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BD3F5BC6-C5D7-4D35-837A-790FD5F07985}" xr6:coauthVersionLast="47" xr6:coauthVersionMax="47" xr10:uidLastSave="{00000000-0000-0000-0000-000000000000}"/>
  <bookViews>
    <workbookView xWindow="-108" yWindow="-108" windowWidth="23256" windowHeight="14616" firstSheet="2" activeTab="4" xr2:uid="{61CB611C-D7F3-4575-A912-0481F1CA6FE1}"/>
  </bookViews>
  <sheets>
    <sheet name="Detail1" sheetId="5" r:id="rId1"/>
    <sheet name="Detail2" sheetId="6" r:id="rId2"/>
    <sheet name="Sheet2" sheetId="3" r:id="rId3"/>
    <sheet name="in" sheetId="1" r:id="rId4"/>
    <sheet name="Sheet1" sheetId="4" r:id="rId5"/>
  </sheets>
  <definedNames>
    <definedName name="Slicer_Brand">#N/A</definedName>
    <definedName name="Slicer_Engine_Size">#N/A</definedName>
    <definedName name="Slicer_Fuel_Typ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3" l="1"/>
  <c r="G36" i="3"/>
  <c r="F36" i="3"/>
  <c r="E36" i="3"/>
  <c r="D36" i="3"/>
  <c r="C36" i="3"/>
  <c r="B36" i="3"/>
  <c r="N2" i="1" a="1"/>
  <c r="N2" i="1"/>
  <c r="N3" i="1" a="1"/>
  <c r="N3" i="1"/>
  <c r="N4" i="1" a="1"/>
  <c r="N4" i="1"/>
  <c r="N5" i="1" a="1"/>
  <c r="N5" i="1"/>
  <c r="N6" i="1" a="1"/>
  <c r="N6" i="1"/>
  <c r="N7" i="1" a="1"/>
  <c r="N7" i="1"/>
  <c r="N8" i="1" a="1"/>
  <c r="N8" i="1"/>
  <c r="N9" i="1" a="1"/>
  <c r="N9" i="1"/>
  <c r="N10" i="1" a="1"/>
  <c r="N10" i="1"/>
  <c r="N11" i="1" a="1"/>
  <c r="N11" i="1"/>
  <c r="N12" i="1" a="1"/>
  <c r="N12" i="1"/>
  <c r="N13" i="1" a="1"/>
  <c r="N13" i="1"/>
  <c r="N14" i="1" a="1"/>
  <c r="N14" i="1"/>
  <c r="N15" i="1" a="1"/>
  <c r="N15" i="1"/>
  <c r="N16" i="1" a="1"/>
  <c r="N16" i="1"/>
  <c r="N17" i="1" a="1"/>
  <c r="N17" i="1"/>
  <c r="N18" i="1" a="1"/>
  <c r="N18" i="1"/>
  <c r="N19" i="1" a="1"/>
  <c r="N19" i="1"/>
  <c r="N20" i="1" a="1"/>
  <c r="N20" i="1"/>
  <c r="N21" i="1" a="1"/>
  <c r="N21" i="1"/>
  <c r="N22" i="1" a="1"/>
  <c r="N22" i="1"/>
  <c r="N23" i="1" a="1"/>
  <c r="N23" i="1"/>
  <c r="N24" i="1" a="1"/>
  <c r="N24" i="1"/>
  <c r="N25" i="1" a="1"/>
  <c r="N25" i="1"/>
  <c r="N26" i="1" a="1"/>
  <c r="N26" i="1"/>
  <c r="N27" i="1" a="1"/>
  <c r="N27" i="1"/>
  <c r="N28" i="1" a="1"/>
  <c r="N28" i="1"/>
  <c r="N29" i="1" a="1"/>
  <c r="N29" i="1"/>
  <c r="N30" i="1" a="1"/>
  <c r="N30" i="1"/>
  <c r="N31" i="1" a="1"/>
  <c r="N31" i="1"/>
  <c r="N32" i="1" a="1"/>
  <c r="N32" i="1"/>
  <c r="N33" i="1" a="1"/>
  <c r="N33" i="1"/>
  <c r="N34" i="1" a="1"/>
  <c r="N34" i="1"/>
  <c r="N35" i="1" a="1"/>
  <c r="N35" i="1"/>
  <c r="N36" i="1" a="1"/>
  <c r="N36" i="1"/>
  <c r="N37" i="1" a="1"/>
  <c r="N37" i="1"/>
  <c r="N38" i="1" a="1"/>
  <c r="N38" i="1"/>
  <c r="N39" i="1" a="1"/>
  <c r="N39" i="1"/>
  <c r="N40" i="1" a="1"/>
  <c r="N40" i="1"/>
  <c r="N41" i="1" a="1"/>
  <c r="N41" i="1"/>
  <c r="N42" i="1" a="1"/>
  <c r="N42" i="1"/>
  <c r="N43" i="1" a="1"/>
  <c r="N43" i="1"/>
  <c r="N44" i="1" a="1"/>
  <c r="N44" i="1"/>
  <c r="N45" i="1" a="1"/>
  <c r="N45" i="1"/>
  <c r="N46" i="1" a="1"/>
  <c r="N46" i="1"/>
  <c r="N47" i="1" a="1"/>
  <c r="N47" i="1"/>
  <c r="N48" i="1" a="1"/>
  <c r="N48" i="1"/>
  <c r="N49" i="1" a="1"/>
  <c r="N49" i="1"/>
  <c r="N50" i="1" a="1"/>
  <c r="N50" i="1"/>
  <c r="N51" i="1" a="1"/>
  <c r="N51" i="1"/>
  <c r="N52" i="1" a="1"/>
  <c r="N52" i="1"/>
  <c r="N53" i="1" a="1"/>
  <c r="N53" i="1"/>
  <c r="N54" i="1" a="1"/>
  <c r="N54" i="1"/>
  <c r="N55" i="1" a="1"/>
  <c r="N55" i="1"/>
  <c r="N56" i="1" a="1"/>
  <c r="N56" i="1"/>
  <c r="N57" i="1" a="1"/>
  <c r="N57" i="1"/>
  <c r="N58" i="1" a="1"/>
  <c r="N58" i="1"/>
  <c r="N59" i="1" a="1"/>
  <c r="N59" i="1"/>
  <c r="N60" i="1" a="1"/>
  <c r="N60" i="1"/>
  <c r="N61" i="1" a="1"/>
  <c r="N61" i="1"/>
  <c r="N62" i="1" a="1"/>
  <c r="N62" i="1"/>
  <c r="N63" i="1" a="1"/>
  <c r="N63" i="1"/>
  <c r="N64" i="1" a="1"/>
  <c r="N64" i="1"/>
  <c r="N65" i="1" a="1"/>
  <c r="N65" i="1"/>
  <c r="N66" i="1" a="1"/>
  <c r="N66" i="1"/>
  <c r="N67" i="1" a="1"/>
  <c r="N67" i="1"/>
  <c r="N68" i="1" a="1"/>
  <c r="N68" i="1"/>
  <c r="N69" i="1" a="1"/>
  <c r="N69" i="1"/>
  <c r="N70" i="1" a="1"/>
  <c r="N70" i="1"/>
  <c r="N71" i="1" a="1"/>
  <c r="N71" i="1"/>
  <c r="N72" i="1" a="1"/>
  <c r="N72" i="1"/>
  <c r="N73" i="1" a="1"/>
  <c r="N73" i="1"/>
  <c r="N74" i="1" a="1"/>
  <c r="N74" i="1"/>
  <c r="N75" i="1" a="1"/>
  <c r="N75" i="1"/>
  <c r="N76" i="1" a="1"/>
  <c r="N76" i="1"/>
  <c r="N77" i="1" a="1"/>
  <c r="N77" i="1"/>
  <c r="N78" i="1" a="1"/>
  <c r="N78" i="1"/>
  <c r="N79" i="1" a="1"/>
  <c r="N79" i="1"/>
  <c r="N80" i="1" a="1"/>
  <c r="N80" i="1"/>
  <c r="N81" i="1" a="1"/>
  <c r="N81" i="1"/>
  <c r="N82" i="1" a="1"/>
  <c r="N82" i="1"/>
  <c r="N83" i="1" a="1"/>
  <c r="N83" i="1"/>
  <c r="N84" i="1" a="1"/>
  <c r="N84" i="1"/>
  <c r="N85" i="1" a="1"/>
  <c r="N85" i="1"/>
  <c r="N86" i="1" a="1"/>
  <c r="N86" i="1"/>
  <c r="N87" i="1" a="1"/>
  <c r="N87" i="1"/>
  <c r="N88" i="1" a="1"/>
  <c r="N88" i="1"/>
  <c r="N89" i="1" a="1"/>
  <c r="N89" i="1"/>
  <c r="N90" i="1" a="1"/>
  <c r="N90" i="1"/>
  <c r="N91" i="1" a="1"/>
  <c r="N91" i="1"/>
  <c r="N92" i="1" a="1"/>
  <c r="N92" i="1"/>
  <c r="N93" i="1" a="1"/>
  <c r="N93" i="1"/>
  <c r="N94" i="1" a="1"/>
  <c r="N94" i="1"/>
  <c r="N95" i="1" a="1"/>
  <c r="N95" i="1"/>
  <c r="N96" i="1" a="1"/>
  <c r="N96" i="1"/>
  <c r="N97" i="1" a="1"/>
  <c r="N97" i="1"/>
  <c r="N98" i="1" a="1"/>
  <c r="N98" i="1"/>
  <c r="N99" i="1" a="1"/>
  <c r="N99" i="1"/>
  <c r="N100" i="1" a="1"/>
  <c r="N100" i="1"/>
  <c r="N101" i="1" a="1"/>
  <c r="N101" i="1"/>
  <c r="N102" i="1" a="1"/>
  <c r="N102" i="1"/>
  <c r="N103" i="1" a="1"/>
  <c r="N103" i="1"/>
  <c r="N104" i="1" a="1"/>
  <c r="N104" i="1"/>
  <c r="N105" i="1" a="1"/>
  <c r="N105" i="1"/>
  <c r="N106" i="1" a="1"/>
  <c r="N106" i="1"/>
  <c r="N107" i="1" a="1"/>
  <c r="N107" i="1"/>
  <c r="N108" i="1" a="1"/>
  <c r="N108" i="1"/>
  <c r="N109" i="1" a="1"/>
  <c r="N109" i="1"/>
  <c r="N110" i="1" a="1"/>
  <c r="N110" i="1"/>
  <c r="N111" i="1" a="1"/>
  <c r="N111" i="1"/>
  <c r="N112" i="1" a="1"/>
  <c r="N112" i="1"/>
  <c r="N113" i="1" a="1"/>
  <c r="N113" i="1"/>
  <c r="N114" i="1" a="1"/>
  <c r="N114" i="1"/>
  <c r="N115" i="1" a="1"/>
  <c r="N115" i="1"/>
  <c r="N116" i="1" a="1"/>
  <c r="N116" i="1"/>
  <c r="N117" i="1" a="1"/>
  <c r="N117" i="1"/>
  <c r="N118" i="1" a="1"/>
  <c r="N118" i="1"/>
  <c r="N119" i="1" a="1"/>
  <c r="N119" i="1"/>
  <c r="N120" i="1" a="1"/>
  <c r="N120" i="1"/>
  <c r="N121" i="1" a="1"/>
  <c r="N121" i="1"/>
  <c r="N122" i="1" a="1"/>
  <c r="N122" i="1"/>
  <c r="N123" i="1" a="1"/>
  <c r="N123" i="1"/>
  <c r="N124" i="1" a="1"/>
  <c r="N124" i="1"/>
  <c r="N125" i="1" a="1"/>
  <c r="N125" i="1"/>
  <c r="N126" i="1" a="1"/>
  <c r="N126" i="1"/>
  <c r="N127" i="1" a="1"/>
  <c r="N127" i="1"/>
  <c r="N128" i="1" a="1"/>
  <c r="N128" i="1"/>
  <c r="N129" i="1" a="1"/>
  <c r="N129" i="1"/>
  <c r="N130" i="1" a="1"/>
  <c r="N130" i="1"/>
  <c r="N131" i="1" a="1"/>
  <c r="N131" i="1"/>
  <c r="N132" i="1" a="1"/>
  <c r="N132" i="1"/>
  <c r="N133" i="1" a="1"/>
  <c r="N133" i="1"/>
  <c r="N134" i="1" a="1"/>
  <c r="N134" i="1"/>
  <c r="N135" i="1" a="1"/>
  <c r="N135" i="1"/>
  <c r="N136" i="1" a="1"/>
  <c r="N136" i="1"/>
  <c r="N137" i="1" a="1"/>
  <c r="N137" i="1"/>
  <c r="N138" i="1" a="1"/>
  <c r="N138" i="1"/>
  <c r="N139" i="1" a="1"/>
  <c r="N139" i="1"/>
  <c r="N140" i="1" a="1"/>
  <c r="N140" i="1"/>
  <c r="N141" i="1" a="1"/>
  <c r="N141" i="1"/>
  <c r="N142" i="1" a="1"/>
  <c r="N142" i="1"/>
  <c r="N143" i="1" a="1"/>
  <c r="N143" i="1"/>
  <c r="N144" i="1" a="1"/>
  <c r="N144" i="1"/>
  <c r="N145" i="1" a="1"/>
  <c r="N145" i="1"/>
  <c r="N146" i="1" a="1"/>
  <c r="N146" i="1"/>
  <c r="N147" i="1" a="1"/>
  <c r="N147" i="1"/>
  <c r="N148" i="1" a="1"/>
  <c r="N148" i="1"/>
  <c r="N149" i="1" a="1"/>
  <c r="N149" i="1"/>
  <c r="N150" i="1" a="1"/>
  <c r="N150" i="1"/>
  <c r="N151" i="1" a="1"/>
  <c r="N151" i="1"/>
  <c r="N152" i="1" a="1"/>
  <c r="N152" i="1"/>
  <c r="N153" i="1" a="1"/>
  <c r="N153" i="1"/>
  <c r="N154" i="1" a="1"/>
  <c r="N154" i="1"/>
  <c r="N155" i="1" a="1"/>
  <c r="N155" i="1"/>
  <c r="N156" i="1" a="1"/>
  <c r="N156" i="1"/>
  <c r="N157" i="1" a="1"/>
  <c r="N157" i="1"/>
  <c r="N158" i="1" a="1"/>
  <c r="N158" i="1"/>
  <c r="N159" i="1" a="1"/>
  <c r="N159" i="1"/>
  <c r="N160" i="1" a="1"/>
  <c r="N160" i="1"/>
  <c r="N161" i="1" a="1"/>
  <c r="N161" i="1"/>
  <c r="N162" i="1" a="1"/>
  <c r="N162" i="1"/>
  <c r="N163" i="1" a="1"/>
  <c r="N163" i="1"/>
  <c r="N164" i="1" a="1"/>
  <c r="N164" i="1"/>
  <c r="N165" i="1" a="1"/>
  <c r="N165" i="1"/>
  <c r="N166" i="1" a="1"/>
  <c r="N166" i="1"/>
  <c r="N167" i="1" a="1"/>
  <c r="N167" i="1"/>
  <c r="N168" i="1" a="1"/>
  <c r="N168" i="1"/>
  <c r="N169" i="1" a="1"/>
  <c r="N169" i="1"/>
  <c r="N170" i="1" a="1"/>
  <c r="N170" i="1"/>
  <c r="N171" i="1" a="1"/>
  <c r="N171" i="1"/>
  <c r="N172" i="1" a="1"/>
  <c r="N172" i="1"/>
  <c r="N173" i="1" a="1"/>
  <c r="N173" i="1"/>
  <c r="N174" i="1" a="1"/>
  <c r="N174" i="1"/>
  <c r="N175" i="1" a="1"/>
  <c r="N175" i="1"/>
  <c r="N176" i="1" a="1"/>
  <c r="N176" i="1"/>
  <c r="N177" i="1" a="1"/>
  <c r="N177" i="1"/>
  <c r="N178" i="1" a="1"/>
  <c r="N178" i="1"/>
  <c r="N179" i="1" a="1"/>
  <c r="N179" i="1"/>
  <c r="N180" i="1" a="1"/>
  <c r="N180" i="1"/>
  <c r="N181" i="1" a="1"/>
  <c r="N181" i="1"/>
  <c r="N182" i="1" a="1"/>
  <c r="N182" i="1"/>
  <c r="N183" i="1" a="1"/>
  <c r="N183" i="1"/>
  <c r="N184" i="1" a="1"/>
  <c r="N184" i="1"/>
  <c r="N185" i="1" a="1"/>
  <c r="N185" i="1"/>
  <c r="N186" i="1" a="1"/>
  <c r="N186" i="1"/>
  <c r="N187" i="1" a="1"/>
  <c r="N187" i="1"/>
  <c r="N188" i="1" a="1"/>
  <c r="N188" i="1"/>
  <c r="N189" i="1" a="1"/>
  <c r="N189" i="1"/>
  <c r="N190" i="1" a="1"/>
  <c r="N190" i="1"/>
  <c r="N191" i="1" a="1"/>
  <c r="N191" i="1"/>
  <c r="N192" i="1" a="1"/>
  <c r="N192" i="1"/>
  <c r="N193" i="1" a="1"/>
  <c r="N193" i="1"/>
  <c r="N194" i="1" a="1"/>
  <c r="N194" i="1"/>
  <c r="N195" i="1" a="1"/>
  <c r="N195" i="1"/>
  <c r="N196" i="1" a="1"/>
  <c r="N196" i="1"/>
  <c r="N197" i="1" a="1"/>
  <c r="N197" i="1"/>
  <c r="N198" i="1" a="1"/>
  <c r="N198" i="1"/>
  <c r="N199" i="1" a="1"/>
  <c r="N199" i="1"/>
  <c r="N200" i="1" a="1"/>
  <c r="N200" i="1"/>
  <c r="N201" i="1" a="1"/>
  <c r="N201" i="1"/>
  <c r="N202" i="1" a="1"/>
  <c r="N202" i="1"/>
  <c r="N203" i="1" a="1"/>
  <c r="N203" i="1"/>
  <c r="N204" i="1" a="1"/>
  <c r="N204" i="1"/>
  <c r="N205" i="1" a="1"/>
  <c r="N205" i="1"/>
  <c r="N206" i="1" a="1"/>
  <c r="N206" i="1"/>
  <c r="N207" i="1" a="1"/>
  <c r="N207" i="1"/>
  <c r="N208" i="1" a="1"/>
  <c r="N208" i="1"/>
  <c r="N209" i="1" a="1"/>
  <c r="N209" i="1"/>
  <c r="N210" i="1" a="1"/>
  <c r="N210" i="1"/>
  <c r="N211" i="1" a="1"/>
  <c r="N211" i="1"/>
  <c r="N212" i="1" a="1"/>
  <c r="N212" i="1"/>
  <c r="N213" i="1" a="1"/>
  <c r="N213" i="1"/>
  <c r="N214" i="1" a="1"/>
  <c r="N214" i="1"/>
  <c r="N215" i="1" a="1"/>
  <c r="N215" i="1"/>
  <c r="N216" i="1" a="1"/>
  <c r="N216" i="1"/>
  <c r="N217" i="1" a="1"/>
  <c r="N217" i="1"/>
  <c r="N218" i="1" a="1"/>
  <c r="N218" i="1"/>
  <c r="N219" i="1" a="1"/>
  <c r="N219" i="1"/>
  <c r="N220" i="1" a="1"/>
  <c r="N220" i="1"/>
  <c r="N221" i="1" a="1"/>
  <c r="N221" i="1"/>
  <c r="N222" i="1" a="1"/>
  <c r="N222" i="1"/>
  <c r="N223" i="1" a="1"/>
  <c r="N223" i="1"/>
  <c r="N224" i="1" a="1"/>
  <c r="N224" i="1"/>
  <c r="N225" i="1" a="1"/>
  <c r="N225" i="1"/>
  <c r="N226" i="1" a="1"/>
  <c r="N226" i="1"/>
  <c r="N227" i="1" a="1"/>
  <c r="N227" i="1"/>
  <c r="N228" i="1" a="1"/>
  <c r="N228" i="1"/>
  <c r="N229" i="1" a="1"/>
  <c r="N229" i="1"/>
  <c r="N230" i="1" a="1"/>
  <c r="N230" i="1"/>
  <c r="N231" i="1" a="1"/>
  <c r="N231" i="1"/>
  <c r="N232" i="1" a="1"/>
  <c r="N232" i="1"/>
  <c r="N233" i="1" a="1"/>
  <c r="N233" i="1"/>
  <c r="N234" i="1" a="1"/>
  <c r="N234" i="1"/>
  <c r="N235" i="1" a="1"/>
  <c r="N235" i="1"/>
  <c r="N236" i="1" a="1"/>
  <c r="N236" i="1"/>
  <c r="N237" i="1" a="1"/>
  <c r="N237" i="1"/>
  <c r="N238" i="1" a="1"/>
  <c r="N238" i="1"/>
  <c r="N239" i="1" a="1"/>
  <c r="N239" i="1"/>
  <c r="N240" i="1" a="1"/>
  <c r="N240" i="1"/>
  <c r="N241" i="1" a="1"/>
  <c r="N241" i="1"/>
  <c r="N242" i="1" a="1"/>
  <c r="N242" i="1"/>
  <c r="N243" i="1" a="1"/>
  <c r="N243" i="1"/>
  <c r="N244" i="1" a="1"/>
  <c r="N244" i="1"/>
  <c r="N245" i="1" a="1"/>
  <c r="N245" i="1"/>
  <c r="N246" i="1" a="1"/>
  <c r="N246" i="1"/>
  <c r="N247" i="1" a="1"/>
  <c r="N247" i="1"/>
  <c r="N248" i="1" a="1"/>
  <c r="N248" i="1"/>
  <c r="N249" i="1" a="1"/>
  <c r="N249" i="1"/>
  <c r="N250" i="1" a="1"/>
  <c r="N250" i="1"/>
  <c r="N251" i="1" a="1"/>
  <c r="N251" i="1"/>
  <c r="N252" i="1" a="1"/>
  <c r="N252" i="1"/>
  <c r="N253" i="1" a="1"/>
  <c r="N253" i="1"/>
  <c r="N254" i="1" a="1"/>
  <c r="N254" i="1"/>
  <c r="N255" i="1" a="1"/>
  <c r="N255" i="1"/>
  <c r="N256" i="1" a="1"/>
  <c r="N256" i="1"/>
  <c r="N257" i="1" a="1"/>
  <c r="N257" i="1"/>
  <c r="N258" i="1" a="1"/>
  <c r="N258" i="1"/>
  <c r="N259" i="1" a="1"/>
  <c r="N259" i="1"/>
  <c r="N260" i="1" a="1"/>
  <c r="N260" i="1"/>
  <c r="N261" i="1" a="1"/>
  <c r="N261" i="1"/>
  <c r="N262" i="1" a="1"/>
  <c r="N262" i="1"/>
  <c r="N263" i="1" a="1"/>
  <c r="N263" i="1"/>
  <c r="N264" i="1" a="1"/>
  <c r="N264" i="1"/>
  <c r="N265" i="1" a="1"/>
  <c r="N265" i="1"/>
  <c r="N266" i="1" a="1"/>
  <c r="N266" i="1"/>
  <c r="N267" i="1" a="1"/>
  <c r="N267" i="1"/>
  <c r="N268" i="1" a="1"/>
  <c r="N268" i="1"/>
  <c r="N269" i="1" a="1"/>
  <c r="N269" i="1"/>
  <c r="N270" i="1" a="1"/>
  <c r="N270" i="1"/>
  <c r="N271" i="1" a="1"/>
  <c r="N271" i="1"/>
  <c r="N272" i="1" a="1"/>
  <c r="N272" i="1"/>
  <c r="N273" i="1" a="1"/>
  <c r="N273" i="1"/>
  <c r="N274" i="1" a="1"/>
  <c r="N274" i="1"/>
  <c r="N275" i="1" a="1"/>
  <c r="N275" i="1"/>
  <c r="N276" i="1" a="1"/>
  <c r="N276" i="1"/>
  <c r="N277" i="1" a="1"/>
  <c r="N277" i="1"/>
  <c r="N278" i="1" a="1"/>
  <c r="N278" i="1"/>
  <c r="N279" i="1" a="1"/>
  <c r="N279" i="1"/>
  <c r="N280" i="1" a="1"/>
  <c r="N280" i="1"/>
  <c r="N281" i="1" a="1"/>
  <c r="N281" i="1"/>
  <c r="N282" i="1" a="1"/>
  <c r="N282" i="1"/>
  <c r="N283" i="1" a="1"/>
  <c r="N283" i="1"/>
  <c r="N284" i="1" a="1"/>
  <c r="N284" i="1"/>
  <c r="N285" i="1" a="1"/>
  <c r="N285" i="1"/>
  <c r="N286" i="1" a="1"/>
  <c r="N286" i="1"/>
  <c r="N287" i="1" a="1"/>
  <c r="N287" i="1"/>
  <c r="N288" i="1" a="1"/>
  <c r="N288" i="1"/>
  <c r="N289" i="1" a="1"/>
  <c r="N289" i="1"/>
  <c r="N290" i="1" a="1"/>
  <c r="N290" i="1"/>
  <c r="N291" i="1" a="1"/>
  <c r="N291" i="1"/>
  <c r="N292" i="1" a="1"/>
  <c r="N292" i="1"/>
  <c r="N293" i="1" a="1"/>
  <c r="N293" i="1"/>
  <c r="N294" i="1" a="1"/>
  <c r="N294" i="1"/>
  <c r="N295" i="1" a="1"/>
  <c r="N295" i="1"/>
  <c r="N296" i="1" a="1"/>
  <c r="N296" i="1"/>
  <c r="N297" i="1" a="1"/>
  <c r="N297" i="1"/>
  <c r="N298" i="1" a="1"/>
  <c r="N298" i="1"/>
  <c r="N299" i="1" a="1"/>
  <c r="N299" i="1"/>
  <c r="N300" i="1" a="1"/>
  <c r="N300" i="1"/>
  <c r="N301" i="1" a="1"/>
  <c r="N301" i="1"/>
  <c r="N302" i="1" a="1"/>
  <c r="N302" i="1"/>
  <c r="N303" i="1" a="1"/>
  <c r="N303" i="1"/>
  <c r="N304" i="1" a="1"/>
  <c r="N304" i="1"/>
  <c r="N305" i="1" a="1"/>
  <c r="N305" i="1"/>
  <c r="N306" i="1" a="1"/>
  <c r="N306" i="1"/>
  <c r="N307" i="1" a="1"/>
  <c r="N307" i="1"/>
  <c r="N308" i="1" a="1"/>
  <c r="N308" i="1"/>
  <c r="N309" i="1" a="1"/>
  <c r="N309" i="1"/>
  <c r="N310" i="1" a="1"/>
  <c r="N310" i="1"/>
  <c r="N311" i="1" a="1"/>
  <c r="N311" i="1"/>
  <c r="N312" i="1" a="1"/>
  <c r="N312" i="1"/>
  <c r="N313" i="1" a="1"/>
  <c r="N313" i="1"/>
  <c r="N314" i="1" a="1"/>
  <c r="N314" i="1"/>
  <c r="N315" i="1" a="1"/>
  <c r="N315" i="1"/>
  <c r="N316" i="1" a="1"/>
  <c r="N316" i="1"/>
  <c r="N317" i="1" a="1"/>
  <c r="N317" i="1"/>
  <c r="N318" i="1" a="1"/>
  <c r="N318" i="1"/>
  <c r="N319" i="1" a="1"/>
  <c r="N319" i="1"/>
  <c r="N320" i="1" a="1"/>
  <c r="N320" i="1"/>
  <c r="N321" i="1" a="1"/>
  <c r="N321" i="1"/>
  <c r="N322" i="1" a="1"/>
  <c r="N322" i="1"/>
  <c r="N323" i="1" a="1"/>
  <c r="N323" i="1"/>
  <c r="N324" i="1" a="1"/>
  <c r="N324" i="1"/>
  <c r="N325" i="1" a="1"/>
  <c r="N325" i="1"/>
  <c r="N326" i="1" a="1"/>
  <c r="N326" i="1"/>
  <c r="N327" i="1" a="1"/>
  <c r="N327" i="1"/>
  <c r="N328" i="1" a="1"/>
  <c r="N328" i="1"/>
  <c r="N329" i="1" a="1"/>
  <c r="N329" i="1"/>
  <c r="N330" i="1" a="1"/>
  <c r="N330" i="1"/>
  <c r="N331" i="1" a="1"/>
  <c r="N331" i="1"/>
  <c r="N332" i="1" a="1"/>
  <c r="N332" i="1"/>
  <c r="N333" i="1" a="1"/>
  <c r="N333" i="1"/>
  <c r="N334" i="1" a="1"/>
  <c r="N334" i="1"/>
  <c r="N335" i="1" a="1"/>
  <c r="N335" i="1"/>
  <c r="N336" i="1" a="1"/>
  <c r="N336" i="1"/>
  <c r="N337" i="1" a="1"/>
  <c r="N337" i="1"/>
  <c r="N338" i="1" a="1"/>
  <c r="N338" i="1"/>
  <c r="N339" i="1" a="1"/>
  <c r="N339" i="1"/>
  <c r="N340" i="1" a="1"/>
  <c r="N340" i="1"/>
  <c r="N341" i="1" a="1"/>
  <c r="N341" i="1"/>
  <c r="N342" i="1" a="1"/>
  <c r="N342" i="1"/>
  <c r="N343" i="1" a="1"/>
  <c r="N343" i="1"/>
  <c r="N344" i="1" a="1"/>
  <c r="N344" i="1"/>
  <c r="N345" i="1" a="1"/>
  <c r="N345" i="1"/>
  <c r="N346" i="1" a="1"/>
  <c r="N346" i="1"/>
  <c r="N347" i="1" a="1"/>
  <c r="N347" i="1"/>
  <c r="N348" i="1" a="1"/>
  <c r="N348" i="1"/>
  <c r="N349" i="1" a="1"/>
  <c r="N349" i="1"/>
  <c r="N350" i="1" a="1"/>
  <c r="N350" i="1"/>
  <c r="N351" i="1" a="1"/>
  <c r="N351" i="1"/>
  <c r="N352" i="1" a="1"/>
  <c r="N352" i="1"/>
  <c r="N353" i="1" a="1"/>
  <c r="N353" i="1"/>
  <c r="N354" i="1" a="1"/>
  <c r="N354" i="1"/>
  <c r="N355" i="1" a="1"/>
  <c r="N355" i="1"/>
  <c r="N356" i="1" a="1"/>
  <c r="N356" i="1"/>
  <c r="N357" i="1" a="1"/>
  <c r="N357" i="1"/>
  <c r="N358" i="1" a="1"/>
  <c r="N358" i="1"/>
  <c r="N359" i="1" a="1"/>
  <c r="N359" i="1"/>
  <c r="N360" i="1" a="1"/>
  <c r="N360" i="1"/>
  <c r="N361" i="1" a="1"/>
  <c r="N361" i="1"/>
  <c r="N362" i="1" a="1"/>
  <c r="N362" i="1"/>
  <c r="N363" i="1" a="1"/>
  <c r="N363" i="1"/>
  <c r="N364" i="1" a="1"/>
  <c r="N364" i="1"/>
  <c r="N365" i="1" a="1"/>
  <c r="N365" i="1"/>
  <c r="N366" i="1" a="1"/>
  <c r="N366" i="1"/>
  <c r="N367" i="1" a="1"/>
  <c r="N367" i="1"/>
  <c r="N368" i="1" a="1"/>
  <c r="N368" i="1"/>
  <c r="N369" i="1" a="1"/>
  <c r="N369" i="1"/>
  <c r="N370" i="1" a="1"/>
  <c r="N370" i="1"/>
  <c r="N371" i="1" a="1"/>
  <c r="N371" i="1"/>
  <c r="N372" i="1" a="1"/>
  <c r="N372" i="1"/>
  <c r="N373" i="1" a="1"/>
  <c r="N373" i="1"/>
  <c r="N374" i="1" a="1"/>
  <c r="N374" i="1"/>
  <c r="N375" i="1" a="1"/>
  <c r="N375" i="1"/>
  <c r="N376" i="1" a="1"/>
  <c r="N376" i="1"/>
  <c r="N377" i="1" a="1"/>
  <c r="N377" i="1"/>
  <c r="N378" i="1" a="1"/>
  <c r="N378" i="1"/>
  <c r="N379" i="1" a="1"/>
  <c r="N379" i="1"/>
  <c r="N380" i="1" a="1"/>
  <c r="N380" i="1"/>
  <c r="N381" i="1" a="1"/>
  <c r="N381" i="1"/>
  <c r="N382" i="1" a="1"/>
  <c r="N382" i="1"/>
  <c r="N383" i="1" a="1"/>
  <c r="N383" i="1"/>
  <c r="N384" i="1" a="1"/>
  <c r="N384" i="1"/>
  <c r="N385" i="1" a="1"/>
  <c r="N385" i="1"/>
  <c r="N386" i="1" a="1"/>
  <c r="N386" i="1"/>
  <c r="N387" i="1" a="1"/>
  <c r="N387" i="1"/>
  <c r="N388" i="1" a="1"/>
  <c r="N388" i="1"/>
  <c r="N389" i="1" a="1"/>
  <c r="N389" i="1"/>
  <c r="N390" i="1" a="1"/>
  <c r="N390" i="1"/>
  <c r="N391" i="1" a="1"/>
  <c r="N391" i="1"/>
  <c r="N392" i="1" a="1"/>
  <c r="N392" i="1"/>
  <c r="N393" i="1" a="1"/>
  <c r="N393" i="1"/>
  <c r="N394" i="1" a="1"/>
  <c r="N394" i="1"/>
  <c r="N395" i="1" a="1"/>
  <c r="N395" i="1"/>
  <c r="N396" i="1" a="1"/>
  <c r="N396" i="1"/>
  <c r="N397" i="1" a="1"/>
  <c r="N397" i="1"/>
  <c r="N398" i="1" a="1"/>
  <c r="N398" i="1"/>
  <c r="N399" i="1" a="1"/>
  <c r="N399" i="1"/>
  <c r="N400" i="1" a="1"/>
  <c r="N400" i="1"/>
  <c r="N401" i="1" a="1"/>
  <c r="N401" i="1"/>
  <c r="N402" i="1" a="1"/>
  <c r="N402" i="1"/>
  <c r="N403" i="1" a="1"/>
  <c r="N403" i="1"/>
  <c r="N404" i="1" a="1"/>
  <c r="N404" i="1"/>
  <c r="N405" i="1" a="1"/>
  <c r="N405" i="1"/>
  <c r="N406" i="1" a="1"/>
  <c r="N406" i="1"/>
  <c r="N407" i="1" a="1"/>
  <c r="N407" i="1"/>
  <c r="N408" i="1" a="1"/>
  <c r="N408" i="1"/>
  <c r="N409" i="1" a="1"/>
  <c r="N409" i="1"/>
  <c r="N410" i="1" a="1"/>
  <c r="N410" i="1"/>
  <c r="N411" i="1" a="1"/>
  <c r="N411" i="1"/>
  <c r="N412" i="1" a="1"/>
  <c r="N412" i="1"/>
  <c r="N413" i="1" a="1"/>
  <c r="N413" i="1"/>
  <c r="N414" i="1" a="1"/>
  <c r="N414" i="1"/>
  <c r="N415" i="1" a="1"/>
  <c r="N415" i="1"/>
  <c r="N416" i="1" a="1"/>
  <c r="N416" i="1"/>
  <c r="N417" i="1" a="1"/>
  <c r="N417" i="1"/>
  <c r="N418" i="1" a="1"/>
  <c r="N418" i="1"/>
  <c r="N419" i="1" a="1"/>
  <c r="N419" i="1"/>
  <c r="N420" i="1" a="1"/>
  <c r="N420" i="1"/>
  <c r="N421" i="1" a="1"/>
  <c r="N421" i="1"/>
  <c r="N422" i="1" a="1"/>
  <c r="N422" i="1"/>
  <c r="N423" i="1" a="1"/>
  <c r="N423" i="1"/>
  <c r="N424" i="1" a="1"/>
  <c r="N424" i="1"/>
  <c r="N425" i="1" a="1"/>
  <c r="N425" i="1"/>
  <c r="N426" i="1" a="1"/>
  <c r="N426" i="1"/>
  <c r="N427" i="1" a="1"/>
  <c r="N427" i="1"/>
  <c r="N428" i="1" a="1"/>
  <c r="N428" i="1"/>
  <c r="N429" i="1" a="1"/>
  <c r="N429" i="1"/>
  <c r="N430" i="1" a="1"/>
  <c r="N430" i="1"/>
  <c r="N431" i="1" a="1"/>
  <c r="N431" i="1"/>
  <c r="N432" i="1" a="1"/>
  <c r="N432" i="1"/>
  <c r="N433" i="1" a="1"/>
  <c r="N433" i="1"/>
  <c r="N434" i="1" a="1"/>
  <c r="N434" i="1"/>
  <c r="N435" i="1" a="1"/>
  <c r="N435" i="1"/>
  <c r="N436" i="1" a="1"/>
  <c r="N436" i="1"/>
  <c r="N437" i="1" a="1"/>
  <c r="N437" i="1"/>
  <c r="N438" i="1" a="1"/>
  <c r="N438" i="1"/>
  <c r="N439" i="1" a="1"/>
  <c r="N439" i="1"/>
  <c r="N440" i="1" a="1"/>
  <c r="N440" i="1"/>
  <c r="N441" i="1" a="1"/>
  <c r="N441" i="1"/>
  <c r="N442" i="1" a="1"/>
  <c r="N442" i="1"/>
  <c r="N443" i="1" a="1"/>
  <c r="N443" i="1"/>
  <c r="N444" i="1" a="1"/>
  <c r="N444" i="1"/>
  <c r="N445" i="1" a="1"/>
  <c r="N445" i="1"/>
  <c r="N446" i="1" a="1"/>
  <c r="N446" i="1"/>
  <c r="N447" i="1" a="1"/>
  <c r="N447" i="1"/>
  <c r="N448" i="1" a="1"/>
  <c r="N448" i="1"/>
  <c r="N449" i="1" a="1"/>
  <c r="N449" i="1"/>
  <c r="N450" i="1" a="1"/>
  <c r="N450" i="1"/>
  <c r="N451" i="1" a="1"/>
  <c r="N451" i="1"/>
  <c r="N452" i="1" a="1"/>
  <c r="N452" i="1"/>
  <c r="N453" i="1" a="1"/>
  <c r="N453" i="1"/>
  <c r="N454" i="1" a="1"/>
  <c r="N454" i="1"/>
  <c r="N455" i="1" a="1"/>
  <c r="N455" i="1"/>
  <c r="N456" i="1" a="1"/>
  <c r="N456" i="1"/>
  <c r="N457" i="1" a="1"/>
  <c r="N457" i="1"/>
  <c r="N458" i="1" a="1"/>
  <c r="N458" i="1"/>
  <c r="N459" i="1" a="1"/>
  <c r="N459" i="1"/>
  <c r="N460" i="1" a="1"/>
  <c r="N460" i="1"/>
  <c r="N461" i="1" a="1"/>
  <c r="N461" i="1"/>
  <c r="N462" i="1" a="1"/>
  <c r="N462" i="1"/>
  <c r="N463" i="1" a="1"/>
  <c r="N463" i="1"/>
  <c r="N464" i="1" a="1"/>
  <c r="N464" i="1"/>
  <c r="N465" i="1" a="1"/>
  <c r="N465" i="1"/>
  <c r="N466" i="1" a="1"/>
  <c r="N466" i="1"/>
  <c r="N467" i="1" a="1"/>
  <c r="N467" i="1"/>
  <c r="N468" i="1" a="1"/>
  <c r="N468" i="1"/>
  <c r="N469" i="1" a="1"/>
  <c r="N469" i="1"/>
  <c r="N470" i="1" a="1"/>
  <c r="N470" i="1"/>
  <c r="N471" i="1" a="1"/>
  <c r="N471" i="1"/>
  <c r="N472" i="1" a="1"/>
  <c r="N472" i="1"/>
  <c r="N473" i="1" a="1"/>
  <c r="N473" i="1"/>
  <c r="N474" i="1" a="1"/>
  <c r="N474" i="1"/>
  <c r="N475" i="1" a="1"/>
  <c r="N475" i="1"/>
  <c r="N476" i="1" a="1"/>
  <c r="N476" i="1"/>
  <c r="N477" i="1" a="1"/>
  <c r="N477" i="1"/>
  <c r="N478" i="1" a="1"/>
  <c r="N478" i="1"/>
  <c r="N479" i="1" a="1"/>
  <c r="N479" i="1"/>
  <c r="N480" i="1" a="1"/>
  <c r="N480" i="1"/>
  <c r="N481" i="1" a="1"/>
  <c r="N481" i="1"/>
  <c r="N482" i="1" a="1"/>
  <c r="N482" i="1"/>
  <c r="N483" i="1" a="1"/>
  <c r="N483" i="1"/>
  <c r="N484" i="1" a="1"/>
  <c r="N484" i="1"/>
  <c r="N485" i="1" a="1"/>
  <c r="N485" i="1"/>
  <c r="N486" i="1" a="1"/>
  <c r="N486" i="1"/>
  <c r="N487" i="1" a="1"/>
  <c r="N487" i="1"/>
  <c r="N488" i="1" a="1"/>
  <c r="N488" i="1"/>
  <c r="N489" i="1" a="1"/>
  <c r="N489" i="1"/>
  <c r="N490" i="1" a="1"/>
  <c r="N490" i="1"/>
  <c r="N491" i="1" a="1"/>
  <c r="N491" i="1"/>
  <c r="N492" i="1" a="1"/>
  <c r="N492" i="1"/>
  <c r="N493" i="1" a="1"/>
  <c r="N493" i="1"/>
  <c r="N494" i="1" a="1"/>
  <c r="N494" i="1"/>
  <c r="N495" i="1" a="1"/>
  <c r="N495" i="1"/>
  <c r="N496" i="1" a="1"/>
  <c r="N496" i="1"/>
  <c r="N497" i="1" a="1"/>
  <c r="N497" i="1"/>
  <c r="N498" i="1" a="1"/>
  <c r="N498" i="1"/>
  <c r="N499" i="1" a="1"/>
  <c r="N499" i="1"/>
  <c r="N500" i="1" a="1"/>
  <c r="N500" i="1"/>
  <c r="N501" i="1" a="1"/>
  <c r="N501" i="1"/>
  <c r="N502" i="1" a="1"/>
  <c r="N502" i="1"/>
  <c r="N503" i="1" a="1"/>
  <c r="N503" i="1"/>
  <c r="N504" i="1" a="1"/>
  <c r="N504" i="1"/>
  <c r="N505" i="1" a="1"/>
  <c r="N505" i="1"/>
  <c r="N506" i="1" a="1"/>
  <c r="N506" i="1"/>
  <c r="N507" i="1" a="1"/>
  <c r="N507" i="1"/>
  <c r="N508" i="1" a="1"/>
  <c r="N508" i="1"/>
  <c r="N509" i="1" a="1"/>
  <c r="N509" i="1"/>
  <c r="N510" i="1" a="1"/>
  <c r="N510" i="1"/>
  <c r="N511" i="1" a="1"/>
  <c r="N511" i="1"/>
  <c r="N512" i="1" a="1"/>
  <c r="N512" i="1"/>
  <c r="N513" i="1" a="1"/>
  <c r="N513" i="1"/>
  <c r="N514" i="1" a="1"/>
  <c r="N514" i="1"/>
  <c r="N515" i="1" a="1"/>
  <c r="N515" i="1"/>
  <c r="N516" i="1" a="1"/>
  <c r="N516" i="1"/>
  <c r="N517" i="1" a="1"/>
  <c r="N517" i="1"/>
  <c r="N518" i="1" a="1"/>
  <c r="N518" i="1"/>
  <c r="N519" i="1" a="1"/>
  <c r="N519" i="1"/>
  <c r="N520" i="1" a="1"/>
  <c r="N520" i="1"/>
  <c r="N521" i="1" a="1"/>
  <c r="N521" i="1"/>
  <c r="N522" i="1" a="1"/>
  <c r="N522" i="1"/>
  <c r="N523" i="1" a="1"/>
  <c r="N523" i="1"/>
  <c r="N524" i="1" a="1"/>
  <c r="N524" i="1"/>
  <c r="N525" i="1" a="1"/>
  <c r="N525" i="1"/>
  <c r="N526" i="1" a="1"/>
  <c r="N526" i="1"/>
  <c r="N527" i="1" a="1"/>
  <c r="N527" i="1"/>
  <c r="N528" i="1" a="1"/>
  <c r="N528" i="1"/>
  <c r="N529" i="1" a="1"/>
  <c r="N529" i="1"/>
  <c r="N530" i="1" a="1"/>
  <c r="N530" i="1"/>
  <c r="N531" i="1" a="1"/>
  <c r="N531" i="1"/>
  <c r="N532" i="1" a="1"/>
  <c r="N532" i="1"/>
  <c r="N533" i="1" a="1"/>
  <c r="N533" i="1"/>
  <c r="N534" i="1" a="1"/>
  <c r="N534" i="1"/>
  <c r="N535" i="1" a="1"/>
  <c r="N535" i="1"/>
  <c r="N536" i="1" a="1"/>
  <c r="N536" i="1"/>
  <c r="N537" i="1" a="1"/>
  <c r="N537" i="1"/>
  <c r="N538" i="1" a="1"/>
  <c r="N538" i="1"/>
  <c r="N539" i="1" a="1"/>
  <c r="N539" i="1"/>
  <c r="N540" i="1" a="1"/>
  <c r="N540" i="1"/>
  <c r="N541" i="1" a="1"/>
  <c r="N541" i="1"/>
  <c r="N542" i="1" a="1"/>
  <c r="N542" i="1"/>
  <c r="N543" i="1" a="1"/>
  <c r="N543" i="1"/>
  <c r="N544" i="1" a="1"/>
  <c r="N544" i="1"/>
  <c r="N545" i="1" a="1"/>
  <c r="N545" i="1"/>
  <c r="N546" i="1" a="1"/>
  <c r="N546" i="1"/>
  <c r="N547" i="1" a="1"/>
  <c r="N547" i="1"/>
  <c r="N548" i="1" a="1"/>
  <c r="N548" i="1"/>
  <c r="N549" i="1" a="1"/>
  <c r="N549" i="1"/>
  <c r="N550" i="1" a="1"/>
  <c r="N550" i="1"/>
  <c r="N551" i="1" a="1"/>
  <c r="N551" i="1"/>
  <c r="N552" i="1" a="1"/>
  <c r="N552" i="1"/>
  <c r="N553" i="1" a="1"/>
  <c r="N553" i="1"/>
  <c r="N554" i="1" a="1"/>
  <c r="N554" i="1"/>
  <c r="N555" i="1" a="1"/>
  <c r="N555" i="1"/>
  <c r="N556" i="1" a="1"/>
  <c r="N556" i="1"/>
  <c r="N557" i="1" a="1"/>
  <c r="N557" i="1"/>
  <c r="N558" i="1" a="1"/>
  <c r="N558" i="1"/>
  <c r="N559" i="1" a="1"/>
  <c r="N559" i="1"/>
  <c r="N560" i="1" a="1"/>
  <c r="N560" i="1"/>
  <c r="N561" i="1" a="1"/>
  <c r="N561" i="1"/>
  <c r="N562" i="1" a="1"/>
  <c r="N562" i="1"/>
  <c r="N563" i="1" a="1"/>
  <c r="N563" i="1"/>
  <c r="N564" i="1" a="1"/>
  <c r="N564" i="1"/>
  <c r="N565" i="1" a="1"/>
  <c r="N565" i="1"/>
  <c r="N566" i="1" a="1"/>
  <c r="N566" i="1"/>
  <c r="N567" i="1" a="1"/>
  <c r="N567" i="1"/>
  <c r="N568" i="1" a="1"/>
  <c r="N568" i="1"/>
  <c r="N569" i="1" a="1"/>
  <c r="N569" i="1"/>
  <c r="N570" i="1" a="1"/>
  <c r="N570" i="1"/>
  <c r="N571" i="1" a="1"/>
  <c r="N571" i="1"/>
  <c r="N572" i="1" a="1"/>
  <c r="N572" i="1"/>
  <c r="N573" i="1" a="1"/>
  <c r="N573" i="1"/>
  <c r="N574" i="1" a="1"/>
  <c r="N574" i="1"/>
  <c r="N575" i="1" a="1"/>
  <c r="N575" i="1"/>
  <c r="N576" i="1" a="1"/>
  <c r="N576" i="1"/>
  <c r="N577" i="1" a="1"/>
  <c r="N577" i="1"/>
  <c r="N578" i="1" a="1"/>
  <c r="N578" i="1"/>
  <c r="N579" i="1" a="1"/>
  <c r="N579" i="1"/>
  <c r="N580" i="1" a="1"/>
  <c r="N580" i="1"/>
  <c r="N581" i="1" a="1"/>
  <c r="N581" i="1"/>
  <c r="N582" i="1" a="1"/>
  <c r="N582" i="1"/>
  <c r="N583" i="1" a="1"/>
  <c r="N583" i="1"/>
  <c r="N584" i="1" a="1"/>
  <c r="N584" i="1"/>
  <c r="N585" i="1" a="1"/>
  <c r="N585" i="1"/>
  <c r="N586" i="1" a="1"/>
  <c r="N586" i="1"/>
  <c r="N587" i="1" a="1"/>
  <c r="N587" i="1"/>
  <c r="N588" i="1" a="1"/>
  <c r="N588" i="1"/>
  <c r="N589" i="1" a="1"/>
  <c r="N589" i="1"/>
  <c r="N590" i="1" a="1"/>
  <c r="N590" i="1"/>
  <c r="N591" i="1" a="1"/>
  <c r="N591" i="1"/>
  <c r="N592" i="1" a="1"/>
  <c r="N592" i="1"/>
  <c r="N593" i="1" a="1"/>
  <c r="N593" i="1"/>
  <c r="N594" i="1" a="1"/>
  <c r="N594" i="1"/>
  <c r="N595" i="1" a="1"/>
  <c r="N595" i="1"/>
  <c r="N596" i="1" a="1"/>
  <c r="N596" i="1"/>
  <c r="N597" i="1" a="1"/>
  <c r="N597" i="1"/>
  <c r="N598" i="1" a="1"/>
  <c r="N598" i="1"/>
  <c r="N599" i="1" a="1"/>
  <c r="N599" i="1"/>
  <c r="N600" i="1" a="1"/>
  <c r="N600" i="1"/>
  <c r="N601" i="1" a="1"/>
  <c r="N601" i="1"/>
  <c r="N602" i="1" a="1"/>
  <c r="N602" i="1"/>
  <c r="N603" i="1" a="1"/>
  <c r="N603" i="1"/>
  <c r="N604" i="1" a="1"/>
  <c r="N604" i="1"/>
  <c r="N605" i="1" a="1"/>
  <c r="N605" i="1"/>
  <c r="N606" i="1" a="1"/>
  <c r="N606" i="1"/>
  <c r="N607" i="1" a="1"/>
  <c r="N607" i="1"/>
  <c r="N608" i="1" a="1"/>
  <c r="N608" i="1"/>
  <c r="N609" i="1" a="1"/>
  <c r="N609" i="1"/>
  <c r="N610" i="1" a="1"/>
  <c r="N610" i="1"/>
  <c r="N611" i="1" a="1"/>
  <c r="N611" i="1"/>
  <c r="N612" i="1" a="1"/>
  <c r="N612" i="1"/>
  <c r="N613" i="1" a="1"/>
  <c r="N613" i="1"/>
  <c r="N614" i="1" a="1"/>
  <c r="N614" i="1"/>
  <c r="N615" i="1" a="1"/>
  <c r="N615" i="1"/>
  <c r="N616" i="1" a="1"/>
  <c r="N616" i="1"/>
  <c r="N617" i="1" a="1"/>
  <c r="N617" i="1"/>
  <c r="N618" i="1" a="1"/>
  <c r="N618" i="1"/>
  <c r="N619" i="1" a="1"/>
  <c r="N619" i="1"/>
  <c r="N620" i="1" a="1"/>
  <c r="N620" i="1"/>
  <c r="N621" i="1" a="1"/>
  <c r="N621" i="1"/>
  <c r="N622" i="1" a="1"/>
  <c r="N622" i="1"/>
  <c r="N623" i="1" a="1"/>
  <c r="N623" i="1"/>
  <c r="N624" i="1" a="1"/>
  <c r="N624" i="1"/>
  <c r="N625" i="1" a="1"/>
  <c r="N625" i="1"/>
  <c r="N626" i="1" a="1"/>
  <c r="N626" i="1"/>
  <c r="N627" i="1" a="1"/>
  <c r="N627" i="1"/>
  <c r="N628" i="1" a="1"/>
  <c r="N628" i="1"/>
  <c r="N629" i="1" a="1"/>
  <c r="N629" i="1"/>
  <c r="N630" i="1" a="1"/>
  <c r="N630" i="1"/>
  <c r="N631" i="1" a="1"/>
  <c r="N631" i="1"/>
  <c r="N632" i="1" a="1"/>
  <c r="N632" i="1"/>
  <c r="N633" i="1" a="1"/>
  <c r="N633" i="1"/>
  <c r="N634" i="1" a="1"/>
  <c r="N634" i="1"/>
  <c r="N635" i="1" a="1"/>
  <c r="N635" i="1"/>
  <c r="N636" i="1" a="1"/>
  <c r="N636" i="1"/>
  <c r="N637" i="1" a="1"/>
  <c r="N637" i="1"/>
  <c r="N638" i="1" a="1"/>
  <c r="N638" i="1"/>
  <c r="N639" i="1" a="1"/>
  <c r="N639" i="1"/>
  <c r="N640" i="1" a="1"/>
  <c r="N640" i="1"/>
  <c r="N641" i="1" a="1"/>
  <c r="N641" i="1"/>
  <c r="N642" i="1" a="1"/>
  <c r="N642" i="1"/>
  <c r="N643" i="1" a="1"/>
  <c r="N643" i="1"/>
  <c r="N644" i="1" a="1"/>
  <c r="N644" i="1"/>
  <c r="N645" i="1" a="1"/>
  <c r="N645" i="1"/>
  <c r="N646" i="1" a="1"/>
  <c r="N646" i="1"/>
  <c r="N647" i="1" a="1"/>
  <c r="N647" i="1"/>
  <c r="N648" i="1" a="1"/>
  <c r="N648" i="1"/>
  <c r="N649" i="1" a="1"/>
  <c r="N649" i="1"/>
  <c r="N650" i="1" a="1"/>
  <c r="N650" i="1"/>
  <c r="N651" i="1" a="1"/>
  <c r="N651" i="1"/>
  <c r="N652" i="1" a="1"/>
  <c r="N652" i="1"/>
  <c r="N653" i="1" a="1"/>
  <c r="N653" i="1"/>
  <c r="N654" i="1" a="1"/>
  <c r="N654" i="1"/>
  <c r="N655" i="1" a="1"/>
  <c r="N655" i="1"/>
  <c r="N656" i="1" a="1"/>
  <c r="N656" i="1"/>
  <c r="N657" i="1" a="1"/>
  <c r="N657" i="1"/>
  <c r="N658" i="1" a="1"/>
  <c r="N658" i="1"/>
  <c r="N659" i="1" a="1"/>
  <c r="N659" i="1"/>
  <c r="N660" i="1" a="1"/>
  <c r="N660" i="1"/>
  <c r="N661" i="1" a="1"/>
  <c r="N661" i="1"/>
  <c r="N662" i="1" a="1"/>
  <c r="N662" i="1"/>
  <c r="N663" i="1" a="1"/>
  <c r="N663" i="1"/>
  <c r="N664" i="1" a="1"/>
  <c r="N664" i="1"/>
  <c r="N665" i="1" a="1"/>
  <c r="N665" i="1"/>
  <c r="N666" i="1" a="1"/>
  <c r="N666" i="1"/>
  <c r="N667" i="1" a="1"/>
  <c r="N667" i="1"/>
  <c r="N668" i="1" a="1"/>
  <c r="N668" i="1"/>
  <c r="N669" i="1" a="1"/>
  <c r="N669" i="1"/>
  <c r="N670" i="1" a="1"/>
  <c r="N670" i="1"/>
  <c r="N671" i="1" a="1"/>
  <c r="N671" i="1"/>
  <c r="N672" i="1" a="1"/>
  <c r="N672" i="1"/>
  <c r="N673" i="1" a="1"/>
  <c r="N673" i="1"/>
  <c r="N674" i="1" a="1"/>
  <c r="N674" i="1"/>
  <c r="N675" i="1" a="1"/>
  <c r="N675" i="1"/>
  <c r="N676" i="1" a="1"/>
  <c r="N676" i="1"/>
  <c r="N677" i="1" a="1"/>
  <c r="N677" i="1"/>
  <c r="N678" i="1" a="1"/>
  <c r="N678" i="1"/>
  <c r="N679" i="1" a="1"/>
  <c r="N679" i="1"/>
  <c r="N680" i="1" a="1"/>
  <c r="N680" i="1"/>
  <c r="N681" i="1" a="1"/>
  <c r="N681" i="1"/>
  <c r="N682" i="1" a="1"/>
  <c r="N682" i="1"/>
  <c r="N683" i="1" a="1"/>
  <c r="N683" i="1"/>
  <c r="N684" i="1" a="1"/>
  <c r="N684" i="1"/>
  <c r="N685" i="1" a="1"/>
  <c r="N685" i="1"/>
  <c r="N686" i="1" a="1"/>
  <c r="N686" i="1"/>
  <c r="N687" i="1" a="1"/>
  <c r="N687" i="1"/>
  <c r="N688" i="1" a="1"/>
  <c r="N688" i="1"/>
  <c r="N689" i="1" a="1"/>
  <c r="N689" i="1"/>
  <c r="N690" i="1" a="1"/>
  <c r="N690" i="1"/>
  <c r="N691" i="1" a="1"/>
  <c r="N691" i="1"/>
  <c r="N692" i="1" a="1"/>
  <c r="N692" i="1"/>
  <c r="N693" i="1" a="1"/>
  <c r="N693" i="1"/>
  <c r="N694" i="1" a="1"/>
  <c r="N694" i="1"/>
  <c r="N695" i="1" a="1"/>
  <c r="N695" i="1"/>
  <c r="N696" i="1" a="1"/>
  <c r="N696" i="1"/>
  <c r="N697" i="1" a="1"/>
  <c r="N697" i="1"/>
  <c r="N698" i="1" a="1"/>
  <c r="N698" i="1"/>
  <c r="N699" i="1" a="1"/>
  <c r="N699" i="1"/>
  <c r="N700" i="1" a="1"/>
  <c r="N700" i="1"/>
  <c r="N701" i="1" a="1"/>
  <c r="N701" i="1"/>
  <c r="N702" i="1" a="1"/>
  <c r="N702" i="1"/>
  <c r="N703" i="1" a="1"/>
  <c r="N703" i="1"/>
  <c r="N704" i="1" a="1"/>
  <c r="N704" i="1"/>
  <c r="N705" i="1" a="1"/>
  <c r="N705" i="1"/>
  <c r="N706" i="1" a="1"/>
  <c r="N706" i="1"/>
  <c r="N707" i="1" a="1"/>
  <c r="N707" i="1"/>
  <c r="N708" i="1" a="1"/>
  <c r="N708" i="1"/>
  <c r="N709" i="1" a="1"/>
  <c r="N709" i="1"/>
  <c r="N710" i="1" a="1"/>
  <c r="N710" i="1"/>
  <c r="N711" i="1" a="1"/>
  <c r="N711" i="1"/>
  <c r="N712" i="1" a="1"/>
  <c r="N712" i="1"/>
  <c r="N713" i="1" a="1"/>
  <c r="N713" i="1"/>
  <c r="N714" i="1" a="1"/>
  <c r="N714" i="1"/>
  <c r="N715" i="1" a="1"/>
  <c r="N715" i="1"/>
  <c r="N716" i="1" a="1"/>
  <c r="N716" i="1"/>
  <c r="N717" i="1" a="1"/>
  <c r="N717" i="1"/>
  <c r="N718" i="1" a="1"/>
  <c r="N718" i="1"/>
  <c r="N719" i="1" a="1"/>
  <c r="N719" i="1"/>
  <c r="N720" i="1" a="1"/>
  <c r="N720" i="1"/>
  <c r="N721" i="1" a="1"/>
  <c r="N721" i="1"/>
  <c r="N722" i="1" a="1"/>
  <c r="N722" i="1"/>
  <c r="N723" i="1" a="1"/>
  <c r="N723" i="1"/>
  <c r="N724" i="1" a="1"/>
  <c r="N724" i="1"/>
  <c r="N725" i="1" a="1"/>
  <c r="N725" i="1"/>
  <c r="N726" i="1" a="1"/>
  <c r="N726" i="1"/>
  <c r="N727" i="1" a="1"/>
  <c r="N727" i="1"/>
  <c r="N728" i="1" a="1"/>
  <c r="N728" i="1"/>
  <c r="N729" i="1" a="1"/>
  <c r="N729" i="1"/>
  <c r="N730" i="1" a="1"/>
  <c r="N730" i="1"/>
  <c r="N731" i="1" a="1"/>
  <c r="N731" i="1"/>
  <c r="N732" i="1" a="1"/>
  <c r="N732" i="1"/>
  <c r="N733" i="1" a="1"/>
  <c r="N733" i="1"/>
  <c r="N734" i="1" a="1"/>
  <c r="N734" i="1"/>
  <c r="N735" i="1" a="1"/>
  <c r="N735" i="1"/>
  <c r="N736" i="1" a="1"/>
  <c r="N736" i="1"/>
  <c r="N737" i="1" a="1"/>
  <c r="N737" i="1"/>
  <c r="N738" i="1" a="1"/>
  <c r="N738" i="1"/>
  <c r="N739" i="1" a="1"/>
  <c r="N739" i="1"/>
  <c r="N740" i="1" a="1"/>
  <c r="N740" i="1"/>
  <c r="N741" i="1" a="1"/>
  <c r="N741" i="1"/>
  <c r="N742" i="1" a="1"/>
  <c r="N742" i="1"/>
  <c r="N743" i="1" a="1"/>
  <c r="N743" i="1"/>
  <c r="N744" i="1" a="1"/>
  <c r="N744" i="1"/>
  <c r="N745" i="1" a="1"/>
  <c r="N745" i="1"/>
  <c r="N746" i="1" a="1"/>
  <c r="N746" i="1"/>
  <c r="N747" i="1" a="1"/>
  <c r="N747" i="1"/>
  <c r="N748" i="1" a="1"/>
  <c r="N748" i="1"/>
  <c r="N749" i="1" a="1"/>
  <c r="N749" i="1"/>
  <c r="N750" i="1" a="1"/>
  <c r="N750" i="1"/>
  <c r="N751" i="1" a="1"/>
  <c r="N751" i="1"/>
  <c r="N752" i="1" a="1"/>
  <c r="N752" i="1"/>
  <c r="N753" i="1" a="1"/>
  <c r="N753" i="1"/>
  <c r="N754" i="1" a="1"/>
  <c r="N754" i="1"/>
  <c r="N755" i="1" a="1"/>
  <c r="N755" i="1"/>
  <c r="N756" i="1" a="1"/>
  <c r="N756" i="1"/>
  <c r="N757" i="1" a="1"/>
  <c r="N757" i="1"/>
  <c r="N758" i="1" a="1"/>
  <c r="N758" i="1"/>
  <c r="N759" i="1" a="1"/>
  <c r="N759" i="1"/>
  <c r="N760" i="1" a="1"/>
  <c r="N760" i="1"/>
  <c r="N761" i="1" a="1"/>
  <c r="N761" i="1"/>
  <c r="N762" i="1" a="1"/>
  <c r="N762" i="1"/>
  <c r="N763" i="1" a="1"/>
  <c r="N763" i="1"/>
  <c r="N764" i="1" a="1"/>
  <c r="N764" i="1"/>
  <c r="N765" i="1" a="1"/>
  <c r="N765" i="1"/>
  <c r="N766" i="1" a="1"/>
  <c r="N766" i="1"/>
  <c r="N767" i="1" a="1"/>
  <c r="N767" i="1"/>
  <c r="N768" i="1" a="1"/>
  <c r="N768" i="1"/>
  <c r="N769" i="1" a="1"/>
  <c r="N769" i="1"/>
  <c r="N770" i="1" a="1"/>
  <c r="N770" i="1"/>
  <c r="N771" i="1" a="1"/>
  <c r="N771" i="1"/>
  <c r="N772" i="1" a="1"/>
  <c r="N772" i="1"/>
  <c r="N773" i="1" a="1"/>
  <c r="N773" i="1"/>
  <c r="N774" i="1" a="1"/>
  <c r="N774" i="1"/>
  <c r="N775" i="1" a="1"/>
  <c r="N775" i="1"/>
  <c r="N776" i="1" a="1"/>
  <c r="N776" i="1"/>
  <c r="N777" i="1" a="1"/>
  <c r="N777" i="1"/>
  <c r="N778" i="1" a="1"/>
  <c r="N778" i="1"/>
  <c r="N779" i="1" a="1"/>
  <c r="N779" i="1"/>
  <c r="N780" i="1" a="1"/>
  <c r="N780" i="1"/>
  <c r="N781" i="1" a="1"/>
  <c r="N781" i="1"/>
  <c r="N782" i="1" a="1"/>
  <c r="N782" i="1"/>
  <c r="N783" i="1" a="1"/>
  <c r="N783" i="1"/>
  <c r="N784" i="1" a="1"/>
  <c r="N784" i="1"/>
  <c r="N785" i="1" a="1"/>
  <c r="N785" i="1"/>
  <c r="N786" i="1" a="1"/>
  <c r="N786" i="1"/>
  <c r="N787" i="1" a="1"/>
  <c r="N787" i="1"/>
  <c r="N788" i="1" a="1"/>
  <c r="N788" i="1"/>
  <c r="N789" i="1" a="1"/>
  <c r="N789" i="1"/>
  <c r="N790" i="1" a="1"/>
  <c r="N790" i="1"/>
  <c r="N791" i="1" a="1"/>
  <c r="N791" i="1"/>
  <c r="N792" i="1" a="1"/>
  <c r="N792" i="1"/>
  <c r="N793" i="1" a="1"/>
  <c r="N793" i="1"/>
  <c r="N794" i="1" a="1"/>
  <c r="N794" i="1"/>
  <c r="N795" i="1" a="1"/>
  <c r="N795" i="1"/>
  <c r="N796" i="1" a="1"/>
  <c r="N796" i="1"/>
  <c r="N797" i="1" a="1"/>
  <c r="N797" i="1"/>
  <c r="N798" i="1" a="1"/>
  <c r="N798" i="1"/>
  <c r="N799" i="1" a="1"/>
  <c r="N799" i="1"/>
  <c r="N800" i="1" a="1"/>
  <c r="N800" i="1"/>
  <c r="N801" i="1" a="1"/>
  <c r="N801" i="1"/>
  <c r="N802" i="1" a="1"/>
  <c r="N802" i="1"/>
  <c r="N803" i="1" a="1"/>
  <c r="N803" i="1"/>
  <c r="N804" i="1" a="1"/>
  <c r="N804" i="1"/>
  <c r="N805" i="1" a="1"/>
  <c r="N805" i="1"/>
  <c r="N806" i="1" a="1"/>
  <c r="N806" i="1"/>
  <c r="N807" i="1" a="1"/>
  <c r="N807" i="1"/>
  <c r="N808" i="1" a="1"/>
  <c r="N808" i="1"/>
  <c r="N809" i="1" a="1"/>
  <c r="N809" i="1"/>
  <c r="N810" i="1" a="1"/>
  <c r="N810" i="1"/>
  <c r="N811" i="1" a="1"/>
  <c r="N811" i="1"/>
  <c r="N812" i="1" a="1"/>
  <c r="N812" i="1"/>
  <c r="N813" i="1" a="1"/>
  <c r="N813" i="1"/>
  <c r="N814" i="1" a="1"/>
  <c r="N814" i="1"/>
  <c r="N815" i="1" a="1"/>
  <c r="N815" i="1"/>
  <c r="N816" i="1" a="1"/>
  <c r="N816" i="1"/>
  <c r="N817" i="1" a="1"/>
  <c r="N817" i="1"/>
  <c r="N818" i="1" a="1"/>
  <c r="N818" i="1"/>
  <c r="N819" i="1" a="1"/>
  <c r="N819" i="1"/>
  <c r="N820" i="1" a="1"/>
  <c r="N820" i="1"/>
  <c r="N821" i="1" a="1"/>
  <c r="N821" i="1"/>
  <c r="N822" i="1" a="1"/>
  <c r="N822" i="1"/>
  <c r="N823" i="1" a="1"/>
  <c r="N823" i="1"/>
  <c r="N824" i="1" a="1"/>
  <c r="N824" i="1"/>
  <c r="N825" i="1" a="1"/>
  <c r="N825" i="1"/>
  <c r="N826" i="1" a="1"/>
  <c r="N826" i="1"/>
  <c r="N827" i="1" a="1"/>
  <c r="N827" i="1"/>
  <c r="N828" i="1" a="1"/>
  <c r="N828" i="1"/>
  <c r="N829" i="1" a="1"/>
  <c r="N829" i="1"/>
  <c r="N830" i="1" a="1"/>
  <c r="N830" i="1"/>
  <c r="N831" i="1" a="1"/>
  <c r="N831" i="1"/>
  <c r="N832" i="1" a="1"/>
  <c r="N832" i="1"/>
  <c r="N833" i="1" a="1"/>
  <c r="N833" i="1"/>
  <c r="N834" i="1" a="1"/>
  <c r="N834" i="1"/>
  <c r="N835" i="1" a="1"/>
  <c r="N835" i="1"/>
  <c r="N836" i="1" a="1"/>
  <c r="N836" i="1"/>
  <c r="N837" i="1" a="1"/>
  <c r="N837" i="1"/>
  <c r="N838" i="1" a="1"/>
  <c r="N838" i="1"/>
  <c r="N839" i="1" a="1"/>
  <c r="N839" i="1"/>
  <c r="N840" i="1" a="1"/>
  <c r="N840" i="1"/>
  <c r="N841" i="1" a="1"/>
  <c r="N841" i="1"/>
  <c r="N842" i="1" a="1"/>
  <c r="N842" i="1"/>
  <c r="N843" i="1" a="1"/>
  <c r="N843" i="1"/>
  <c r="N844" i="1" a="1"/>
  <c r="N844" i="1"/>
  <c r="N845" i="1" a="1"/>
  <c r="N845" i="1"/>
  <c r="N846" i="1" a="1"/>
  <c r="N846" i="1"/>
  <c r="N847" i="1" a="1"/>
  <c r="N847" i="1"/>
  <c r="N848" i="1" a="1"/>
  <c r="N848" i="1"/>
  <c r="N849" i="1" a="1"/>
  <c r="N849" i="1"/>
  <c r="N850" i="1" a="1"/>
  <c r="N850" i="1"/>
  <c r="N851" i="1" a="1"/>
  <c r="N851" i="1"/>
  <c r="N852" i="1" a="1"/>
  <c r="N852" i="1"/>
  <c r="N853" i="1" a="1"/>
  <c r="N853" i="1"/>
  <c r="N854" i="1" a="1"/>
  <c r="N854" i="1"/>
  <c r="N855" i="1" a="1"/>
  <c r="N855" i="1"/>
  <c r="N856" i="1" a="1"/>
  <c r="N856" i="1"/>
  <c r="N857" i="1" a="1"/>
  <c r="N857" i="1"/>
  <c r="N858" i="1" a="1"/>
  <c r="N858" i="1"/>
  <c r="N859" i="1" a="1"/>
  <c r="N859" i="1"/>
  <c r="N860" i="1" a="1"/>
  <c r="N860" i="1"/>
  <c r="N861" i="1" a="1"/>
  <c r="N861" i="1"/>
  <c r="N862" i="1" a="1"/>
  <c r="N862" i="1"/>
  <c r="N863" i="1" a="1"/>
  <c r="N863" i="1"/>
  <c r="N864" i="1" a="1"/>
  <c r="N864" i="1"/>
  <c r="N865" i="1" a="1"/>
  <c r="N865" i="1"/>
  <c r="N866" i="1" a="1"/>
  <c r="N866" i="1"/>
  <c r="N867" i="1" a="1"/>
  <c r="N867" i="1"/>
  <c r="N868" i="1" a="1"/>
  <c r="N868" i="1"/>
  <c r="N869" i="1" a="1"/>
  <c r="N869" i="1"/>
  <c r="N870" i="1" a="1"/>
  <c r="N870" i="1"/>
  <c r="N871" i="1" a="1"/>
  <c r="N871" i="1"/>
  <c r="N872" i="1" a="1"/>
  <c r="N872" i="1"/>
  <c r="N873" i="1" a="1"/>
  <c r="N873" i="1"/>
  <c r="N874" i="1" a="1"/>
  <c r="N874" i="1"/>
  <c r="N875" i="1" a="1"/>
  <c r="N875" i="1"/>
  <c r="N876" i="1" a="1"/>
  <c r="N876" i="1"/>
  <c r="N877" i="1" a="1"/>
  <c r="N877" i="1"/>
  <c r="N878" i="1" a="1"/>
  <c r="N878" i="1"/>
  <c r="N879" i="1" a="1"/>
  <c r="N879" i="1"/>
  <c r="N880" i="1" a="1"/>
  <c r="N880" i="1"/>
  <c r="N881" i="1" a="1"/>
  <c r="N881" i="1"/>
  <c r="N882" i="1" a="1"/>
  <c r="N882" i="1"/>
  <c r="N883" i="1" a="1"/>
  <c r="N883" i="1"/>
  <c r="N884" i="1" a="1"/>
  <c r="N884" i="1"/>
  <c r="N885" i="1" a="1"/>
  <c r="N885" i="1"/>
  <c r="N886" i="1" a="1"/>
  <c r="N886" i="1"/>
  <c r="N887" i="1" a="1"/>
  <c r="N887" i="1"/>
  <c r="N888" i="1" a="1"/>
  <c r="N888" i="1"/>
  <c r="N889" i="1" a="1"/>
  <c r="N889" i="1"/>
  <c r="N890" i="1" a="1"/>
  <c r="N890" i="1"/>
  <c r="N891" i="1" a="1"/>
  <c r="N891" i="1"/>
  <c r="N892" i="1" a="1"/>
  <c r="N892" i="1"/>
  <c r="N893" i="1" a="1"/>
  <c r="N893" i="1"/>
  <c r="N894" i="1" a="1"/>
  <c r="N894" i="1"/>
  <c r="N895" i="1" a="1"/>
  <c r="N895" i="1"/>
  <c r="N896" i="1" a="1"/>
  <c r="N896" i="1"/>
  <c r="N897" i="1" a="1"/>
  <c r="N897" i="1"/>
  <c r="N898" i="1" a="1"/>
  <c r="N898" i="1"/>
  <c r="N899" i="1" a="1"/>
  <c r="N899" i="1"/>
  <c r="N900" i="1" a="1"/>
  <c r="N900" i="1"/>
  <c r="N901" i="1" a="1"/>
  <c r="N901" i="1"/>
  <c r="N902" i="1" a="1"/>
  <c r="N902" i="1"/>
  <c r="N903" i="1" a="1"/>
  <c r="N903" i="1"/>
  <c r="N904" i="1" a="1"/>
  <c r="N904" i="1"/>
  <c r="N905" i="1" a="1"/>
  <c r="N905" i="1"/>
  <c r="N906" i="1" a="1"/>
  <c r="N906" i="1"/>
  <c r="N907" i="1" a="1"/>
  <c r="N907" i="1"/>
  <c r="N908" i="1" a="1"/>
  <c r="N908" i="1"/>
  <c r="N909" i="1" a="1"/>
  <c r="N909" i="1"/>
  <c r="N910" i="1" a="1"/>
  <c r="N910" i="1"/>
  <c r="N911" i="1" a="1"/>
  <c r="N911" i="1"/>
  <c r="N912" i="1" a="1"/>
  <c r="N912" i="1"/>
  <c r="N913" i="1" a="1"/>
  <c r="N913" i="1"/>
  <c r="N914" i="1" a="1"/>
  <c r="N914" i="1"/>
  <c r="N915" i="1" a="1"/>
  <c r="N915" i="1"/>
  <c r="N916" i="1" a="1"/>
  <c r="N916" i="1"/>
  <c r="N917" i="1" a="1"/>
  <c r="N917" i="1"/>
  <c r="N918" i="1" a="1"/>
  <c r="N918" i="1"/>
  <c r="N919" i="1" a="1"/>
  <c r="N919" i="1"/>
  <c r="N920" i="1" a="1"/>
  <c r="N920" i="1"/>
  <c r="N921" i="1" a="1"/>
  <c r="N921" i="1"/>
  <c r="N922" i="1" a="1"/>
  <c r="N922" i="1"/>
  <c r="N923" i="1" a="1"/>
  <c r="N923" i="1"/>
  <c r="N924" i="1" a="1"/>
  <c r="N924" i="1"/>
  <c r="N925" i="1" a="1"/>
  <c r="N925" i="1"/>
  <c r="N926" i="1" a="1"/>
  <c r="N926" i="1"/>
  <c r="N927" i="1" a="1"/>
  <c r="N927" i="1"/>
  <c r="N928" i="1" a="1"/>
  <c r="N928" i="1"/>
  <c r="N929" i="1" a="1"/>
  <c r="N929" i="1"/>
  <c r="N930" i="1" a="1"/>
  <c r="N930" i="1"/>
  <c r="N931" i="1" a="1"/>
  <c r="N931" i="1"/>
  <c r="N932" i="1" a="1"/>
  <c r="N932" i="1"/>
  <c r="N933" i="1" a="1"/>
  <c r="N933" i="1"/>
  <c r="N934" i="1" a="1"/>
  <c r="N934" i="1"/>
  <c r="N935" i="1" a="1"/>
  <c r="N935" i="1"/>
  <c r="N936" i="1" a="1"/>
  <c r="N936" i="1"/>
  <c r="N937" i="1" a="1"/>
  <c r="N937" i="1"/>
  <c r="N938" i="1" a="1"/>
  <c r="N938" i="1"/>
  <c r="N939" i="1" a="1"/>
  <c r="N939" i="1"/>
  <c r="N940" i="1" a="1"/>
  <c r="N940" i="1"/>
  <c r="N941" i="1" a="1"/>
  <c r="N941" i="1"/>
  <c r="N942" i="1" a="1"/>
  <c r="N942" i="1"/>
  <c r="N943" i="1" a="1"/>
  <c r="N943" i="1"/>
  <c r="N944" i="1" a="1"/>
  <c r="N944" i="1"/>
  <c r="N945" i="1" a="1"/>
  <c r="N945" i="1"/>
  <c r="N946" i="1" a="1"/>
  <c r="N946" i="1"/>
  <c r="N947" i="1" a="1"/>
  <c r="N947" i="1"/>
  <c r="N948" i="1" a="1"/>
  <c r="N948" i="1"/>
  <c r="N949" i="1" a="1"/>
  <c r="N949" i="1"/>
  <c r="N950" i="1" a="1"/>
  <c r="N950" i="1"/>
  <c r="N951" i="1" a="1"/>
  <c r="N951" i="1"/>
  <c r="N952" i="1" a="1"/>
  <c r="N952" i="1"/>
  <c r="N953" i="1" a="1"/>
  <c r="N953" i="1"/>
  <c r="N954" i="1" a="1"/>
  <c r="N954" i="1"/>
  <c r="N955" i="1" a="1"/>
  <c r="N955" i="1"/>
  <c r="N956" i="1" a="1"/>
  <c r="N956" i="1"/>
  <c r="N957" i="1" a="1"/>
  <c r="N957" i="1"/>
  <c r="N958" i="1" a="1"/>
  <c r="N958" i="1"/>
  <c r="N959" i="1" a="1"/>
  <c r="N959" i="1"/>
  <c r="N960" i="1" a="1"/>
  <c r="N960" i="1"/>
  <c r="N961" i="1" a="1"/>
  <c r="N961" i="1"/>
  <c r="N962" i="1" a="1"/>
  <c r="N962" i="1"/>
  <c r="N963" i="1" a="1"/>
  <c r="N963" i="1"/>
  <c r="N964" i="1" a="1"/>
  <c r="N964" i="1"/>
  <c r="N965" i="1" a="1"/>
  <c r="N965" i="1"/>
  <c r="N966" i="1" a="1"/>
  <c r="N966" i="1"/>
  <c r="N967" i="1" a="1"/>
  <c r="N967" i="1"/>
  <c r="N968" i="1" a="1"/>
  <c r="N968" i="1"/>
  <c r="N969" i="1" a="1"/>
  <c r="N969" i="1"/>
  <c r="N970" i="1" a="1"/>
  <c r="N970" i="1"/>
  <c r="N971" i="1" a="1"/>
  <c r="N971" i="1"/>
  <c r="N972" i="1" a="1"/>
  <c r="N972" i="1"/>
  <c r="N973" i="1" a="1"/>
  <c r="N973" i="1"/>
  <c r="N974" i="1" a="1"/>
  <c r="N974" i="1"/>
  <c r="N975" i="1" a="1"/>
  <c r="N975" i="1"/>
  <c r="N976" i="1" a="1"/>
  <c r="N976" i="1"/>
  <c r="N977" i="1" a="1"/>
  <c r="N977" i="1"/>
  <c r="N978" i="1" a="1"/>
  <c r="N978" i="1"/>
  <c r="N979" i="1" a="1"/>
  <c r="N979" i="1"/>
  <c r="N980" i="1" a="1"/>
  <c r="N980" i="1"/>
  <c r="N981" i="1" a="1"/>
  <c r="N981" i="1"/>
  <c r="N982" i="1" a="1"/>
  <c r="N982" i="1"/>
  <c r="N983" i="1" a="1"/>
  <c r="N983" i="1"/>
  <c r="N984" i="1" a="1"/>
  <c r="N984" i="1"/>
  <c r="N985" i="1" a="1"/>
  <c r="N985" i="1"/>
  <c r="N986" i="1" a="1"/>
  <c r="N986" i="1"/>
  <c r="N987" i="1" a="1"/>
  <c r="N987" i="1"/>
  <c r="N988" i="1" a="1"/>
  <c r="N988" i="1"/>
  <c r="N989" i="1" a="1"/>
  <c r="N989" i="1"/>
  <c r="N990" i="1" a="1"/>
  <c r="N990" i="1"/>
  <c r="N991" i="1" a="1"/>
  <c r="N991" i="1"/>
  <c r="N992" i="1" a="1"/>
  <c r="N992" i="1"/>
  <c r="N993" i="1" a="1"/>
  <c r="N993" i="1"/>
  <c r="N994" i="1" a="1"/>
  <c r="N994" i="1"/>
  <c r="N995" i="1" a="1"/>
  <c r="N995" i="1"/>
  <c r="N996" i="1" a="1"/>
  <c r="N996" i="1"/>
  <c r="N997" i="1" a="1"/>
  <c r="N997" i="1"/>
  <c r="N998" i="1" a="1"/>
  <c r="N998" i="1"/>
  <c r="N999" i="1" a="1"/>
  <c r="N999" i="1"/>
  <c r="N1000" i="1" a="1"/>
  <c r="N1000" i="1"/>
  <c r="N1001" i="1" a="1"/>
  <c r="N1001" i="1"/>
  <c r="N1002" i="1" a="1"/>
  <c r="N1002" i="1"/>
  <c r="N1003" i="1" a="1"/>
  <c r="N1003" i="1"/>
  <c r="N1004" i="1" a="1"/>
  <c r="N1004" i="1"/>
  <c r="N1005" i="1" a="1"/>
  <c r="N1005" i="1"/>
  <c r="N1006" i="1" a="1"/>
  <c r="N1006" i="1"/>
  <c r="N1007" i="1" a="1"/>
  <c r="N1007" i="1"/>
  <c r="N1008" i="1" a="1"/>
  <c r="N1008" i="1"/>
  <c r="N1009" i="1" a="1"/>
  <c r="N1009" i="1"/>
  <c r="N1010" i="1" a="1"/>
  <c r="N1010" i="1"/>
  <c r="N1011" i="1" a="1"/>
  <c r="N1011" i="1"/>
  <c r="N1012" i="1" a="1"/>
  <c r="N1012" i="1"/>
  <c r="N1013" i="1" a="1"/>
  <c r="N1013" i="1"/>
  <c r="N1014" i="1" a="1"/>
  <c r="N1014" i="1"/>
  <c r="N1015" i="1" a="1"/>
  <c r="N1015" i="1"/>
  <c r="N1016" i="1" a="1"/>
  <c r="N1016" i="1"/>
  <c r="N1017" i="1" a="1"/>
  <c r="N1017" i="1"/>
  <c r="N1018" i="1" a="1"/>
  <c r="N1018" i="1"/>
  <c r="N1019" i="1" a="1"/>
  <c r="N1019" i="1"/>
  <c r="N1020" i="1" a="1"/>
  <c r="N1020" i="1"/>
  <c r="N1021" i="1" a="1"/>
  <c r="N1021" i="1"/>
  <c r="N1022" i="1" a="1"/>
  <c r="N1022" i="1"/>
  <c r="N1023" i="1" a="1"/>
  <c r="N1023" i="1"/>
  <c r="N1024" i="1" a="1"/>
  <c r="N1024" i="1"/>
  <c r="N1025" i="1" a="1"/>
  <c r="N1025" i="1"/>
  <c r="N1026" i="1" a="1"/>
  <c r="N1026" i="1"/>
  <c r="N1027" i="1" a="1"/>
  <c r="N1027" i="1"/>
  <c r="N1028" i="1" a="1"/>
  <c r="N1028" i="1"/>
  <c r="N1029" i="1" a="1"/>
  <c r="N1029" i="1"/>
  <c r="N1030" i="1" a="1"/>
  <c r="N1030" i="1"/>
  <c r="N1031" i="1" a="1"/>
  <c r="N1031" i="1"/>
  <c r="N1032" i="1" a="1"/>
  <c r="N1032" i="1"/>
  <c r="N1033" i="1" a="1"/>
  <c r="N1033" i="1"/>
  <c r="N1034" i="1" a="1"/>
  <c r="N1034" i="1"/>
  <c r="N1035" i="1" a="1"/>
  <c r="N1035" i="1"/>
  <c r="N1036" i="1" a="1"/>
  <c r="N1036" i="1"/>
  <c r="N1037" i="1" a="1"/>
  <c r="N1037" i="1"/>
  <c r="N1038" i="1" a="1"/>
  <c r="N1038" i="1"/>
  <c r="N1039" i="1" a="1"/>
  <c r="N1039" i="1"/>
  <c r="N1040" i="1" a="1"/>
  <c r="N1040" i="1"/>
  <c r="N1041" i="1" a="1"/>
  <c r="N1041" i="1"/>
  <c r="N1042" i="1" a="1"/>
  <c r="N1042" i="1"/>
  <c r="N1043" i="1" a="1"/>
  <c r="N1043" i="1"/>
  <c r="N1044" i="1" a="1"/>
  <c r="N1044" i="1"/>
  <c r="N1045" i="1" a="1"/>
  <c r="N1045" i="1"/>
  <c r="N1046" i="1" a="1"/>
  <c r="N1046" i="1"/>
  <c r="N1047" i="1" a="1"/>
  <c r="N1047" i="1"/>
  <c r="N1048" i="1" a="1"/>
  <c r="N1048" i="1"/>
  <c r="N1049" i="1" a="1"/>
  <c r="N1049" i="1"/>
  <c r="N1050" i="1" a="1"/>
  <c r="N1050" i="1"/>
  <c r="N1051" i="1" a="1"/>
  <c r="N1051" i="1"/>
  <c r="N1052" i="1" a="1"/>
  <c r="N1052" i="1"/>
  <c r="N1053" i="1" a="1"/>
  <c r="N1053" i="1"/>
  <c r="N1054" i="1" a="1"/>
  <c r="N1054" i="1"/>
  <c r="N1055" i="1" a="1"/>
  <c r="N1055" i="1"/>
  <c r="N1056" i="1" a="1"/>
  <c r="N1056" i="1"/>
  <c r="N1057" i="1" a="1"/>
  <c r="N1057" i="1"/>
  <c r="N1058" i="1" a="1"/>
  <c r="N1058" i="1"/>
  <c r="N1059" i="1" a="1"/>
  <c r="N1059" i="1"/>
  <c r="N1060" i="1" a="1"/>
  <c r="N1060" i="1"/>
  <c r="N1061" i="1" a="1"/>
  <c r="N1061" i="1"/>
  <c r="N1062" i="1" a="1"/>
  <c r="N1062" i="1"/>
  <c r="N1063" i="1" a="1"/>
  <c r="N1063" i="1"/>
  <c r="N1064" i="1" a="1"/>
  <c r="N1064" i="1"/>
  <c r="N1065" i="1" a="1"/>
  <c r="N1065" i="1"/>
  <c r="N1066" i="1" a="1"/>
  <c r="N1066" i="1"/>
  <c r="N1067" i="1" a="1"/>
  <c r="N1067" i="1"/>
  <c r="N1068" i="1" a="1"/>
  <c r="N1068" i="1"/>
  <c r="N1069" i="1" a="1"/>
  <c r="N1069" i="1"/>
  <c r="N1070" i="1" a="1"/>
  <c r="N1070" i="1"/>
  <c r="N1071" i="1" a="1"/>
  <c r="N1071" i="1"/>
  <c r="N1072" i="1" a="1"/>
  <c r="N1072" i="1"/>
  <c r="N1073" i="1" a="1"/>
  <c r="N1073" i="1"/>
  <c r="N1074" i="1" a="1"/>
  <c r="N1074" i="1"/>
  <c r="N1075" i="1" a="1"/>
  <c r="N1075" i="1"/>
  <c r="N1076" i="1" a="1"/>
  <c r="N1076" i="1"/>
  <c r="N1077" i="1" a="1"/>
  <c r="N1077" i="1"/>
  <c r="N1078" i="1" a="1"/>
  <c r="N1078" i="1"/>
  <c r="N1079" i="1" a="1"/>
  <c r="N1079" i="1"/>
  <c r="N1080" i="1" a="1"/>
  <c r="N1080" i="1"/>
  <c r="N1081" i="1" a="1"/>
  <c r="N1081" i="1"/>
  <c r="N1082" i="1" a="1"/>
  <c r="N1082" i="1"/>
  <c r="N1083" i="1" a="1"/>
  <c r="N1083" i="1"/>
  <c r="N1084" i="1" a="1"/>
  <c r="N1084" i="1"/>
  <c r="N1085" i="1" a="1"/>
  <c r="N1085" i="1"/>
  <c r="N1086" i="1" a="1"/>
  <c r="N1086" i="1"/>
  <c r="N1087" i="1" a="1"/>
  <c r="N1087" i="1"/>
  <c r="N1088" i="1" a="1"/>
  <c r="N1088" i="1"/>
  <c r="N1089" i="1" a="1"/>
  <c r="N1089" i="1"/>
  <c r="N1090" i="1" a="1"/>
  <c r="N1090" i="1"/>
  <c r="N1091" i="1" a="1"/>
  <c r="N1091" i="1"/>
  <c r="N1092" i="1" a="1"/>
  <c r="N1092" i="1"/>
  <c r="N1093" i="1" a="1"/>
  <c r="N1093" i="1"/>
  <c r="N1094" i="1" a="1"/>
  <c r="N1094" i="1"/>
  <c r="N1095" i="1" a="1"/>
  <c r="N1095" i="1"/>
  <c r="N1096" i="1" a="1"/>
  <c r="N1096" i="1"/>
  <c r="N1097" i="1" a="1"/>
  <c r="N1097" i="1"/>
  <c r="N1098" i="1" a="1"/>
  <c r="N1098" i="1"/>
  <c r="N1099" i="1" a="1"/>
  <c r="N1099" i="1"/>
  <c r="N1100" i="1" a="1"/>
  <c r="N1100" i="1"/>
  <c r="N1101" i="1" a="1"/>
  <c r="N1101" i="1"/>
  <c r="N1102" i="1" a="1"/>
  <c r="N1102" i="1"/>
  <c r="N1103" i="1" a="1"/>
  <c r="N1103" i="1"/>
  <c r="N1104" i="1" a="1"/>
  <c r="N1104" i="1"/>
  <c r="N1105" i="1" a="1"/>
  <c r="N1105" i="1"/>
  <c r="N1106" i="1" a="1"/>
  <c r="N1106" i="1"/>
  <c r="N1107" i="1" a="1"/>
  <c r="N1107" i="1"/>
  <c r="N1108" i="1" a="1"/>
  <c r="N1108" i="1"/>
  <c r="N1109" i="1" a="1"/>
  <c r="N1109" i="1"/>
  <c r="N1110" i="1" a="1"/>
  <c r="N1110" i="1"/>
  <c r="N1111" i="1" a="1"/>
  <c r="N1111" i="1"/>
  <c r="N1112" i="1" a="1"/>
  <c r="N1112" i="1"/>
  <c r="N1113" i="1" a="1"/>
  <c r="N1113" i="1"/>
  <c r="N1114" i="1" a="1"/>
  <c r="N1114" i="1"/>
  <c r="N1115" i="1" a="1"/>
  <c r="N1115" i="1"/>
  <c r="N1116" i="1" a="1"/>
  <c r="N1116" i="1"/>
  <c r="N1117" i="1" a="1"/>
  <c r="N1117" i="1"/>
  <c r="N1118" i="1" a="1"/>
  <c r="N1118" i="1"/>
  <c r="N1119" i="1" a="1"/>
  <c r="N1119" i="1"/>
  <c r="N1120" i="1" a="1"/>
  <c r="N1120" i="1"/>
  <c r="N1121" i="1" a="1"/>
  <c r="N1121" i="1"/>
  <c r="N1122" i="1" a="1"/>
  <c r="N1122" i="1"/>
  <c r="N1123" i="1" a="1"/>
  <c r="N1123" i="1"/>
  <c r="N1124" i="1" a="1"/>
  <c r="N1124" i="1"/>
  <c r="N1125" i="1" a="1"/>
  <c r="N1125" i="1"/>
  <c r="N1126" i="1" a="1"/>
  <c r="N1126" i="1"/>
  <c r="N1127" i="1" a="1"/>
  <c r="N1127" i="1"/>
  <c r="N1128" i="1" a="1"/>
  <c r="N1128" i="1"/>
  <c r="N1129" i="1" a="1"/>
  <c r="N1129" i="1"/>
  <c r="N1130" i="1" a="1"/>
  <c r="N1130" i="1"/>
  <c r="N1131" i="1" a="1"/>
  <c r="N1131" i="1"/>
  <c r="N1132" i="1" a="1"/>
  <c r="N1132" i="1"/>
  <c r="N1133" i="1" a="1"/>
  <c r="N1133" i="1"/>
  <c r="N1134" i="1" a="1"/>
  <c r="N1134" i="1"/>
  <c r="N1135" i="1" a="1"/>
  <c r="N1135" i="1"/>
  <c r="N1136" i="1" a="1"/>
  <c r="N1136" i="1"/>
  <c r="N1137" i="1" a="1"/>
  <c r="N1137" i="1"/>
  <c r="N1138" i="1" a="1"/>
  <c r="N1138" i="1"/>
  <c r="N1139" i="1" a="1"/>
  <c r="N1139" i="1"/>
  <c r="N1140" i="1" a="1"/>
  <c r="N1140" i="1"/>
  <c r="N1141" i="1" a="1"/>
  <c r="N1141" i="1"/>
  <c r="N1142" i="1" a="1"/>
  <c r="N1142" i="1"/>
  <c r="N1143" i="1" a="1"/>
  <c r="N1143" i="1"/>
  <c r="N1144" i="1" a="1"/>
  <c r="N1144" i="1"/>
  <c r="N1145" i="1" a="1"/>
  <c r="N1145" i="1"/>
  <c r="N1146" i="1" a="1"/>
  <c r="N1146" i="1"/>
  <c r="N1147" i="1" a="1"/>
  <c r="N1147" i="1"/>
  <c r="N1148" i="1" a="1"/>
  <c r="N1148" i="1"/>
  <c r="N1149" i="1" a="1"/>
  <c r="N1149" i="1"/>
  <c r="N1150" i="1" a="1"/>
  <c r="N1150" i="1"/>
  <c r="N1151" i="1" a="1"/>
  <c r="N1151" i="1"/>
  <c r="N1152" i="1" a="1"/>
  <c r="N1152" i="1"/>
  <c r="N1153" i="1" a="1"/>
  <c r="N1153" i="1"/>
  <c r="N1154" i="1" a="1"/>
  <c r="N1154" i="1"/>
  <c r="N1155" i="1" a="1"/>
  <c r="N1155" i="1"/>
  <c r="N1156" i="1" a="1"/>
  <c r="N1156" i="1"/>
  <c r="N1157" i="1" a="1"/>
  <c r="N1157" i="1"/>
  <c r="N1158" i="1" a="1"/>
  <c r="N1158" i="1"/>
  <c r="N1159" i="1" a="1"/>
  <c r="N1159" i="1"/>
  <c r="N1160" i="1" a="1"/>
  <c r="N1160" i="1"/>
  <c r="N1161" i="1" a="1"/>
  <c r="N1161" i="1"/>
  <c r="N1162" i="1" a="1"/>
  <c r="N1162" i="1"/>
  <c r="N1163" i="1" a="1"/>
  <c r="N1163" i="1"/>
  <c r="N1164" i="1" a="1"/>
  <c r="N1164" i="1"/>
  <c r="N1165" i="1" a="1"/>
  <c r="N1165" i="1"/>
  <c r="N1166" i="1" a="1"/>
  <c r="N1166" i="1"/>
  <c r="N1167" i="1" a="1"/>
  <c r="N1167" i="1"/>
  <c r="N1168" i="1" a="1"/>
  <c r="N1168" i="1"/>
  <c r="N1169" i="1" a="1"/>
  <c r="N1169" i="1"/>
  <c r="N1170" i="1" a="1"/>
  <c r="N1170" i="1"/>
  <c r="N1171" i="1" a="1"/>
  <c r="N1171" i="1"/>
  <c r="N1172" i="1" a="1"/>
  <c r="N1172" i="1"/>
  <c r="N1173" i="1" a="1"/>
  <c r="N1173" i="1"/>
  <c r="N1174" i="1" a="1"/>
  <c r="N1174" i="1"/>
  <c r="N1175" i="1" a="1"/>
  <c r="N1175" i="1"/>
  <c r="N1176" i="1" a="1"/>
  <c r="N1176" i="1"/>
  <c r="N1177" i="1" a="1"/>
  <c r="N1177" i="1"/>
  <c r="N1178" i="1" a="1"/>
  <c r="N1178" i="1"/>
  <c r="N1179" i="1" a="1"/>
  <c r="N1179" i="1"/>
  <c r="N1180" i="1" a="1"/>
  <c r="N1180" i="1"/>
  <c r="N1181" i="1" a="1"/>
  <c r="N1181" i="1"/>
  <c r="N1182" i="1" a="1"/>
  <c r="N1182" i="1"/>
  <c r="N1183" i="1" a="1"/>
  <c r="N1183" i="1"/>
  <c r="N1184" i="1" a="1"/>
  <c r="N1184" i="1"/>
  <c r="N1185" i="1" a="1"/>
  <c r="N1185" i="1"/>
  <c r="N1186" i="1" a="1"/>
  <c r="N1186" i="1"/>
  <c r="N1187" i="1" a="1"/>
  <c r="N1187" i="1"/>
  <c r="N1188" i="1" a="1"/>
  <c r="N1188" i="1"/>
  <c r="N1189" i="1" a="1"/>
  <c r="N1189" i="1"/>
  <c r="N1190" i="1" a="1"/>
  <c r="N1190" i="1"/>
  <c r="N1191" i="1" a="1"/>
  <c r="N1191" i="1"/>
  <c r="N1192" i="1" a="1"/>
  <c r="N1192" i="1"/>
  <c r="N1193" i="1" a="1"/>
  <c r="N1193" i="1"/>
  <c r="N1194" i="1" a="1"/>
  <c r="N1194" i="1"/>
  <c r="N1195" i="1" a="1"/>
  <c r="N1195" i="1"/>
  <c r="N1196" i="1" a="1"/>
  <c r="N1196" i="1"/>
  <c r="N1197" i="1" a="1"/>
  <c r="N1197" i="1"/>
  <c r="N1198" i="1" a="1"/>
  <c r="N1198" i="1"/>
  <c r="N1199" i="1" a="1"/>
  <c r="N1199" i="1"/>
  <c r="N1200" i="1" a="1"/>
  <c r="N1200" i="1"/>
  <c r="N1201" i="1" a="1"/>
  <c r="N1201" i="1"/>
  <c r="N1202" i="1" a="1"/>
  <c r="N1202" i="1"/>
  <c r="N1203" i="1" a="1"/>
  <c r="N1203" i="1"/>
  <c r="N1204" i="1" a="1"/>
  <c r="N1204" i="1"/>
  <c r="N1205" i="1" a="1"/>
  <c r="N1205" i="1"/>
  <c r="N1206" i="1" a="1"/>
  <c r="N1206" i="1"/>
  <c r="N1207" i="1" a="1"/>
  <c r="N1207" i="1"/>
  <c r="N1208" i="1" a="1"/>
  <c r="N1208" i="1"/>
  <c r="N1209" i="1" a="1"/>
  <c r="N1209" i="1"/>
  <c r="N1210" i="1" a="1"/>
  <c r="N1210" i="1"/>
  <c r="N1211" i="1" a="1"/>
  <c r="N1211" i="1"/>
  <c r="N1212" i="1" a="1"/>
  <c r="N1212" i="1"/>
  <c r="N1213" i="1" a="1"/>
  <c r="N1213" i="1"/>
  <c r="N1214" i="1" a="1"/>
  <c r="N1214" i="1"/>
  <c r="N1215" i="1" a="1"/>
  <c r="N1215" i="1"/>
  <c r="N1216" i="1" a="1"/>
  <c r="N1216" i="1"/>
  <c r="N1217" i="1" a="1"/>
  <c r="N1217" i="1"/>
  <c r="N1218" i="1" a="1"/>
  <c r="N1218" i="1"/>
  <c r="N1219" i="1" a="1"/>
  <c r="N1219" i="1"/>
  <c r="N1220" i="1" a="1"/>
  <c r="N1220" i="1"/>
  <c r="N1221" i="1" a="1"/>
  <c r="N1221" i="1"/>
  <c r="N1222" i="1" a="1"/>
  <c r="N1222" i="1"/>
  <c r="N1223" i="1" a="1"/>
  <c r="N1223" i="1"/>
  <c r="N1224" i="1" a="1"/>
  <c r="N1224" i="1"/>
  <c r="N1225" i="1" a="1"/>
  <c r="N1225" i="1"/>
  <c r="N1226" i="1" a="1"/>
  <c r="N1226" i="1"/>
  <c r="N1227" i="1" a="1"/>
  <c r="N1227" i="1"/>
  <c r="N1228" i="1" a="1"/>
  <c r="N1228" i="1"/>
  <c r="N1229" i="1" a="1"/>
  <c r="N1229" i="1"/>
  <c r="N1230" i="1" a="1"/>
  <c r="N1230" i="1"/>
  <c r="N1231" i="1" a="1"/>
  <c r="N1231" i="1"/>
  <c r="N1232" i="1" a="1"/>
  <c r="N1232" i="1"/>
  <c r="N1233" i="1" a="1"/>
  <c r="N1233" i="1"/>
  <c r="N1234" i="1" a="1"/>
  <c r="N1234" i="1"/>
  <c r="N1235" i="1" a="1"/>
  <c r="N1235" i="1"/>
  <c r="N1236" i="1" a="1"/>
  <c r="N1236" i="1"/>
  <c r="N1237" i="1" a="1"/>
  <c r="N1237" i="1"/>
  <c r="N1238" i="1" a="1"/>
  <c r="N1238" i="1"/>
  <c r="N1239" i="1" a="1"/>
  <c r="N1239" i="1"/>
  <c r="N1240" i="1" a="1"/>
  <c r="N1240" i="1"/>
  <c r="N1241" i="1" a="1"/>
  <c r="N1241" i="1"/>
  <c r="N1242" i="1" a="1"/>
  <c r="N1242" i="1"/>
  <c r="N1243" i="1" a="1"/>
  <c r="N1243" i="1"/>
  <c r="N1244" i="1" a="1"/>
  <c r="N1244" i="1"/>
  <c r="N1245" i="1" a="1"/>
  <c r="N1245" i="1"/>
  <c r="N1246" i="1" a="1"/>
  <c r="N1246" i="1"/>
  <c r="N1247" i="1" a="1"/>
  <c r="N1247" i="1"/>
  <c r="N1248" i="1" a="1"/>
  <c r="N1248" i="1"/>
  <c r="N1249" i="1" a="1"/>
  <c r="N1249" i="1"/>
  <c r="N1250" i="1" a="1"/>
  <c r="N1250" i="1"/>
  <c r="N1251" i="1" a="1"/>
  <c r="N1251" i="1"/>
  <c r="N1252" i="1" a="1"/>
  <c r="N1252" i="1"/>
  <c r="N1253" i="1" a="1"/>
  <c r="N1253" i="1"/>
  <c r="N1254" i="1" a="1"/>
  <c r="N1254" i="1"/>
  <c r="N1255" i="1" a="1"/>
  <c r="N1255" i="1"/>
  <c r="N1256" i="1" a="1"/>
  <c r="N1256" i="1"/>
  <c r="N1257" i="1" a="1"/>
  <c r="N1257" i="1"/>
  <c r="N1258" i="1" a="1"/>
  <c r="N1258" i="1"/>
  <c r="N1259" i="1" a="1"/>
  <c r="N1259" i="1"/>
  <c r="N1260" i="1" a="1"/>
  <c r="N1260" i="1"/>
  <c r="N1261" i="1" a="1"/>
  <c r="N1261" i="1"/>
  <c r="N1262" i="1" a="1"/>
  <c r="N1262" i="1"/>
  <c r="N1263" i="1" a="1"/>
  <c r="N1263" i="1"/>
  <c r="N1264" i="1" a="1"/>
  <c r="N1264" i="1"/>
  <c r="N1265" i="1" a="1"/>
  <c r="N1265" i="1"/>
  <c r="N1266" i="1" a="1"/>
  <c r="N1266" i="1"/>
  <c r="N1267" i="1" a="1"/>
  <c r="N1267" i="1"/>
  <c r="N1268" i="1" a="1"/>
  <c r="N1268" i="1"/>
  <c r="N1269" i="1" a="1"/>
  <c r="N1269" i="1"/>
  <c r="N1270" i="1" a="1"/>
  <c r="N1270" i="1"/>
  <c r="N1271" i="1" a="1"/>
  <c r="N1271" i="1"/>
  <c r="N1272" i="1" a="1"/>
  <c r="N1272" i="1"/>
  <c r="N1273" i="1" a="1"/>
  <c r="N1273" i="1"/>
  <c r="N1274" i="1" a="1"/>
  <c r="N1274" i="1"/>
  <c r="N1275" i="1" a="1"/>
  <c r="N1275" i="1"/>
  <c r="N1276" i="1" a="1"/>
  <c r="N1276" i="1"/>
  <c r="N1277" i="1" a="1"/>
  <c r="N1277" i="1"/>
  <c r="N1278" i="1" a="1"/>
  <c r="N1278" i="1"/>
  <c r="N1279" i="1" a="1"/>
  <c r="N1279" i="1"/>
  <c r="N1280" i="1" a="1"/>
  <c r="N1280" i="1"/>
  <c r="N1281" i="1" a="1"/>
  <c r="N1281" i="1"/>
  <c r="N1282" i="1" a="1"/>
  <c r="N1282" i="1"/>
  <c r="N1283" i="1" a="1"/>
  <c r="N1283" i="1"/>
  <c r="N1284" i="1" a="1"/>
  <c r="N1284" i="1"/>
  <c r="N1285" i="1" a="1"/>
  <c r="N1285" i="1"/>
  <c r="N1286" i="1" a="1"/>
  <c r="N1286" i="1"/>
  <c r="N1287" i="1" a="1"/>
  <c r="N1287" i="1"/>
  <c r="N1288" i="1" a="1"/>
  <c r="N1288" i="1"/>
  <c r="N1289" i="1" a="1"/>
  <c r="N1289" i="1"/>
  <c r="N1290" i="1" a="1"/>
  <c r="N1290" i="1"/>
  <c r="N1291" i="1" a="1"/>
  <c r="N1291" i="1"/>
  <c r="N1292" i="1" a="1"/>
  <c r="N1292" i="1"/>
  <c r="N1293" i="1" a="1"/>
  <c r="N1293" i="1"/>
  <c r="N1294" i="1" a="1"/>
  <c r="N1294" i="1"/>
  <c r="N1295" i="1" a="1"/>
  <c r="N1295" i="1"/>
  <c r="N1296" i="1" a="1"/>
  <c r="N1296" i="1"/>
  <c r="N1297" i="1" a="1"/>
  <c r="N1297" i="1"/>
  <c r="N1298" i="1" a="1"/>
  <c r="N1298" i="1"/>
  <c r="N1299" i="1" a="1"/>
  <c r="N1299" i="1"/>
  <c r="N1300" i="1" a="1"/>
  <c r="N1300" i="1"/>
  <c r="N1301" i="1" a="1"/>
  <c r="N1301" i="1"/>
  <c r="N1302" i="1" a="1"/>
  <c r="N1302" i="1"/>
  <c r="N1303" i="1" a="1"/>
  <c r="N1303" i="1"/>
  <c r="N1304" i="1" a="1"/>
  <c r="N1304" i="1"/>
  <c r="N1305" i="1" a="1"/>
  <c r="N1305" i="1"/>
  <c r="N1306" i="1" a="1"/>
  <c r="N1306" i="1"/>
  <c r="N1307" i="1" a="1"/>
  <c r="N1307" i="1"/>
  <c r="N1308" i="1" a="1"/>
  <c r="N1308" i="1"/>
  <c r="N1309" i="1" a="1"/>
  <c r="N1309" i="1"/>
  <c r="N1310" i="1" a="1"/>
  <c r="N1310" i="1"/>
  <c r="N1311" i="1" a="1"/>
  <c r="N1311" i="1"/>
  <c r="N1312" i="1" a="1"/>
  <c r="N1312" i="1"/>
  <c r="N1313" i="1" a="1"/>
  <c r="N1313" i="1"/>
  <c r="N1314" i="1" a="1"/>
  <c r="N1314" i="1"/>
  <c r="N1315" i="1" a="1"/>
  <c r="N1315" i="1"/>
  <c r="N1316" i="1" a="1"/>
  <c r="N1316" i="1"/>
  <c r="N1317" i="1" a="1"/>
  <c r="N1317" i="1"/>
  <c r="N1318" i="1" a="1"/>
  <c r="N1318" i="1"/>
  <c r="N1319" i="1" a="1"/>
  <c r="N1319" i="1"/>
  <c r="N1320" i="1" a="1"/>
  <c r="N1320" i="1"/>
  <c r="N1321" i="1" a="1"/>
  <c r="N1321" i="1"/>
  <c r="N1322" i="1" a="1"/>
  <c r="N1322" i="1"/>
  <c r="N1323" i="1" a="1"/>
  <c r="N1323" i="1"/>
  <c r="N1324" i="1" a="1"/>
  <c r="N1324" i="1"/>
  <c r="N1325" i="1" a="1"/>
  <c r="N1325" i="1"/>
  <c r="N1326" i="1" a="1"/>
  <c r="N1326" i="1"/>
  <c r="N1327" i="1" a="1"/>
  <c r="N1327" i="1"/>
  <c r="N1328" i="1" a="1"/>
  <c r="N1328" i="1"/>
  <c r="N1329" i="1" a="1"/>
  <c r="N1329" i="1"/>
  <c r="N1330" i="1" a="1"/>
  <c r="N1330" i="1"/>
  <c r="N1331" i="1" a="1"/>
  <c r="N1331" i="1"/>
  <c r="N1332" i="1" a="1"/>
  <c r="N1332" i="1"/>
  <c r="N1333" i="1" a="1"/>
  <c r="N1333" i="1"/>
  <c r="N1334" i="1" a="1"/>
  <c r="N1334" i="1"/>
  <c r="N1335" i="1" a="1"/>
  <c r="N1335" i="1"/>
  <c r="N1336" i="1" a="1"/>
  <c r="N1336" i="1"/>
  <c r="N1337" i="1" a="1"/>
  <c r="N1337" i="1"/>
  <c r="N1338" i="1" a="1"/>
  <c r="N1338" i="1"/>
  <c r="N1339" i="1" a="1"/>
  <c r="N1339" i="1"/>
  <c r="N1340" i="1" a="1"/>
  <c r="N1340" i="1"/>
  <c r="N1341" i="1" a="1"/>
  <c r="N1341" i="1"/>
  <c r="N1342" i="1" a="1"/>
  <c r="N1342" i="1"/>
  <c r="N1343" i="1" a="1"/>
  <c r="N1343" i="1"/>
  <c r="N1344" i="1" a="1"/>
  <c r="N1344" i="1"/>
  <c r="N1345" i="1" a="1"/>
  <c r="N1345" i="1"/>
  <c r="N1346" i="1" a="1"/>
  <c r="N1346" i="1"/>
  <c r="N1347" i="1" a="1"/>
  <c r="N1347" i="1"/>
  <c r="N1348" i="1" a="1"/>
  <c r="N1348" i="1"/>
  <c r="N1349" i="1" a="1"/>
  <c r="N1349" i="1"/>
  <c r="N1350" i="1" a="1"/>
  <c r="N1350" i="1"/>
  <c r="N1351" i="1" a="1"/>
  <c r="N1351" i="1"/>
  <c r="N1352" i="1" a="1"/>
  <c r="N1352" i="1"/>
  <c r="N1353" i="1" a="1"/>
  <c r="N1353" i="1"/>
  <c r="N1354" i="1" a="1"/>
  <c r="N1354" i="1"/>
  <c r="N1355" i="1" a="1"/>
  <c r="N1355" i="1"/>
  <c r="N1356" i="1" a="1"/>
  <c r="N1356" i="1"/>
  <c r="N1357" i="1" a="1"/>
  <c r="N1357" i="1"/>
  <c r="N1358" i="1" a="1"/>
  <c r="N1358" i="1"/>
  <c r="N1359" i="1" a="1"/>
  <c r="N1359" i="1"/>
  <c r="N1360" i="1" a="1"/>
  <c r="N1360" i="1"/>
  <c r="N1361" i="1" a="1"/>
  <c r="N1361" i="1"/>
  <c r="N1362" i="1" a="1"/>
  <c r="N1362" i="1"/>
  <c r="N1363" i="1" a="1"/>
  <c r="N1363" i="1"/>
  <c r="N1364" i="1" a="1"/>
  <c r="N1364" i="1"/>
  <c r="N1365" i="1" a="1"/>
  <c r="N1365" i="1"/>
  <c r="N1366" i="1" a="1"/>
  <c r="N1366" i="1"/>
  <c r="N1367" i="1" a="1"/>
  <c r="N1367" i="1"/>
  <c r="N1368" i="1" a="1"/>
  <c r="N1368" i="1"/>
  <c r="N1369" i="1" a="1"/>
  <c r="N1369" i="1"/>
  <c r="N1370" i="1" a="1"/>
  <c r="N1370" i="1"/>
  <c r="N1371" i="1" a="1"/>
  <c r="N1371" i="1"/>
  <c r="N1372" i="1" a="1"/>
  <c r="N1372" i="1"/>
  <c r="N1373" i="1" a="1"/>
  <c r="N1373" i="1"/>
  <c r="N1374" i="1" a="1"/>
  <c r="N1374" i="1"/>
  <c r="N1375" i="1" a="1"/>
  <c r="N1375" i="1"/>
  <c r="N1376" i="1" a="1"/>
  <c r="N1376" i="1"/>
  <c r="N1377" i="1" a="1"/>
  <c r="N1377" i="1"/>
  <c r="N1378" i="1" a="1"/>
  <c r="N1378" i="1"/>
  <c r="N1379" i="1" a="1"/>
  <c r="N1379" i="1"/>
  <c r="N1380" i="1" a="1"/>
  <c r="N1380" i="1"/>
  <c r="N1381" i="1" a="1"/>
  <c r="N1381" i="1"/>
  <c r="N1382" i="1" a="1"/>
  <c r="N1382" i="1"/>
  <c r="N1383" i="1" a="1"/>
  <c r="N1383" i="1"/>
  <c r="N1384" i="1" a="1"/>
  <c r="N1384" i="1"/>
  <c r="N1385" i="1" a="1"/>
  <c r="N1385" i="1"/>
  <c r="N1386" i="1" a="1"/>
  <c r="N1386" i="1"/>
  <c r="N1387" i="1" a="1"/>
  <c r="N1387" i="1"/>
  <c r="N1388" i="1" a="1"/>
  <c r="N1388" i="1"/>
  <c r="N1389" i="1" a="1"/>
  <c r="N1389" i="1"/>
  <c r="N1390" i="1" a="1"/>
  <c r="N1390" i="1"/>
  <c r="N1391" i="1" a="1"/>
  <c r="N1391" i="1"/>
  <c r="N1392" i="1" a="1"/>
  <c r="N1392" i="1"/>
  <c r="N1393" i="1" a="1"/>
  <c r="N1393" i="1"/>
  <c r="N1394" i="1" a="1"/>
  <c r="N1394" i="1"/>
  <c r="N1395" i="1" a="1"/>
  <c r="N1395" i="1"/>
  <c r="N1396" i="1" a="1"/>
  <c r="N1396" i="1"/>
  <c r="N1397" i="1" a="1"/>
  <c r="N1397" i="1"/>
  <c r="N1398" i="1" a="1"/>
  <c r="N1398" i="1"/>
  <c r="N1399" i="1" a="1"/>
  <c r="N1399" i="1"/>
  <c r="N1400" i="1" a="1"/>
  <c r="N1400" i="1"/>
  <c r="N1401" i="1" a="1"/>
  <c r="N1401" i="1"/>
  <c r="N1402" i="1" a="1"/>
  <c r="N1402" i="1"/>
  <c r="N1403" i="1" a="1"/>
  <c r="N1403" i="1"/>
  <c r="N1404" i="1" a="1"/>
  <c r="N1404" i="1"/>
  <c r="N1405" i="1" a="1"/>
  <c r="N1405" i="1"/>
  <c r="N1406" i="1" a="1"/>
  <c r="N1406" i="1"/>
  <c r="N1407" i="1" a="1"/>
  <c r="N1407" i="1"/>
  <c r="N1408" i="1" a="1"/>
  <c r="N1408" i="1"/>
  <c r="N1409" i="1" a="1"/>
  <c r="N1409" i="1"/>
  <c r="N1410" i="1" a="1"/>
  <c r="N1410" i="1"/>
  <c r="N1411" i="1" a="1"/>
  <c r="N1411" i="1"/>
  <c r="N1412" i="1" a="1"/>
  <c r="N1412" i="1"/>
  <c r="N1413" i="1" a="1"/>
  <c r="N1413" i="1"/>
  <c r="N1414" i="1" a="1"/>
  <c r="N1414" i="1"/>
  <c r="N1415" i="1" a="1"/>
  <c r="N1415" i="1"/>
  <c r="N1416" i="1" a="1"/>
  <c r="N1416" i="1"/>
  <c r="N1417" i="1" a="1"/>
  <c r="N1417" i="1"/>
  <c r="N1418" i="1" a="1"/>
  <c r="N1418" i="1"/>
  <c r="N1419" i="1" a="1"/>
  <c r="N1419" i="1"/>
  <c r="N1420" i="1" a="1"/>
  <c r="N1420" i="1"/>
  <c r="N1421" i="1" a="1"/>
  <c r="N1421" i="1"/>
  <c r="N1422" i="1" a="1"/>
  <c r="N1422" i="1"/>
  <c r="N1423" i="1" a="1"/>
  <c r="N1423" i="1"/>
  <c r="N1424" i="1" a="1"/>
  <c r="N1424" i="1"/>
  <c r="N1425" i="1" a="1"/>
  <c r="N1425" i="1"/>
  <c r="N1426" i="1" a="1"/>
  <c r="N1426" i="1"/>
  <c r="N1427" i="1" a="1"/>
  <c r="N1427" i="1"/>
  <c r="N1428" i="1" a="1"/>
  <c r="N1428" i="1"/>
  <c r="N1429" i="1" a="1"/>
  <c r="N1429" i="1"/>
  <c r="N1430" i="1" a="1"/>
  <c r="N1430" i="1"/>
  <c r="N1431" i="1" a="1"/>
  <c r="N1431" i="1"/>
  <c r="N1432" i="1" a="1"/>
  <c r="N1432" i="1"/>
  <c r="N1433" i="1" a="1"/>
  <c r="N1433" i="1"/>
  <c r="N1434" i="1" a="1"/>
  <c r="N1434" i="1"/>
  <c r="N1435" i="1" a="1"/>
  <c r="N1435" i="1"/>
  <c r="N1436" i="1" a="1"/>
  <c r="N1436" i="1"/>
  <c r="N1437" i="1" a="1"/>
  <c r="N1437" i="1"/>
  <c r="N1438" i="1" a="1"/>
  <c r="N1438" i="1"/>
  <c r="N1439" i="1" a="1"/>
  <c r="N1439" i="1"/>
  <c r="N1440" i="1" a="1"/>
  <c r="N1440" i="1"/>
  <c r="N1441" i="1" a="1"/>
  <c r="N1441" i="1"/>
  <c r="N1442" i="1" a="1"/>
  <c r="N1442" i="1"/>
  <c r="N1443" i="1" a="1"/>
  <c r="N1443" i="1"/>
  <c r="N1444" i="1" a="1"/>
  <c r="N1444" i="1"/>
  <c r="N1445" i="1" a="1"/>
  <c r="N1445" i="1"/>
  <c r="N1446" i="1" a="1"/>
  <c r="N1446" i="1"/>
  <c r="N1447" i="1" a="1"/>
  <c r="N1447" i="1"/>
  <c r="N1448" i="1" a="1"/>
  <c r="N1448" i="1"/>
  <c r="N1449" i="1" a="1"/>
  <c r="N1449" i="1"/>
  <c r="N1450" i="1" a="1"/>
  <c r="N1450" i="1"/>
  <c r="N1451" i="1" a="1"/>
  <c r="N1451" i="1"/>
  <c r="N1452" i="1" a="1"/>
  <c r="N1452" i="1"/>
  <c r="N1453" i="1" a="1"/>
  <c r="N1453" i="1"/>
  <c r="N1454" i="1" a="1"/>
  <c r="N1454" i="1"/>
  <c r="N1455" i="1" a="1"/>
  <c r="N1455" i="1"/>
  <c r="N1456" i="1" a="1"/>
  <c r="N1456" i="1"/>
  <c r="N1457" i="1" a="1"/>
  <c r="N1457" i="1"/>
  <c r="N1458" i="1" a="1"/>
  <c r="N1458" i="1"/>
  <c r="N1459" i="1" a="1"/>
  <c r="N1459" i="1"/>
  <c r="N1460" i="1" a="1"/>
  <c r="N1460" i="1"/>
  <c r="N1461" i="1" a="1"/>
  <c r="N1461" i="1"/>
  <c r="N1462" i="1" a="1"/>
  <c r="N1462" i="1"/>
  <c r="N1463" i="1" a="1"/>
  <c r="N1463" i="1"/>
  <c r="N1464" i="1" a="1"/>
  <c r="N1464" i="1"/>
  <c r="N1465" i="1" a="1"/>
  <c r="N1465" i="1"/>
  <c r="N1466" i="1" a="1"/>
  <c r="N1466" i="1"/>
  <c r="N1467" i="1" a="1"/>
  <c r="N1467" i="1"/>
  <c r="N1468" i="1" a="1"/>
  <c r="N1468" i="1"/>
  <c r="N1469" i="1" a="1"/>
  <c r="N1469" i="1"/>
  <c r="N1470" i="1" a="1"/>
  <c r="N1470" i="1"/>
  <c r="N1471" i="1" a="1"/>
  <c r="N1471" i="1"/>
  <c r="N1472" i="1" a="1"/>
  <c r="N1472" i="1"/>
  <c r="N1473" i="1" a="1"/>
  <c r="N1473" i="1"/>
  <c r="N1474" i="1" a="1"/>
  <c r="N1474" i="1"/>
  <c r="N1475" i="1" a="1"/>
  <c r="N1475" i="1"/>
  <c r="N1476" i="1" a="1"/>
  <c r="N1476" i="1"/>
  <c r="N1477" i="1" a="1"/>
  <c r="N1477" i="1"/>
  <c r="N1478" i="1" a="1"/>
  <c r="N1478" i="1"/>
  <c r="N1479" i="1" a="1"/>
  <c r="N1479" i="1"/>
  <c r="N1480" i="1" a="1"/>
  <c r="N1480" i="1"/>
  <c r="N1481" i="1" a="1"/>
  <c r="N1481" i="1"/>
  <c r="N1482" i="1" a="1"/>
  <c r="N1482" i="1"/>
  <c r="N1483" i="1" a="1"/>
  <c r="N1483" i="1"/>
  <c r="N1484" i="1" a="1"/>
  <c r="N1484" i="1"/>
  <c r="N1485" i="1" a="1"/>
  <c r="N1485" i="1"/>
  <c r="N1486" i="1" a="1"/>
  <c r="N1486" i="1"/>
  <c r="N1487" i="1" a="1"/>
  <c r="N1487" i="1"/>
  <c r="N1488" i="1" a="1"/>
  <c r="N1488" i="1"/>
  <c r="N1489" i="1" a="1"/>
  <c r="N1489" i="1"/>
  <c r="N1490" i="1" a="1"/>
  <c r="N1490" i="1"/>
  <c r="N1491" i="1" a="1"/>
  <c r="N1491" i="1"/>
  <c r="N1492" i="1" a="1"/>
  <c r="N1492" i="1"/>
  <c r="N1493" i="1" a="1"/>
  <c r="N1493" i="1"/>
  <c r="N1494" i="1" a="1"/>
  <c r="N1494" i="1"/>
  <c r="N1495" i="1" a="1"/>
  <c r="N1495" i="1"/>
  <c r="N1496" i="1" a="1"/>
  <c r="N1496" i="1"/>
  <c r="N1497" i="1" a="1"/>
  <c r="N1497" i="1"/>
  <c r="N1498" i="1" a="1"/>
  <c r="N1498" i="1"/>
  <c r="N1499" i="1" a="1"/>
  <c r="N1499" i="1"/>
  <c r="N1500" i="1" a="1"/>
  <c r="N1500" i="1"/>
  <c r="N1501" i="1" a="1"/>
  <c r="N1501" i="1"/>
  <c r="N1502" i="1" a="1"/>
  <c r="N1502" i="1"/>
  <c r="N1503" i="1" a="1"/>
  <c r="N1503" i="1"/>
  <c r="N1504" i="1" a="1"/>
  <c r="N1504" i="1"/>
  <c r="N1505" i="1" a="1"/>
  <c r="N1505" i="1"/>
  <c r="N1506" i="1" a="1"/>
  <c r="N1506" i="1"/>
  <c r="N1507" i="1" a="1"/>
  <c r="N1507" i="1"/>
  <c r="N1508" i="1" a="1"/>
  <c r="N1508" i="1"/>
  <c r="N1509" i="1" a="1"/>
  <c r="N1509" i="1"/>
  <c r="N1510" i="1" a="1"/>
  <c r="N1510" i="1"/>
  <c r="N1511" i="1" a="1"/>
  <c r="N1511" i="1"/>
  <c r="N1512" i="1" a="1"/>
  <c r="N1512" i="1"/>
  <c r="N1513" i="1" a="1"/>
  <c r="N1513" i="1"/>
  <c r="N1514" i="1" a="1"/>
  <c r="N1514" i="1"/>
  <c r="N1515" i="1" a="1"/>
  <c r="N1515" i="1"/>
  <c r="N1516" i="1" a="1"/>
  <c r="N1516" i="1"/>
  <c r="N1517" i="1" a="1"/>
  <c r="N1517" i="1"/>
  <c r="N1518" i="1" a="1"/>
  <c r="N1518" i="1"/>
  <c r="N1519" i="1" a="1"/>
  <c r="N1519" i="1"/>
  <c r="N1520" i="1" a="1"/>
  <c r="N1520" i="1"/>
  <c r="N1521" i="1" a="1"/>
  <c r="N1521" i="1"/>
  <c r="N1522" i="1" a="1"/>
  <c r="N1522" i="1"/>
  <c r="N1523" i="1" a="1"/>
  <c r="N1523" i="1"/>
  <c r="N1524" i="1" a="1"/>
  <c r="N1524" i="1"/>
  <c r="N1525" i="1" a="1"/>
  <c r="N1525" i="1"/>
  <c r="N1526" i="1" a="1"/>
  <c r="N1526" i="1"/>
  <c r="N1527" i="1" a="1"/>
  <c r="N1527" i="1"/>
  <c r="N1528" i="1" a="1"/>
  <c r="N1528" i="1"/>
  <c r="N1529" i="1" a="1"/>
  <c r="N1529" i="1"/>
  <c r="N1530" i="1" a="1"/>
  <c r="N1530" i="1"/>
  <c r="N1531" i="1" a="1"/>
  <c r="N1531" i="1"/>
  <c r="N1532" i="1" a="1"/>
  <c r="N1532" i="1"/>
  <c r="N1533" i="1" a="1"/>
  <c r="N1533" i="1"/>
  <c r="N1534" i="1" a="1"/>
  <c r="N1534" i="1"/>
  <c r="N1535" i="1" a="1"/>
  <c r="N1535" i="1"/>
  <c r="N1536" i="1" a="1"/>
  <c r="N1536" i="1"/>
  <c r="N1537" i="1" a="1"/>
  <c r="N1537" i="1"/>
  <c r="N1538" i="1" a="1"/>
  <c r="N1538" i="1"/>
  <c r="N1539" i="1" a="1"/>
  <c r="N1539" i="1"/>
  <c r="N1540" i="1" a="1"/>
  <c r="N1540" i="1"/>
  <c r="N1541" i="1" a="1"/>
  <c r="N1541" i="1"/>
  <c r="N1542" i="1" a="1"/>
  <c r="N1542" i="1"/>
  <c r="N1543" i="1" a="1"/>
  <c r="N1543" i="1"/>
  <c r="N1544" i="1" a="1"/>
  <c r="N1544" i="1"/>
  <c r="N1545" i="1" a="1"/>
  <c r="N1545" i="1"/>
  <c r="N1546" i="1" a="1"/>
  <c r="N1546" i="1"/>
  <c r="N1547" i="1" a="1"/>
  <c r="N1547" i="1"/>
  <c r="N1548" i="1" a="1"/>
  <c r="N1548" i="1"/>
  <c r="N1549" i="1" a="1"/>
  <c r="N1549" i="1"/>
  <c r="N1550" i="1" a="1"/>
  <c r="N1550" i="1"/>
  <c r="N1551" i="1" a="1"/>
  <c r="N1551" i="1"/>
  <c r="N1552" i="1" a="1"/>
  <c r="N1552" i="1"/>
  <c r="N1553" i="1" a="1"/>
  <c r="N1553" i="1"/>
  <c r="N1554" i="1" a="1"/>
  <c r="N1554" i="1"/>
  <c r="N1555" i="1" a="1"/>
  <c r="N1555" i="1"/>
  <c r="N1556" i="1" a="1"/>
  <c r="N1556" i="1"/>
  <c r="N1557" i="1" a="1"/>
  <c r="N1557" i="1"/>
  <c r="N1558" i="1" a="1"/>
  <c r="N1558" i="1"/>
  <c r="N1559" i="1" a="1"/>
  <c r="N1559" i="1"/>
  <c r="N1560" i="1" a="1"/>
  <c r="N1560" i="1"/>
  <c r="N1561" i="1" a="1"/>
  <c r="N1561" i="1"/>
  <c r="N1562" i="1" a="1"/>
  <c r="N1562" i="1"/>
  <c r="N1563" i="1" a="1"/>
  <c r="N1563" i="1"/>
  <c r="N1564" i="1" a="1"/>
  <c r="N1564" i="1"/>
  <c r="N1565" i="1" a="1"/>
  <c r="N1565" i="1"/>
  <c r="N1566" i="1" a="1"/>
  <c r="N1566" i="1"/>
  <c r="N1567" i="1" a="1"/>
  <c r="N1567" i="1"/>
  <c r="N1568" i="1" a="1"/>
  <c r="N1568" i="1"/>
  <c r="N1569" i="1" a="1"/>
  <c r="N1569" i="1"/>
  <c r="N1570" i="1" a="1"/>
  <c r="N1570" i="1"/>
  <c r="N1571" i="1" a="1"/>
  <c r="N1571" i="1"/>
  <c r="N1572" i="1" a="1"/>
  <c r="N1572" i="1"/>
  <c r="N1573" i="1" a="1"/>
  <c r="N1573" i="1"/>
  <c r="N1574" i="1" a="1"/>
  <c r="N1574" i="1"/>
  <c r="N1575" i="1" a="1"/>
  <c r="N1575" i="1"/>
  <c r="N1576" i="1" a="1"/>
  <c r="N1576" i="1"/>
  <c r="N1577" i="1" a="1"/>
  <c r="N1577" i="1"/>
  <c r="N1578" i="1" a="1"/>
  <c r="N1578" i="1"/>
  <c r="N1579" i="1" a="1"/>
  <c r="N1579" i="1"/>
  <c r="N1580" i="1" a="1"/>
  <c r="N1580" i="1"/>
  <c r="N1581" i="1" a="1"/>
  <c r="N1581" i="1"/>
  <c r="N1582" i="1" a="1"/>
  <c r="N1582" i="1"/>
  <c r="N1583" i="1" a="1"/>
  <c r="N1583" i="1"/>
  <c r="N1584" i="1" a="1"/>
  <c r="N1584" i="1"/>
  <c r="N1585" i="1" a="1"/>
  <c r="N1585" i="1"/>
  <c r="N1586" i="1" a="1"/>
  <c r="N1586" i="1"/>
  <c r="N1587" i="1" a="1"/>
  <c r="N1587" i="1"/>
  <c r="N1588" i="1" a="1"/>
  <c r="N1588" i="1"/>
  <c r="N1589" i="1" a="1"/>
  <c r="N1589" i="1"/>
  <c r="N1590" i="1" a="1"/>
  <c r="N1590" i="1"/>
  <c r="N1591" i="1" a="1"/>
  <c r="N1591" i="1"/>
  <c r="N1592" i="1" a="1"/>
  <c r="N1592" i="1"/>
  <c r="N1593" i="1" a="1"/>
  <c r="N1593" i="1"/>
  <c r="N1594" i="1" a="1"/>
  <c r="N1594" i="1"/>
  <c r="N1595" i="1" a="1"/>
  <c r="N1595" i="1"/>
  <c r="N1596" i="1" a="1"/>
  <c r="N1596" i="1"/>
  <c r="N1597" i="1" a="1"/>
  <c r="N1597" i="1"/>
  <c r="N1598" i="1" a="1"/>
  <c r="N1598" i="1"/>
  <c r="N1599" i="1" a="1"/>
  <c r="N1599" i="1"/>
  <c r="N1600" i="1" a="1"/>
  <c r="N1600" i="1"/>
  <c r="N1601" i="1" a="1"/>
  <c r="N1601" i="1"/>
  <c r="N1602" i="1" a="1"/>
  <c r="N1602" i="1"/>
  <c r="N1603" i="1" a="1"/>
  <c r="N1603" i="1"/>
  <c r="N1604" i="1" a="1"/>
  <c r="N1604" i="1"/>
  <c r="N1605" i="1" a="1"/>
  <c r="N1605" i="1"/>
  <c r="N1606" i="1" a="1"/>
  <c r="N1606" i="1"/>
  <c r="N1607" i="1" a="1"/>
  <c r="N1607" i="1"/>
  <c r="N1608" i="1" a="1"/>
  <c r="N1608" i="1"/>
  <c r="N1609" i="1" a="1"/>
  <c r="N1609" i="1"/>
  <c r="N1610" i="1" a="1"/>
  <c r="N1610" i="1"/>
  <c r="N1611" i="1" a="1"/>
  <c r="N1611" i="1"/>
  <c r="N1612" i="1" a="1"/>
  <c r="N1612" i="1"/>
  <c r="N1613" i="1" a="1"/>
  <c r="N1613" i="1"/>
  <c r="N1614" i="1" a="1"/>
  <c r="N1614" i="1"/>
  <c r="N1615" i="1" a="1"/>
  <c r="N1615" i="1"/>
  <c r="N1616" i="1" a="1"/>
  <c r="N1616" i="1"/>
  <c r="N1617" i="1" a="1"/>
  <c r="N1617" i="1"/>
  <c r="N1618" i="1" a="1"/>
  <c r="N1618" i="1"/>
  <c r="N1619" i="1" a="1"/>
  <c r="N1619" i="1"/>
  <c r="N1620" i="1" a="1"/>
  <c r="N1620" i="1"/>
  <c r="N1621" i="1" a="1"/>
  <c r="N1621" i="1"/>
  <c r="N1622" i="1" a="1"/>
  <c r="N1622" i="1"/>
  <c r="N1623" i="1" a="1"/>
  <c r="N1623" i="1"/>
  <c r="N1624" i="1" a="1"/>
  <c r="N1624" i="1"/>
  <c r="N1625" i="1" a="1"/>
  <c r="N1625" i="1"/>
  <c r="N1626" i="1" a="1"/>
  <c r="N1626" i="1"/>
  <c r="N1627" i="1" a="1"/>
  <c r="N1627" i="1"/>
  <c r="N1628" i="1" a="1"/>
  <c r="N1628" i="1"/>
  <c r="N1629" i="1" a="1"/>
  <c r="N1629" i="1"/>
  <c r="N1630" i="1" a="1"/>
  <c r="N1630" i="1"/>
  <c r="N1631" i="1" a="1"/>
  <c r="N1631" i="1"/>
  <c r="N1632" i="1" a="1"/>
  <c r="N1632" i="1"/>
  <c r="N1633" i="1" a="1"/>
  <c r="N1633" i="1"/>
  <c r="N1634" i="1" a="1"/>
  <c r="N1634" i="1"/>
  <c r="N1635" i="1" a="1"/>
  <c r="N1635" i="1"/>
  <c r="N1636" i="1" a="1"/>
  <c r="N1636" i="1"/>
  <c r="N1637" i="1" a="1"/>
  <c r="N1637" i="1"/>
  <c r="N1638" i="1" a="1"/>
  <c r="N1638" i="1"/>
  <c r="N1639" i="1" a="1"/>
  <c r="N1639" i="1"/>
  <c r="N1640" i="1" a="1"/>
  <c r="N1640" i="1"/>
  <c r="N1641" i="1" a="1"/>
  <c r="N1641" i="1"/>
  <c r="N1642" i="1" a="1"/>
  <c r="N1642" i="1"/>
  <c r="N1643" i="1" a="1"/>
  <c r="N1643" i="1"/>
  <c r="N1644" i="1" a="1"/>
  <c r="N1644" i="1"/>
  <c r="N1645" i="1" a="1"/>
  <c r="N1645" i="1"/>
  <c r="N1646" i="1" a="1"/>
  <c r="N1646" i="1"/>
  <c r="N1647" i="1" a="1"/>
  <c r="N1647" i="1"/>
  <c r="N1648" i="1" a="1"/>
  <c r="N1648" i="1"/>
  <c r="N1649" i="1" a="1"/>
  <c r="N1649" i="1"/>
  <c r="N1650" i="1" a="1"/>
  <c r="N1650" i="1"/>
  <c r="N1651" i="1" a="1"/>
  <c r="N1651" i="1"/>
  <c r="N1652" i="1" a="1"/>
  <c r="N1652" i="1"/>
  <c r="N1653" i="1" a="1"/>
  <c r="N1653" i="1"/>
  <c r="N1654" i="1" a="1"/>
  <c r="N1654" i="1"/>
  <c r="N1655" i="1" a="1"/>
  <c r="N1655" i="1"/>
  <c r="N1656" i="1" a="1"/>
  <c r="N1656" i="1"/>
  <c r="N1657" i="1" a="1"/>
  <c r="N1657" i="1"/>
  <c r="N1658" i="1" a="1"/>
  <c r="N1658" i="1"/>
  <c r="N1659" i="1" a="1"/>
  <c r="N1659" i="1"/>
  <c r="N1660" i="1" a="1"/>
  <c r="N1660" i="1"/>
  <c r="N1661" i="1" a="1"/>
  <c r="N1661" i="1"/>
  <c r="N1662" i="1" a="1"/>
  <c r="N1662" i="1"/>
  <c r="N1663" i="1" a="1"/>
  <c r="N1663" i="1"/>
  <c r="N1664" i="1" a="1"/>
  <c r="N1664" i="1"/>
  <c r="N1665" i="1" a="1"/>
  <c r="N1665" i="1"/>
  <c r="N1666" i="1" a="1"/>
  <c r="N1666" i="1"/>
  <c r="N1667" i="1" a="1"/>
  <c r="N1667" i="1"/>
  <c r="N1668" i="1" a="1"/>
  <c r="N1668" i="1"/>
  <c r="N1669" i="1" a="1"/>
  <c r="N1669" i="1"/>
  <c r="N1670" i="1" a="1"/>
  <c r="N1670" i="1"/>
  <c r="N1671" i="1" a="1"/>
  <c r="N1671" i="1"/>
  <c r="N1672" i="1" a="1"/>
  <c r="N1672" i="1"/>
  <c r="N1673" i="1" a="1"/>
  <c r="N1673" i="1"/>
  <c r="N1674" i="1" a="1"/>
  <c r="N1674" i="1"/>
  <c r="N1675" i="1" a="1"/>
  <c r="N1675" i="1"/>
  <c r="N1676" i="1" a="1"/>
  <c r="N1676" i="1"/>
  <c r="N1677" i="1" a="1"/>
  <c r="N1677" i="1"/>
  <c r="N1678" i="1" a="1"/>
  <c r="N1678" i="1"/>
  <c r="N1679" i="1" a="1"/>
  <c r="N1679" i="1"/>
  <c r="N1680" i="1" a="1"/>
  <c r="N1680" i="1"/>
  <c r="N1681" i="1" a="1"/>
  <c r="N1681" i="1"/>
  <c r="N1682" i="1" a="1"/>
  <c r="N1682" i="1"/>
  <c r="N1683" i="1" a="1"/>
  <c r="N1683" i="1"/>
  <c r="N1684" i="1" a="1"/>
  <c r="N1684" i="1"/>
  <c r="N1685" i="1" a="1"/>
  <c r="N1685" i="1"/>
  <c r="N1686" i="1" a="1"/>
  <c r="N1686" i="1"/>
  <c r="N1687" i="1" a="1"/>
  <c r="N1687" i="1"/>
  <c r="N1688" i="1" a="1"/>
  <c r="N1688" i="1"/>
  <c r="N1689" i="1" a="1"/>
  <c r="N1689" i="1"/>
  <c r="N1690" i="1" a="1"/>
  <c r="N1690" i="1"/>
  <c r="N1691" i="1" a="1"/>
  <c r="N1691" i="1"/>
  <c r="N1692" i="1" a="1"/>
  <c r="N1692" i="1"/>
  <c r="N1693" i="1" a="1"/>
  <c r="N1693" i="1"/>
  <c r="N1694" i="1" a="1"/>
  <c r="N1694" i="1"/>
  <c r="N1695" i="1" a="1"/>
  <c r="N1695" i="1"/>
  <c r="N1696" i="1" a="1"/>
  <c r="N1696" i="1"/>
  <c r="N1697" i="1" a="1"/>
  <c r="N1697" i="1"/>
  <c r="N1698" i="1" a="1"/>
  <c r="N1698" i="1"/>
  <c r="N1699" i="1" a="1"/>
  <c r="N1699" i="1"/>
  <c r="N1700" i="1" a="1"/>
  <c r="N1700" i="1"/>
  <c r="N1701" i="1" a="1"/>
  <c r="N1701" i="1"/>
  <c r="N1702" i="1" a="1"/>
  <c r="N1702" i="1"/>
  <c r="N1703" i="1" a="1"/>
  <c r="N1703" i="1"/>
  <c r="N1704" i="1" a="1"/>
  <c r="N1704" i="1"/>
  <c r="N1705" i="1" a="1"/>
  <c r="N1705" i="1"/>
  <c r="N1706" i="1" a="1"/>
  <c r="N1706" i="1"/>
  <c r="N1707" i="1" a="1"/>
  <c r="N1707" i="1"/>
  <c r="N1708" i="1" a="1"/>
  <c r="N1708" i="1"/>
  <c r="N1709" i="1" a="1"/>
  <c r="N1709" i="1"/>
  <c r="N1710" i="1" a="1"/>
  <c r="N1710" i="1"/>
  <c r="N1711" i="1" a="1"/>
  <c r="N1711" i="1"/>
  <c r="N1712" i="1" a="1"/>
  <c r="N1712" i="1"/>
  <c r="N1713" i="1" a="1"/>
  <c r="N1713" i="1"/>
  <c r="N1714" i="1" a="1"/>
  <c r="N1714" i="1"/>
  <c r="N1715" i="1" a="1"/>
  <c r="N1715" i="1"/>
  <c r="N1716" i="1" a="1"/>
  <c r="N1716" i="1"/>
  <c r="N1717" i="1" a="1"/>
  <c r="N1717" i="1"/>
  <c r="N1718" i="1" a="1"/>
  <c r="N1718" i="1"/>
  <c r="N1719" i="1" a="1"/>
  <c r="N1719" i="1"/>
  <c r="N1720" i="1" a="1"/>
  <c r="N1720" i="1"/>
  <c r="N1721" i="1" a="1"/>
  <c r="N1721" i="1"/>
  <c r="N1722" i="1" a="1"/>
  <c r="N1722" i="1"/>
  <c r="N1723" i="1" a="1"/>
  <c r="N1723" i="1"/>
  <c r="N1724" i="1" a="1"/>
  <c r="N1724" i="1"/>
  <c r="N1725" i="1" a="1"/>
  <c r="N1725" i="1"/>
  <c r="N1726" i="1" a="1"/>
  <c r="N1726" i="1"/>
  <c r="N1727" i="1" a="1"/>
  <c r="N1727" i="1"/>
  <c r="N1728" i="1" a="1"/>
  <c r="N1728" i="1"/>
  <c r="N1729" i="1" a="1"/>
  <c r="N1729" i="1"/>
  <c r="N1730" i="1" a="1"/>
  <c r="N1730" i="1"/>
  <c r="N1731" i="1" a="1"/>
  <c r="N1731" i="1"/>
  <c r="N1732" i="1" a="1"/>
  <c r="N1732" i="1"/>
  <c r="N1733" i="1" a="1"/>
  <c r="N1733" i="1"/>
  <c r="N1734" i="1" a="1"/>
  <c r="N1734" i="1"/>
  <c r="N1735" i="1" a="1"/>
  <c r="N1735" i="1"/>
  <c r="N1736" i="1" a="1"/>
  <c r="N1736" i="1"/>
  <c r="N1737" i="1" a="1"/>
  <c r="N1737" i="1"/>
  <c r="N1738" i="1" a="1"/>
  <c r="N1738" i="1"/>
  <c r="N1739" i="1" a="1"/>
  <c r="N1739" i="1"/>
  <c r="N1740" i="1" a="1"/>
  <c r="N1740" i="1"/>
  <c r="N1741" i="1" a="1"/>
  <c r="N1741" i="1"/>
  <c r="N1742" i="1" a="1"/>
  <c r="N1742" i="1"/>
  <c r="N1743" i="1" a="1"/>
  <c r="N1743" i="1"/>
  <c r="N1744" i="1" a="1"/>
  <c r="N1744" i="1"/>
  <c r="N1745" i="1" a="1"/>
  <c r="N1745" i="1"/>
  <c r="N1746" i="1" a="1"/>
  <c r="N1746" i="1"/>
  <c r="N1747" i="1" a="1"/>
  <c r="N1747" i="1"/>
  <c r="N1748" i="1" a="1"/>
  <c r="N1748" i="1"/>
  <c r="N1749" i="1" a="1"/>
  <c r="N1749" i="1"/>
  <c r="N1750" i="1" a="1"/>
  <c r="N1750" i="1"/>
  <c r="N1751" i="1" a="1"/>
  <c r="N1751" i="1"/>
  <c r="N1752" i="1" a="1"/>
  <c r="N1752" i="1"/>
  <c r="N1753" i="1" a="1"/>
  <c r="N1753" i="1"/>
  <c r="N1754" i="1" a="1"/>
  <c r="N1754" i="1"/>
  <c r="N1755" i="1" a="1"/>
  <c r="N1755" i="1"/>
  <c r="N1756" i="1" a="1"/>
  <c r="N1756" i="1"/>
  <c r="N1757" i="1" a="1"/>
  <c r="N1757" i="1"/>
  <c r="N1758" i="1" a="1"/>
  <c r="N1758" i="1"/>
  <c r="N1759" i="1" a="1"/>
  <c r="N1759" i="1"/>
  <c r="N1760" i="1" a="1"/>
  <c r="N1760" i="1"/>
  <c r="N1761" i="1" a="1"/>
  <c r="N1761" i="1"/>
  <c r="N1762" i="1" a="1"/>
  <c r="N1762" i="1"/>
  <c r="N1763" i="1" a="1"/>
  <c r="N1763" i="1"/>
  <c r="N1764" i="1" a="1"/>
  <c r="N1764" i="1"/>
  <c r="N1765" i="1" a="1"/>
  <c r="N1765" i="1"/>
  <c r="N1766" i="1" a="1"/>
  <c r="N1766" i="1"/>
  <c r="N1767" i="1" a="1"/>
  <c r="N1767" i="1"/>
  <c r="N1768" i="1" a="1"/>
  <c r="N1768" i="1"/>
  <c r="N1769" i="1" a="1"/>
  <c r="N1769" i="1"/>
  <c r="N1770" i="1" a="1"/>
  <c r="N1770" i="1"/>
  <c r="N1771" i="1" a="1"/>
  <c r="N1771" i="1"/>
  <c r="N1772" i="1" a="1"/>
  <c r="N1772" i="1"/>
  <c r="N1773" i="1" a="1"/>
  <c r="N1773" i="1"/>
  <c r="N1774" i="1" a="1"/>
  <c r="N1774" i="1"/>
  <c r="N1775" i="1" a="1"/>
  <c r="N1775" i="1"/>
  <c r="N1776" i="1" a="1"/>
  <c r="N1776" i="1"/>
  <c r="N1777" i="1" a="1"/>
  <c r="N1777" i="1"/>
  <c r="N1778" i="1" a="1"/>
  <c r="N1778" i="1"/>
  <c r="N1779" i="1" a="1"/>
  <c r="N1779" i="1"/>
  <c r="N1780" i="1" a="1"/>
  <c r="N1780" i="1"/>
  <c r="N1781" i="1" a="1"/>
  <c r="N1781" i="1"/>
  <c r="N1782" i="1" a="1"/>
  <c r="N1782" i="1"/>
  <c r="N1783" i="1" a="1"/>
  <c r="N1783" i="1"/>
  <c r="N1784" i="1" a="1"/>
  <c r="N1784" i="1"/>
  <c r="N1785" i="1" a="1"/>
  <c r="N1785" i="1"/>
  <c r="N1786" i="1" a="1"/>
  <c r="N1786" i="1"/>
  <c r="N1787" i="1" a="1"/>
  <c r="N1787" i="1"/>
  <c r="N1788" i="1" a="1"/>
  <c r="N1788" i="1"/>
  <c r="N1789" i="1" a="1"/>
  <c r="N1789" i="1"/>
  <c r="N1790" i="1" a="1"/>
  <c r="N1790" i="1"/>
  <c r="N1791" i="1" a="1"/>
  <c r="N1791" i="1"/>
  <c r="N1792" i="1" a="1"/>
  <c r="N1792" i="1"/>
  <c r="N1793" i="1" a="1"/>
  <c r="N1793" i="1"/>
  <c r="N1794" i="1" a="1"/>
  <c r="N1794" i="1"/>
  <c r="N1795" i="1" a="1"/>
  <c r="N1795" i="1"/>
  <c r="N1796" i="1" a="1"/>
  <c r="N1796" i="1"/>
  <c r="N1797" i="1" a="1"/>
  <c r="N1797" i="1"/>
  <c r="N1798" i="1" a="1"/>
  <c r="N1798" i="1"/>
  <c r="N1799" i="1" a="1"/>
  <c r="N1799" i="1"/>
  <c r="N1800" i="1" a="1"/>
  <c r="N1800" i="1"/>
  <c r="N1801" i="1" a="1"/>
  <c r="N1801" i="1"/>
  <c r="N1802" i="1" a="1"/>
  <c r="N1802" i="1"/>
  <c r="N1803" i="1" a="1"/>
  <c r="N1803" i="1"/>
  <c r="N1804" i="1" a="1"/>
  <c r="N1804" i="1"/>
  <c r="N1805" i="1" a="1"/>
  <c r="N1805" i="1"/>
  <c r="N1806" i="1" a="1"/>
  <c r="N1806" i="1"/>
  <c r="N1807" i="1" a="1"/>
  <c r="N1807" i="1"/>
  <c r="N1808" i="1" a="1"/>
  <c r="N1808" i="1"/>
  <c r="N1809" i="1" a="1"/>
  <c r="N1809" i="1"/>
  <c r="N1810" i="1" a="1"/>
  <c r="N1810" i="1"/>
  <c r="N1811" i="1" a="1"/>
  <c r="N1811" i="1"/>
  <c r="N1812" i="1" a="1"/>
  <c r="N1812" i="1"/>
  <c r="N1813" i="1" a="1"/>
  <c r="N1813" i="1"/>
  <c r="N1814" i="1" a="1"/>
  <c r="N1814" i="1"/>
  <c r="N1815" i="1" a="1"/>
  <c r="N1815" i="1"/>
  <c r="N1816" i="1" a="1"/>
  <c r="N1816" i="1"/>
  <c r="N1817" i="1" a="1"/>
  <c r="N1817" i="1"/>
  <c r="N1818" i="1" a="1"/>
  <c r="N1818" i="1"/>
  <c r="N1819" i="1" a="1"/>
  <c r="N1819" i="1"/>
  <c r="N1820" i="1" a="1"/>
  <c r="N1820" i="1"/>
  <c r="N1821" i="1" a="1"/>
  <c r="N1821" i="1"/>
  <c r="N1822" i="1" a="1"/>
  <c r="N1822" i="1"/>
  <c r="N1823" i="1" a="1"/>
  <c r="N1823" i="1"/>
  <c r="N1824" i="1" a="1"/>
  <c r="N1824" i="1"/>
  <c r="N1825" i="1" a="1"/>
  <c r="N1825" i="1"/>
  <c r="N1826" i="1" a="1"/>
  <c r="N1826" i="1"/>
  <c r="N1827" i="1" a="1"/>
  <c r="N1827" i="1"/>
  <c r="N1828" i="1" a="1"/>
  <c r="N1828" i="1"/>
  <c r="N1829" i="1" a="1"/>
  <c r="N1829" i="1"/>
  <c r="N1830" i="1" a="1"/>
  <c r="N1830" i="1"/>
  <c r="N1831" i="1" a="1"/>
  <c r="N1831" i="1"/>
  <c r="N1832" i="1" a="1"/>
  <c r="N1832" i="1"/>
  <c r="N1833" i="1" a="1"/>
  <c r="N1833" i="1"/>
  <c r="N1834" i="1" a="1"/>
  <c r="N1834" i="1"/>
  <c r="N1835" i="1" a="1"/>
  <c r="N1835" i="1"/>
  <c r="N1836" i="1" a="1"/>
  <c r="N1836" i="1"/>
  <c r="N1837" i="1" a="1"/>
  <c r="N1837" i="1"/>
  <c r="N1838" i="1" a="1"/>
  <c r="N1838" i="1"/>
  <c r="N1839" i="1" a="1"/>
  <c r="N1839" i="1"/>
  <c r="N1840" i="1" a="1"/>
  <c r="N1840" i="1"/>
  <c r="N1841" i="1" a="1"/>
  <c r="N1841" i="1"/>
  <c r="N1842" i="1" a="1"/>
  <c r="N1842" i="1"/>
  <c r="N1843" i="1" a="1"/>
  <c r="N1843" i="1"/>
  <c r="N1844" i="1" a="1"/>
  <c r="N1844" i="1"/>
  <c r="N1845" i="1" a="1"/>
  <c r="N1845" i="1"/>
  <c r="N1846" i="1" a="1"/>
  <c r="N1846" i="1"/>
  <c r="N1847" i="1" a="1"/>
  <c r="N1847" i="1"/>
  <c r="N1848" i="1" a="1"/>
  <c r="N1848" i="1"/>
  <c r="N1849" i="1" a="1"/>
  <c r="N1849" i="1"/>
  <c r="N1850" i="1" a="1"/>
  <c r="N1850" i="1"/>
  <c r="N1851" i="1" a="1"/>
  <c r="N1851" i="1"/>
  <c r="N1852" i="1" a="1"/>
  <c r="N1852" i="1"/>
  <c r="N1853" i="1" a="1"/>
  <c r="N1853" i="1"/>
  <c r="N1854" i="1" a="1"/>
  <c r="N1854" i="1"/>
  <c r="N1855" i="1" a="1"/>
  <c r="N1855" i="1"/>
  <c r="N1856" i="1" a="1"/>
  <c r="N1856" i="1"/>
  <c r="N1857" i="1" a="1"/>
  <c r="N1857" i="1"/>
  <c r="N1858" i="1" a="1"/>
  <c r="N1858" i="1"/>
  <c r="N1859" i="1" a="1"/>
  <c r="N1859" i="1"/>
  <c r="N1860" i="1" a="1"/>
  <c r="N1860" i="1"/>
  <c r="N1861" i="1" a="1"/>
  <c r="N1861" i="1"/>
  <c r="N1862" i="1" a="1"/>
  <c r="N1862" i="1"/>
  <c r="N1863" i="1" a="1"/>
  <c r="N1863" i="1"/>
  <c r="N1864" i="1" a="1"/>
  <c r="N1864" i="1"/>
  <c r="N1865" i="1" a="1"/>
  <c r="N1865" i="1"/>
  <c r="N1866" i="1" a="1"/>
  <c r="N1866" i="1"/>
  <c r="N1867" i="1" a="1"/>
  <c r="N1867" i="1"/>
  <c r="N1868" i="1" a="1"/>
  <c r="N1868" i="1"/>
  <c r="N1869" i="1" a="1"/>
  <c r="N1869" i="1"/>
  <c r="N1870" i="1" a="1"/>
  <c r="N1870" i="1"/>
  <c r="N1871" i="1" a="1"/>
  <c r="N1871" i="1"/>
  <c r="N1872" i="1" a="1"/>
  <c r="N1872" i="1"/>
  <c r="N1873" i="1" a="1"/>
  <c r="N1873" i="1"/>
  <c r="N1874" i="1" a="1"/>
  <c r="N1874" i="1"/>
  <c r="N1875" i="1" a="1"/>
  <c r="N1875" i="1"/>
  <c r="N1876" i="1" a="1"/>
  <c r="N1876" i="1"/>
  <c r="N1877" i="1" a="1"/>
  <c r="N1877" i="1"/>
  <c r="N1878" i="1" a="1"/>
  <c r="N1878" i="1"/>
  <c r="N1879" i="1" a="1"/>
  <c r="N1879" i="1"/>
  <c r="N1880" i="1" a="1"/>
  <c r="N1880" i="1"/>
  <c r="N1881" i="1" a="1"/>
  <c r="N1881" i="1"/>
  <c r="N1882" i="1" a="1"/>
  <c r="N1882" i="1"/>
  <c r="N1883" i="1" a="1"/>
  <c r="N1883" i="1"/>
  <c r="N1884" i="1" a="1"/>
  <c r="N1884" i="1"/>
  <c r="N1885" i="1" a="1"/>
  <c r="N1885" i="1"/>
  <c r="N1886" i="1" a="1"/>
  <c r="N1886" i="1"/>
  <c r="N1887" i="1" a="1"/>
  <c r="N1887" i="1"/>
  <c r="N1888" i="1" a="1"/>
  <c r="N1888" i="1"/>
  <c r="N1889" i="1" a="1"/>
  <c r="N1889" i="1"/>
  <c r="N1890" i="1" a="1"/>
  <c r="N1890" i="1"/>
  <c r="N1891" i="1" a="1"/>
  <c r="N1891" i="1"/>
  <c r="N1892" i="1" a="1"/>
  <c r="N1892" i="1"/>
  <c r="N1893" i="1" a="1"/>
  <c r="N1893" i="1"/>
  <c r="N1894" i="1" a="1"/>
  <c r="N1894" i="1"/>
  <c r="N1895" i="1" a="1"/>
  <c r="N1895" i="1"/>
  <c r="N1896" i="1" a="1"/>
  <c r="N1896" i="1"/>
  <c r="N1897" i="1" a="1"/>
  <c r="N1897" i="1"/>
  <c r="N1898" i="1" a="1"/>
  <c r="N1898" i="1"/>
  <c r="N1899" i="1" a="1"/>
  <c r="N1899" i="1"/>
  <c r="N1900" i="1" a="1"/>
  <c r="N1900" i="1"/>
  <c r="N1901" i="1" a="1"/>
  <c r="N1901" i="1"/>
  <c r="N1902" i="1" a="1"/>
  <c r="N1902" i="1"/>
  <c r="N1903" i="1" a="1"/>
  <c r="N1903" i="1"/>
  <c r="N1904" i="1" a="1"/>
  <c r="N1904" i="1"/>
  <c r="N1905" i="1" a="1"/>
  <c r="N1905" i="1"/>
  <c r="N1906" i="1" a="1"/>
  <c r="N1906" i="1"/>
  <c r="N1907" i="1" a="1"/>
  <c r="N1907" i="1"/>
  <c r="N1908" i="1" a="1"/>
  <c r="N1908" i="1"/>
  <c r="N1909" i="1" a="1"/>
  <c r="N1909" i="1"/>
  <c r="N1910" i="1" a="1"/>
  <c r="N1910" i="1"/>
  <c r="N1911" i="1" a="1"/>
  <c r="N1911" i="1"/>
  <c r="N1912" i="1" a="1"/>
  <c r="N1912" i="1"/>
  <c r="N1913" i="1" a="1"/>
  <c r="N1913" i="1"/>
  <c r="N1914" i="1" a="1"/>
  <c r="N1914" i="1"/>
  <c r="N1915" i="1" a="1"/>
  <c r="N1915" i="1"/>
  <c r="N1916" i="1" a="1"/>
  <c r="N1916" i="1"/>
  <c r="N1917" i="1" a="1"/>
  <c r="N1917" i="1"/>
  <c r="N1918" i="1" a="1"/>
  <c r="N1918" i="1"/>
  <c r="N1919" i="1" a="1"/>
  <c r="N1919" i="1"/>
  <c r="N1920" i="1" a="1"/>
  <c r="N1920" i="1"/>
  <c r="N1921" i="1" a="1"/>
  <c r="N1921" i="1"/>
  <c r="N1922" i="1" a="1"/>
  <c r="N1922" i="1"/>
  <c r="N1923" i="1" a="1"/>
  <c r="N1923" i="1"/>
  <c r="N1924" i="1" a="1"/>
  <c r="N1924" i="1"/>
  <c r="N1925" i="1" a="1"/>
  <c r="N1925" i="1"/>
  <c r="N1926" i="1" a="1"/>
  <c r="N1926" i="1"/>
  <c r="N1927" i="1" a="1"/>
  <c r="N1927" i="1"/>
  <c r="N1928" i="1" a="1"/>
  <c r="N1928" i="1"/>
  <c r="N1929" i="1" a="1"/>
  <c r="N1929" i="1"/>
  <c r="N1930" i="1" a="1"/>
  <c r="N1930" i="1"/>
  <c r="N1931" i="1" a="1"/>
  <c r="N1931" i="1"/>
  <c r="N1932" i="1" a="1"/>
  <c r="N1932" i="1"/>
  <c r="N1933" i="1" a="1"/>
  <c r="N1933" i="1"/>
  <c r="N1934" i="1" a="1"/>
  <c r="N1934" i="1"/>
  <c r="N1935" i="1" a="1"/>
  <c r="N1935" i="1"/>
  <c r="N1936" i="1" a="1"/>
  <c r="N1936" i="1"/>
  <c r="N1937" i="1" a="1"/>
  <c r="N1937" i="1"/>
  <c r="N1938" i="1" a="1"/>
  <c r="N1938" i="1"/>
  <c r="N1939" i="1" a="1"/>
  <c r="N1939" i="1"/>
  <c r="N1940" i="1" a="1"/>
  <c r="N1940" i="1"/>
  <c r="N1941" i="1" a="1"/>
  <c r="N1941" i="1"/>
  <c r="N1942" i="1" a="1"/>
  <c r="N1942" i="1"/>
  <c r="N1943" i="1" a="1"/>
  <c r="N1943" i="1"/>
  <c r="N1944" i="1" a="1"/>
  <c r="N1944" i="1"/>
  <c r="N1945" i="1" a="1"/>
  <c r="N1945" i="1"/>
  <c r="N1946" i="1" a="1"/>
  <c r="N1946" i="1"/>
  <c r="N1947" i="1" a="1"/>
  <c r="N1947" i="1"/>
  <c r="N1948" i="1" a="1"/>
  <c r="N1948" i="1"/>
  <c r="N1949" i="1" a="1"/>
  <c r="N1949" i="1"/>
  <c r="N1950" i="1" a="1"/>
  <c r="N1950" i="1"/>
  <c r="N1951" i="1" a="1"/>
  <c r="N1951" i="1"/>
  <c r="N1952" i="1" a="1"/>
  <c r="N1952" i="1"/>
  <c r="N1953" i="1" a="1"/>
  <c r="N1953" i="1"/>
  <c r="N1954" i="1" a="1"/>
  <c r="N1954" i="1"/>
  <c r="N1955" i="1" a="1"/>
  <c r="N1955" i="1"/>
  <c r="N1956" i="1" a="1"/>
  <c r="N1956" i="1"/>
  <c r="N1957" i="1" a="1"/>
  <c r="N1957" i="1"/>
  <c r="N1958" i="1" a="1"/>
  <c r="N1958" i="1"/>
  <c r="N1959" i="1" a="1"/>
  <c r="N1959" i="1"/>
  <c r="N1960" i="1" a="1"/>
  <c r="N1960" i="1"/>
  <c r="N1961" i="1" a="1"/>
  <c r="N1961" i="1"/>
  <c r="N1962" i="1" a="1"/>
  <c r="N1962" i="1"/>
  <c r="N1963" i="1" a="1"/>
  <c r="N1963" i="1"/>
  <c r="N1964" i="1" a="1"/>
  <c r="N1964" i="1"/>
  <c r="N1965" i="1" a="1"/>
  <c r="N1965" i="1"/>
  <c r="N1966" i="1" a="1"/>
  <c r="N1966" i="1"/>
  <c r="N1967" i="1" a="1"/>
  <c r="N1967" i="1"/>
  <c r="N1968" i="1" a="1"/>
  <c r="N1968" i="1"/>
  <c r="N1969" i="1" a="1"/>
  <c r="N1969" i="1"/>
  <c r="N1970" i="1" a="1"/>
  <c r="N1970" i="1"/>
  <c r="N1971" i="1" a="1"/>
  <c r="N1971" i="1"/>
  <c r="N1972" i="1" a="1"/>
  <c r="N1972" i="1"/>
  <c r="N1973" i="1" a="1"/>
  <c r="N1973" i="1"/>
  <c r="N1974" i="1" a="1"/>
  <c r="N1974" i="1"/>
  <c r="N1975" i="1" a="1"/>
  <c r="N1975" i="1"/>
  <c r="N1976" i="1" a="1"/>
  <c r="N1976" i="1"/>
  <c r="N1977" i="1" a="1"/>
  <c r="N1977" i="1"/>
  <c r="N1978" i="1" a="1"/>
  <c r="N1978" i="1"/>
  <c r="N1979" i="1" a="1"/>
  <c r="N1979" i="1"/>
  <c r="N1980" i="1" a="1"/>
  <c r="N1980" i="1"/>
  <c r="N1981" i="1" a="1"/>
  <c r="N1981" i="1"/>
  <c r="N1982" i="1" a="1"/>
  <c r="N1982" i="1"/>
  <c r="N1983" i="1" a="1"/>
  <c r="N1983" i="1"/>
  <c r="N1984" i="1" a="1"/>
  <c r="N1984" i="1"/>
  <c r="N1985" i="1" a="1"/>
  <c r="N1985" i="1"/>
  <c r="N1986" i="1" a="1"/>
  <c r="N1986" i="1"/>
  <c r="N1987" i="1" a="1"/>
  <c r="N1987" i="1"/>
  <c r="N1988" i="1" a="1"/>
  <c r="N1988" i="1"/>
  <c r="N1989" i="1" a="1"/>
  <c r="N1989" i="1"/>
  <c r="N1990" i="1" a="1"/>
  <c r="N1990" i="1"/>
  <c r="N1991" i="1" a="1"/>
  <c r="N1991" i="1"/>
  <c r="N1992" i="1" a="1"/>
  <c r="N1992" i="1"/>
  <c r="N1993" i="1" a="1"/>
  <c r="N1993" i="1"/>
  <c r="N1994" i="1" a="1"/>
  <c r="N1994" i="1"/>
  <c r="N1995" i="1" a="1"/>
  <c r="N1995" i="1"/>
  <c r="N1996" i="1" a="1"/>
  <c r="N1996" i="1"/>
  <c r="N1997" i="1" a="1"/>
  <c r="N1997" i="1"/>
  <c r="N1998" i="1" a="1"/>
  <c r="N1998" i="1"/>
  <c r="N1999" i="1" a="1"/>
  <c r="N1999" i="1"/>
  <c r="N2000" i="1" a="1"/>
  <c r="N2000" i="1"/>
  <c r="N2001" i="1" a="1"/>
  <c r="N2001" i="1"/>
  <c r="N2002" i="1" a="1"/>
  <c r="N2002" i="1"/>
  <c r="N2003" i="1" a="1"/>
  <c r="N2003" i="1"/>
  <c r="N2004" i="1" a="1"/>
  <c r="N2004" i="1"/>
  <c r="N2005" i="1" a="1"/>
  <c r="N2005" i="1"/>
  <c r="N2006" i="1" a="1"/>
  <c r="N2006" i="1"/>
  <c r="N2007" i="1" a="1"/>
  <c r="N2007" i="1"/>
  <c r="N2008" i="1" a="1"/>
  <c r="N2008" i="1"/>
  <c r="N2009" i="1" a="1"/>
  <c r="N2009" i="1"/>
  <c r="N2010" i="1" a="1"/>
  <c r="N2010" i="1"/>
  <c r="N2011" i="1" a="1"/>
  <c r="N2011" i="1"/>
  <c r="N2012" i="1" a="1"/>
  <c r="N2012" i="1"/>
  <c r="N2013" i="1" a="1"/>
  <c r="N2013" i="1"/>
  <c r="N2014" i="1" a="1"/>
  <c r="N2014" i="1"/>
  <c r="N2015" i="1" a="1"/>
  <c r="N2015" i="1"/>
  <c r="N2016" i="1" a="1"/>
  <c r="N2016" i="1"/>
  <c r="N2017" i="1" a="1"/>
  <c r="N2017" i="1"/>
  <c r="N2018" i="1" a="1"/>
  <c r="N2018" i="1"/>
  <c r="N2019" i="1" a="1"/>
  <c r="N2019" i="1"/>
  <c r="N2020" i="1" a="1"/>
  <c r="N2020" i="1"/>
  <c r="N2021" i="1" a="1"/>
  <c r="N2021" i="1"/>
  <c r="N2022" i="1" a="1"/>
  <c r="N2022" i="1"/>
  <c r="N2023" i="1" a="1"/>
  <c r="N2023" i="1"/>
  <c r="N2024" i="1" a="1"/>
  <c r="N2024" i="1"/>
  <c r="N2025" i="1" a="1"/>
  <c r="N2025" i="1"/>
  <c r="N2026" i="1" a="1"/>
  <c r="N2026" i="1"/>
  <c r="N2027" i="1" a="1"/>
  <c r="N2027" i="1"/>
  <c r="N2028" i="1" a="1"/>
  <c r="N2028" i="1"/>
  <c r="N2029" i="1" a="1"/>
  <c r="N2029" i="1"/>
  <c r="N2030" i="1" a="1"/>
  <c r="N2030" i="1"/>
  <c r="N2031" i="1" a="1"/>
  <c r="N2031" i="1"/>
  <c r="N2032" i="1" a="1"/>
  <c r="N2032" i="1"/>
  <c r="N2033" i="1" a="1"/>
  <c r="N2033" i="1"/>
  <c r="N2034" i="1" a="1"/>
  <c r="N2034" i="1"/>
  <c r="N2035" i="1" a="1"/>
  <c r="N2035" i="1"/>
  <c r="N2036" i="1" a="1"/>
  <c r="N2036" i="1"/>
  <c r="N2037" i="1" a="1"/>
  <c r="N2037" i="1"/>
  <c r="N2038" i="1" a="1"/>
  <c r="N2038" i="1"/>
  <c r="N2039" i="1" a="1"/>
  <c r="N2039" i="1"/>
  <c r="N2040" i="1" a="1"/>
  <c r="N2040" i="1"/>
  <c r="N2041" i="1" a="1"/>
  <c r="N2041" i="1"/>
  <c r="N2042" i="1" a="1"/>
  <c r="N2042" i="1"/>
  <c r="N2043" i="1" a="1"/>
  <c r="N2043" i="1"/>
  <c r="N2044" i="1" a="1"/>
  <c r="N2044" i="1"/>
  <c r="N2045" i="1" a="1"/>
  <c r="N2045" i="1"/>
  <c r="N2046" i="1" a="1"/>
  <c r="N2046" i="1"/>
  <c r="N2047" i="1" a="1"/>
  <c r="N2047" i="1"/>
  <c r="N2048" i="1" a="1"/>
  <c r="N2048" i="1"/>
  <c r="N2049" i="1" a="1"/>
  <c r="N2049" i="1"/>
  <c r="N2050" i="1" a="1"/>
  <c r="N2050" i="1"/>
  <c r="N2051" i="1" a="1"/>
  <c r="N2051" i="1"/>
  <c r="N2052" i="1" a="1"/>
  <c r="N2052" i="1"/>
  <c r="N2053" i="1" a="1"/>
  <c r="N2053" i="1"/>
  <c r="N2054" i="1" a="1"/>
  <c r="N2054" i="1"/>
  <c r="N2055" i="1" a="1"/>
  <c r="N2055" i="1"/>
  <c r="N2056" i="1" a="1"/>
  <c r="N2056" i="1"/>
  <c r="N2057" i="1" a="1"/>
  <c r="N2057" i="1"/>
  <c r="N2058" i="1" a="1"/>
  <c r="N2058" i="1"/>
  <c r="N2059" i="1" a="1"/>
  <c r="N2059" i="1"/>
  <c r="N2060" i="1" a="1"/>
  <c r="N2060" i="1"/>
  <c r="N2061" i="1" a="1"/>
  <c r="N2061" i="1"/>
  <c r="N2062" i="1" a="1"/>
  <c r="N2062" i="1"/>
  <c r="N2063" i="1" a="1"/>
  <c r="N2063" i="1"/>
  <c r="N2064" i="1" a="1"/>
  <c r="N2064" i="1"/>
  <c r="N2065" i="1" a="1"/>
  <c r="N2065" i="1"/>
  <c r="N2066" i="1" a="1"/>
  <c r="N2066" i="1"/>
  <c r="N2067" i="1" a="1"/>
  <c r="N2067" i="1"/>
  <c r="N2068" i="1" a="1"/>
  <c r="N2068" i="1"/>
  <c r="N2069" i="1" a="1"/>
  <c r="N2069" i="1"/>
  <c r="N2070" i="1" a="1"/>
  <c r="N2070" i="1"/>
  <c r="N2071" i="1" a="1"/>
  <c r="N2071" i="1"/>
  <c r="N2072" i="1" a="1"/>
  <c r="N2072" i="1"/>
  <c r="N2073" i="1" a="1"/>
  <c r="N2073" i="1"/>
  <c r="N2074" i="1" a="1"/>
  <c r="N2074" i="1"/>
  <c r="N2075" i="1" a="1"/>
  <c r="N2075" i="1"/>
  <c r="N2076" i="1" a="1"/>
  <c r="N2076" i="1"/>
  <c r="N2077" i="1" a="1"/>
  <c r="N2077" i="1"/>
  <c r="N2078" i="1" a="1"/>
  <c r="N2078" i="1"/>
  <c r="N2079" i="1" a="1"/>
  <c r="N2079" i="1"/>
  <c r="N2080" i="1" a="1"/>
  <c r="N2080" i="1"/>
  <c r="N2081" i="1" a="1"/>
  <c r="N2081" i="1"/>
  <c r="N2082" i="1" a="1"/>
  <c r="N2082" i="1"/>
  <c r="N2083" i="1" a="1"/>
  <c r="N2083" i="1"/>
  <c r="N2084" i="1" a="1"/>
  <c r="N2084" i="1"/>
  <c r="N2085" i="1" a="1"/>
  <c r="N2085" i="1"/>
  <c r="N2086" i="1" a="1"/>
  <c r="N2086" i="1"/>
  <c r="N2087" i="1" a="1"/>
  <c r="N2087" i="1"/>
  <c r="N2088" i="1" a="1"/>
  <c r="N2088" i="1"/>
  <c r="N2089" i="1" a="1"/>
  <c r="N2089" i="1"/>
  <c r="N2090" i="1" a="1"/>
  <c r="N2090" i="1"/>
  <c r="N2091" i="1" a="1"/>
  <c r="N2091" i="1"/>
  <c r="N2092" i="1" a="1"/>
  <c r="N2092" i="1"/>
  <c r="N2093" i="1" a="1"/>
  <c r="N2093" i="1"/>
  <c r="N2094" i="1" a="1"/>
  <c r="N2094" i="1"/>
  <c r="N2095" i="1" a="1"/>
  <c r="N2095" i="1"/>
  <c r="N2096" i="1" a="1"/>
  <c r="N2096" i="1"/>
  <c r="N2097" i="1" a="1"/>
  <c r="N2097" i="1"/>
  <c r="N2098" i="1" a="1"/>
  <c r="N2098" i="1"/>
  <c r="N2099" i="1" a="1"/>
  <c r="N2099" i="1"/>
  <c r="N2100" i="1" a="1"/>
  <c r="N2100" i="1"/>
  <c r="N2101" i="1" a="1"/>
  <c r="N2101" i="1"/>
  <c r="N2102" i="1" a="1"/>
  <c r="N2102" i="1"/>
  <c r="N2103" i="1" a="1"/>
  <c r="N2103" i="1"/>
  <c r="N2104" i="1" a="1"/>
  <c r="N2104" i="1"/>
  <c r="N2105" i="1" a="1"/>
  <c r="N2105" i="1"/>
  <c r="N2106" i="1" a="1"/>
  <c r="N2106" i="1"/>
  <c r="N2107" i="1" a="1"/>
  <c r="N2107" i="1"/>
  <c r="N2108" i="1" a="1"/>
  <c r="N2108" i="1"/>
  <c r="N2109" i="1" a="1"/>
  <c r="N2109" i="1"/>
  <c r="N2110" i="1" a="1"/>
  <c r="N2110" i="1"/>
  <c r="N2111" i="1" a="1"/>
  <c r="N2111" i="1"/>
  <c r="N2112" i="1" a="1"/>
  <c r="N2112" i="1"/>
  <c r="N2113" i="1" a="1"/>
  <c r="N2113" i="1"/>
  <c r="N2114" i="1" a="1"/>
  <c r="N2114" i="1"/>
  <c r="N2115" i="1" a="1"/>
  <c r="N2115" i="1"/>
  <c r="N2116" i="1" a="1"/>
  <c r="N2116" i="1"/>
  <c r="N2117" i="1" a="1"/>
  <c r="N2117" i="1"/>
  <c r="N2118" i="1" a="1"/>
  <c r="N2118" i="1"/>
  <c r="N2119" i="1" a="1"/>
  <c r="N2119" i="1"/>
  <c r="N2120" i="1" a="1"/>
  <c r="N2120" i="1"/>
  <c r="N2121" i="1" a="1"/>
  <c r="N2121" i="1"/>
  <c r="N2122" i="1" a="1"/>
  <c r="N2122" i="1"/>
  <c r="N2123" i="1" a="1"/>
  <c r="N2123" i="1"/>
  <c r="N2124" i="1" a="1"/>
  <c r="N2124" i="1"/>
  <c r="N2125" i="1" a="1"/>
  <c r="N2125" i="1"/>
  <c r="N2126" i="1" a="1"/>
  <c r="N2126" i="1"/>
  <c r="N2127" i="1" a="1"/>
  <c r="N2127" i="1"/>
  <c r="N2128" i="1" a="1"/>
  <c r="N2128" i="1"/>
  <c r="N2129" i="1" a="1"/>
  <c r="N2129" i="1"/>
  <c r="N2130" i="1" a="1"/>
  <c r="N2130" i="1"/>
  <c r="N2131" i="1" a="1"/>
  <c r="N2131" i="1"/>
  <c r="N2132" i="1" a="1"/>
  <c r="N2132" i="1"/>
  <c r="N2133" i="1" a="1"/>
  <c r="N2133" i="1"/>
  <c r="N2134" i="1" a="1"/>
  <c r="N2134" i="1"/>
  <c r="N2135" i="1" a="1"/>
  <c r="N2135" i="1"/>
  <c r="N2136" i="1" a="1"/>
  <c r="N2136" i="1"/>
  <c r="N2137" i="1" a="1"/>
  <c r="N2137" i="1"/>
  <c r="N2138" i="1" a="1"/>
  <c r="N2138" i="1"/>
  <c r="N2139" i="1" a="1"/>
  <c r="N2139" i="1"/>
  <c r="N2140" i="1" a="1"/>
  <c r="N2140" i="1"/>
  <c r="N2141" i="1" a="1"/>
  <c r="N2141" i="1"/>
  <c r="N2142" i="1" a="1"/>
  <c r="N2142" i="1"/>
  <c r="N2143" i="1" a="1"/>
  <c r="N2143" i="1"/>
  <c r="N2144" i="1" a="1"/>
  <c r="N2144" i="1"/>
  <c r="N2145" i="1" a="1"/>
  <c r="N2145" i="1"/>
  <c r="N2146" i="1" a="1"/>
  <c r="N2146" i="1"/>
  <c r="N2147" i="1" a="1"/>
  <c r="N2147" i="1"/>
  <c r="N2148" i="1" a="1"/>
  <c r="N2148" i="1"/>
  <c r="N2149" i="1" a="1"/>
  <c r="N2149" i="1"/>
  <c r="N2150" i="1" a="1"/>
  <c r="N2150" i="1"/>
  <c r="N2151" i="1" a="1"/>
  <c r="N2151" i="1"/>
  <c r="N2152" i="1" a="1"/>
  <c r="N2152" i="1"/>
  <c r="N2153" i="1" a="1"/>
  <c r="N2153" i="1"/>
  <c r="N2154" i="1" a="1"/>
  <c r="N2154" i="1"/>
  <c r="N2155" i="1" a="1"/>
  <c r="N2155" i="1"/>
  <c r="N2156" i="1" a="1"/>
  <c r="N2156" i="1"/>
  <c r="N2157" i="1" a="1"/>
  <c r="N2157" i="1"/>
  <c r="N2158" i="1" a="1"/>
  <c r="N2158" i="1"/>
  <c r="N2159" i="1" a="1"/>
  <c r="N2159" i="1"/>
  <c r="N2160" i="1" a="1"/>
  <c r="N2160" i="1"/>
  <c r="N2161" i="1" a="1"/>
  <c r="N2161" i="1"/>
  <c r="N2162" i="1" a="1"/>
  <c r="N2162" i="1"/>
  <c r="N2163" i="1" a="1"/>
  <c r="N2163" i="1"/>
  <c r="N2164" i="1" a="1"/>
  <c r="N2164" i="1"/>
  <c r="N2165" i="1" a="1"/>
  <c r="N2165" i="1"/>
  <c r="N2166" i="1" a="1"/>
  <c r="N2166" i="1"/>
  <c r="N2167" i="1" a="1"/>
  <c r="N2167" i="1"/>
  <c r="N2168" i="1" a="1"/>
  <c r="N2168" i="1"/>
  <c r="N2169" i="1" a="1"/>
  <c r="N2169" i="1"/>
  <c r="N2170" i="1" a="1"/>
  <c r="N2170" i="1"/>
  <c r="N2171" i="1" a="1"/>
  <c r="N2171" i="1"/>
  <c r="N2172" i="1" a="1"/>
  <c r="N2172" i="1"/>
  <c r="N2173" i="1" a="1"/>
  <c r="N2173" i="1"/>
  <c r="N2174" i="1" a="1"/>
  <c r="N2174" i="1"/>
  <c r="N2175" i="1" a="1"/>
  <c r="N2175" i="1"/>
  <c r="N2176" i="1" a="1"/>
  <c r="N2176" i="1"/>
  <c r="N2177" i="1" a="1"/>
  <c r="N2177" i="1"/>
  <c r="N2178" i="1" a="1"/>
  <c r="N2178" i="1"/>
  <c r="N2179" i="1" a="1"/>
  <c r="N2179" i="1"/>
  <c r="N2180" i="1" a="1"/>
  <c r="N2180" i="1"/>
  <c r="N2181" i="1" a="1"/>
  <c r="N2181" i="1"/>
  <c r="N2182" i="1" a="1"/>
  <c r="N2182" i="1"/>
  <c r="N2183" i="1" a="1"/>
  <c r="N2183" i="1"/>
  <c r="N2184" i="1" a="1"/>
  <c r="N2184" i="1"/>
  <c r="N2185" i="1" a="1"/>
  <c r="N2185" i="1"/>
  <c r="N2186" i="1" a="1"/>
  <c r="N2186" i="1"/>
  <c r="N2187" i="1" a="1"/>
  <c r="N2187" i="1"/>
  <c r="N2188" i="1" a="1"/>
  <c r="N2188" i="1"/>
  <c r="N2189" i="1" a="1"/>
  <c r="N2189" i="1"/>
  <c r="N2190" i="1" a="1"/>
  <c r="N2190" i="1"/>
  <c r="N2191" i="1" a="1"/>
  <c r="N2191" i="1"/>
  <c r="N2192" i="1" a="1"/>
  <c r="N2192" i="1"/>
  <c r="N2193" i="1" a="1"/>
  <c r="N2193" i="1"/>
  <c r="N2194" i="1" a="1"/>
  <c r="N2194" i="1"/>
  <c r="N2195" i="1" a="1"/>
  <c r="N2195" i="1"/>
  <c r="N2196" i="1" a="1"/>
  <c r="N2196" i="1"/>
  <c r="N2197" i="1" a="1"/>
  <c r="N2197" i="1"/>
  <c r="N2198" i="1" a="1"/>
  <c r="N2198" i="1"/>
  <c r="N2199" i="1" a="1"/>
  <c r="N2199" i="1"/>
  <c r="N2200" i="1" a="1"/>
  <c r="N2200" i="1"/>
  <c r="N2201" i="1" a="1"/>
  <c r="N2201" i="1"/>
  <c r="N2202" i="1" a="1"/>
  <c r="N2202" i="1"/>
  <c r="N2203" i="1" a="1"/>
  <c r="N2203" i="1"/>
  <c r="N2204" i="1" a="1"/>
  <c r="N2204" i="1"/>
  <c r="N2205" i="1" a="1"/>
  <c r="N2205" i="1"/>
  <c r="N2206" i="1" a="1"/>
  <c r="N2206" i="1"/>
  <c r="N2207" i="1" a="1"/>
  <c r="N2207" i="1"/>
  <c r="N2208" i="1" a="1"/>
  <c r="N2208" i="1"/>
  <c r="N2209" i="1" a="1"/>
  <c r="N2209" i="1"/>
  <c r="N2210" i="1" a="1"/>
  <c r="N2210" i="1"/>
  <c r="N2211" i="1" a="1"/>
  <c r="N2211" i="1"/>
  <c r="N2212" i="1" a="1"/>
  <c r="N2212" i="1"/>
  <c r="N2213" i="1" a="1"/>
  <c r="N2213" i="1"/>
  <c r="N2214" i="1" a="1"/>
  <c r="N2214" i="1"/>
  <c r="N2215" i="1" a="1"/>
  <c r="N2215" i="1"/>
  <c r="N2216" i="1" a="1"/>
  <c r="N2216" i="1"/>
  <c r="N2217" i="1" a="1"/>
  <c r="N2217" i="1"/>
  <c r="N2218" i="1" a="1"/>
  <c r="N2218" i="1"/>
  <c r="N2219" i="1" a="1"/>
  <c r="N2219" i="1"/>
  <c r="N2220" i="1" a="1"/>
  <c r="N2220" i="1"/>
  <c r="N2221" i="1" a="1"/>
  <c r="N2221" i="1"/>
  <c r="N2222" i="1" a="1"/>
  <c r="N2222" i="1"/>
  <c r="N2223" i="1" a="1"/>
  <c r="N2223" i="1"/>
  <c r="N2224" i="1" a="1"/>
  <c r="N2224" i="1"/>
  <c r="N2225" i="1" a="1"/>
  <c r="N2225" i="1"/>
  <c r="N2226" i="1" a="1"/>
  <c r="N2226" i="1"/>
  <c r="N2227" i="1" a="1"/>
  <c r="N2227" i="1"/>
  <c r="N2228" i="1" a="1"/>
  <c r="N2228" i="1"/>
  <c r="N2229" i="1" a="1"/>
  <c r="N2229" i="1"/>
  <c r="N2230" i="1" a="1"/>
  <c r="N2230" i="1"/>
  <c r="N2231" i="1" a="1"/>
  <c r="N2231" i="1"/>
  <c r="N2232" i="1" a="1"/>
  <c r="N2232" i="1"/>
  <c r="N2233" i="1" a="1"/>
  <c r="N2233" i="1"/>
  <c r="N2234" i="1" a="1"/>
  <c r="N2234" i="1"/>
  <c r="N2235" i="1" a="1"/>
  <c r="N2235" i="1"/>
  <c r="N2236" i="1" a="1"/>
  <c r="N2236" i="1"/>
  <c r="N2237" i="1" a="1"/>
  <c r="N2237" i="1"/>
  <c r="N2238" i="1" a="1"/>
  <c r="N2238" i="1"/>
  <c r="N2239" i="1" a="1"/>
  <c r="N2239" i="1"/>
  <c r="N2240" i="1" a="1"/>
  <c r="N2240" i="1"/>
  <c r="N2241" i="1" a="1"/>
  <c r="N2241" i="1"/>
  <c r="N2242" i="1" a="1"/>
  <c r="N2242" i="1"/>
  <c r="N2243" i="1" a="1"/>
  <c r="N2243" i="1"/>
  <c r="N2244" i="1" a="1"/>
  <c r="N2244" i="1"/>
  <c r="N2245" i="1" a="1"/>
  <c r="N2245" i="1"/>
  <c r="N2246" i="1" a="1"/>
  <c r="N2246" i="1"/>
  <c r="N2247" i="1" a="1"/>
  <c r="N2247" i="1"/>
  <c r="N2248" i="1" a="1"/>
  <c r="N2248" i="1"/>
  <c r="N2249" i="1" a="1"/>
  <c r="N2249" i="1"/>
  <c r="N2250" i="1" a="1"/>
  <c r="N2250" i="1"/>
  <c r="N2251" i="1" a="1"/>
  <c r="N2251" i="1"/>
  <c r="N2252" i="1" a="1"/>
  <c r="N2252" i="1"/>
  <c r="N2253" i="1" a="1"/>
  <c r="N2253" i="1"/>
  <c r="N2254" i="1" a="1"/>
  <c r="N2254" i="1"/>
  <c r="N2255" i="1" a="1"/>
  <c r="N2255" i="1"/>
  <c r="N2256" i="1" a="1"/>
  <c r="N2256" i="1"/>
  <c r="N2257" i="1" a="1"/>
  <c r="N2257" i="1"/>
  <c r="N2258" i="1" a="1"/>
  <c r="N2258" i="1"/>
  <c r="N2259" i="1" a="1"/>
  <c r="N2259" i="1"/>
  <c r="N2260" i="1" a="1"/>
  <c r="N2260" i="1"/>
  <c r="N2261" i="1" a="1"/>
  <c r="N2261" i="1"/>
  <c r="N2262" i="1" a="1"/>
  <c r="N2262" i="1"/>
  <c r="N2263" i="1" a="1"/>
  <c r="N2263" i="1"/>
  <c r="N2264" i="1" a="1"/>
  <c r="N2264" i="1"/>
  <c r="N2265" i="1" a="1"/>
  <c r="N2265" i="1"/>
  <c r="N2266" i="1" a="1"/>
  <c r="N2266" i="1"/>
  <c r="N2267" i="1" a="1"/>
  <c r="N2267" i="1"/>
  <c r="N2268" i="1" a="1"/>
  <c r="N2268" i="1"/>
  <c r="N2269" i="1" a="1"/>
  <c r="N2269" i="1"/>
  <c r="N2270" i="1" a="1"/>
  <c r="N2270" i="1"/>
  <c r="N2271" i="1" a="1"/>
  <c r="N2271" i="1"/>
  <c r="N2272" i="1" a="1"/>
  <c r="N2272" i="1"/>
  <c r="N2273" i="1" a="1"/>
  <c r="N2273" i="1"/>
  <c r="N2274" i="1" a="1"/>
  <c r="N2274" i="1"/>
  <c r="N2275" i="1" a="1"/>
  <c r="N2275" i="1"/>
  <c r="N2276" i="1" a="1"/>
  <c r="N2276" i="1"/>
  <c r="N2277" i="1" a="1"/>
  <c r="N2277" i="1"/>
  <c r="N2278" i="1" a="1"/>
  <c r="N2278" i="1"/>
  <c r="N2279" i="1" a="1"/>
  <c r="N2279" i="1"/>
  <c r="N2280" i="1" a="1"/>
  <c r="N2280" i="1"/>
  <c r="N2281" i="1" a="1"/>
  <c r="N2281" i="1"/>
  <c r="N2282" i="1" a="1"/>
  <c r="N2282" i="1"/>
  <c r="N2283" i="1" a="1"/>
  <c r="N2283" i="1"/>
  <c r="N2284" i="1" a="1"/>
  <c r="N2284" i="1"/>
  <c r="N2285" i="1" a="1"/>
  <c r="N2285" i="1"/>
  <c r="N2286" i="1" a="1"/>
  <c r="N2286" i="1"/>
  <c r="N2287" i="1" a="1"/>
  <c r="N2287" i="1"/>
  <c r="N2288" i="1" a="1"/>
  <c r="N2288" i="1"/>
  <c r="N2289" i="1" a="1"/>
  <c r="N2289" i="1"/>
  <c r="N2290" i="1" a="1"/>
  <c r="N2290" i="1"/>
  <c r="N2291" i="1" a="1"/>
  <c r="N2291" i="1"/>
  <c r="N2292" i="1" a="1"/>
  <c r="N2292" i="1"/>
  <c r="N2293" i="1" a="1"/>
  <c r="N2293" i="1"/>
  <c r="N2294" i="1" a="1"/>
  <c r="N2294" i="1"/>
  <c r="N2295" i="1" a="1"/>
  <c r="N2295" i="1"/>
  <c r="N2296" i="1" a="1"/>
  <c r="N2296" i="1"/>
  <c r="N2297" i="1" a="1"/>
  <c r="N2297" i="1"/>
  <c r="N2298" i="1" a="1"/>
  <c r="N2298" i="1"/>
  <c r="N2299" i="1" a="1"/>
  <c r="N2299" i="1"/>
  <c r="N2300" i="1" a="1"/>
  <c r="N2300" i="1"/>
  <c r="N2301" i="1" a="1"/>
  <c r="N2301" i="1"/>
  <c r="N2302" i="1" a="1"/>
  <c r="N2302" i="1"/>
  <c r="N2303" i="1" a="1"/>
  <c r="N2303" i="1"/>
  <c r="N2304" i="1" a="1"/>
  <c r="N2304" i="1"/>
  <c r="N2305" i="1" a="1"/>
  <c r="N2305" i="1"/>
  <c r="N2306" i="1" a="1"/>
  <c r="N2306" i="1"/>
  <c r="N2307" i="1" a="1"/>
  <c r="N2307" i="1"/>
  <c r="N2308" i="1" a="1"/>
  <c r="N2308" i="1"/>
  <c r="N2309" i="1" a="1"/>
  <c r="N2309" i="1"/>
  <c r="N2310" i="1" a="1"/>
  <c r="N2310" i="1"/>
  <c r="N2311" i="1" a="1"/>
  <c r="N2311" i="1"/>
  <c r="N2312" i="1" a="1"/>
  <c r="N2312" i="1"/>
  <c r="N2313" i="1" a="1"/>
  <c r="N2313" i="1"/>
  <c r="N2314" i="1" a="1"/>
  <c r="N2314" i="1"/>
  <c r="N2315" i="1" a="1"/>
  <c r="N2315" i="1"/>
  <c r="N2316" i="1" a="1"/>
  <c r="N2316" i="1"/>
  <c r="N2317" i="1" a="1"/>
  <c r="N2317" i="1"/>
  <c r="N2318" i="1" a="1"/>
  <c r="N2318" i="1"/>
  <c r="N2319" i="1" a="1"/>
  <c r="N2319" i="1"/>
  <c r="N2320" i="1" a="1"/>
  <c r="N2320" i="1"/>
  <c r="N2321" i="1" a="1"/>
  <c r="N2321" i="1"/>
  <c r="N2322" i="1" a="1"/>
  <c r="N2322" i="1"/>
  <c r="N2323" i="1" a="1"/>
  <c r="N2323" i="1"/>
  <c r="N2324" i="1" a="1"/>
  <c r="N2324" i="1"/>
  <c r="N2325" i="1" a="1"/>
  <c r="N2325" i="1"/>
  <c r="N2326" i="1" a="1"/>
  <c r="N2326" i="1"/>
  <c r="N2327" i="1" a="1"/>
  <c r="N2327" i="1"/>
  <c r="N2328" i="1" a="1"/>
  <c r="N2328" i="1"/>
  <c r="N2329" i="1" a="1"/>
  <c r="N2329" i="1"/>
  <c r="N2330" i="1" a="1"/>
  <c r="N2330" i="1"/>
  <c r="N2331" i="1" a="1"/>
  <c r="N2331" i="1"/>
  <c r="N2332" i="1" a="1"/>
  <c r="N2332" i="1"/>
  <c r="N2333" i="1" a="1"/>
  <c r="N2333" i="1"/>
  <c r="N2334" i="1" a="1"/>
  <c r="N2334" i="1"/>
  <c r="N2335" i="1" a="1"/>
  <c r="N2335" i="1"/>
  <c r="N2336" i="1" a="1"/>
  <c r="N2336" i="1"/>
  <c r="N2337" i="1" a="1"/>
  <c r="N2337" i="1"/>
  <c r="N2338" i="1" a="1"/>
  <c r="N2338" i="1"/>
  <c r="N2339" i="1" a="1"/>
  <c r="N2339" i="1"/>
  <c r="N2340" i="1" a="1"/>
  <c r="N2340" i="1"/>
  <c r="N2341" i="1" a="1"/>
  <c r="N2341" i="1"/>
  <c r="N2342" i="1" a="1"/>
  <c r="N2342" i="1"/>
  <c r="N2343" i="1" a="1"/>
  <c r="N2343" i="1"/>
  <c r="N2344" i="1" a="1"/>
  <c r="N2344" i="1"/>
  <c r="N2345" i="1" a="1"/>
  <c r="N2345" i="1"/>
  <c r="N2346" i="1" a="1"/>
  <c r="N2346" i="1"/>
  <c r="N2347" i="1" a="1"/>
  <c r="N2347" i="1"/>
  <c r="N2348" i="1" a="1"/>
  <c r="N2348" i="1"/>
  <c r="N2349" i="1" a="1"/>
  <c r="N2349" i="1"/>
  <c r="N2350" i="1" a="1"/>
  <c r="N2350" i="1"/>
  <c r="N2351" i="1" a="1"/>
  <c r="N2351" i="1"/>
  <c r="N2352" i="1" a="1"/>
  <c r="N2352" i="1"/>
  <c r="N2353" i="1" a="1"/>
  <c r="N2353" i="1"/>
  <c r="N2354" i="1" a="1"/>
  <c r="N2354" i="1"/>
  <c r="N2355" i="1" a="1"/>
  <c r="N2355" i="1"/>
  <c r="N2356" i="1" a="1"/>
  <c r="N2356" i="1"/>
  <c r="N2357" i="1" a="1"/>
  <c r="N2357" i="1"/>
  <c r="N2358" i="1" a="1"/>
  <c r="N2358" i="1"/>
  <c r="N2359" i="1" a="1"/>
  <c r="N2359" i="1"/>
  <c r="N2360" i="1" a="1"/>
  <c r="N2360" i="1"/>
  <c r="N2361" i="1" a="1"/>
  <c r="N2361" i="1"/>
  <c r="N2362" i="1" a="1"/>
  <c r="N2362" i="1"/>
  <c r="N2363" i="1" a="1"/>
  <c r="N2363" i="1"/>
  <c r="N2364" i="1" a="1"/>
  <c r="N2364" i="1"/>
  <c r="N2365" i="1" a="1"/>
  <c r="N2365" i="1"/>
  <c r="N2366" i="1" a="1"/>
  <c r="N2366" i="1"/>
  <c r="N2367" i="1" a="1"/>
  <c r="N2367" i="1"/>
  <c r="N2368" i="1" a="1"/>
  <c r="N2368" i="1"/>
  <c r="N2369" i="1" a="1"/>
  <c r="N2369" i="1"/>
  <c r="N2370" i="1" a="1"/>
  <c r="N2370" i="1"/>
  <c r="N2371" i="1" a="1"/>
  <c r="N2371" i="1"/>
  <c r="N2372" i="1" a="1"/>
  <c r="N2372" i="1"/>
  <c r="N2373" i="1" a="1"/>
  <c r="N2373" i="1"/>
  <c r="N2374" i="1" a="1"/>
  <c r="N2374" i="1"/>
  <c r="N2375" i="1" a="1"/>
  <c r="N2375" i="1"/>
  <c r="N2376" i="1" a="1"/>
  <c r="N2376" i="1"/>
  <c r="N2377" i="1" a="1"/>
  <c r="N2377" i="1"/>
  <c r="N2378" i="1" a="1"/>
  <c r="N2378" i="1"/>
  <c r="N2379" i="1" a="1"/>
  <c r="N2379" i="1"/>
  <c r="N2380" i="1" a="1"/>
  <c r="N2380" i="1"/>
  <c r="N2381" i="1" a="1"/>
  <c r="N2381" i="1"/>
  <c r="N2382" i="1" a="1"/>
  <c r="N2382" i="1"/>
  <c r="N2383" i="1" a="1"/>
  <c r="N2383" i="1"/>
  <c r="N2384" i="1" a="1"/>
  <c r="N2384" i="1"/>
  <c r="N2385" i="1" a="1"/>
  <c r="N2385" i="1"/>
  <c r="N2386" i="1" a="1"/>
  <c r="N2386" i="1"/>
  <c r="N2387" i="1" a="1"/>
  <c r="N2387" i="1"/>
  <c r="N2388" i="1" a="1"/>
  <c r="N2388" i="1"/>
  <c r="N2389" i="1" a="1"/>
  <c r="N2389" i="1"/>
  <c r="N2390" i="1" a="1"/>
  <c r="N2390" i="1"/>
  <c r="N2391" i="1" a="1"/>
  <c r="N2391" i="1"/>
  <c r="N2392" i="1" a="1"/>
  <c r="N2392" i="1"/>
  <c r="N2393" i="1" a="1"/>
  <c r="N2393" i="1"/>
  <c r="N2394" i="1" a="1"/>
  <c r="N2394" i="1"/>
  <c r="N2395" i="1" a="1"/>
  <c r="N2395" i="1"/>
  <c r="N2396" i="1" a="1"/>
  <c r="N2396" i="1"/>
  <c r="N2397" i="1" a="1"/>
  <c r="N2397" i="1"/>
  <c r="N2398" i="1" a="1"/>
  <c r="N2398" i="1"/>
  <c r="N2399" i="1" a="1"/>
  <c r="N2399" i="1"/>
  <c r="N2400" i="1" a="1"/>
  <c r="N2400" i="1"/>
  <c r="N2401" i="1" a="1"/>
  <c r="N2401" i="1"/>
  <c r="N2402" i="1" a="1"/>
  <c r="N2402" i="1"/>
  <c r="N2403" i="1" a="1"/>
  <c r="N2403" i="1"/>
  <c r="N2404" i="1" a="1"/>
  <c r="N2404" i="1"/>
  <c r="N2405" i="1" a="1"/>
  <c r="N2405" i="1"/>
  <c r="N2406" i="1" a="1"/>
  <c r="N2406" i="1"/>
  <c r="N2407" i="1" a="1"/>
  <c r="N2407" i="1"/>
  <c r="N2408" i="1" a="1"/>
  <c r="N2408" i="1"/>
  <c r="N2409" i="1" a="1"/>
  <c r="N2409" i="1"/>
  <c r="N2410" i="1" a="1"/>
  <c r="N2410" i="1"/>
  <c r="N2411" i="1" a="1"/>
  <c r="N2411" i="1"/>
  <c r="N2412" i="1" a="1"/>
  <c r="N2412" i="1"/>
  <c r="N2413" i="1" a="1"/>
  <c r="N2413" i="1"/>
  <c r="N2414" i="1" a="1"/>
  <c r="N2414" i="1"/>
  <c r="N2415" i="1" a="1"/>
  <c r="N2415" i="1"/>
  <c r="N2416" i="1" a="1"/>
  <c r="N2416" i="1"/>
  <c r="N2417" i="1" a="1"/>
  <c r="N2417" i="1"/>
  <c r="N2418" i="1" a="1"/>
  <c r="N2418" i="1"/>
  <c r="N2419" i="1" a="1"/>
  <c r="N2419" i="1"/>
  <c r="N2420" i="1" a="1"/>
  <c r="N2420" i="1"/>
  <c r="N2421" i="1" a="1"/>
  <c r="N2421" i="1"/>
  <c r="N2422" i="1" a="1"/>
  <c r="N2422" i="1"/>
  <c r="N2423" i="1" a="1"/>
  <c r="N2423" i="1"/>
  <c r="N2424" i="1" a="1"/>
  <c r="N2424" i="1"/>
  <c r="N2425" i="1" a="1"/>
  <c r="N2425" i="1"/>
  <c r="N2426" i="1" a="1"/>
  <c r="N2426" i="1"/>
  <c r="N2427" i="1" a="1"/>
  <c r="N2427" i="1"/>
  <c r="N2428" i="1" a="1"/>
  <c r="N2428" i="1"/>
  <c r="N2429" i="1" a="1"/>
  <c r="N2429" i="1"/>
  <c r="N2430" i="1" a="1"/>
  <c r="N2430" i="1"/>
  <c r="N2431" i="1" a="1"/>
  <c r="N2431" i="1"/>
  <c r="N2432" i="1" a="1"/>
  <c r="N2432" i="1"/>
  <c r="N2433" i="1" a="1"/>
  <c r="N2433" i="1"/>
  <c r="N2434" i="1" a="1"/>
  <c r="N2434" i="1"/>
  <c r="N2435" i="1" a="1"/>
  <c r="N2435" i="1"/>
  <c r="N2436" i="1" a="1"/>
  <c r="N2436" i="1"/>
  <c r="N2437" i="1" a="1"/>
  <c r="N2437" i="1"/>
  <c r="N2438" i="1" a="1"/>
  <c r="N2438" i="1"/>
  <c r="N2439" i="1" a="1"/>
  <c r="N2439" i="1"/>
  <c r="N2440" i="1" a="1"/>
  <c r="N2440" i="1"/>
  <c r="N2441" i="1" a="1"/>
  <c r="N2441" i="1"/>
  <c r="N2442" i="1" a="1"/>
  <c r="N2442" i="1"/>
  <c r="N2443" i="1" a="1"/>
  <c r="N2443" i="1"/>
  <c r="N2444" i="1" a="1"/>
  <c r="N2444" i="1"/>
  <c r="N2445" i="1" a="1"/>
  <c r="N2445" i="1"/>
  <c r="N2446" i="1" a="1"/>
  <c r="N2446" i="1"/>
  <c r="N2447" i="1" a="1"/>
  <c r="N2447" i="1"/>
  <c r="N2448" i="1" a="1"/>
  <c r="N2448" i="1"/>
  <c r="N2449" i="1" a="1"/>
  <c r="N2449" i="1"/>
  <c r="N2450" i="1" a="1"/>
  <c r="N2450" i="1"/>
  <c r="N2451" i="1" a="1"/>
  <c r="N2451" i="1"/>
  <c r="N2452" i="1" a="1"/>
  <c r="N2452" i="1"/>
  <c r="N2453" i="1" a="1"/>
  <c r="N2453" i="1"/>
  <c r="N2454" i="1" a="1"/>
  <c r="N2454" i="1"/>
  <c r="N2455" i="1" a="1"/>
  <c r="N2455" i="1"/>
  <c r="N2456" i="1" a="1"/>
  <c r="N2456" i="1"/>
  <c r="N2457" i="1" a="1"/>
  <c r="N2457" i="1"/>
  <c r="N2458" i="1" a="1"/>
  <c r="N2458" i="1"/>
  <c r="N2459" i="1" a="1"/>
  <c r="N2459" i="1"/>
  <c r="N2460" i="1" a="1"/>
  <c r="N2460" i="1"/>
  <c r="N2461" i="1" a="1"/>
  <c r="N2461" i="1"/>
  <c r="N2462" i="1" a="1"/>
  <c r="N2462" i="1"/>
  <c r="N2463" i="1" a="1"/>
  <c r="N2463" i="1"/>
  <c r="N2464" i="1" a="1"/>
  <c r="N2464" i="1"/>
  <c r="N2465" i="1" a="1"/>
  <c r="N2465" i="1"/>
  <c r="N2466" i="1" a="1"/>
  <c r="N2466" i="1"/>
  <c r="N2467" i="1" a="1"/>
  <c r="N2467" i="1"/>
  <c r="N2468" i="1" a="1"/>
  <c r="N2468" i="1"/>
  <c r="N2469" i="1" a="1"/>
  <c r="N2469" i="1"/>
  <c r="N2470" i="1" a="1"/>
  <c r="N2470" i="1"/>
  <c r="N2471" i="1" a="1"/>
  <c r="N2471" i="1"/>
  <c r="N2472" i="1" a="1"/>
  <c r="N2472" i="1"/>
  <c r="N2473" i="1" a="1"/>
  <c r="N2473" i="1"/>
  <c r="N2474" i="1" a="1"/>
  <c r="N2474" i="1"/>
  <c r="N2475" i="1" a="1"/>
  <c r="N2475" i="1"/>
  <c r="N2476" i="1" a="1"/>
  <c r="N2476" i="1"/>
  <c r="N2477" i="1" a="1"/>
  <c r="N2477" i="1"/>
  <c r="N2478" i="1" a="1"/>
  <c r="N2478" i="1"/>
  <c r="N2479" i="1" a="1"/>
  <c r="N2479" i="1"/>
  <c r="N2480" i="1" a="1"/>
  <c r="N2480" i="1"/>
  <c r="N2481" i="1" a="1"/>
  <c r="N2481" i="1"/>
  <c r="N2482" i="1" a="1"/>
  <c r="N2482" i="1"/>
  <c r="N2483" i="1" a="1"/>
  <c r="N2483" i="1"/>
  <c r="N2484" i="1" a="1"/>
  <c r="N2484" i="1"/>
  <c r="N2485" i="1" a="1"/>
  <c r="N2485" i="1"/>
  <c r="N2486" i="1" a="1"/>
  <c r="N2486" i="1"/>
  <c r="N2487" i="1" a="1"/>
  <c r="N2487" i="1"/>
  <c r="N2488" i="1" a="1"/>
  <c r="N2488" i="1"/>
  <c r="N2489" i="1" a="1"/>
  <c r="N2489" i="1"/>
  <c r="N2490" i="1" a="1"/>
  <c r="N2490" i="1"/>
  <c r="N2491" i="1" a="1"/>
  <c r="N2491" i="1"/>
  <c r="N2492" i="1" a="1"/>
  <c r="N2492" i="1"/>
  <c r="N2493" i="1" a="1"/>
  <c r="N2493" i="1"/>
  <c r="N2494" i="1" a="1"/>
  <c r="N2494" i="1"/>
  <c r="N2495" i="1" a="1"/>
  <c r="N2495" i="1"/>
  <c r="N2496" i="1" a="1"/>
  <c r="N2496" i="1"/>
  <c r="N2497" i="1" a="1"/>
  <c r="N2497" i="1"/>
  <c r="N2498" i="1" a="1"/>
  <c r="N2498" i="1"/>
  <c r="N2499" i="1" a="1"/>
  <c r="N2499" i="1"/>
  <c r="N2500" i="1" a="1"/>
  <c r="N2500" i="1"/>
  <c r="N2501" i="1" a="1"/>
  <c r="N2501" i="1"/>
  <c r="P2" i="1" a="1"/>
  <c r="P2" i="1"/>
  <c r="P3" i="1" a="1"/>
  <c r="P3" i="1"/>
  <c r="P4" i="1" a="1"/>
  <c r="P4" i="1"/>
  <c r="P5" i="1" a="1"/>
  <c r="P5" i="1"/>
  <c r="P6" i="1" a="1"/>
  <c r="P6" i="1"/>
  <c r="P7" i="1" a="1"/>
  <c r="P7" i="1"/>
  <c r="P8" i="1" a="1"/>
  <c r="P8" i="1"/>
  <c r="P9" i="1" a="1"/>
  <c r="P9" i="1"/>
  <c r="P10" i="1" a="1"/>
  <c r="P10" i="1"/>
  <c r="P11" i="1" a="1"/>
  <c r="P11" i="1"/>
  <c r="P12" i="1" a="1"/>
  <c r="P12" i="1"/>
  <c r="P13" i="1" a="1"/>
  <c r="P13" i="1"/>
  <c r="P14" i="1" a="1"/>
  <c r="P14" i="1"/>
  <c r="P15" i="1" a="1"/>
  <c r="P15" i="1"/>
  <c r="P16" i="1" a="1"/>
  <c r="P16" i="1"/>
  <c r="P17" i="1" a="1"/>
  <c r="P17" i="1"/>
  <c r="P18" i="1" a="1"/>
  <c r="P18" i="1"/>
  <c r="P19" i="1" a="1"/>
  <c r="P19" i="1"/>
  <c r="P20" i="1" a="1"/>
  <c r="P20" i="1"/>
  <c r="P21" i="1" a="1"/>
  <c r="P21" i="1"/>
  <c r="P22" i="1" a="1"/>
  <c r="P22" i="1"/>
  <c r="P23" i="1" a="1"/>
  <c r="P23" i="1"/>
  <c r="P24" i="1" a="1"/>
  <c r="P24" i="1"/>
  <c r="P25" i="1" a="1"/>
  <c r="P25" i="1"/>
  <c r="P26" i="1" a="1"/>
  <c r="P26" i="1"/>
  <c r="P27" i="1" a="1"/>
  <c r="P27" i="1"/>
  <c r="P28" i="1" a="1"/>
  <c r="P28" i="1"/>
  <c r="P29" i="1" a="1"/>
  <c r="P29" i="1"/>
  <c r="P30" i="1" a="1"/>
  <c r="P30" i="1"/>
  <c r="P31" i="1" a="1"/>
  <c r="P31" i="1"/>
  <c r="P32" i="1" a="1"/>
  <c r="P32" i="1"/>
  <c r="P33" i="1" a="1"/>
  <c r="P33" i="1"/>
  <c r="P34" i="1" a="1"/>
  <c r="P34" i="1"/>
  <c r="P35" i="1" a="1"/>
  <c r="P35" i="1"/>
  <c r="P36" i="1" a="1"/>
  <c r="P36" i="1"/>
  <c r="P37" i="1" a="1"/>
  <c r="P37" i="1"/>
  <c r="P38" i="1" a="1"/>
  <c r="P38" i="1"/>
  <c r="P39" i="1" a="1"/>
  <c r="P39" i="1"/>
  <c r="P40" i="1" a="1"/>
  <c r="P40" i="1"/>
  <c r="P41" i="1" a="1"/>
  <c r="P41" i="1"/>
  <c r="P42" i="1" a="1"/>
  <c r="P42" i="1"/>
  <c r="P43" i="1" a="1"/>
  <c r="P43" i="1"/>
  <c r="P44" i="1" a="1"/>
  <c r="P44" i="1"/>
  <c r="P45" i="1" a="1"/>
  <c r="P45" i="1"/>
  <c r="P46" i="1" a="1"/>
  <c r="P46" i="1"/>
  <c r="P47" i="1" a="1"/>
  <c r="P47" i="1"/>
  <c r="P48" i="1" a="1"/>
  <c r="P48" i="1"/>
  <c r="P49" i="1" a="1"/>
  <c r="P49" i="1"/>
  <c r="P50" i="1" a="1"/>
  <c r="P50" i="1"/>
  <c r="P51" i="1" a="1"/>
  <c r="P51" i="1"/>
  <c r="P52" i="1" a="1"/>
  <c r="P52" i="1"/>
  <c r="P53" i="1" a="1"/>
  <c r="P53" i="1"/>
  <c r="P54" i="1" a="1"/>
  <c r="P54" i="1"/>
  <c r="P55" i="1" a="1"/>
  <c r="P55" i="1"/>
  <c r="P56" i="1" a="1"/>
  <c r="P56" i="1"/>
  <c r="P57" i="1" a="1"/>
  <c r="P57" i="1"/>
  <c r="P58" i="1" a="1"/>
  <c r="P58" i="1"/>
  <c r="P59" i="1" a="1"/>
  <c r="P59" i="1"/>
  <c r="P60" i="1" a="1"/>
  <c r="P60" i="1"/>
  <c r="P61" i="1" a="1"/>
  <c r="P61" i="1"/>
  <c r="P62" i="1" a="1"/>
  <c r="P62" i="1"/>
  <c r="P63" i="1" a="1"/>
  <c r="P63" i="1"/>
  <c r="P64" i="1" a="1"/>
  <c r="P64" i="1"/>
  <c r="P65" i="1" a="1"/>
  <c r="P65" i="1"/>
  <c r="P66" i="1" a="1"/>
  <c r="P66" i="1"/>
  <c r="P67" i="1" a="1"/>
  <c r="P67" i="1"/>
  <c r="P68" i="1" a="1"/>
  <c r="P68" i="1"/>
  <c r="P69" i="1" a="1"/>
  <c r="P69" i="1"/>
  <c r="P70" i="1" a="1"/>
  <c r="P70" i="1"/>
  <c r="P71" i="1" a="1"/>
  <c r="P71" i="1"/>
  <c r="P72" i="1" a="1"/>
  <c r="P72" i="1"/>
  <c r="P73" i="1" a="1"/>
  <c r="P73" i="1"/>
  <c r="P74" i="1" a="1"/>
  <c r="P74" i="1"/>
  <c r="P75" i="1" a="1"/>
  <c r="P75" i="1"/>
  <c r="P76" i="1" a="1"/>
  <c r="P76" i="1"/>
  <c r="P77" i="1" a="1"/>
  <c r="P77" i="1"/>
  <c r="P78" i="1" a="1"/>
  <c r="P78" i="1"/>
  <c r="P79" i="1" a="1"/>
  <c r="P79" i="1"/>
  <c r="P80" i="1" a="1"/>
  <c r="P80" i="1"/>
  <c r="P81" i="1" a="1"/>
  <c r="P81" i="1"/>
  <c r="P82" i="1" a="1"/>
  <c r="P82" i="1"/>
  <c r="P83" i="1" a="1"/>
  <c r="P83" i="1"/>
  <c r="P84" i="1" a="1"/>
  <c r="P84" i="1"/>
  <c r="P85" i="1" a="1"/>
  <c r="P85" i="1"/>
  <c r="P86" i="1" a="1"/>
  <c r="P86" i="1"/>
  <c r="P87" i="1" a="1"/>
  <c r="P87" i="1"/>
  <c r="P88" i="1" a="1"/>
  <c r="P88" i="1"/>
  <c r="P89" i="1" a="1"/>
  <c r="P89" i="1"/>
  <c r="P90" i="1" a="1"/>
  <c r="P90" i="1"/>
  <c r="P91" i="1" a="1"/>
  <c r="P91" i="1"/>
  <c r="P92" i="1" a="1"/>
  <c r="P92" i="1"/>
  <c r="P93" i="1" a="1"/>
  <c r="P93" i="1"/>
  <c r="P94" i="1" a="1"/>
  <c r="P94" i="1"/>
  <c r="P95" i="1" a="1"/>
  <c r="P95" i="1"/>
  <c r="P96" i="1" a="1"/>
  <c r="P96" i="1"/>
  <c r="P97" i="1" a="1"/>
  <c r="P97" i="1"/>
  <c r="P98" i="1" a="1"/>
  <c r="P98" i="1"/>
  <c r="P99" i="1" a="1"/>
  <c r="P99" i="1"/>
  <c r="P100" i="1" a="1"/>
  <c r="P100" i="1"/>
  <c r="P101" i="1" a="1"/>
  <c r="P101" i="1"/>
  <c r="P102" i="1" a="1"/>
  <c r="P102" i="1"/>
  <c r="P103" i="1" a="1"/>
  <c r="P103" i="1"/>
  <c r="P104" i="1" a="1"/>
  <c r="P104" i="1"/>
  <c r="P105" i="1" a="1"/>
  <c r="P105" i="1"/>
  <c r="P106" i="1" a="1"/>
  <c r="P106" i="1"/>
  <c r="P107" i="1" a="1"/>
  <c r="P107" i="1"/>
  <c r="P108" i="1" a="1"/>
  <c r="P108" i="1"/>
  <c r="P109" i="1" a="1"/>
  <c r="P109" i="1"/>
  <c r="P110" i="1" a="1"/>
  <c r="P110" i="1"/>
  <c r="P111" i="1" a="1"/>
  <c r="P111" i="1"/>
  <c r="P112" i="1" a="1"/>
  <c r="P112" i="1"/>
  <c r="P113" i="1" a="1"/>
  <c r="P113" i="1"/>
  <c r="P114" i="1" a="1"/>
  <c r="P114" i="1"/>
  <c r="P115" i="1" a="1"/>
  <c r="P115" i="1"/>
  <c r="P116" i="1" a="1"/>
  <c r="P116" i="1"/>
  <c r="P117" i="1" a="1"/>
  <c r="P117" i="1"/>
  <c r="P118" i="1" a="1"/>
  <c r="P118" i="1"/>
  <c r="P119" i="1" a="1"/>
  <c r="P119" i="1"/>
  <c r="P120" i="1" a="1"/>
  <c r="P120" i="1"/>
  <c r="P121" i="1" a="1"/>
  <c r="P121" i="1"/>
  <c r="P122" i="1" a="1"/>
  <c r="P122" i="1"/>
  <c r="P123" i="1" a="1"/>
  <c r="P123" i="1"/>
  <c r="P124" i="1" a="1"/>
  <c r="P124" i="1"/>
  <c r="P125" i="1" a="1"/>
  <c r="P125" i="1"/>
  <c r="P126" i="1" a="1"/>
  <c r="P126" i="1"/>
  <c r="P127" i="1" a="1"/>
  <c r="P127" i="1"/>
  <c r="P128" i="1" a="1"/>
  <c r="P128" i="1"/>
  <c r="P129" i="1" a="1"/>
  <c r="P129" i="1"/>
  <c r="P130" i="1" a="1"/>
  <c r="P130" i="1"/>
  <c r="P131" i="1" a="1"/>
  <c r="P131" i="1"/>
  <c r="P132" i="1" a="1"/>
  <c r="P132" i="1"/>
  <c r="P133" i="1" a="1"/>
  <c r="P133" i="1"/>
  <c r="P134" i="1" a="1"/>
  <c r="P134" i="1"/>
  <c r="P135" i="1" a="1"/>
  <c r="P135" i="1"/>
  <c r="P136" i="1" a="1"/>
  <c r="P136" i="1"/>
  <c r="P137" i="1" a="1"/>
  <c r="P137" i="1"/>
  <c r="P138" i="1" a="1"/>
  <c r="P138" i="1"/>
  <c r="P139" i="1" a="1"/>
  <c r="P139" i="1"/>
  <c r="P140" i="1" a="1"/>
  <c r="P140" i="1"/>
  <c r="P141" i="1" a="1"/>
  <c r="P141" i="1"/>
  <c r="P142" i="1" a="1"/>
  <c r="P142" i="1"/>
  <c r="P143" i="1" a="1"/>
  <c r="P143" i="1"/>
  <c r="P144" i="1" a="1"/>
  <c r="P144" i="1"/>
  <c r="P145" i="1" a="1"/>
  <c r="P145" i="1"/>
  <c r="P146" i="1" a="1"/>
  <c r="P146" i="1"/>
  <c r="P147" i="1" a="1"/>
  <c r="P147" i="1"/>
  <c r="P148" i="1" a="1"/>
  <c r="P148" i="1"/>
  <c r="P149" i="1" a="1"/>
  <c r="P149" i="1"/>
  <c r="P150" i="1" a="1"/>
  <c r="P150" i="1"/>
  <c r="P151" i="1" a="1"/>
  <c r="P151" i="1"/>
  <c r="P152" i="1" a="1"/>
  <c r="P152" i="1"/>
  <c r="P153" i="1" a="1"/>
  <c r="P153" i="1"/>
  <c r="P154" i="1" a="1"/>
  <c r="P154" i="1"/>
  <c r="P155" i="1" a="1"/>
  <c r="P155" i="1"/>
  <c r="P156" i="1" a="1"/>
  <c r="P156" i="1"/>
  <c r="P157" i="1" a="1"/>
  <c r="P157" i="1"/>
  <c r="P158" i="1" a="1"/>
  <c r="P158" i="1"/>
  <c r="P159" i="1" a="1"/>
  <c r="P159" i="1"/>
  <c r="P160" i="1" a="1"/>
  <c r="P160" i="1"/>
  <c r="P161" i="1" a="1"/>
  <c r="P161" i="1"/>
  <c r="P162" i="1" a="1"/>
  <c r="P162" i="1"/>
  <c r="P163" i="1" a="1"/>
  <c r="P163" i="1"/>
  <c r="P164" i="1" a="1"/>
  <c r="P164" i="1"/>
  <c r="P165" i="1" a="1"/>
  <c r="P165" i="1"/>
  <c r="P166" i="1" a="1"/>
  <c r="P166" i="1"/>
  <c r="P167" i="1" a="1"/>
  <c r="P167" i="1"/>
  <c r="P168" i="1" a="1"/>
  <c r="P168" i="1"/>
  <c r="P169" i="1" a="1"/>
  <c r="P169" i="1"/>
  <c r="P170" i="1" a="1"/>
  <c r="P170" i="1"/>
  <c r="P171" i="1" a="1"/>
  <c r="P171" i="1"/>
  <c r="P172" i="1" a="1"/>
  <c r="P172" i="1"/>
  <c r="P173" i="1" a="1"/>
  <c r="P173" i="1"/>
  <c r="P174" i="1" a="1"/>
  <c r="P174" i="1"/>
  <c r="P175" i="1" a="1"/>
  <c r="P175" i="1"/>
  <c r="P176" i="1" a="1"/>
  <c r="P176" i="1"/>
  <c r="P177" i="1" a="1"/>
  <c r="P177" i="1"/>
  <c r="P178" i="1" a="1"/>
  <c r="P178" i="1"/>
  <c r="P179" i="1" a="1"/>
  <c r="P179" i="1"/>
  <c r="P180" i="1" a="1"/>
  <c r="P180" i="1"/>
  <c r="P181" i="1" a="1"/>
  <c r="P181" i="1"/>
  <c r="P182" i="1" a="1"/>
  <c r="P182" i="1"/>
  <c r="P183" i="1" a="1"/>
  <c r="P183" i="1"/>
  <c r="P184" i="1" a="1"/>
  <c r="P184" i="1"/>
  <c r="P185" i="1" a="1"/>
  <c r="P185" i="1"/>
  <c r="P186" i="1" a="1"/>
  <c r="P186" i="1"/>
  <c r="P187" i="1" a="1"/>
  <c r="P187" i="1"/>
  <c r="P188" i="1" a="1"/>
  <c r="P188" i="1"/>
  <c r="P189" i="1" a="1"/>
  <c r="P189" i="1"/>
  <c r="P190" i="1" a="1"/>
  <c r="P190" i="1"/>
  <c r="P191" i="1" a="1"/>
  <c r="P191" i="1"/>
  <c r="P192" i="1" a="1"/>
  <c r="P192" i="1"/>
  <c r="P193" i="1" a="1"/>
  <c r="P193" i="1"/>
  <c r="P194" i="1" a="1"/>
  <c r="P194" i="1"/>
  <c r="P195" i="1" a="1"/>
  <c r="P195" i="1"/>
  <c r="P196" i="1" a="1"/>
  <c r="P196" i="1"/>
  <c r="P197" i="1" a="1"/>
  <c r="P197" i="1"/>
  <c r="P198" i="1" a="1"/>
  <c r="P198" i="1"/>
  <c r="P199" i="1" a="1"/>
  <c r="P199" i="1"/>
  <c r="P200" i="1" a="1"/>
  <c r="P200" i="1"/>
  <c r="P201" i="1" a="1"/>
  <c r="P201" i="1"/>
  <c r="P202" i="1" a="1"/>
  <c r="P202" i="1"/>
  <c r="P203" i="1" a="1"/>
  <c r="P203" i="1"/>
  <c r="P204" i="1" a="1"/>
  <c r="P204" i="1"/>
  <c r="P205" i="1" a="1"/>
  <c r="P205" i="1"/>
  <c r="P206" i="1" a="1"/>
  <c r="P206" i="1"/>
  <c r="P207" i="1" a="1"/>
  <c r="P207" i="1"/>
  <c r="P208" i="1" a="1"/>
  <c r="P208" i="1"/>
  <c r="P209" i="1" a="1"/>
  <c r="P209" i="1"/>
  <c r="P210" i="1" a="1"/>
  <c r="P210" i="1"/>
  <c r="P211" i="1" a="1"/>
  <c r="P211" i="1"/>
  <c r="P212" i="1" a="1"/>
  <c r="P212" i="1"/>
  <c r="P213" i="1" a="1"/>
  <c r="P213" i="1"/>
  <c r="P214" i="1" a="1"/>
  <c r="P214" i="1"/>
  <c r="P215" i="1" a="1"/>
  <c r="P215" i="1"/>
  <c r="P216" i="1" a="1"/>
  <c r="P216" i="1"/>
  <c r="P217" i="1" a="1"/>
  <c r="P217" i="1"/>
  <c r="P218" i="1" a="1"/>
  <c r="P218" i="1"/>
  <c r="P219" i="1" a="1"/>
  <c r="P219" i="1"/>
  <c r="P220" i="1" a="1"/>
  <c r="P220" i="1"/>
  <c r="P221" i="1" a="1"/>
  <c r="P221" i="1"/>
  <c r="P222" i="1" a="1"/>
  <c r="P222" i="1"/>
  <c r="P223" i="1" a="1"/>
  <c r="P223" i="1"/>
  <c r="P224" i="1" a="1"/>
  <c r="P224" i="1"/>
  <c r="P225" i="1" a="1"/>
  <c r="P225" i="1"/>
  <c r="P226" i="1" a="1"/>
  <c r="P226" i="1"/>
  <c r="P227" i="1" a="1"/>
  <c r="P227" i="1"/>
  <c r="P228" i="1" a="1"/>
  <c r="P228" i="1"/>
  <c r="P229" i="1" a="1"/>
  <c r="P229" i="1"/>
  <c r="P230" i="1" a="1"/>
  <c r="P230" i="1"/>
  <c r="P231" i="1" a="1"/>
  <c r="P231" i="1"/>
  <c r="P232" i="1" a="1"/>
  <c r="P232" i="1"/>
  <c r="P233" i="1" a="1"/>
  <c r="P233" i="1"/>
  <c r="P234" i="1" a="1"/>
  <c r="P234" i="1"/>
  <c r="P235" i="1" a="1"/>
  <c r="P235" i="1"/>
  <c r="P236" i="1" a="1"/>
  <c r="P236" i="1"/>
  <c r="P237" i="1" a="1"/>
  <c r="P237" i="1"/>
  <c r="P238" i="1" a="1"/>
  <c r="P238" i="1"/>
  <c r="P239" i="1" a="1"/>
  <c r="P239" i="1"/>
  <c r="P240" i="1" a="1"/>
  <c r="P240" i="1"/>
  <c r="P241" i="1" a="1"/>
  <c r="P241" i="1"/>
  <c r="P242" i="1" a="1"/>
  <c r="P242" i="1"/>
  <c r="P243" i="1" a="1"/>
  <c r="P243" i="1"/>
  <c r="P244" i="1" a="1"/>
  <c r="P244" i="1"/>
  <c r="P245" i="1" a="1"/>
  <c r="P245" i="1"/>
  <c r="P246" i="1" a="1"/>
  <c r="P246" i="1"/>
  <c r="P247" i="1" a="1"/>
  <c r="P247" i="1"/>
  <c r="P248" i="1" a="1"/>
  <c r="P248" i="1"/>
  <c r="P249" i="1" a="1"/>
  <c r="P249" i="1"/>
  <c r="P250" i="1" a="1"/>
  <c r="P250" i="1"/>
  <c r="P251" i="1" a="1"/>
  <c r="P251" i="1"/>
  <c r="P252" i="1" a="1"/>
  <c r="P252" i="1"/>
  <c r="P253" i="1" a="1"/>
  <c r="P253" i="1"/>
  <c r="P254" i="1" a="1"/>
  <c r="P254" i="1"/>
  <c r="P255" i="1" a="1"/>
  <c r="P255" i="1"/>
  <c r="P256" i="1" a="1"/>
  <c r="P256" i="1"/>
  <c r="P257" i="1" a="1"/>
  <c r="P257" i="1"/>
  <c r="P258" i="1" a="1"/>
  <c r="P258" i="1"/>
  <c r="P259" i="1" a="1"/>
  <c r="P259" i="1"/>
  <c r="P260" i="1" a="1"/>
  <c r="P260" i="1"/>
  <c r="P261" i="1" a="1"/>
  <c r="P261" i="1"/>
  <c r="P262" i="1" a="1"/>
  <c r="P262" i="1"/>
  <c r="P263" i="1" a="1"/>
  <c r="P263" i="1"/>
  <c r="P264" i="1" a="1"/>
  <c r="P264" i="1"/>
  <c r="P265" i="1" a="1"/>
  <c r="P265" i="1"/>
  <c r="P266" i="1" a="1"/>
  <c r="P266" i="1"/>
  <c r="P267" i="1" a="1"/>
  <c r="P267" i="1"/>
  <c r="P268" i="1" a="1"/>
  <c r="P268" i="1"/>
  <c r="P269" i="1" a="1"/>
  <c r="P269" i="1"/>
  <c r="P270" i="1" a="1"/>
  <c r="P270" i="1"/>
  <c r="P271" i="1" a="1"/>
  <c r="P271" i="1"/>
  <c r="P272" i="1" a="1"/>
  <c r="P272" i="1"/>
  <c r="P273" i="1" a="1"/>
  <c r="P273" i="1"/>
  <c r="P274" i="1" a="1"/>
  <c r="P274" i="1"/>
  <c r="P275" i="1" a="1"/>
  <c r="P275" i="1"/>
  <c r="P276" i="1" a="1"/>
  <c r="P276" i="1"/>
  <c r="P277" i="1" a="1"/>
  <c r="P277" i="1"/>
  <c r="P278" i="1" a="1"/>
  <c r="P278" i="1"/>
  <c r="P279" i="1" a="1"/>
  <c r="P279" i="1"/>
  <c r="P280" i="1" a="1"/>
  <c r="P280" i="1"/>
  <c r="P281" i="1" a="1"/>
  <c r="P281" i="1"/>
  <c r="P282" i="1" a="1"/>
  <c r="P282" i="1"/>
  <c r="P283" i="1" a="1"/>
  <c r="P283" i="1"/>
  <c r="P284" i="1" a="1"/>
  <c r="P284" i="1"/>
  <c r="P285" i="1" a="1"/>
  <c r="P285" i="1"/>
  <c r="P286" i="1" a="1"/>
  <c r="P286" i="1"/>
  <c r="P287" i="1" a="1"/>
  <c r="P287" i="1"/>
  <c r="P288" i="1" a="1"/>
  <c r="P288" i="1"/>
  <c r="P289" i="1" a="1"/>
  <c r="P289" i="1"/>
  <c r="P290" i="1" a="1"/>
  <c r="P290" i="1"/>
  <c r="P291" i="1" a="1"/>
  <c r="P291" i="1"/>
  <c r="P292" i="1" a="1"/>
  <c r="P292" i="1"/>
  <c r="P293" i="1" a="1"/>
  <c r="P293" i="1"/>
  <c r="P294" i="1" a="1"/>
  <c r="P294" i="1"/>
  <c r="P295" i="1" a="1"/>
  <c r="P295" i="1"/>
  <c r="P296" i="1" a="1"/>
  <c r="P296" i="1"/>
  <c r="P297" i="1" a="1"/>
  <c r="P297" i="1"/>
  <c r="P298" i="1" a="1"/>
  <c r="P298" i="1"/>
  <c r="P299" i="1" a="1"/>
  <c r="P299" i="1"/>
  <c r="P300" i="1" a="1"/>
  <c r="P300" i="1"/>
  <c r="P301" i="1" a="1"/>
  <c r="P301" i="1"/>
  <c r="P302" i="1" a="1"/>
  <c r="P302" i="1"/>
  <c r="P303" i="1" a="1"/>
  <c r="P303" i="1"/>
  <c r="P304" i="1" a="1"/>
  <c r="P304" i="1"/>
  <c r="P305" i="1" a="1"/>
  <c r="P305" i="1"/>
  <c r="P306" i="1" a="1"/>
  <c r="P306" i="1"/>
  <c r="P307" i="1" a="1"/>
  <c r="P307" i="1"/>
  <c r="P308" i="1" a="1"/>
  <c r="P308" i="1"/>
  <c r="P309" i="1" a="1"/>
  <c r="P309" i="1"/>
  <c r="P310" i="1" a="1"/>
  <c r="P310" i="1"/>
  <c r="P311" i="1" a="1"/>
  <c r="P311" i="1"/>
  <c r="P312" i="1" a="1"/>
  <c r="P312" i="1"/>
  <c r="P313" i="1" a="1"/>
  <c r="P313" i="1"/>
  <c r="P314" i="1" a="1"/>
  <c r="P314" i="1"/>
  <c r="P315" i="1" a="1"/>
  <c r="P315" i="1"/>
  <c r="P316" i="1" a="1"/>
  <c r="P316" i="1"/>
  <c r="P317" i="1" a="1"/>
  <c r="P317" i="1"/>
  <c r="P318" i="1" a="1"/>
  <c r="P318" i="1"/>
  <c r="P319" i="1" a="1"/>
  <c r="P319" i="1"/>
  <c r="P320" i="1" a="1"/>
  <c r="P320" i="1"/>
  <c r="P321" i="1" a="1"/>
  <c r="P321" i="1"/>
  <c r="P322" i="1" a="1"/>
  <c r="P322" i="1"/>
  <c r="P323" i="1" a="1"/>
  <c r="P323" i="1"/>
  <c r="P324" i="1" a="1"/>
  <c r="P324" i="1"/>
  <c r="P325" i="1" a="1"/>
  <c r="P325" i="1"/>
  <c r="P326" i="1" a="1"/>
  <c r="P326" i="1"/>
  <c r="P327" i="1" a="1"/>
  <c r="P327" i="1"/>
  <c r="P328" i="1" a="1"/>
  <c r="P328" i="1"/>
  <c r="P329" i="1" a="1"/>
  <c r="P329" i="1"/>
  <c r="P330" i="1" a="1"/>
  <c r="P330" i="1"/>
  <c r="P331" i="1" a="1"/>
  <c r="P331" i="1"/>
  <c r="P332" i="1" a="1"/>
  <c r="P332" i="1"/>
  <c r="P333" i="1" a="1"/>
  <c r="P333" i="1"/>
  <c r="P334" i="1" a="1"/>
  <c r="P334" i="1"/>
  <c r="P335" i="1" a="1"/>
  <c r="P335" i="1"/>
  <c r="P336" i="1" a="1"/>
  <c r="P336" i="1"/>
  <c r="P337" i="1" a="1"/>
  <c r="P337" i="1"/>
  <c r="P338" i="1" a="1"/>
  <c r="P338" i="1"/>
  <c r="P339" i="1" a="1"/>
  <c r="P339" i="1"/>
  <c r="P340" i="1" a="1"/>
  <c r="P340" i="1"/>
  <c r="P341" i="1" a="1"/>
  <c r="P341" i="1"/>
  <c r="P342" i="1" a="1"/>
  <c r="P342" i="1"/>
  <c r="P343" i="1" a="1"/>
  <c r="P343" i="1"/>
  <c r="P344" i="1" a="1"/>
  <c r="P344" i="1"/>
  <c r="P345" i="1" a="1"/>
  <c r="P345" i="1"/>
  <c r="P346" i="1" a="1"/>
  <c r="P346" i="1"/>
  <c r="P347" i="1" a="1"/>
  <c r="P347" i="1"/>
  <c r="P348" i="1" a="1"/>
  <c r="P348" i="1"/>
  <c r="P349" i="1" a="1"/>
  <c r="P349" i="1"/>
  <c r="P350" i="1" a="1"/>
  <c r="P350" i="1"/>
  <c r="P351" i="1" a="1"/>
  <c r="P351" i="1"/>
  <c r="P352" i="1" a="1"/>
  <c r="P352" i="1"/>
  <c r="P353" i="1" a="1"/>
  <c r="P353" i="1"/>
  <c r="P354" i="1" a="1"/>
  <c r="P354" i="1"/>
  <c r="P355" i="1" a="1"/>
  <c r="P355" i="1"/>
  <c r="P356" i="1" a="1"/>
  <c r="P356" i="1"/>
  <c r="P357" i="1" a="1"/>
  <c r="P357" i="1"/>
  <c r="P358" i="1" a="1"/>
  <c r="P358" i="1"/>
  <c r="P359" i="1" a="1"/>
  <c r="P359" i="1"/>
  <c r="P360" i="1" a="1"/>
  <c r="P360" i="1"/>
  <c r="P361" i="1" a="1"/>
  <c r="P361" i="1"/>
  <c r="P362" i="1" a="1"/>
  <c r="P362" i="1"/>
  <c r="P363" i="1" a="1"/>
  <c r="P363" i="1"/>
  <c r="P364" i="1" a="1"/>
  <c r="P364" i="1"/>
  <c r="P365" i="1" a="1"/>
  <c r="P365" i="1"/>
  <c r="P366" i="1" a="1"/>
  <c r="P366" i="1"/>
  <c r="P367" i="1" a="1"/>
  <c r="P367" i="1"/>
  <c r="P368" i="1" a="1"/>
  <c r="P368" i="1"/>
  <c r="P369" i="1" a="1"/>
  <c r="P369" i="1"/>
  <c r="P370" i="1" a="1"/>
  <c r="P370" i="1"/>
  <c r="P371" i="1" a="1"/>
  <c r="P371" i="1"/>
  <c r="P372" i="1" a="1"/>
  <c r="P372" i="1"/>
  <c r="P373" i="1" a="1"/>
  <c r="P373" i="1"/>
  <c r="P374" i="1" a="1"/>
  <c r="P374" i="1"/>
  <c r="P375" i="1" a="1"/>
  <c r="P375" i="1"/>
  <c r="P376" i="1" a="1"/>
  <c r="P376" i="1"/>
  <c r="P377" i="1" a="1"/>
  <c r="P377" i="1"/>
  <c r="P378" i="1" a="1"/>
  <c r="P378" i="1"/>
  <c r="P379" i="1" a="1"/>
  <c r="P379" i="1"/>
  <c r="P380" i="1" a="1"/>
  <c r="P380" i="1"/>
  <c r="P381" i="1" a="1"/>
  <c r="P381" i="1"/>
  <c r="P382" i="1" a="1"/>
  <c r="P382" i="1"/>
  <c r="P383" i="1" a="1"/>
  <c r="P383" i="1"/>
  <c r="P384" i="1" a="1"/>
  <c r="P384" i="1"/>
  <c r="P385" i="1" a="1"/>
  <c r="P385" i="1"/>
  <c r="P386" i="1" a="1"/>
  <c r="P386" i="1"/>
  <c r="P387" i="1" a="1"/>
  <c r="P387" i="1"/>
  <c r="P388" i="1" a="1"/>
  <c r="P388" i="1"/>
  <c r="P389" i="1" a="1"/>
  <c r="P389" i="1"/>
  <c r="P390" i="1" a="1"/>
  <c r="P390" i="1"/>
  <c r="P391" i="1" a="1"/>
  <c r="P391" i="1"/>
  <c r="P392" i="1" a="1"/>
  <c r="P392" i="1"/>
  <c r="P393" i="1" a="1"/>
  <c r="P393" i="1"/>
  <c r="P394" i="1" a="1"/>
  <c r="P394" i="1"/>
  <c r="P395" i="1" a="1"/>
  <c r="P395" i="1"/>
  <c r="P396" i="1" a="1"/>
  <c r="P396" i="1"/>
  <c r="P397" i="1" a="1"/>
  <c r="P397" i="1"/>
  <c r="P398" i="1" a="1"/>
  <c r="P398" i="1"/>
  <c r="P399" i="1" a="1"/>
  <c r="P399" i="1"/>
  <c r="P400" i="1" a="1"/>
  <c r="P400" i="1"/>
  <c r="P401" i="1" a="1"/>
  <c r="P401" i="1"/>
  <c r="P402" i="1" a="1"/>
  <c r="P402" i="1"/>
  <c r="P403" i="1" a="1"/>
  <c r="P403" i="1"/>
  <c r="P404" i="1" a="1"/>
  <c r="P404" i="1"/>
  <c r="P405" i="1" a="1"/>
  <c r="P405" i="1"/>
  <c r="P406" i="1" a="1"/>
  <c r="P406" i="1"/>
  <c r="P407" i="1" a="1"/>
  <c r="P407" i="1"/>
  <c r="P408" i="1" a="1"/>
  <c r="P408" i="1"/>
  <c r="P409" i="1" a="1"/>
  <c r="P409" i="1"/>
  <c r="P410" i="1" a="1"/>
  <c r="P410" i="1"/>
  <c r="P411" i="1" a="1"/>
  <c r="P411" i="1"/>
  <c r="P412" i="1" a="1"/>
  <c r="P412" i="1"/>
  <c r="P413" i="1" a="1"/>
  <c r="P413" i="1"/>
  <c r="P414" i="1" a="1"/>
  <c r="P414" i="1"/>
  <c r="P415" i="1" a="1"/>
  <c r="P415" i="1"/>
  <c r="P416" i="1" a="1"/>
  <c r="P416" i="1"/>
  <c r="P417" i="1" a="1"/>
  <c r="P417" i="1"/>
  <c r="P418" i="1" a="1"/>
  <c r="P418" i="1"/>
  <c r="P419" i="1" a="1"/>
  <c r="P419" i="1"/>
  <c r="P420" i="1" a="1"/>
  <c r="P420" i="1"/>
  <c r="P421" i="1" a="1"/>
  <c r="P421" i="1"/>
  <c r="P422" i="1" a="1"/>
  <c r="P422" i="1"/>
  <c r="P423" i="1" a="1"/>
  <c r="P423" i="1"/>
  <c r="P424" i="1" a="1"/>
  <c r="P424" i="1"/>
  <c r="P425" i="1" a="1"/>
  <c r="P425" i="1"/>
  <c r="P426" i="1" a="1"/>
  <c r="P426" i="1"/>
  <c r="P427" i="1" a="1"/>
  <c r="P427" i="1"/>
  <c r="P428" i="1" a="1"/>
  <c r="P428" i="1"/>
  <c r="P429" i="1" a="1"/>
  <c r="P429" i="1"/>
  <c r="P430" i="1" a="1"/>
  <c r="P430" i="1"/>
  <c r="P431" i="1" a="1"/>
  <c r="P431" i="1"/>
  <c r="P432" i="1" a="1"/>
  <c r="P432" i="1"/>
  <c r="P433" i="1" a="1"/>
  <c r="P433" i="1"/>
  <c r="P434" i="1" a="1"/>
  <c r="P434" i="1"/>
  <c r="P435" i="1" a="1"/>
  <c r="P435" i="1"/>
  <c r="P436" i="1" a="1"/>
  <c r="P436" i="1"/>
  <c r="P437" i="1" a="1"/>
  <c r="P437" i="1"/>
  <c r="P438" i="1" a="1"/>
  <c r="P438" i="1"/>
  <c r="P439" i="1" a="1"/>
  <c r="P439" i="1"/>
  <c r="P440" i="1" a="1"/>
  <c r="P440" i="1"/>
  <c r="P441" i="1" a="1"/>
  <c r="P441" i="1"/>
  <c r="P442" i="1" a="1"/>
  <c r="P442" i="1"/>
  <c r="P443" i="1" a="1"/>
  <c r="P443" i="1"/>
  <c r="P444" i="1" a="1"/>
  <c r="P444" i="1"/>
  <c r="P445" i="1" a="1"/>
  <c r="P445" i="1"/>
  <c r="P446" i="1" a="1"/>
  <c r="P446" i="1"/>
  <c r="P447" i="1" a="1"/>
  <c r="P447" i="1"/>
  <c r="P448" i="1" a="1"/>
  <c r="P448" i="1"/>
  <c r="P449" i="1" a="1"/>
  <c r="P449" i="1"/>
  <c r="P450" i="1" a="1"/>
  <c r="P450" i="1"/>
  <c r="P451" i="1" a="1"/>
  <c r="P451" i="1"/>
  <c r="P452" i="1" a="1"/>
  <c r="P452" i="1"/>
  <c r="P453" i="1" a="1"/>
  <c r="P453" i="1"/>
  <c r="P454" i="1" a="1"/>
  <c r="P454" i="1"/>
  <c r="P455" i="1" a="1"/>
  <c r="P455" i="1"/>
  <c r="P456" i="1" a="1"/>
  <c r="P456" i="1"/>
  <c r="P457" i="1" a="1"/>
  <c r="P457" i="1"/>
  <c r="P458" i="1" a="1"/>
  <c r="P458" i="1"/>
  <c r="P459" i="1" a="1"/>
  <c r="P459" i="1"/>
  <c r="P460" i="1" a="1"/>
  <c r="P460" i="1"/>
  <c r="P461" i="1" a="1"/>
  <c r="P461" i="1"/>
  <c r="P462" i="1" a="1"/>
  <c r="P462" i="1"/>
  <c r="P463" i="1" a="1"/>
  <c r="P463" i="1"/>
  <c r="P464" i="1" a="1"/>
  <c r="P464" i="1"/>
  <c r="P465" i="1" a="1"/>
  <c r="P465" i="1"/>
  <c r="P466" i="1" a="1"/>
  <c r="P466" i="1"/>
  <c r="P467" i="1" a="1"/>
  <c r="P467" i="1"/>
  <c r="P468" i="1" a="1"/>
  <c r="P468" i="1"/>
  <c r="P469" i="1" a="1"/>
  <c r="P469" i="1"/>
  <c r="P470" i="1" a="1"/>
  <c r="P470" i="1"/>
  <c r="P471" i="1" a="1"/>
  <c r="P471" i="1"/>
  <c r="P472" i="1" a="1"/>
  <c r="P472" i="1"/>
  <c r="P473" i="1" a="1"/>
  <c r="P473" i="1"/>
  <c r="P474" i="1" a="1"/>
  <c r="P474" i="1"/>
  <c r="P475" i="1" a="1"/>
  <c r="P475" i="1"/>
  <c r="P476" i="1" a="1"/>
  <c r="P476" i="1"/>
  <c r="P477" i="1" a="1"/>
  <c r="P477" i="1"/>
  <c r="P478" i="1" a="1"/>
  <c r="P478" i="1"/>
  <c r="P479" i="1" a="1"/>
  <c r="P479" i="1"/>
  <c r="P480" i="1" a="1"/>
  <c r="P480" i="1"/>
  <c r="P481" i="1" a="1"/>
  <c r="P481" i="1"/>
  <c r="P482" i="1" a="1"/>
  <c r="P482" i="1"/>
  <c r="P483" i="1" a="1"/>
  <c r="P483" i="1"/>
  <c r="P484" i="1" a="1"/>
  <c r="P484" i="1"/>
  <c r="P485" i="1" a="1"/>
  <c r="P485" i="1"/>
  <c r="P486" i="1" a="1"/>
  <c r="P486" i="1"/>
  <c r="P487" i="1" a="1"/>
  <c r="P487" i="1"/>
  <c r="P488" i="1" a="1"/>
  <c r="P488" i="1"/>
  <c r="P489" i="1" a="1"/>
  <c r="P489" i="1"/>
  <c r="P490" i="1" a="1"/>
  <c r="P490" i="1"/>
  <c r="P491" i="1" a="1"/>
  <c r="P491" i="1"/>
  <c r="P492" i="1" a="1"/>
  <c r="P492" i="1"/>
  <c r="P493" i="1" a="1"/>
  <c r="P493" i="1"/>
  <c r="P494" i="1" a="1"/>
  <c r="P494" i="1"/>
  <c r="P495" i="1" a="1"/>
  <c r="P495" i="1"/>
  <c r="P496" i="1" a="1"/>
  <c r="P496" i="1"/>
  <c r="P497" i="1" a="1"/>
  <c r="P497" i="1"/>
  <c r="P498" i="1" a="1"/>
  <c r="P498" i="1"/>
  <c r="P499" i="1" a="1"/>
  <c r="P499" i="1"/>
  <c r="P500" i="1" a="1"/>
  <c r="P500" i="1"/>
  <c r="P501" i="1" a="1"/>
  <c r="P501" i="1"/>
  <c r="P502" i="1" a="1"/>
  <c r="P502" i="1"/>
  <c r="P503" i="1" a="1"/>
  <c r="P503" i="1"/>
  <c r="P504" i="1" a="1"/>
  <c r="P504" i="1"/>
  <c r="P505" i="1" a="1"/>
  <c r="P505" i="1"/>
  <c r="P506" i="1" a="1"/>
  <c r="P506" i="1"/>
  <c r="P507" i="1" a="1"/>
  <c r="P507" i="1"/>
  <c r="P508" i="1" a="1"/>
  <c r="P508" i="1"/>
  <c r="P509" i="1" a="1"/>
  <c r="P509" i="1"/>
  <c r="P510" i="1" a="1"/>
  <c r="P510" i="1"/>
  <c r="P511" i="1" a="1"/>
  <c r="P511" i="1"/>
  <c r="P512" i="1" a="1"/>
  <c r="P512" i="1"/>
  <c r="P513" i="1" a="1"/>
  <c r="P513" i="1"/>
  <c r="P514" i="1" a="1"/>
  <c r="P514" i="1"/>
  <c r="P515" i="1" a="1"/>
  <c r="P515" i="1"/>
  <c r="P516" i="1" a="1"/>
  <c r="P516" i="1"/>
  <c r="P517" i="1" a="1"/>
  <c r="P517" i="1"/>
  <c r="P518" i="1" a="1"/>
  <c r="P518" i="1"/>
  <c r="P519" i="1" a="1"/>
  <c r="P519" i="1"/>
  <c r="P520" i="1" a="1"/>
  <c r="P520" i="1"/>
  <c r="P521" i="1" a="1"/>
  <c r="P521" i="1"/>
  <c r="P522" i="1" a="1"/>
  <c r="P522" i="1"/>
  <c r="P523" i="1" a="1"/>
  <c r="P523" i="1"/>
  <c r="P524" i="1" a="1"/>
  <c r="P524" i="1"/>
  <c r="P525" i="1" a="1"/>
  <c r="P525" i="1"/>
  <c r="P526" i="1" a="1"/>
  <c r="P526" i="1"/>
  <c r="P527" i="1" a="1"/>
  <c r="P527" i="1"/>
  <c r="P528" i="1" a="1"/>
  <c r="P528" i="1"/>
  <c r="P529" i="1" a="1"/>
  <c r="P529" i="1"/>
  <c r="P530" i="1" a="1"/>
  <c r="P530" i="1"/>
  <c r="P531" i="1" a="1"/>
  <c r="P531" i="1"/>
  <c r="P532" i="1" a="1"/>
  <c r="P532" i="1"/>
  <c r="P533" i="1" a="1"/>
  <c r="P533" i="1"/>
  <c r="P534" i="1" a="1"/>
  <c r="P534" i="1"/>
  <c r="P535" i="1" a="1"/>
  <c r="P535" i="1"/>
  <c r="P536" i="1" a="1"/>
  <c r="P536" i="1"/>
  <c r="P537" i="1" a="1"/>
  <c r="P537" i="1"/>
  <c r="P538" i="1" a="1"/>
  <c r="P538" i="1"/>
  <c r="P539" i="1" a="1"/>
  <c r="P539" i="1"/>
  <c r="P540" i="1" a="1"/>
  <c r="P540" i="1"/>
  <c r="P541" i="1" a="1"/>
  <c r="P541" i="1"/>
  <c r="P542" i="1" a="1"/>
  <c r="P542" i="1"/>
  <c r="P543" i="1" a="1"/>
  <c r="P543" i="1"/>
  <c r="P544" i="1" a="1"/>
  <c r="P544" i="1"/>
  <c r="P545" i="1" a="1"/>
  <c r="P545" i="1"/>
  <c r="P546" i="1" a="1"/>
  <c r="P546" i="1"/>
  <c r="P547" i="1" a="1"/>
  <c r="P547" i="1"/>
  <c r="P548" i="1" a="1"/>
  <c r="P548" i="1"/>
  <c r="P549" i="1" a="1"/>
  <c r="P549" i="1"/>
  <c r="P550" i="1" a="1"/>
  <c r="P550" i="1"/>
  <c r="P551" i="1" a="1"/>
  <c r="P551" i="1"/>
  <c r="P552" i="1" a="1"/>
  <c r="P552" i="1"/>
  <c r="P553" i="1" a="1"/>
  <c r="P553" i="1"/>
  <c r="P554" i="1" a="1"/>
  <c r="P554" i="1"/>
  <c r="P555" i="1" a="1"/>
  <c r="P555" i="1"/>
  <c r="P556" i="1" a="1"/>
  <c r="P556" i="1"/>
  <c r="P557" i="1" a="1"/>
  <c r="P557" i="1"/>
  <c r="P558" i="1" a="1"/>
  <c r="P558" i="1"/>
  <c r="P559" i="1" a="1"/>
  <c r="P559" i="1"/>
  <c r="P560" i="1" a="1"/>
  <c r="P560" i="1"/>
  <c r="P561" i="1" a="1"/>
  <c r="P561" i="1"/>
  <c r="P562" i="1" a="1"/>
  <c r="P562" i="1"/>
  <c r="P563" i="1" a="1"/>
  <c r="P563" i="1"/>
  <c r="P564" i="1" a="1"/>
  <c r="P564" i="1"/>
  <c r="P565" i="1" a="1"/>
  <c r="P565" i="1"/>
  <c r="P566" i="1" a="1"/>
  <c r="P566" i="1"/>
  <c r="P567" i="1" a="1"/>
  <c r="P567" i="1"/>
  <c r="P568" i="1" a="1"/>
  <c r="P568" i="1"/>
  <c r="P569" i="1" a="1"/>
  <c r="P569" i="1"/>
  <c r="P570" i="1" a="1"/>
  <c r="P570" i="1"/>
  <c r="P571" i="1" a="1"/>
  <c r="P571" i="1"/>
  <c r="P572" i="1" a="1"/>
  <c r="P572" i="1"/>
  <c r="P573" i="1" a="1"/>
  <c r="P573" i="1"/>
  <c r="P574" i="1" a="1"/>
  <c r="P574" i="1"/>
  <c r="P575" i="1" a="1"/>
  <c r="P575" i="1"/>
  <c r="P576" i="1" a="1"/>
  <c r="P576" i="1"/>
  <c r="P577" i="1" a="1"/>
  <c r="P577" i="1"/>
  <c r="P578" i="1" a="1"/>
  <c r="P578" i="1"/>
  <c r="P579" i="1" a="1"/>
  <c r="P579" i="1"/>
  <c r="P580" i="1" a="1"/>
  <c r="P580" i="1"/>
  <c r="P581" i="1" a="1"/>
  <c r="P581" i="1"/>
  <c r="P582" i="1" a="1"/>
  <c r="P582" i="1"/>
  <c r="P583" i="1" a="1"/>
  <c r="P583" i="1"/>
  <c r="P584" i="1" a="1"/>
  <c r="P584" i="1"/>
  <c r="P585" i="1" a="1"/>
  <c r="P585" i="1"/>
  <c r="P586" i="1" a="1"/>
  <c r="P586" i="1"/>
  <c r="P587" i="1" a="1"/>
  <c r="P587" i="1"/>
  <c r="P588" i="1" a="1"/>
  <c r="P588" i="1"/>
  <c r="P589" i="1" a="1"/>
  <c r="P589" i="1"/>
  <c r="P590" i="1" a="1"/>
  <c r="P590" i="1"/>
  <c r="P591" i="1" a="1"/>
  <c r="P591" i="1"/>
  <c r="P592" i="1" a="1"/>
  <c r="P592" i="1"/>
  <c r="P593" i="1" a="1"/>
  <c r="P593" i="1"/>
  <c r="P594" i="1" a="1"/>
  <c r="P594" i="1"/>
  <c r="P595" i="1" a="1"/>
  <c r="P595" i="1"/>
  <c r="P596" i="1" a="1"/>
  <c r="P596" i="1"/>
  <c r="P597" i="1" a="1"/>
  <c r="P597" i="1"/>
  <c r="P598" i="1" a="1"/>
  <c r="P598" i="1"/>
  <c r="P599" i="1" a="1"/>
  <c r="P599" i="1"/>
  <c r="P600" i="1" a="1"/>
  <c r="P600" i="1"/>
  <c r="P601" i="1" a="1"/>
  <c r="P601" i="1"/>
  <c r="P602" i="1" a="1"/>
  <c r="P602" i="1"/>
  <c r="P603" i="1" a="1"/>
  <c r="P603" i="1"/>
  <c r="P604" i="1" a="1"/>
  <c r="P604" i="1"/>
  <c r="P605" i="1" a="1"/>
  <c r="P605" i="1"/>
  <c r="P606" i="1" a="1"/>
  <c r="P606" i="1"/>
  <c r="P607" i="1" a="1"/>
  <c r="P607" i="1"/>
  <c r="P608" i="1" a="1"/>
  <c r="P608" i="1"/>
  <c r="P609" i="1" a="1"/>
  <c r="P609" i="1"/>
  <c r="P610" i="1" a="1"/>
  <c r="P610" i="1"/>
  <c r="P611" i="1" a="1"/>
  <c r="P611" i="1"/>
  <c r="P612" i="1" a="1"/>
  <c r="P612" i="1"/>
  <c r="P613" i="1" a="1"/>
  <c r="P613" i="1"/>
  <c r="P614" i="1" a="1"/>
  <c r="P614" i="1"/>
  <c r="P615" i="1" a="1"/>
  <c r="P615" i="1"/>
  <c r="P616" i="1" a="1"/>
  <c r="P616" i="1"/>
  <c r="P617" i="1" a="1"/>
  <c r="P617" i="1"/>
  <c r="P618" i="1" a="1"/>
  <c r="P618" i="1"/>
  <c r="P619" i="1" a="1"/>
  <c r="P619" i="1"/>
  <c r="P620" i="1" a="1"/>
  <c r="P620" i="1"/>
  <c r="P621" i="1" a="1"/>
  <c r="P621" i="1"/>
  <c r="P622" i="1" a="1"/>
  <c r="P622" i="1"/>
  <c r="P623" i="1" a="1"/>
  <c r="P623" i="1"/>
  <c r="P624" i="1" a="1"/>
  <c r="P624" i="1"/>
  <c r="P625" i="1" a="1"/>
  <c r="P625" i="1"/>
  <c r="P626" i="1" a="1"/>
  <c r="P626" i="1"/>
  <c r="P627" i="1" a="1"/>
  <c r="P627" i="1"/>
  <c r="P628" i="1" a="1"/>
  <c r="P628" i="1"/>
  <c r="P629" i="1" a="1"/>
  <c r="P629" i="1"/>
  <c r="P630" i="1" a="1"/>
  <c r="P630" i="1"/>
  <c r="P631" i="1" a="1"/>
  <c r="P631" i="1"/>
  <c r="P632" i="1" a="1"/>
  <c r="P632" i="1"/>
  <c r="P633" i="1" a="1"/>
  <c r="P633" i="1"/>
  <c r="P634" i="1" a="1"/>
  <c r="P634" i="1"/>
  <c r="P635" i="1" a="1"/>
  <c r="P635" i="1"/>
  <c r="P636" i="1" a="1"/>
  <c r="P636" i="1"/>
  <c r="P637" i="1" a="1"/>
  <c r="P637" i="1"/>
  <c r="P638" i="1" a="1"/>
  <c r="P638" i="1"/>
  <c r="P639" i="1" a="1"/>
  <c r="P639" i="1"/>
  <c r="P640" i="1" a="1"/>
  <c r="P640" i="1"/>
  <c r="P641" i="1" a="1"/>
  <c r="P641" i="1"/>
  <c r="P642" i="1" a="1"/>
  <c r="P642" i="1"/>
  <c r="P643" i="1" a="1"/>
  <c r="P643" i="1"/>
  <c r="P644" i="1" a="1"/>
  <c r="P644" i="1"/>
  <c r="P645" i="1" a="1"/>
  <c r="P645" i="1"/>
  <c r="P646" i="1" a="1"/>
  <c r="P646" i="1"/>
  <c r="P647" i="1" a="1"/>
  <c r="P647" i="1"/>
  <c r="P648" i="1" a="1"/>
  <c r="P648" i="1"/>
  <c r="P649" i="1" a="1"/>
  <c r="P649" i="1"/>
  <c r="P650" i="1" a="1"/>
  <c r="P650" i="1"/>
  <c r="P651" i="1" a="1"/>
  <c r="P651" i="1"/>
  <c r="P652" i="1" a="1"/>
  <c r="P652" i="1"/>
  <c r="P653" i="1" a="1"/>
  <c r="P653" i="1"/>
  <c r="P654" i="1" a="1"/>
  <c r="P654" i="1"/>
  <c r="P655" i="1" a="1"/>
  <c r="P655" i="1"/>
  <c r="P656" i="1" a="1"/>
  <c r="P656" i="1"/>
  <c r="P657" i="1" a="1"/>
  <c r="P657" i="1"/>
  <c r="P658" i="1" a="1"/>
  <c r="P658" i="1"/>
  <c r="P659" i="1" a="1"/>
  <c r="P659" i="1"/>
  <c r="P660" i="1" a="1"/>
  <c r="P660" i="1"/>
  <c r="P661" i="1" a="1"/>
  <c r="P661" i="1"/>
  <c r="P662" i="1" a="1"/>
  <c r="P662" i="1"/>
  <c r="P663" i="1" a="1"/>
  <c r="P663" i="1"/>
  <c r="P664" i="1" a="1"/>
  <c r="P664" i="1"/>
  <c r="P665" i="1" a="1"/>
  <c r="P665" i="1"/>
  <c r="P666" i="1" a="1"/>
  <c r="P666" i="1"/>
  <c r="P667" i="1" a="1"/>
  <c r="P667" i="1"/>
  <c r="P668" i="1" a="1"/>
  <c r="P668" i="1"/>
  <c r="P669" i="1" a="1"/>
  <c r="P669" i="1"/>
  <c r="P670" i="1" a="1"/>
  <c r="P670" i="1"/>
  <c r="P671" i="1" a="1"/>
  <c r="P671" i="1"/>
  <c r="P672" i="1" a="1"/>
  <c r="P672" i="1"/>
  <c r="P673" i="1" a="1"/>
  <c r="P673" i="1"/>
  <c r="P674" i="1" a="1"/>
  <c r="P674" i="1"/>
  <c r="P675" i="1" a="1"/>
  <c r="P675" i="1"/>
  <c r="P676" i="1" a="1"/>
  <c r="P676" i="1"/>
  <c r="P677" i="1" a="1"/>
  <c r="P677" i="1"/>
  <c r="P678" i="1" a="1"/>
  <c r="P678" i="1"/>
  <c r="P679" i="1" a="1"/>
  <c r="P679" i="1"/>
  <c r="P680" i="1" a="1"/>
  <c r="P680" i="1"/>
  <c r="P681" i="1" a="1"/>
  <c r="P681" i="1"/>
  <c r="P682" i="1" a="1"/>
  <c r="P682" i="1"/>
  <c r="P683" i="1" a="1"/>
  <c r="P683" i="1"/>
  <c r="P684" i="1" a="1"/>
  <c r="P684" i="1"/>
  <c r="P685" i="1" a="1"/>
  <c r="P685" i="1"/>
  <c r="P686" i="1" a="1"/>
  <c r="P686" i="1"/>
  <c r="P687" i="1" a="1"/>
  <c r="P687" i="1"/>
  <c r="P688" i="1" a="1"/>
  <c r="P688" i="1"/>
  <c r="P689" i="1" a="1"/>
  <c r="P689" i="1"/>
  <c r="P690" i="1" a="1"/>
  <c r="P690" i="1"/>
  <c r="P691" i="1" a="1"/>
  <c r="P691" i="1"/>
  <c r="P692" i="1" a="1"/>
  <c r="P692" i="1"/>
  <c r="P693" i="1" a="1"/>
  <c r="P693" i="1"/>
  <c r="P694" i="1" a="1"/>
  <c r="P694" i="1"/>
  <c r="P695" i="1" a="1"/>
  <c r="P695" i="1"/>
  <c r="P696" i="1" a="1"/>
  <c r="P696" i="1"/>
  <c r="P697" i="1" a="1"/>
  <c r="P697" i="1"/>
  <c r="P698" i="1" a="1"/>
  <c r="P698" i="1"/>
  <c r="P699" i="1" a="1"/>
  <c r="P699" i="1"/>
  <c r="P700" i="1" a="1"/>
  <c r="P700" i="1"/>
  <c r="P701" i="1" a="1"/>
  <c r="P701" i="1"/>
  <c r="P702" i="1" a="1"/>
  <c r="P702" i="1"/>
  <c r="P703" i="1" a="1"/>
  <c r="P703" i="1"/>
  <c r="P704" i="1" a="1"/>
  <c r="P704" i="1"/>
  <c r="P705" i="1" a="1"/>
  <c r="P705" i="1"/>
  <c r="P706" i="1" a="1"/>
  <c r="P706" i="1"/>
  <c r="P707" i="1" a="1"/>
  <c r="P707" i="1"/>
  <c r="P708" i="1" a="1"/>
  <c r="P708" i="1"/>
  <c r="P709" i="1" a="1"/>
  <c r="P709" i="1"/>
  <c r="P710" i="1" a="1"/>
  <c r="P710" i="1"/>
  <c r="P711" i="1" a="1"/>
  <c r="P711" i="1"/>
  <c r="P712" i="1" a="1"/>
  <c r="P712" i="1"/>
  <c r="P713" i="1" a="1"/>
  <c r="P713" i="1"/>
  <c r="P714" i="1" a="1"/>
  <c r="P714" i="1"/>
  <c r="P715" i="1" a="1"/>
  <c r="P715" i="1"/>
  <c r="P716" i="1" a="1"/>
  <c r="P716" i="1"/>
  <c r="P717" i="1" a="1"/>
  <c r="P717" i="1"/>
  <c r="P718" i="1" a="1"/>
  <c r="P718" i="1"/>
  <c r="P719" i="1" a="1"/>
  <c r="P719" i="1"/>
  <c r="P720" i="1" a="1"/>
  <c r="P720" i="1"/>
  <c r="P721" i="1" a="1"/>
  <c r="P721" i="1"/>
  <c r="P722" i="1" a="1"/>
  <c r="P722" i="1"/>
  <c r="P723" i="1" a="1"/>
  <c r="P723" i="1"/>
  <c r="P724" i="1" a="1"/>
  <c r="P724" i="1"/>
  <c r="P725" i="1" a="1"/>
  <c r="P725" i="1"/>
  <c r="P726" i="1" a="1"/>
  <c r="P726" i="1"/>
  <c r="P727" i="1" a="1"/>
  <c r="P727" i="1"/>
  <c r="P728" i="1" a="1"/>
  <c r="P728" i="1"/>
  <c r="P729" i="1" a="1"/>
  <c r="P729" i="1"/>
  <c r="P730" i="1" a="1"/>
  <c r="P730" i="1"/>
  <c r="P731" i="1" a="1"/>
  <c r="P731" i="1"/>
  <c r="P732" i="1" a="1"/>
  <c r="P732" i="1"/>
  <c r="P733" i="1" a="1"/>
  <c r="P733" i="1"/>
  <c r="P734" i="1" a="1"/>
  <c r="P734" i="1"/>
  <c r="P735" i="1" a="1"/>
  <c r="P735" i="1"/>
  <c r="P736" i="1" a="1"/>
  <c r="P736" i="1"/>
  <c r="P737" i="1" a="1"/>
  <c r="P737" i="1"/>
  <c r="P738" i="1" a="1"/>
  <c r="P738" i="1"/>
  <c r="P739" i="1" a="1"/>
  <c r="P739" i="1"/>
  <c r="P740" i="1" a="1"/>
  <c r="P740" i="1"/>
  <c r="P741" i="1" a="1"/>
  <c r="P741" i="1"/>
  <c r="P742" i="1" a="1"/>
  <c r="P742" i="1"/>
  <c r="P743" i="1" a="1"/>
  <c r="P743" i="1"/>
  <c r="P744" i="1" a="1"/>
  <c r="P744" i="1"/>
  <c r="P745" i="1" a="1"/>
  <c r="P745" i="1"/>
  <c r="P746" i="1" a="1"/>
  <c r="P746" i="1"/>
  <c r="P747" i="1" a="1"/>
  <c r="P747" i="1"/>
  <c r="P748" i="1" a="1"/>
  <c r="P748" i="1"/>
  <c r="P749" i="1" a="1"/>
  <c r="P749" i="1"/>
  <c r="P750" i="1" a="1"/>
  <c r="P750" i="1"/>
  <c r="P751" i="1" a="1"/>
  <c r="P751" i="1"/>
  <c r="P752" i="1" a="1"/>
  <c r="P752" i="1"/>
  <c r="P753" i="1" a="1"/>
  <c r="P753" i="1"/>
  <c r="P754" i="1" a="1"/>
  <c r="P754" i="1"/>
  <c r="P755" i="1" a="1"/>
  <c r="P755" i="1"/>
  <c r="P756" i="1" a="1"/>
  <c r="P756" i="1"/>
  <c r="P757" i="1" a="1"/>
  <c r="P757" i="1"/>
  <c r="P758" i="1" a="1"/>
  <c r="P758" i="1"/>
  <c r="P759" i="1" a="1"/>
  <c r="P759" i="1"/>
  <c r="P760" i="1" a="1"/>
  <c r="P760" i="1"/>
  <c r="P761" i="1" a="1"/>
  <c r="P761" i="1"/>
  <c r="P762" i="1" a="1"/>
  <c r="P762" i="1"/>
  <c r="P763" i="1" a="1"/>
  <c r="P763" i="1"/>
  <c r="P764" i="1" a="1"/>
  <c r="P764" i="1"/>
  <c r="P765" i="1" a="1"/>
  <c r="P765" i="1"/>
  <c r="P766" i="1" a="1"/>
  <c r="P766" i="1"/>
  <c r="P767" i="1" a="1"/>
  <c r="P767" i="1"/>
  <c r="P768" i="1" a="1"/>
  <c r="P768" i="1"/>
  <c r="P769" i="1" a="1"/>
  <c r="P769" i="1"/>
  <c r="P770" i="1" a="1"/>
  <c r="P770" i="1"/>
  <c r="P771" i="1" a="1"/>
  <c r="P771" i="1"/>
  <c r="P772" i="1" a="1"/>
  <c r="P772" i="1"/>
  <c r="P773" i="1" a="1"/>
  <c r="P773" i="1"/>
  <c r="P774" i="1" a="1"/>
  <c r="P774" i="1"/>
  <c r="P775" i="1" a="1"/>
  <c r="P775" i="1"/>
  <c r="P776" i="1" a="1"/>
  <c r="P776" i="1"/>
  <c r="P777" i="1" a="1"/>
  <c r="P777" i="1"/>
  <c r="P778" i="1" a="1"/>
  <c r="P778" i="1"/>
  <c r="P779" i="1" a="1"/>
  <c r="P779" i="1"/>
  <c r="P780" i="1" a="1"/>
  <c r="P780" i="1"/>
  <c r="P781" i="1" a="1"/>
  <c r="P781" i="1"/>
  <c r="P782" i="1" a="1"/>
  <c r="P782" i="1"/>
  <c r="P783" i="1" a="1"/>
  <c r="P783" i="1"/>
  <c r="P784" i="1" a="1"/>
  <c r="P784" i="1"/>
  <c r="P785" i="1" a="1"/>
  <c r="P785" i="1"/>
  <c r="P786" i="1" a="1"/>
  <c r="P786" i="1"/>
  <c r="P787" i="1" a="1"/>
  <c r="P787" i="1"/>
  <c r="P788" i="1" a="1"/>
  <c r="P788" i="1"/>
  <c r="P789" i="1" a="1"/>
  <c r="P789" i="1"/>
  <c r="P790" i="1" a="1"/>
  <c r="P790" i="1"/>
  <c r="P791" i="1" a="1"/>
  <c r="P791" i="1"/>
  <c r="P792" i="1" a="1"/>
  <c r="P792" i="1"/>
  <c r="P793" i="1" a="1"/>
  <c r="P793" i="1"/>
  <c r="P794" i="1" a="1"/>
  <c r="P794" i="1"/>
  <c r="P795" i="1" a="1"/>
  <c r="P795" i="1"/>
  <c r="P796" i="1" a="1"/>
  <c r="P796" i="1"/>
  <c r="P797" i="1" a="1"/>
  <c r="P797" i="1"/>
  <c r="P798" i="1" a="1"/>
  <c r="P798" i="1"/>
  <c r="P799" i="1" a="1"/>
  <c r="P799" i="1"/>
  <c r="P800" i="1" a="1"/>
  <c r="P800" i="1"/>
  <c r="P801" i="1" a="1"/>
  <c r="P801" i="1"/>
  <c r="P802" i="1" a="1"/>
  <c r="P802" i="1"/>
  <c r="P803" i="1" a="1"/>
  <c r="P803" i="1"/>
  <c r="P804" i="1" a="1"/>
  <c r="P804" i="1"/>
  <c r="P805" i="1" a="1"/>
  <c r="P805" i="1"/>
  <c r="P806" i="1" a="1"/>
  <c r="P806" i="1"/>
  <c r="P807" i="1" a="1"/>
  <c r="P807" i="1"/>
  <c r="P808" i="1" a="1"/>
  <c r="P808" i="1"/>
  <c r="P809" i="1" a="1"/>
  <c r="P809" i="1"/>
  <c r="P810" i="1" a="1"/>
  <c r="P810" i="1"/>
  <c r="P811" i="1" a="1"/>
  <c r="P811" i="1"/>
  <c r="P812" i="1" a="1"/>
  <c r="P812" i="1"/>
  <c r="P813" i="1" a="1"/>
  <c r="P813" i="1"/>
  <c r="P814" i="1" a="1"/>
  <c r="P814" i="1"/>
  <c r="P815" i="1" a="1"/>
  <c r="P815" i="1"/>
  <c r="P816" i="1" a="1"/>
  <c r="P816" i="1"/>
  <c r="P817" i="1" a="1"/>
  <c r="P817" i="1"/>
  <c r="P818" i="1" a="1"/>
  <c r="P818" i="1"/>
  <c r="P819" i="1" a="1"/>
  <c r="P819" i="1"/>
  <c r="P820" i="1" a="1"/>
  <c r="P820" i="1"/>
  <c r="P821" i="1" a="1"/>
  <c r="P821" i="1"/>
  <c r="P822" i="1" a="1"/>
  <c r="P822" i="1"/>
  <c r="P823" i="1" a="1"/>
  <c r="P823" i="1"/>
  <c r="P824" i="1" a="1"/>
  <c r="P824" i="1"/>
  <c r="P825" i="1" a="1"/>
  <c r="P825" i="1"/>
  <c r="P826" i="1" a="1"/>
  <c r="P826" i="1"/>
  <c r="P827" i="1" a="1"/>
  <c r="P827" i="1"/>
  <c r="P828" i="1" a="1"/>
  <c r="P828" i="1"/>
  <c r="P829" i="1" a="1"/>
  <c r="P829" i="1"/>
  <c r="P830" i="1" a="1"/>
  <c r="P830" i="1"/>
  <c r="P831" i="1" a="1"/>
  <c r="P831" i="1"/>
  <c r="P832" i="1" a="1"/>
  <c r="P832" i="1"/>
  <c r="P833" i="1" a="1"/>
  <c r="P833" i="1"/>
  <c r="P834" i="1" a="1"/>
  <c r="P834" i="1"/>
  <c r="P835" i="1" a="1"/>
  <c r="P835" i="1"/>
  <c r="P836" i="1" a="1"/>
  <c r="P836" i="1"/>
  <c r="P837" i="1" a="1"/>
  <c r="P837" i="1"/>
  <c r="P838" i="1" a="1"/>
  <c r="P838" i="1"/>
  <c r="P839" i="1" a="1"/>
  <c r="P839" i="1"/>
  <c r="P840" i="1" a="1"/>
  <c r="P840" i="1"/>
  <c r="P841" i="1" a="1"/>
  <c r="P841" i="1"/>
  <c r="P842" i="1" a="1"/>
  <c r="P842" i="1"/>
  <c r="P843" i="1" a="1"/>
  <c r="P843" i="1"/>
  <c r="P844" i="1" a="1"/>
  <c r="P844" i="1"/>
  <c r="P845" i="1" a="1"/>
  <c r="P845" i="1"/>
  <c r="P846" i="1" a="1"/>
  <c r="P846" i="1"/>
  <c r="P847" i="1" a="1"/>
  <c r="P847" i="1"/>
  <c r="P848" i="1" a="1"/>
  <c r="P848" i="1"/>
  <c r="P849" i="1" a="1"/>
  <c r="P849" i="1"/>
  <c r="P850" i="1" a="1"/>
  <c r="P850" i="1"/>
  <c r="P851" i="1" a="1"/>
  <c r="P851" i="1"/>
  <c r="P852" i="1" a="1"/>
  <c r="P852" i="1"/>
  <c r="P853" i="1" a="1"/>
  <c r="P853" i="1"/>
  <c r="P854" i="1" a="1"/>
  <c r="P854" i="1"/>
  <c r="P855" i="1" a="1"/>
  <c r="P855" i="1"/>
  <c r="P856" i="1" a="1"/>
  <c r="P856" i="1"/>
  <c r="P857" i="1" a="1"/>
  <c r="P857" i="1"/>
  <c r="P858" i="1" a="1"/>
  <c r="P858" i="1"/>
  <c r="P859" i="1" a="1"/>
  <c r="P859" i="1"/>
  <c r="P860" i="1" a="1"/>
  <c r="P860" i="1"/>
  <c r="P861" i="1" a="1"/>
  <c r="P861" i="1"/>
  <c r="P862" i="1" a="1"/>
  <c r="P862" i="1"/>
  <c r="P863" i="1" a="1"/>
  <c r="P863" i="1"/>
  <c r="P864" i="1" a="1"/>
  <c r="P864" i="1"/>
  <c r="P865" i="1" a="1"/>
  <c r="P865" i="1"/>
  <c r="P866" i="1" a="1"/>
  <c r="P866" i="1"/>
  <c r="P867" i="1" a="1"/>
  <c r="P867" i="1"/>
  <c r="P868" i="1" a="1"/>
  <c r="P868" i="1"/>
  <c r="P869" i="1" a="1"/>
  <c r="P869" i="1"/>
  <c r="P870" i="1" a="1"/>
  <c r="P870" i="1"/>
  <c r="P871" i="1" a="1"/>
  <c r="P871" i="1"/>
  <c r="P872" i="1" a="1"/>
  <c r="P872" i="1"/>
  <c r="P873" i="1" a="1"/>
  <c r="P873" i="1"/>
  <c r="P874" i="1" a="1"/>
  <c r="P874" i="1"/>
  <c r="P875" i="1" a="1"/>
  <c r="P875" i="1"/>
  <c r="P876" i="1" a="1"/>
  <c r="P876" i="1"/>
  <c r="P877" i="1" a="1"/>
  <c r="P877" i="1"/>
  <c r="P878" i="1" a="1"/>
  <c r="P878" i="1"/>
  <c r="P879" i="1" a="1"/>
  <c r="P879" i="1"/>
  <c r="P880" i="1" a="1"/>
  <c r="P880" i="1"/>
  <c r="P881" i="1" a="1"/>
  <c r="P881" i="1"/>
  <c r="P882" i="1" a="1"/>
  <c r="P882" i="1"/>
  <c r="P883" i="1" a="1"/>
  <c r="P883" i="1"/>
  <c r="P884" i="1" a="1"/>
  <c r="P884" i="1"/>
  <c r="P885" i="1" a="1"/>
  <c r="P885" i="1"/>
  <c r="P886" i="1" a="1"/>
  <c r="P886" i="1"/>
  <c r="P887" i="1" a="1"/>
  <c r="P887" i="1"/>
  <c r="P888" i="1" a="1"/>
  <c r="P888" i="1"/>
  <c r="P889" i="1" a="1"/>
  <c r="P889" i="1"/>
  <c r="P890" i="1" a="1"/>
  <c r="P890" i="1"/>
  <c r="P891" i="1" a="1"/>
  <c r="P891" i="1"/>
  <c r="P892" i="1" a="1"/>
  <c r="P892" i="1"/>
  <c r="P893" i="1" a="1"/>
  <c r="P893" i="1"/>
  <c r="P894" i="1" a="1"/>
  <c r="P894" i="1"/>
  <c r="P895" i="1" a="1"/>
  <c r="P895" i="1"/>
  <c r="P896" i="1" a="1"/>
  <c r="P896" i="1"/>
  <c r="P897" i="1" a="1"/>
  <c r="P897" i="1"/>
  <c r="P898" i="1" a="1"/>
  <c r="P898" i="1"/>
  <c r="P899" i="1" a="1"/>
  <c r="P899" i="1"/>
  <c r="P900" i="1" a="1"/>
  <c r="P900" i="1"/>
  <c r="P901" i="1" a="1"/>
  <c r="P901" i="1"/>
  <c r="P902" i="1" a="1"/>
  <c r="P902" i="1"/>
  <c r="P903" i="1" a="1"/>
  <c r="P903" i="1"/>
  <c r="P904" i="1" a="1"/>
  <c r="P904" i="1"/>
  <c r="P905" i="1" a="1"/>
  <c r="P905" i="1"/>
  <c r="P906" i="1" a="1"/>
  <c r="P906" i="1"/>
  <c r="P907" i="1" a="1"/>
  <c r="P907" i="1"/>
  <c r="P908" i="1" a="1"/>
  <c r="P908" i="1"/>
  <c r="P909" i="1" a="1"/>
  <c r="P909" i="1"/>
  <c r="P910" i="1" a="1"/>
  <c r="P910" i="1"/>
  <c r="P911" i="1" a="1"/>
  <c r="P911" i="1"/>
  <c r="P912" i="1" a="1"/>
  <c r="P912" i="1"/>
  <c r="P913" i="1" a="1"/>
  <c r="P913" i="1"/>
  <c r="P914" i="1" a="1"/>
  <c r="P914" i="1"/>
  <c r="P915" i="1" a="1"/>
  <c r="P915" i="1"/>
  <c r="P916" i="1" a="1"/>
  <c r="P916" i="1"/>
  <c r="P917" i="1" a="1"/>
  <c r="P917" i="1"/>
  <c r="P918" i="1" a="1"/>
  <c r="P918" i="1"/>
  <c r="P919" i="1" a="1"/>
  <c r="P919" i="1"/>
  <c r="P920" i="1" a="1"/>
  <c r="P920" i="1"/>
  <c r="P921" i="1" a="1"/>
  <c r="P921" i="1"/>
  <c r="P922" i="1" a="1"/>
  <c r="P922" i="1"/>
  <c r="P923" i="1" a="1"/>
  <c r="P923" i="1"/>
  <c r="P924" i="1" a="1"/>
  <c r="P924" i="1"/>
  <c r="P925" i="1" a="1"/>
  <c r="P925" i="1"/>
  <c r="P926" i="1" a="1"/>
  <c r="P926" i="1"/>
  <c r="P927" i="1" a="1"/>
  <c r="P927" i="1"/>
  <c r="P928" i="1" a="1"/>
  <c r="P928" i="1"/>
  <c r="P929" i="1" a="1"/>
  <c r="P929" i="1"/>
  <c r="P930" i="1" a="1"/>
  <c r="P930" i="1"/>
  <c r="P931" i="1" a="1"/>
  <c r="P931" i="1"/>
  <c r="P932" i="1" a="1"/>
  <c r="P932" i="1"/>
  <c r="P933" i="1" a="1"/>
  <c r="P933" i="1"/>
  <c r="P934" i="1" a="1"/>
  <c r="P934" i="1"/>
  <c r="P935" i="1" a="1"/>
  <c r="P935" i="1"/>
  <c r="P936" i="1" a="1"/>
  <c r="P936" i="1"/>
  <c r="P937" i="1" a="1"/>
  <c r="P937" i="1"/>
  <c r="P938" i="1" a="1"/>
  <c r="P938" i="1"/>
  <c r="P939" i="1" a="1"/>
  <c r="P939" i="1"/>
  <c r="P940" i="1" a="1"/>
  <c r="P940" i="1"/>
  <c r="P941" i="1" a="1"/>
  <c r="P941" i="1"/>
  <c r="P942" i="1" a="1"/>
  <c r="P942" i="1"/>
  <c r="P943" i="1" a="1"/>
  <c r="P943" i="1"/>
  <c r="P944" i="1" a="1"/>
  <c r="P944" i="1"/>
  <c r="P945" i="1" a="1"/>
  <c r="P945" i="1"/>
  <c r="P946" i="1" a="1"/>
  <c r="P946" i="1"/>
  <c r="P947" i="1" a="1"/>
  <c r="P947" i="1"/>
  <c r="P948" i="1" a="1"/>
  <c r="P948" i="1"/>
  <c r="P949" i="1" a="1"/>
  <c r="P949" i="1"/>
  <c r="P950" i="1" a="1"/>
  <c r="P950" i="1"/>
  <c r="P951" i="1" a="1"/>
  <c r="P951" i="1"/>
  <c r="P952" i="1" a="1"/>
  <c r="P952" i="1"/>
  <c r="P953" i="1" a="1"/>
  <c r="P953" i="1"/>
  <c r="P954" i="1" a="1"/>
  <c r="P954" i="1"/>
  <c r="P955" i="1" a="1"/>
  <c r="P955" i="1"/>
  <c r="P956" i="1" a="1"/>
  <c r="P956" i="1"/>
  <c r="P957" i="1" a="1"/>
  <c r="P957" i="1"/>
  <c r="P958" i="1" a="1"/>
  <c r="P958" i="1"/>
  <c r="P959" i="1" a="1"/>
  <c r="P959" i="1"/>
  <c r="P960" i="1" a="1"/>
  <c r="P960" i="1"/>
  <c r="P961" i="1" a="1"/>
  <c r="P961" i="1"/>
  <c r="P962" i="1" a="1"/>
  <c r="P962" i="1"/>
  <c r="P963" i="1" a="1"/>
  <c r="P963" i="1"/>
  <c r="P964" i="1" a="1"/>
  <c r="P964" i="1"/>
  <c r="P965" i="1" a="1"/>
  <c r="P965" i="1"/>
  <c r="P966" i="1" a="1"/>
  <c r="P966" i="1"/>
  <c r="P967" i="1" a="1"/>
  <c r="P967" i="1"/>
  <c r="P968" i="1" a="1"/>
  <c r="P968" i="1"/>
  <c r="P969" i="1" a="1"/>
  <c r="P969" i="1"/>
  <c r="P970" i="1" a="1"/>
  <c r="P970" i="1"/>
  <c r="P971" i="1" a="1"/>
  <c r="P971" i="1"/>
  <c r="P972" i="1" a="1"/>
  <c r="P972" i="1"/>
  <c r="P973" i="1" a="1"/>
  <c r="P973" i="1"/>
  <c r="P974" i="1" a="1"/>
  <c r="P974" i="1"/>
  <c r="P975" i="1" a="1"/>
  <c r="P975" i="1"/>
  <c r="P976" i="1" a="1"/>
  <c r="P976" i="1"/>
  <c r="P977" i="1" a="1"/>
  <c r="P977" i="1"/>
  <c r="P978" i="1" a="1"/>
  <c r="P978" i="1"/>
  <c r="P979" i="1" a="1"/>
  <c r="P979" i="1"/>
  <c r="P980" i="1" a="1"/>
  <c r="P980" i="1"/>
  <c r="P981" i="1" a="1"/>
  <c r="P981" i="1"/>
  <c r="P982" i="1" a="1"/>
  <c r="P982" i="1"/>
  <c r="P983" i="1" a="1"/>
  <c r="P983" i="1"/>
  <c r="P984" i="1" a="1"/>
  <c r="P984" i="1"/>
  <c r="P985" i="1" a="1"/>
  <c r="P985" i="1"/>
  <c r="P986" i="1" a="1"/>
  <c r="P986" i="1"/>
  <c r="P987" i="1" a="1"/>
  <c r="P987" i="1"/>
  <c r="P988" i="1" a="1"/>
  <c r="P988" i="1"/>
  <c r="P989" i="1" a="1"/>
  <c r="P989" i="1"/>
  <c r="P990" i="1" a="1"/>
  <c r="P990" i="1"/>
  <c r="P991" i="1" a="1"/>
  <c r="P991" i="1"/>
  <c r="P992" i="1" a="1"/>
  <c r="P992" i="1"/>
  <c r="P993" i="1" a="1"/>
  <c r="P993" i="1"/>
  <c r="P994" i="1" a="1"/>
  <c r="P994" i="1"/>
  <c r="P995" i="1" a="1"/>
  <c r="P995" i="1"/>
  <c r="P996" i="1" a="1"/>
  <c r="P996" i="1"/>
  <c r="P997" i="1" a="1"/>
  <c r="P997" i="1"/>
  <c r="P998" i="1" a="1"/>
  <c r="P998" i="1"/>
  <c r="P999" i="1" a="1"/>
  <c r="P999" i="1"/>
  <c r="P1000" i="1" a="1"/>
  <c r="P1000" i="1"/>
  <c r="P1001" i="1" a="1"/>
  <c r="P1001" i="1"/>
  <c r="P1002" i="1" a="1"/>
  <c r="P1002" i="1"/>
  <c r="P1003" i="1" a="1"/>
  <c r="P1003" i="1"/>
  <c r="P1004" i="1" a="1"/>
  <c r="P1004" i="1"/>
  <c r="P1005" i="1" a="1"/>
  <c r="P1005" i="1"/>
  <c r="P1006" i="1" a="1"/>
  <c r="P1006" i="1"/>
  <c r="P1007" i="1" a="1"/>
  <c r="P1007" i="1"/>
  <c r="P1008" i="1" a="1"/>
  <c r="P1008" i="1"/>
  <c r="P1009" i="1" a="1"/>
  <c r="P1009" i="1"/>
  <c r="P1010" i="1" a="1"/>
  <c r="P1010" i="1"/>
  <c r="P1011" i="1" a="1"/>
  <c r="P1011" i="1"/>
  <c r="P1012" i="1" a="1"/>
  <c r="P1012" i="1"/>
  <c r="P1013" i="1" a="1"/>
  <c r="P1013" i="1"/>
  <c r="P1014" i="1" a="1"/>
  <c r="P1014" i="1"/>
  <c r="P1015" i="1" a="1"/>
  <c r="P1015" i="1"/>
  <c r="P1016" i="1" a="1"/>
  <c r="P1016" i="1"/>
  <c r="P1017" i="1" a="1"/>
  <c r="P1017" i="1"/>
  <c r="P1018" i="1" a="1"/>
  <c r="P1018" i="1"/>
  <c r="P1019" i="1" a="1"/>
  <c r="P1019" i="1"/>
  <c r="P1020" i="1" a="1"/>
  <c r="P1020" i="1"/>
  <c r="P1021" i="1" a="1"/>
  <c r="P1021" i="1"/>
  <c r="P1022" i="1" a="1"/>
  <c r="P1022" i="1"/>
  <c r="P1023" i="1" a="1"/>
  <c r="P1023" i="1"/>
  <c r="P1024" i="1" a="1"/>
  <c r="P1024" i="1"/>
  <c r="P1025" i="1" a="1"/>
  <c r="P1025" i="1"/>
  <c r="P1026" i="1" a="1"/>
  <c r="P1026" i="1"/>
  <c r="P1027" i="1" a="1"/>
  <c r="P1027" i="1"/>
  <c r="P1028" i="1" a="1"/>
  <c r="P1028" i="1"/>
  <c r="P1029" i="1" a="1"/>
  <c r="P1029" i="1"/>
  <c r="P1030" i="1" a="1"/>
  <c r="P1030" i="1"/>
  <c r="P1031" i="1" a="1"/>
  <c r="P1031" i="1"/>
  <c r="P1032" i="1" a="1"/>
  <c r="P1032" i="1"/>
  <c r="P1033" i="1" a="1"/>
  <c r="P1033" i="1"/>
  <c r="P1034" i="1" a="1"/>
  <c r="P1034" i="1"/>
  <c r="P1035" i="1" a="1"/>
  <c r="P1035" i="1"/>
  <c r="P1036" i="1" a="1"/>
  <c r="P1036" i="1"/>
  <c r="P1037" i="1" a="1"/>
  <c r="P1037" i="1"/>
  <c r="P1038" i="1" a="1"/>
  <c r="P1038" i="1"/>
  <c r="P1039" i="1" a="1"/>
  <c r="P1039" i="1"/>
  <c r="P1040" i="1" a="1"/>
  <c r="P1040" i="1"/>
  <c r="P1041" i="1" a="1"/>
  <c r="P1041" i="1"/>
  <c r="P1042" i="1" a="1"/>
  <c r="P1042" i="1"/>
  <c r="P1043" i="1" a="1"/>
  <c r="P1043" i="1"/>
  <c r="P1044" i="1" a="1"/>
  <c r="P1044" i="1"/>
  <c r="P1045" i="1" a="1"/>
  <c r="P1045" i="1"/>
  <c r="P1046" i="1" a="1"/>
  <c r="P1046" i="1"/>
  <c r="P1047" i="1" a="1"/>
  <c r="P1047" i="1"/>
  <c r="P1048" i="1" a="1"/>
  <c r="P1048" i="1"/>
  <c r="P1049" i="1" a="1"/>
  <c r="P1049" i="1"/>
  <c r="P1050" i="1" a="1"/>
  <c r="P1050" i="1"/>
  <c r="P1051" i="1" a="1"/>
  <c r="P1051" i="1"/>
  <c r="P1052" i="1" a="1"/>
  <c r="P1052" i="1"/>
  <c r="P1053" i="1" a="1"/>
  <c r="P1053" i="1"/>
  <c r="P1054" i="1" a="1"/>
  <c r="P1054" i="1"/>
  <c r="P1055" i="1" a="1"/>
  <c r="P1055" i="1"/>
  <c r="P1056" i="1" a="1"/>
  <c r="P1056" i="1"/>
  <c r="P1057" i="1" a="1"/>
  <c r="P1057" i="1"/>
  <c r="P1058" i="1" a="1"/>
  <c r="P1058" i="1"/>
  <c r="P1059" i="1" a="1"/>
  <c r="P1059" i="1"/>
  <c r="P1060" i="1" a="1"/>
  <c r="P1060" i="1"/>
  <c r="P1061" i="1" a="1"/>
  <c r="P1061" i="1"/>
  <c r="P1062" i="1" a="1"/>
  <c r="P1062" i="1"/>
  <c r="P1063" i="1" a="1"/>
  <c r="P1063" i="1"/>
  <c r="P1064" i="1" a="1"/>
  <c r="P1064" i="1"/>
  <c r="P1065" i="1" a="1"/>
  <c r="P1065" i="1"/>
  <c r="P1066" i="1" a="1"/>
  <c r="P1066" i="1"/>
  <c r="P1067" i="1" a="1"/>
  <c r="P1067" i="1"/>
  <c r="P1068" i="1" a="1"/>
  <c r="P1068" i="1"/>
  <c r="P1069" i="1" a="1"/>
  <c r="P1069" i="1"/>
  <c r="P1070" i="1" a="1"/>
  <c r="P1070" i="1"/>
  <c r="P1071" i="1" a="1"/>
  <c r="P1071" i="1"/>
  <c r="P1072" i="1" a="1"/>
  <c r="P1072" i="1"/>
  <c r="P1073" i="1" a="1"/>
  <c r="P1073" i="1"/>
  <c r="P1074" i="1" a="1"/>
  <c r="P1074" i="1"/>
  <c r="P1075" i="1" a="1"/>
  <c r="P1075" i="1"/>
  <c r="P1076" i="1" a="1"/>
  <c r="P1076" i="1"/>
  <c r="P1077" i="1" a="1"/>
  <c r="P1077" i="1"/>
  <c r="P1078" i="1" a="1"/>
  <c r="P1078" i="1"/>
  <c r="P1079" i="1" a="1"/>
  <c r="P1079" i="1"/>
  <c r="P1080" i="1" a="1"/>
  <c r="P1080" i="1"/>
  <c r="P1081" i="1" a="1"/>
  <c r="P1081" i="1"/>
  <c r="P1082" i="1" a="1"/>
  <c r="P1082" i="1"/>
  <c r="P1083" i="1" a="1"/>
  <c r="P1083" i="1"/>
  <c r="P1084" i="1" a="1"/>
  <c r="P1084" i="1"/>
  <c r="P1085" i="1" a="1"/>
  <c r="P1085" i="1"/>
  <c r="P1086" i="1" a="1"/>
  <c r="P1086" i="1"/>
  <c r="P1087" i="1" a="1"/>
  <c r="P1087" i="1"/>
  <c r="P1088" i="1" a="1"/>
  <c r="P1088" i="1"/>
  <c r="P1089" i="1" a="1"/>
  <c r="P1089" i="1"/>
  <c r="P1090" i="1" a="1"/>
  <c r="P1090" i="1"/>
  <c r="P1091" i="1" a="1"/>
  <c r="P1091" i="1"/>
  <c r="P1092" i="1" a="1"/>
  <c r="P1092" i="1"/>
  <c r="P1093" i="1" a="1"/>
  <c r="P1093" i="1"/>
  <c r="P1094" i="1" a="1"/>
  <c r="P1094" i="1"/>
  <c r="P1095" i="1" a="1"/>
  <c r="P1095" i="1"/>
  <c r="P1096" i="1" a="1"/>
  <c r="P1096" i="1"/>
  <c r="P1097" i="1" a="1"/>
  <c r="P1097" i="1"/>
  <c r="P1098" i="1" a="1"/>
  <c r="P1098" i="1"/>
  <c r="P1099" i="1" a="1"/>
  <c r="P1099" i="1"/>
  <c r="P1100" i="1" a="1"/>
  <c r="P1100" i="1"/>
  <c r="P1101" i="1" a="1"/>
  <c r="P1101" i="1"/>
  <c r="P1102" i="1" a="1"/>
  <c r="P1102" i="1"/>
  <c r="P1103" i="1" a="1"/>
  <c r="P1103" i="1"/>
  <c r="P1104" i="1" a="1"/>
  <c r="P1104" i="1"/>
  <c r="P1105" i="1" a="1"/>
  <c r="P1105" i="1"/>
  <c r="P1106" i="1" a="1"/>
  <c r="P1106" i="1"/>
  <c r="P1107" i="1" a="1"/>
  <c r="P1107" i="1"/>
  <c r="P1108" i="1" a="1"/>
  <c r="P1108" i="1"/>
  <c r="P1109" i="1" a="1"/>
  <c r="P1109" i="1"/>
  <c r="P1110" i="1" a="1"/>
  <c r="P1110" i="1"/>
  <c r="P1111" i="1" a="1"/>
  <c r="P1111" i="1"/>
  <c r="P1112" i="1" a="1"/>
  <c r="P1112" i="1"/>
  <c r="P1113" i="1" a="1"/>
  <c r="P1113" i="1"/>
  <c r="P1114" i="1" a="1"/>
  <c r="P1114" i="1"/>
  <c r="P1115" i="1" a="1"/>
  <c r="P1115" i="1"/>
  <c r="P1116" i="1" a="1"/>
  <c r="P1116" i="1"/>
  <c r="P1117" i="1" a="1"/>
  <c r="P1117" i="1"/>
  <c r="P1118" i="1" a="1"/>
  <c r="P1118" i="1"/>
  <c r="P1119" i="1" a="1"/>
  <c r="P1119" i="1"/>
  <c r="P1120" i="1" a="1"/>
  <c r="P1120" i="1"/>
  <c r="P1121" i="1" a="1"/>
  <c r="P1121" i="1"/>
  <c r="P1122" i="1" a="1"/>
  <c r="P1122" i="1"/>
  <c r="P1123" i="1" a="1"/>
  <c r="P1123" i="1"/>
  <c r="P1124" i="1" a="1"/>
  <c r="P1124" i="1"/>
  <c r="P1125" i="1" a="1"/>
  <c r="P1125" i="1"/>
  <c r="P1126" i="1" a="1"/>
  <c r="P1126" i="1"/>
  <c r="P1127" i="1" a="1"/>
  <c r="P1127" i="1"/>
  <c r="P1128" i="1" a="1"/>
  <c r="P1128" i="1"/>
  <c r="P1129" i="1" a="1"/>
  <c r="P1129" i="1"/>
  <c r="P1130" i="1" a="1"/>
  <c r="P1130" i="1"/>
  <c r="P1131" i="1" a="1"/>
  <c r="P1131" i="1"/>
  <c r="P1132" i="1" a="1"/>
  <c r="P1132" i="1"/>
  <c r="P1133" i="1" a="1"/>
  <c r="P1133" i="1"/>
  <c r="P1134" i="1" a="1"/>
  <c r="P1134" i="1"/>
  <c r="P1135" i="1" a="1"/>
  <c r="P1135" i="1"/>
  <c r="P1136" i="1" a="1"/>
  <c r="P1136" i="1"/>
  <c r="P1137" i="1" a="1"/>
  <c r="P1137" i="1"/>
  <c r="P1138" i="1" a="1"/>
  <c r="P1138" i="1"/>
  <c r="P1139" i="1" a="1"/>
  <c r="P1139" i="1"/>
  <c r="P1140" i="1" a="1"/>
  <c r="P1140" i="1"/>
  <c r="P1141" i="1" a="1"/>
  <c r="P1141" i="1"/>
  <c r="P1142" i="1" a="1"/>
  <c r="P1142" i="1"/>
  <c r="P1143" i="1" a="1"/>
  <c r="P1143" i="1"/>
  <c r="P1144" i="1" a="1"/>
  <c r="P1144" i="1"/>
  <c r="P1145" i="1" a="1"/>
  <c r="P1145" i="1"/>
  <c r="P1146" i="1" a="1"/>
  <c r="P1146" i="1"/>
  <c r="P1147" i="1" a="1"/>
  <c r="P1147" i="1"/>
  <c r="P1148" i="1" a="1"/>
  <c r="P1148" i="1"/>
  <c r="P1149" i="1" a="1"/>
  <c r="P1149" i="1"/>
  <c r="P1150" i="1" a="1"/>
  <c r="P1150" i="1"/>
  <c r="P1151" i="1" a="1"/>
  <c r="P1151" i="1"/>
  <c r="P1152" i="1" a="1"/>
  <c r="P1152" i="1"/>
  <c r="P1153" i="1" a="1"/>
  <c r="P1153" i="1"/>
  <c r="P1154" i="1" a="1"/>
  <c r="P1154" i="1"/>
  <c r="P1155" i="1" a="1"/>
  <c r="P1155" i="1"/>
  <c r="P1156" i="1" a="1"/>
  <c r="P1156" i="1"/>
  <c r="P1157" i="1" a="1"/>
  <c r="P1157" i="1"/>
  <c r="P1158" i="1" a="1"/>
  <c r="P1158" i="1"/>
  <c r="P1159" i="1" a="1"/>
  <c r="P1159" i="1"/>
  <c r="P1160" i="1" a="1"/>
  <c r="P1160" i="1"/>
  <c r="P1161" i="1" a="1"/>
  <c r="P1161" i="1"/>
  <c r="P1162" i="1" a="1"/>
  <c r="P1162" i="1"/>
  <c r="P1163" i="1" a="1"/>
  <c r="P1163" i="1"/>
  <c r="P1164" i="1" a="1"/>
  <c r="P1164" i="1"/>
  <c r="P1165" i="1" a="1"/>
  <c r="P1165" i="1"/>
  <c r="P1166" i="1" a="1"/>
  <c r="P1166" i="1"/>
  <c r="P1167" i="1" a="1"/>
  <c r="P1167" i="1"/>
  <c r="P1168" i="1" a="1"/>
  <c r="P1168" i="1"/>
  <c r="P1169" i="1" a="1"/>
  <c r="P1169" i="1"/>
  <c r="P1170" i="1" a="1"/>
  <c r="P1170" i="1"/>
  <c r="P1171" i="1" a="1"/>
  <c r="P1171" i="1"/>
  <c r="P1172" i="1" a="1"/>
  <c r="P1172" i="1"/>
  <c r="P1173" i="1" a="1"/>
  <c r="P1173" i="1"/>
  <c r="P1174" i="1" a="1"/>
  <c r="P1174" i="1"/>
  <c r="P1175" i="1" a="1"/>
  <c r="P1175" i="1"/>
  <c r="P1176" i="1" a="1"/>
  <c r="P1176" i="1"/>
  <c r="P1177" i="1" a="1"/>
  <c r="P1177" i="1"/>
  <c r="P1178" i="1" a="1"/>
  <c r="P1178" i="1"/>
  <c r="P1179" i="1" a="1"/>
  <c r="P1179" i="1"/>
  <c r="P1180" i="1" a="1"/>
  <c r="P1180" i="1"/>
  <c r="P1181" i="1" a="1"/>
  <c r="P1181" i="1"/>
  <c r="P1182" i="1" a="1"/>
  <c r="P1182" i="1"/>
  <c r="P1183" i="1" a="1"/>
  <c r="P1183" i="1"/>
  <c r="P1184" i="1" a="1"/>
  <c r="P1184" i="1"/>
  <c r="P1185" i="1" a="1"/>
  <c r="P1185" i="1"/>
  <c r="P1186" i="1" a="1"/>
  <c r="P1186" i="1"/>
  <c r="P1187" i="1" a="1"/>
  <c r="P1187" i="1"/>
  <c r="P1188" i="1" a="1"/>
  <c r="P1188" i="1"/>
  <c r="P1189" i="1" a="1"/>
  <c r="P1189" i="1"/>
  <c r="P1190" i="1" a="1"/>
  <c r="P1190" i="1"/>
  <c r="P1191" i="1" a="1"/>
  <c r="P1191" i="1"/>
  <c r="P1192" i="1" a="1"/>
  <c r="P1192" i="1"/>
  <c r="P1193" i="1" a="1"/>
  <c r="P1193" i="1"/>
  <c r="P1194" i="1" a="1"/>
  <c r="P1194" i="1"/>
  <c r="P1195" i="1" a="1"/>
  <c r="P1195" i="1"/>
  <c r="P1196" i="1" a="1"/>
  <c r="P1196" i="1"/>
  <c r="P1197" i="1" a="1"/>
  <c r="P1197" i="1"/>
  <c r="P1198" i="1" a="1"/>
  <c r="P1198" i="1"/>
  <c r="P1199" i="1" a="1"/>
  <c r="P1199" i="1"/>
  <c r="P1200" i="1" a="1"/>
  <c r="P1200" i="1"/>
  <c r="P1201" i="1" a="1"/>
  <c r="P1201" i="1"/>
  <c r="P1202" i="1" a="1"/>
  <c r="P1202" i="1"/>
  <c r="P1203" i="1" a="1"/>
  <c r="P1203" i="1"/>
  <c r="P1204" i="1" a="1"/>
  <c r="P1204" i="1"/>
  <c r="P1205" i="1" a="1"/>
  <c r="P1205" i="1"/>
  <c r="P1206" i="1" a="1"/>
  <c r="P1206" i="1"/>
  <c r="P1207" i="1" a="1"/>
  <c r="P1207" i="1"/>
  <c r="P1208" i="1" a="1"/>
  <c r="P1208" i="1"/>
  <c r="P1209" i="1" a="1"/>
  <c r="P1209" i="1"/>
  <c r="P1210" i="1" a="1"/>
  <c r="P1210" i="1"/>
  <c r="P1211" i="1" a="1"/>
  <c r="P1211" i="1"/>
  <c r="P1212" i="1" a="1"/>
  <c r="P1212" i="1"/>
  <c r="P1213" i="1" a="1"/>
  <c r="P1213" i="1"/>
  <c r="P1214" i="1" a="1"/>
  <c r="P1214" i="1"/>
  <c r="P1215" i="1" a="1"/>
  <c r="P1215" i="1"/>
  <c r="P1216" i="1" a="1"/>
  <c r="P1216" i="1"/>
  <c r="P1217" i="1" a="1"/>
  <c r="P1217" i="1"/>
  <c r="P1218" i="1" a="1"/>
  <c r="P1218" i="1"/>
  <c r="P1219" i="1" a="1"/>
  <c r="P1219" i="1"/>
  <c r="P1220" i="1" a="1"/>
  <c r="P1220" i="1"/>
  <c r="P1221" i="1" a="1"/>
  <c r="P1221" i="1"/>
  <c r="P1222" i="1" a="1"/>
  <c r="P1222" i="1"/>
  <c r="P1223" i="1" a="1"/>
  <c r="P1223" i="1"/>
  <c r="P1224" i="1" a="1"/>
  <c r="P1224" i="1"/>
  <c r="P1225" i="1" a="1"/>
  <c r="P1225" i="1"/>
  <c r="P1226" i="1" a="1"/>
  <c r="P1226" i="1"/>
  <c r="P1227" i="1" a="1"/>
  <c r="P1227" i="1"/>
  <c r="P1228" i="1" a="1"/>
  <c r="P1228" i="1"/>
  <c r="P1229" i="1" a="1"/>
  <c r="P1229" i="1"/>
  <c r="P1230" i="1" a="1"/>
  <c r="P1230" i="1"/>
  <c r="P1231" i="1" a="1"/>
  <c r="P1231" i="1"/>
  <c r="P1232" i="1" a="1"/>
  <c r="P1232" i="1"/>
  <c r="P1233" i="1" a="1"/>
  <c r="P1233" i="1"/>
  <c r="P1234" i="1" a="1"/>
  <c r="P1234" i="1"/>
  <c r="P1235" i="1" a="1"/>
  <c r="P1235" i="1"/>
  <c r="P1236" i="1" a="1"/>
  <c r="P1236" i="1"/>
  <c r="P1237" i="1" a="1"/>
  <c r="P1237" i="1"/>
  <c r="P1238" i="1" a="1"/>
  <c r="P1238" i="1"/>
  <c r="P1239" i="1" a="1"/>
  <c r="P1239" i="1"/>
  <c r="P1240" i="1" a="1"/>
  <c r="P1240" i="1"/>
  <c r="P1241" i="1" a="1"/>
  <c r="P1241" i="1"/>
  <c r="P1242" i="1" a="1"/>
  <c r="P1242" i="1"/>
  <c r="P1243" i="1" a="1"/>
  <c r="P1243" i="1"/>
  <c r="P1244" i="1" a="1"/>
  <c r="P1244" i="1"/>
  <c r="P1245" i="1" a="1"/>
  <c r="P1245" i="1"/>
  <c r="P1246" i="1" a="1"/>
  <c r="P1246" i="1"/>
  <c r="P1247" i="1" a="1"/>
  <c r="P1247" i="1"/>
  <c r="P1248" i="1" a="1"/>
  <c r="P1248" i="1"/>
  <c r="P1249" i="1" a="1"/>
  <c r="P1249" i="1"/>
  <c r="P1250" i="1" a="1"/>
  <c r="P1250" i="1"/>
  <c r="P1251" i="1" a="1"/>
  <c r="P1251" i="1"/>
  <c r="P1252" i="1" a="1"/>
  <c r="P1252" i="1"/>
  <c r="P1253" i="1" a="1"/>
  <c r="P1253" i="1"/>
  <c r="P1254" i="1" a="1"/>
  <c r="P1254" i="1"/>
  <c r="P1255" i="1" a="1"/>
  <c r="P1255" i="1"/>
  <c r="P1256" i="1" a="1"/>
  <c r="P1256" i="1"/>
  <c r="P1257" i="1" a="1"/>
  <c r="P1257" i="1"/>
  <c r="P1258" i="1" a="1"/>
  <c r="P1258" i="1"/>
  <c r="P1259" i="1" a="1"/>
  <c r="P1259" i="1"/>
  <c r="P1260" i="1" a="1"/>
  <c r="P1260" i="1"/>
  <c r="P1261" i="1" a="1"/>
  <c r="P1261" i="1"/>
  <c r="P1262" i="1" a="1"/>
  <c r="P1262" i="1"/>
  <c r="P1263" i="1" a="1"/>
  <c r="P1263" i="1"/>
  <c r="P1264" i="1" a="1"/>
  <c r="P1264" i="1"/>
  <c r="P1265" i="1" a="1"/>
  <c r="P1265" i="1"/>
  <c r="P1266" i="1" a="1"/>
  <c r="P1266" i="1"/>
  <c r="P1267" i="1" a="1"/>
  <c r="P1267" i="1"/>
  <c r="P1268" i="1" a="1"/>
  <c r="P1268" i="1"/>
  <c r="P1269" i="1" a="1"/>
  <c r="P1269" i="1"/>
  <c r="P1270" i="1" a="1"/>
  <c r="P1270" i="1"/>
  <c r="P1271" i="1" a="1"/>
  <c r="P1271" i="1"/>
  <c r="P1272" i="1" a="1"/>
  <c r="P1272" i="1"/>
  <c r="P1273" i="1" a="1"/>
  <c r="P1273" i="1"/>
  <c r="P1274" i="1" a="1"/>
  <c r="P1274" i="1"/>
  <c r="P1275" i="1" a="1"/>
  <c r="P1275" i="1"/>
  <c r="P1276" i="1" a="1"/>
  <c r="P1276" i="1"/>
  <c r="P1277" i="1" a="1"/>
  <c r="P1277" i="1"/>
  <c r="P1278" i="1" a="1"/>
  <c r="P1278" i="1"/>
  <c r="P1279" i="1" a="1"/>
  <c r="P1279" i="1"/>
  <c r="P1280" i="1" a="1"/>
  <c r="P1280" i="1"/>
  <c r="P1281" i="1" a="1"/>
  <c r="P1281" i="1"/>
  <c r="P1282" i="1" a="1"/>
  <c r="P1282" i="1"/>
  <c r="P1283" i="1" a="1"/>
  <c r="P1283" i="1"/>
  <c r="P1284" i="1" a="1"/>
  <c r="P1284" i="1"/>
  <c r="P1285" i="1" a="1"/>
  <c r="P1285" i="1"/>
  <c r="P1286" i="1" a="1"/>
  <c r="P1286" i="1"/>
  <c r="P1287" i="1" a="1"/>
  <c r="P1287" i="1"/>
  <c r="P1288" i="1" a="1"/>
  <c r="P1288" i="1"/>
  <c r="P1289" i="1" a="1"/>
  <c r="P1289" i="1"/>
  <c r="P1290" i="1" a="1"/>
  <c r="P1290" i="1"/>
  <c r="P1291" i="1" a="1"/>
  <c r="P1291" i="1"/>
  <c r="P1292" i="1" a="1"/>
  <c r="P1292" i="1"/>
  <c r="P1293" i="1" a="1"/>
  <c r="P1293" i="1"/>
  <c r="P1294" i="1" a="1"/>
  <c r="P1294" i="1"/>
  <c r="P1295" i="1" a="1"/>
  <c r="P1295" i="1"/>
  <c r="P1296" i="1" a="1"/>
  <c r="P1296" i="1"/>
  <c r="P1297" i="1" a="1"/>
  <c r="P1297" i="1"/>
  <c r="P1298" i="1" a="1"/>
  <c r="P1298" i="1"/>
  <c r="P1299" i="1" a="1"/>
  <c r="P1299" i="1"/>
  <c r="P1300" i="1" a="1"/>
  <c r="P1300" i="1"/>
  <c r="P1301" i="1" a="1"/>
  <c r="P1301" i="1"/>
  <c r="P1302" i="1" a="1"/>
  <c r="P1302" i="1"/>
  <c r="P1303" i="1" a="1"/>
  <c r="P1303" i="1"/>
  <c r="P1304" i="1" a="1"/>
  <c r="P1304" i="1"/>
  <c r="P1305" i="1" a="1"/>
  <c r="P1305" i="1"/>
  <c r="P1306" i="1" a="1"/>
  <c r="P1306" i="1"/>
  <c r="P1307" i="1" a="1"/>
  <c r="P1307" i="1"/>
  <c r="P1308" i="1" a="1"/>
  <c r="P1308" i="1"/>
  <c r="P1309" i="1" a="1"/>
  <c r="P1309" i="1"/>
  <c r="P1310" i="1" a="1"/>
  <c r="P1310" i="1"/>
  <c r="P1311" i="1" a="1"/>
  <c r="P1311" i="1"/>
  <c r="P1312" i="1" a="1"/>
  <c r="P1312" i="1"/>
  <c r="P1313" i="1" a="1"/>
  <c r="P1313" i="1"/>
  <c r="P1314" i="1" a="1"/>
  <c r="P1314" i="1"/>
  <c r="P1315" i="1" a="1"/>
  <c r="P1315" i="1"/>
  <c r="P1316" i="1" a="1"/>
  <c r="P1316" i="1"/>
  <c r="P1317" i="1" a="1"/>
  <c r="P1317" i="1"/>
  <c r="P1318" i="1" a="1"/>
  <c r="P1318" i="1"/>
  <c r="P1319" i="1" a="1"/>
  <c r="P1319" i="1"/>
  <c r="P1320" i="1" a="1"/>
  <c r="P1320" i="1"/>
  <c r="P1321" i="1" a="1"/>
  <c r="P1321" i="1"/>
  <c r="P1322" i="1" a="1"/>
  <c r="P1322" i="1"/>
  <c r="P1323" i="1" a="1"/>
  <c r="P1323" i="1"/>
  <c r="P1324" i="1" a="1"/>
  <c r="P1324" i="1"/>
  <c r="P1325" i="1" a="1"/>
  <c r="P1325" i="1"/>
  <c r="P1326" i="1" a="1"/>
  <c r="P1326" i="1"/>
  <c r="P1327" i="1" a="1"/>
  <c r="P1327" i="1"/>
  <c r="P1328" i="1" a="1"/>
  <c r="P1328" i="1"/>
  <c r="P1329" i="1" a="1"/>
  <c r="P1329" i="1"/>
  <c r="P1330" i="1" a="1"/>
  <c r="P1330" i="1"/>
  <c r="P1331" i="1" a="1"/>
  <c r="P1331" i="1"/>
  <c r="P1332" i="1" a="1"/>
  <c r="P1332" i="1"/>
  <c r="P1333" i="1" a="1"/>
  <c r="P1333" i="1"/>
  <c r="P1334" i="1" a="1"/>
  <c r="P1334" i="1"/>
  <c r="P1335" i="1" a="1"/>
  <c r="P1335" i="1"/>
  <c r="P1336" i="1" a="1"/>
  <c r="P1336" i="1"/>
  <c r="P1337" i="1" a="1"/>
  <c r="P1337" i="1"/>
  <c r="P1338" i="1" a="1"/>
  <c r="P1338" i="1"/>
  <c r="P1339" i="1" a="1"/>
  <c r="P1339" i="1"/>
  <c r="P1340" i="1" a="1"/>
  <c r="P1340" i="1"/>
  <c r="P1341" i="1" a="1"/>
  <c r="P1341" i="1"/>
  <c r="P1342" i="1" a="1"/>
  <c r="P1342" i="1"/>
  <c r="P1343" i="1" a="1"/>
  <c r="P1343" i="1"/>
  <c r="P1344" i="1" a="1"/>
  <c r="P1344" i="1"/>
  <c r="P1345" i="1" a="1"/>
  <c r="P1345" i="1"/>
  <c r="P1346" i="1" a="1"/>
  <c r="P1346" i="1"/>
  <c r="P1347" i="1" a="1"/>
  <c r="P1347" i="1"/>
  <c r="P1348" i="1" a="1"/>
  <c r="P1348" i="1"/>
  <c r="P1349" i="1" a="1"/>
  <c r="P1349" i="1"/>
  <c r="P1350" i="1" a="1"/>
  <c r="P1350" i="1"/>
  <c r="P1351" i="1" a="1"/>
  <c r="P1351" i="1"/>
  <c r="P1352" i="1" a="1"/>
  <c r="P1352" i="1"/>
  <c r="P1353" i="1" a="1"/>
  <c r="P1353" i="1"/>
  <c r="P1354" i="1" a="1"/>
  <c r="P1354" i="1"/>
  <c r="P1355" i="1" a="1"/>
  <c r="P1355" i="1"/>
  <c r="P1356" i="1" a="1"/>
  <c r="P1356" i="1"/>
  <c r="P1357" i="1" a="1"/>
  <c r="P1357" i="1"/>
  <c r="P1358" i="1" a="1"/>
  <c r="P1358" i="1"/>
  <c r="P1359" i="1" a="1"/>
  <c r="P1359" i="1"/>
  <c r="P1360" i="1" a="1"/>
  <c r="P1360" i="1"/>
  <c r="P1361" i="1" a="1"/>
  <c r="P1361" i="1"/>
  <c r="P1362" i="1" a="1"/>
  <c r="P1362" i="1"/>
  <c r="P1363" i="1" a="1"/>
  <c r="P1363" i="1"/>
  <c r="P1364" i="1" a="1"/>
  <c r="P1364" i="1"/>
  <c r="P1365" i="1" a="1"/>
  <c r="P1365" i="1"/>
  <c r="P1366" i="1" a="1"/>
  <c r="P1366" i="1"/>
  <c r="P1367" i="1" a="1"/>
  <c r="P1367" i="1"/>
  <c r="P1368" i="1" a="1"/>
  <c r="P1368" i="1"/>
  <c r="P1369" i="1" a="1"/>
  <c r="P1369" i="1"/>
  <c r="P1370" i="1" a="1"/>
  <c r="P1370" i="1"/>
  <c r="P1371" i="1" a="1"/>
  <c r="P1371" i="1"/>
  <c r="P1372" i="1" a="1"/>
  <c r="P1372" i="1"/>
  <c r="P1373" i="1" a="1"/>
  <c r="P1373" i="1"/>
  <c r="P1374" i="1" a="1"/>
  <c r="P1374" i="1"/>
  <c r="P1375" i="1" a="1"/>
  <c r="P1375" i="1"/>
  <c r="P1376" i="1" a="1"/>
  <c r="P1376" i="1"/>
  <c r="P1377" i="1" a="1"/>
  <c r="P1377" i="1"/>
  <c r="P1378" i="1" a="1"/>
  <c r="P1378" i="1"/>
  <c r="P1379" i="1" a="1"/>
  <c r="P1379" i="1"/>
  <c r="P1380" i="1" a="1"/>
  <c r="P1380" i="1"/>
  <c r="P1381" i="1" a="1"/>
  <c r="P1381" i="1"/>
  <c r="P1382" i="1" a="1"/>
  <c r="P1382" i="1"/>
  <c r="P1383" i="1" a="1"/>
  <c r="P1383" i="1"/>
  <c r="P1384" i="1" a="1"/>
  <c r="P1384" i="1"/>
  <c r="P1385" i="1" a="1"/>
  <c r="P1385" i="1"/>
  <c r="P1386" i="1" a="1"/>
  <c r="P1386" i="1"/>
  <c r="P1387" i="1" a="1"/>
  <c r="P1387" i="1"/>
  <c r="P1388" i="1" a="1"/>
  <c r="P1388" i="1"/>
  <c r="P1389" i="1" a="1"/>
  <c r="P1389" i="1"/>
  <c r="P1390" i="1" a="1"/>
  <c r="P1390" i="1"/>
  <c r="P1391" i="1" a="1"/>
  <c r="P1391" i="1"/>
  <c r="P1392" i="1" a="1"/>
  <c r="P1392" i="1"/>
  <c r="P1393" i="1" a="1"/>
  <c r="P1393" i="1"/>
  <c r="P1394" i="1" a="1"/>
  <c r="P1394" i="1"/>
  <c r="P1395" i="1" a="1"/>
  <c r="P1395" i="1"/>
  <c r="P1396" i="1" a="1"/>
  <c r="P1396" i="1"/>
  <c r="P1397" i="1" a="1"/>
  <c r="P1397" i="1"/>
  <c r="P1398" i="1" a="1"/>
  <c r="P1398" i="1"/>
  <c r="P1399" i="1" a="1"/>
  <c r="P1399" i="1"/>
  <c r="P1400" i="1" a="1"/>
  <c r="P1400" i="1"/>
  <c r="P1401" i="1" a="1"/>
  <c r="P1401" i="1"/>
  <c r="P1402" i="1" a="1"/>
  <c r="P1402" i="1"/>
  <c r="P1403" i="1" a="1"/>
  <c r="P1403" i="1"/>
  <c r="P1404" i="1" a="1"/>
  <c r="P1404" i="1"/>
  <c r="P1405" i="1" a="1"/>
  <c r="P1405" i="1"/>
  <c r="P1406" i="1" a="1"/>
  <c r="P1406" i="1"/>
  <c r="P1407" i="1" a="1"/>
  <c r="P1407" i="1"/>
  <c r="P1408" i="1" a="1"/>
  <c r="P1408" i="1"/>
  <c r="P1409" i="1" a="1"/>
  <c r="P1409" i="1"/>
  <c r="P1410" i="1" a="1"/>
  <c r="P1410" i="1"/>
  <c r="P1411" i="1" a="1"/>
  <c r="P1411" i="1"/>
  <c r="P1412" i="1" a="1"/>
  <c r="P1412" i="1"/>
  <c r="P1413" i="1" a="1"/>
  <c r="P1413" i="1"/>
  <c r="P1414" i="1" a="1"/>
  <c r="P1414" i="1"/>
  <c r="P1415" i="1" a="1"/>
  <c r="P1415" i="1"/>
  <c r="P1416" i="1" a="1"/>
  <c r="P1416" i="1"/>
  <c r="P1417" i="1" a="1"/>
  <c r="P1417" i="1"/>
  <c r="P1418" i="1" a="1"/>
  <c r="P1418" i="1"/>
  <c r="P1419" i="1" a="1"/>
  <c r="P1419" i="1"/>
  <c r="P1420" i="1" a="1"/>
  <c r="P1420" i="1"/>
  <c r="P1421" i="1" a="1"/>
  <c r="P1421" i="1"/>
  <c r="P1422" i="1" a="1"/>
  <c r="P1422" i="1"/>
  <c r="P1423" i="1" a="1"/>
  <c r="P1423" i="1"/>
  <c r="P1424" i="1" a="1"/>
  <c r="P1424" i="1"/>
  <c r="P1425" i="1" a="1"/>
  <c r="P1425" i="1"/>
  <c r="P1426" i="1" a="1"/>
  <c r="P1426" i="1"/>
  <c r="P1427" i="1" a="1"/>
  <c r="P1427" i="1"/>
  <c r="P1428" i="1" a="1"/>
  <c r="P1428" i="1"/>
  <c r="P1429" i="1" a="1"/>
  <c r="P1429" i="1"/>
  <c r="P1430" i="1" a="1"/>
  <c r="P1430" i="1"/>
  <c r="P1431" i="1" a="1"/>
  <c r="P1431" i="1"/>
  <c r="P1432" i="1" a="1"/>
  <c r="P1432" i="1"/>
  <c r="P1433" i="1" a="1"/>
  <c r="P1433" i="1"/>
  <c r="P1434" i="1" a="1"/>
  <c r="P1434" i="1"/>
  <c r="P1435" i="1" a="1"/>
  <c r="P1435" i="1"/>
  <c r="P1436" i="1" a="1"/>
  <c r="P1436" i="1"/>
  <c r="P1437" i="1" a="1"/>
  <c r="P1437" i="1"/>
  <c r="P1438" i="1" a="1"/>
  <c r="P1438" i="1"/>
  <c r="P1439" i="1" a="1"/>
  <c r="P1439" i="1"/>
  <c r="P1440" i="1" a="1"/>
  <c r="P1440" i="1"/>
  <c r="P1441" i="1" a="1"/>
  <c r="P1441" i="1"/>
  <c r="P1442" i="1" a="1"/>
  <c r="P1442" i="1"/>
  <c r="P1443" i="1" a="1"/>
  <c r="P1443" i="1"/>
  <c r="P1444" i="1" a="1"/>
  <c r="P1444" i="1"/>
  <c r="P1445" i="1" a="1"/>
  <c r="P1445" i="1"/>
  <c r="P1446" i="1" a="1"/>
  <c r="P1446" i="1"/>
  <c r="P1447" i="1" a="1"/>
  <c r="P1447" i="1"/>
  <c r="P1448" i="1" a="1"/>
  <c r="P1448" i="1"/>
  <c r="P1449" i="1" a="1"/>
  <c r="P1449" i="1"/>
  <c r="P1450" i="1" a="1"/>
  <c r="P1450" i="1"/>
  <c r="P1451" i="1" a="1"/>
  <c r="P1451" i="1"/>
  <c r="P1452" i="1" a="1"/>
  <c r="P1452" i="1"/>
  <c r="P1453" i="1" a="1"/>
  <c r="P1453" i="1"/>
  <c r="P1454" i="1" a="1"/>
  <c r="P1454" i="1"/>
  <c r="P1455" i="1" a="1"/>
  <c r="P1455" i="1"/>
  <c r="P1456" i="1" a="1"/>
  <c r="P1456" i="1"/>
  <c r="P1457" i="1" a="1"/>
  <c r="P1457" i="1"/>
  <c r="P1458" i="1" a="1"/>
  <c r="P1458" i="1"/>
  <c r="P1459" i="1" a="1"/>
  <c r="P1459" i="1"/>
  <c r="P1460" i="1" a="1"/>
  <c r="P1460" i="1"/>
  <c r="P1461" i="1" a="1"/>
  <c r="P1461" i="1"/>
  <c r="P1462" i="1" a="1"/>
  <c r="P1462" i="1"/>
  <c r="P1463" i="1" a="1"/>
  <c r="P1463" i="1"/>
  <c r="P1464" i="1" a="1"/>
  <c r="P1464" i="1"/>
  <c r="P1465" i="1" a="1"/>
  <c r="P1465" i="1"/>
  <c r="P1466" i="1" a="1"/>
  <c r="P1466" i="1"/>
  <c r="P1467" i="1" a="1"/>
  <c r="P1467" i="1"/>
  <c r="P1468" i="1" a="1"/>
  <c r="P1468" i="1"/>
  <c r="P1469" i="1" a="1"/>
  <c r="P1469" i="1"/>
  <c r="P1470" i="1" a="1"/>
  <c r="P1470" i="1"/>
  <c r="P1471" i="1" a="1"/>
  <c r="P1471" i="1"/>
  <c r="P1472" i="1" a="1"/>
  <c r="P1472" i="1"/>
  <c r="P1473" i="1" a="1"/>
  <c r="P1473" i="1"/>
  <c r="P1474" i="1" a="1"/>
  <c r="P1474" i="1"/>
  <c r="P1475" i="1" a="1"/>
  <c r="P1475" i="1"/>
  <c r="P1476" i="1" a="1"/>
  <c r="P1476" i="1"/>
  <c r="P1477" i="1" a="1"/>
  <c r="P1477" i="1"/>
  <c r="P1478" i="1" a="1"/>
  <c r="P1478" i="1"/>
  <c r="P1479" i="1" a="1"/>
  <c r="P1479" i="1"/>
  <c r="P1480" i="1" a="1"/>
  <c r="P1480" i="1"/>
  <c r="P1481" i="1" a="1"/>
  <c r="P1481" i="1"/>
  <c r="P1482" i="1" a="1"/>
  <c r="P1482" i="1"/>
  <c r="P1483" i="1" a="1"/>
  <c r="P1483" i="1"/>
  <c r="P1484" i="1" a="1"/>
  <c r="P1484" i="1"/>
  <c r="P1485" i="1" a="1"/>
  <c r="P1485" i="1"/>
  <c r="P1486" i="1" a="1"/>
  <c r="P1486" i="1"/>
  <c r="P1487" i="1" a="1"/>
  <c r="P1487" i="1"/>
  <c r="P1488" i="1" a="1"/>
  <c r="P1488" i="1"/>
  <c r="P1489" i="1" a="1"/>
  <c r="P1489" i="1"/>
  <c r="P1490" i="1" a="1"/>
  <c r="P1490" i="1"/>
  <c r="P1491" i="1" a="1"/>
  <c r="P1491" i="1"/>
  <c r="P1492" i="1" a="1"/>
  <c r="P1492" i="1"/>
  <c r="P1493" i="1" a="1"/>
  <c r="P1493" i="1"/>
  <c r="P1494" i="1" a="1"/>
  <c r="P1494" i="1"/>
  <c r="P1495" i="1" a="1"/>
  <c r="P1495" i="1"/>
  <c r="P1496" i="1" a="1"/>
  <c r="P1496" i="1"/>
  <c r="P1497" i="1" a="1"/>
  <c r="P1497" i="1"/>
  <c r="P1498" i="1" a="1"/>
  <c r="P1498" i="1"/>
  <c r="P1499" i="1" a="1"/>
  <c r="P1499" i="1"/>
  <c r="P1500" i="1" a="1"/>
  <c r="P1500" i="1"/>
  <c r="P1501" i="1" a="1"/>
  <c r="P1501" i="1"/>
  <c r="P1502" i="1" a="1"/>
  <c r="P1502" i="1"/>
  <c r="P1503" i="1" a="1"/>
  <c r="P1503" i="1"/>
  <c r="P1504" i="1" a="1"/>
  <c r="P1504" i="1"/>
  <c r="P1505" i="1" a="1"/>
  <c r="P1505" i="1"/>
  <c r="P1506" i="1" a="1"/>
  <c r="P1506" i="1"/>
  <c r="P1507" i="1" a="1"/>
  <c r="P1507" i="1"/>
  <c r="P1508" i="1" a="1"/>
  <c r="P1508" i="1"/>
  <c r="P1509" i="1" a="1"/>
  <c r="P1509" i="1"/>
  <c r="P1510" i="1" a="1"/>
  <c r="P1510" i="1"/>
  <c r="P1511" i="1" a="1"/>
  <c r="P1511" i="1"/>
  <c r="P1512" i="1" a="1"/>
  <c r="P1512" i="1"/>
  <c r="P1513" i="1" a="1"/>
  <c r="P1513" i="1"/>
  <c r="P1514" i="1" a="1"/>
  <c r="P1514" i="1"/>
  <c r="P1515" i="1" a="1"/>
  <c r="P1515" i="1"/>
  <c r="P1516" i="1" a="1"/>
  <c r="P1516" i="1"/>
  <c r="P1517" i="1" a="1"/>
  <c r="P1517" i="1"/>
  <c r="P1518" i="1" a="1"/>
  <c r="P1518" i="1"/>
  <c r="P1519" i="1" a="1"/>
  <c r="P1519" i="1"/>
  <c r="P1520" i="1" a="1"/>
  <c r="P1520" i="1"/>
  <c r="P1521" i="1" a="1"/>
  <c r="P1521" i="1"/>
  <c r="P1522" i="1" a="1"/>
  <c r="P1522" i="1"/>
  <c r="P1523" i="1" a="1"/>
  <c r="P1523" i="1"/>
  <c r="P1524" i="1" a="1"/>
  <c r="P1524" i="1"/>
  <c r="P1525" i="1" a="1"/>
  <c r="P1525" i="1"/>
  <c r="P1526" i="1" a="1"/>
  <c r="P1526" i="1"/>
  <c r="P1527" i="1" a="1"/>
  <c r="P1527" i="1"/>
  <c r="P1528" i="1" a="1"/>
  <c r="P1528" i="1"/>
  <c r="P1529" i="1" a="1"/>
  <c r="P1529" i="1"/>
  <c r="P1530" i="1" a="1"/>
  <c r="P1530" i="1"/>
  <c r="P1531" i="1" a="1"/>
  <c r="P1531" i="1"/>
  <c r="P1532" i="1" a="1"/>
  <c r="P1532" i="1"/>
  <c r="P1533" i="1" a="1"/>
  <c r="P1533" i="1"/>
  <c r="P1534" i="1" a="1"/>
  <c r="P1534" i="1"/>
  <c r="P1535" i="1" a="1"/>
  <c r="P1535" i="1"/>
  <c r="P1536" i="1" a="1"/>
  <c r="P1536" i="1"/>
  <c r="P1537" i="1" a="1"/>
  <c r="P1537" i="1"/>
  <c r="P1538" i="1" a="1"/>
  <c r="P1538" i="1"/>
  <c r="P1539" i="1" a="1"/>
  <c r="P1539" i="1"/>
  <c r="P1540" i="1" a="1"/>
  <c r="P1540" i="1"/>
  <c r="P1541" i="1" a="1"/>
  <c r="P1541" i="1"/>
  <c r="P1542" i="1" a="1"/>
  <c r="P1542" i="1"/>
  <c r="P1543" i="1" a="1"/>
  <c r="P1543" i="1"/>
  <c r="P1544" i="1" a="1"/>
  <c r="P1544" i="1"/>
  <c r="P1545" i="1" a="1"/>
  <c r="P1545" i="1"/>
  <c r="P1546" i="1" a="1"/>
  <c r="P1546" i="1"/>
  <c r="P1547" i="1" a="1"/>
  <c r="P1547" i="1"/>
  <c r="P1548" i="1" a="1"/>
  <c r="P1548" i="1"/>
  <c r="P1549" i="1" a="1"/>
  <c r="P1549" i="1"/>
  <c r="P1550" i="1" a="1"/>
  <c r="P1550" i="1"/>
  <c r="P1551" i="1" a="1"/>
  <c r="P1551" i="1"/>
  <c r="P1552" i="1" a="1"/>
  <c r="P1552" i="1"/>
  <c r="P1553" i="1" a="1"/>
  <c r="P1553" i="1"/>
  <c r="P1554" i="1" a="1"/>
  <c r="P1554" i="1"/>
  <c r="P1555" i="1" a="1"/>
  <c r="P1555" i="1"/>
  <c r="P1556" i="1" a="1"/>
  <c r="P1556" i="1"/>
  <c r="P1557" i="1" a="1"/>
  <c r="P1557" i="1"/>
  <c r="P1558" i="1" a="1"/>
  <c r="P1558" i="1"/>
  <c r="P1559" i="1" a="1"/>
  <c r="P1559" i="1"/>
  <c r="P1560" i="1" a="1"/>
  <c r="P1560" i="1"/>
  <c r="P1561" i="1" a="1"/>
  <c r="P1561" i="1"/>
  <c r="P1562" i="1" a="1"/>
  <c r="P1562" i="1"/>
  <c r="P1563" i="1" a="1"/>
  <c r="P1563" i="1"/>
  <c r="P1564" i="1" a="1"/>
  <c r="P1564" i="1"/>
  <c r="P1565" i="1" a="1"/>
  <c r="P1565" i="1"/>
  <c r="P1566" i="1" a="1"/>
  <c r="P1566" i="1"/>
  <c r="P1567" i="1" a="1"/>
  <c r="P1567" i="1"/>
  <c r="P1568" i="1" a="1"/>
  <c r="P1568" i="1"/>
  <c r="P1569" i="1" a="1"/>
  <c r="P1569" i="1"/>
  <c r="P1570" i="1" a="1"/>
  <c r="P1570" i="1"/>
  <c r="P1571" i="1" a="1"/>
  <c r="P1571" i="1"/>
  <c r="P1572" i="1" a="1"/>
  <c r="P1572" i="1"/>
  <c r="P1573" i="1" a="1"/>
  <c r="P1573" i="1"/>
  <c r="P1574" i="1" a="1"/>
  <c r="P1574" i="1"/>
  <c r="P1575" i="1" a="1"/>
  <c r="P1575" i="1"/>
  <c r="P1576" i="1" a="1"/>
  <c r="P1576" i="1"/>
  <c r="P1577" i="1" a="1"/>
  <c r="P1577" i="1"/>
  <c r="P1578" i="1" a="1"/>
  <c r="P1578" i="1"/>
  <c r="P1579" i="1" a="1"/>
  <c r="P1579" i="1"/>
  <c r="P1580" i="1" a="1"/>
  <c r="P1580" i="1"/>
  <c r="P1581" i="1" a="1"/>
  <c r="P1581" i="1"/>
  <c r="P1582" i="1" a="1"/>
  <c r="P1582" i="1"/>
  <c r="P1583" i="1" a="1"/>
  <c r="P1583" i="1"/>
  <c r="P1584" i="1" a="1"/>
  <c r="P1584" i="1"/>
  <c r="P1585" i="1" a="1"/>
  <c r="P1585" i="1"/>
  <c r="P1586" i="1" a="1"/>
  <c r="P1586" i="1"/>
  <c r="P1587" i="1" a="1"/>
  <c r="P1587" i="1"/>
  <c r="P1588" i="1" a="1"/>
  <c r="P1588" i="1"/>
  <c r="P1589" i="1" a="1"/>
  <c r="P1589" i="1"/>
  <c r="P1590" i="1" a="1"/>
  <c r="P1590" i="1"/>
  <c r="P1591" i="1" a="1"/>
  <c r="P1591" i="1"/>
  <c r="P1592" i="1" a="1"/>
  <c r="P1592" i="1"/>
  <c r="P1593" i="1" a="1"/>
  <c r="P1593" i="1"/>
  <c r="P1594" i="1" a="1"/>
  <c r="P1594" i="1"/>
  <c r="P1595" i="1" a="1"/>
  <c r="P1595" i="1"/>
  <c r="P1596" i="1" a="1"/>
  <c r="P1596" i="1"/>
  <c r="P1597" i="1" a="1"/>
  <c r="P1597" i="1"/>
  <c r="P1598" i="1" a="1"/>
  <c r="P1598" i="1"/>
  <c r="P1599" i="1" a="1"/>
  <c r="P1599" i="1"/>
  <c r="P1600" i="1" a="1"/>
  <c r="P1600" i="1"/>
  <c r="P1601" i="1" a="1"/>
  <c r="P1601" i="1"/>
  <c r="P1602" i="1" a="1"/>
  <c r="P1602" i="1"/>
  <c r="P1603" i="1" a="1"/>
  <c r="P1603" i="1"/>
  <c r="P1604" i="1" a="1"/>
  <c r="P1604" i="1"/>
  <c r="P1605" i="1" a="1"/>
  <c r="P1605" i="1"/>
  <c r="P1606" i="1" a="1"/>
  <c r="P1606" i="1"/>
  <c r="P1607" i="1" a="1"/>
  <c r="P1607" i="1"/>
  <c r="P1608" i="1" a="1"/>
  <c r="P1608" i="1"/>
  <c r="P1609" i="1" a="1"/>
  <c r="P1609" i="1"/>
  <c r="P1610" i="1" a="1"/>
  <c r="P1610" i="1"/>
  <c r="P1611" i="1" a="1"/>
  <c r="P1611" i="1"/>
  <c r="P1612" i="1" a="1"/>
  <c r="P1612" i="1"/>
  <c r="P1613" i="1" a="1"/>
  <c r="P1613" i="1"/>
  <c r="P1614" i="1" a="1"/>
  <c r="P1614" i="1"/>
  <c r="P1615" i="1" a="1"/>
  <c r="P1615" i="1"/>
  <c r="P1616" i="1" a="1"/>
  <c r="P1616" i="1"/>
  <c r="P1617" i="1" a="1"/>
  <c r="P1617" i="1"/>
  <c r="P1618" i="1" a="1"/>
  <c r="P1618" i="1"/>
  <c r="P1619" i="1" a="1"/>
  <c r="P1619" i="1"/>
  <c r="P1620" i="1" a="1"/>
  <c r="P1620" i="1"/>
  <c r="P1621" i="1" a="1"/>
  <c r="P1621" i="1"/>
  <c r="P1622" i="1" a="1"/>
  <c r="P1622" i="1"/>
  <c r="P1623" i="1" a="1"/>
  <c r="P1623" i="1"/>
  <c r="P1624" i="1" a="1"/>
  <c r="P1624" i="1"/>
  <c r="P1625" i="1" a="1"/>
  <c r="P1625" i="1"/>
  <c r="P1626" i="1" a="1"/>
  <c r="P1626" i="1"/>
  <c r="P1627" i="1" a="1"/>
  <c r="P1627" i="1"/>
  <c r="P1628" i="1" a="1"/>
  <c r="P1628" i="1"/>
  <c r="P1629" i="1" a="1"/>
  <c r="P1629" i="1"/>
  <c r="P1630" i="1" a="1"/>
  <c r="P1630" i="1"/>
  <c r="P1631" i="1" a="1"/>
  <c r="P1631" i="1"/>
  <c r="P1632" i="1" a="1"/>
  <c r="P1632" i="1"/>
  <c r="P1633" i="1" a="1"/>
  <c r="P1633" i="1"/>
  <c r="P1634" i="1" a="1"/>
  <c r="P1634" i="1"/>
  <c r="P1635" i="1" a="1"/>
  <c r="P1635" i="1"/>
  <c r="P1636" i="1" a="1"/>
  <c r="P1636" i="1"/>
  <c r="P1637" i="1" a="1"/>
  <c r="P1637" i="1"/>
  <c r="P1638" i="1" a="1"/>
  <c r="P1638" i="1"/>
  <c r="P1639" i="1" a="1"/>
  <c r="P1639" i="1"/>
  <c r="P1640" i="1" a="1"/>
  <c r="P1640" i="1"/>
  <c r="P1641" i="1" a="1"/>
  <c r="P1641" i="1"/>
  <c r="P1642" i="1" a="1"/>
  <c r="P1642" i="1"/>
  <c r="P1643" i="1" a="1"/>
  <c r="P1643" i="1"/>
  <c r="P1644" i="1" a="1"/>
  <c r="P1644" i="1"/>
  <c r="P1645" i="1" a="1"/>
  <c r="P1645" i="1"/>
  <c r="P1646" i="1" a="1"/>
  <c r="P1646" i="1"/>
  <c r="P1647" i="1" a="1"/>
  <c r="P1647" i="1"/>
  <c r="P1648" i="1" a="1"/>
  <c r="P1648" i="1"/>
  <c r="P1649" i="1" a="1"/>
  <c r="P1649" i="1"/>
  <c r="P1650" i="1" a="1"/>
  <c r="P1650" i="1"/>
  <c r="P1651" i="1" a="1"/>
  <c r="P1651" i="1"/>
  <c r="P1652" i="1" a="1"/>
  <c r="P1652" i="1"/>
  <c r="P1653" i="1" a="1"/>
  <c r="P1653" i="1"/>
  <c r="P1654" i="1" a="1"/>
  <c r="P1654" i="1"/>
  <c r="P1655" i="1" a="1"/>
  <c r="P1655" i="1"/>
  <c r="P1656" i="1" a="1"/>
  <c r="P1656" i="1"/>
  <c r="P1657" i="1" a="1"/>
  <c r="P1657" i="1"/>
  <c r="P1658" i="1" a="1"/>
  <c r="P1658" i="1"/>
  <c r="P1659" i="1" a="1"/>
  <c r="P1659" i="1"/>
  <c r="P1660" i="1" a="1"/>
  <c r="P1660" i="1"/>
  <c r="P1661" i="1" a="1"/>
  <c r="P1661" i="1"/>
  <c r="P1662" i="1" a="1"/>
  <c r="P1662" i="1"/>
  <c r="P1663" i="1" a="1"/>
  <c r="P1663" i="1"/>
  <c r="P1664" i="1" a="1"/>
  <c r="P1664" i="1"/>
  <c r="P1665" i="1" a="1"/>
  <c r="P1665" i="1"/>
  <c r="P1666" i="1" a="1"/>
  <c r="P1666" i="1"/>
  <c r="P1667" i="1" a="1"/>
  <c r="P1667" i="1"/>
  <c r="P1668" i="1" a="1"/>
  <c r="P1668" i="1"/>
  <c r="P1669" i="1" a="1"/>
  <c r="P1669" i="1"/>
  <c r="P1670" i="1" a="1"/>
  <c r="P1670" i="1"/>
  <c r="P1671" i="1" a="1"/>
  <c r="P1671" i="1"/>
  <c r="P1672" i="1" a="1"/>
  <c r="P1672" i="1"/>
  <c r="P1673" i="1" a="1"/>
  <c r="P1673" i="1"/>
  <c r="P1674" i="1" a="1"/>
  <c r="P1674" i="1"/>
  <c r="P1675" i="1" a="1"/>
  <c r="P1675" i="1"/>
  <c r="P1676" i="1" a="1"/>
  <c r="P1676" i="1"/>
  <c r="P1677" i="1" a="1"/>
  <c r="P1677" i="1"/>
  <c r="P1678" i="1" a="1"/>
  <c r="P1678" i="1"/>
  <c r="P1679" i="1" a="1"/>
  <c r="P1679" i="1"/>
  <c r="P1680" i="1" a="1"/>
  <c r="P1680" i="1"/>
  <c r="P1681" i="1" a="1"/>
  <c r="P1681" i="1"/>
  <c r="P1682" i="1" a="1"/>
  <c r="P1682" i="1"/>
  <c r="P1683" i="1" a="1"/>
  <c r="P1683" i="1"/>
  <c r="P1684" i="1" a="1"/>
  <c r="P1684" i="1"/>
  <c r="P1685" i="1" a="1"/>
  <c r="P1685" i="1"/>
  <c r="P1686" i="1" a="1"/>
  <c r="P1686" i="1"/>
  <c r="P1687" i="1" a="1"/>
  <c r="P1687" i="1"/>
  <c r="P1688" i="1" a="1"/>
  <c r="P1688" i="1"/>
  <c r="P1689" i="1" a="1"/>
  <c r="P1689" i="1"/>
  <c r="P1690" i="1" a="1"/>
  <c r="P1690" i="1"/>
  <c r="P1691" i="1" a="1"/>
  <c r="P1691" i="1"/>
  <c r="P1692" i="1" a="1"/>
  <c r="P1692" i="1"/>
  <c r="P1693" i="1" a="1"/>
  <c r="P1693" i="1"/>
  <c r="P1694" i="1" a="1"/>
  <c r="P1694" i="1"/>
  <c r="P1695" i="1" a="1"/>
  <c r="P1695" i="1"/>
  <c r="P1696" i="1" a="1"/>
  <c r="P1696" i="1"/>
  <c r="P1697" i="1" a="1"/>
  <c r="P1697" i="1"/>
  <c r="P1698" i="1" a="1"/>
  <c r="P1698" i="1"/>
  <c r="P1699" i="1" a="1"/>
  <c r="P1699" i="1"/>
  <c r="P1700" i="1" a="1"/>
  <c r="P1700" i="1"/>
  <c r="P1701" i="1" a="1"/>
  <c r="P1701" i="1"/>
  <c r="P1702" i="1" a="1"/>
  <c r="P1702" i="1"/>
  <c r="P1703" i="1" a="1"/>
  <c r="P1703" i="1"/>
  <c r="P1704" i="1" a="1"/>
  <c r="P1704" i="1"/>
  <c r="P1705" i="1" a="1"/>
  <c r="P1705" i="1"/>
  <c r="P1706" i="1" a="1"/>
  <c r="P1706" i="1"/>
  <c r="P1707" i="1" a="1"/>
  <c r="P1707" i="1"/>
  <c r="P1708" i="1" a="1"/>
  <c r="P1708" i="1"/>
  <c r="P1709" i="1" a="1"/>
  <c r="P1709" i="1"/>
  <c r="P1710" i="1" a="1"/>
  <c r="P1710" i="1"/>
  <c r="P1711" i="1" a="1"/>
  <c r="P1711" i="1"/>
  <c r="P1712" i="1" a="1"/>
  <c r="P1712" i="1"/>
  <c r="P1713" i="1" a="1"/>
  <c r="P1713" i="1"/>
  <c r="P1714" i="1" a="1"/>
  <c r="P1714" i="1"/>
  <c r="P1715" i="1" a="1"/>
  <c r="P1715" i="1"/>
  <c r="P1716" i="1" a="1"/>
  <c r="P1716" i="1"/>
  <c r="P1717" i="1" a="1"/>
  <c r="P1717" i="1"/>
  <c r="P1718" i="1" a="1"/>
  <c r="P1718" i="1"/>
  <c r="P1719" i="1" a="1"/>
  <c r="P1719" i="1"/>
  <c r="P1720" i="1" a="1"/>
  <c r="P1720" i="1"/>
  <c r="P1721" i="1" a="1"/>
  <c r="P1721" i="1"/>
  <c r="P1722" i="1" a="1"/>
  <c r="P1722" i="1"/>
  <c r="P1723" i="1" a="1"/>
  <c r="P1723" i="1"/>
  <c r="P1724" i="1" a="1"/>
  <c r="P1724" i="1"/>
  <c r="P1725" i="1" a="1"/>
  <c r="P1725" i="1"/>
  <c r="P1726" i="1" a="1"/>
  <c r="P1726" i="1"/>
  <c r="P1727" i="1" a="1"/>
  <c r="P1727" i="1"/>
  <c r="P1728" i="1" a="1"/>
  <c r="P1728" i="1"/>
  <c r="P1729" i="1" a="1"/>
  <c r="P1729" i="1"/>
  <c r="P1730" i="1" a="1"/>
  <c r="P1730" i="1"/>
  <c r="P1731" i="1" a="1"/>
  <c r="P1731" i="1"/>
  <c r="P1732" i="1" a="1"/>
  <c r="P1732" i="1"/>
  <c r="P1733" i="1" a="1"/>
  <c r="P1733" i="1"/>
  <c r="P1734" i="1" a="1"/>
  <c r="P1734" i="1"/>
  <c r="P1735" i="1" a="1"/>
  <c r="P1735" i="1"/>
  <c r="P1736" i="1" a="1"/>
  <c r="P1736" i="1"/>
  <c r="P1737" i="1" a="1"/>
  <c r="P1737" i="1"/>
  <c r="P1738" i="1" a="1"/>
  <c r="P1738" i="1"/>
  <c r="P1739" i="1" a="1"/>
  <c r="P1739" i="1"/>
  <c r="P1740" i="1" a="1"/>
  <c r="P1740" i="1"/>
  <c r="P1741" i="1" a="1"/>
  <c r="P1741" i="1"/>
  <c r="P1742" i="1" a="1"/>
  <c r="P1742" i="1"/>
  <c r="P1743" i="1" a="1"/>
  <c r="P1743" i="1"/>
  <c r="P1744" i="1" a="1"/>
  <c r="P1744" i="1"/>
  <c r="P1745" i="1" a="1"/>
  <c r="P1745" i="1"/>
  <c r="P1746" i="1" a="1"/>
  <c r="P1746" i="1"/>
  <c r="P1747" i="1" a="1"/>
  <c r="P1747" i="1"/>
  <c r="P1748" i="1" a="1"/>
  <c r="P1748" i="1"/>
  <c r="P1749" i="1" a="1"/>
  <c r="P1749" i="1"/>
  <c r="P1750" i="1" a="1"/>
  <c r="P1750" i="1"/>
  <c r="P1751" i="1" a="1"/>
  <c r="P1751" i="1"/>
  <c r="P1752" i="1" a="1"/>
  <c r="P1752" i="1"/>
  <c r="P1753" i="1" a="1"/>
  <c r="P1753" i="1"/>
  <c r="P1754" i="1" a="1"/>
  <c r="P1754" i="1"/>
  <c r="P1755" i="1" a="1"/>
  <c r="P1755" i="1"/>
  <c r="P1756" i="1" a="1"/>
  <c r="P1756" i="1"/>
  <c r="P1757" i="1" a="1"/>
  <c r="P1757" i="1"/>
  <c r="P1758" i="1" a="1"/>
  <c r="P1758" i="1"/>
  <c r="P1759" i="1" a="1"/>
  <c r="P1759" i="1"/>
  <c r="P1760" i="1" a="1"/>
  <c r="P1760" i="1"/>
  <c r="P1761" i="1" a="1"/>
  <c r="P1761" i="1"/>
  <c r="P1762" i="1" a="1"/>
  <c r="P1762" i="1"/>
  <c r="P1763" i="1" a="1"/>
  <c r="P1763" i="1"/>
  <c r="P1764" i="1" a="1"/>
  <c r="P1764" i="1"/>
  <c r="P1765" i="1" a="1"/>
  <c r="P1765" i="1"/>
  <c r="P1766" i="1" a="1"/>
  <c r="P1766" i="1"/>
  <c r="P1767" i="1" a="1"/>
  <c r="P1767" i="1"/>
  <c r="P1768" i="1" a="1"/>
  <c r="P1768" i="1"/>
  <c r="P1769" i="1" a="1"/>
  <c r="P1769" i="1"/>
  <c r="P1770" i="1" a="1"/>
  <c r="P1770" i="1"/>
  <c r="P1771" i="1" a="1"/>
  <c r="P1771" i="1"/>
  <c r="P1772" i="1" a="1"/>
  <c r="P1772" i="1"/>
  <c r="P1773" i="1" a="1"/>
  <c r="P1773" i="1"/>
  <c r="P1774" i="1" a="1"/>
  <c r="P1774" i="1"/>
  <c r="P1775" i="1" a="1"/>
  <c r="P1775" i="1"/>
  <c r="P1776" i="1" a="1"/>
  <c r="P1776" i="1"/>
  <c r="P1777" i="1" a="1"/>
  <c r="P1777" i="1"/>
  <c r="P1778" i="1" a="1"/>
  <c r="P1778" i="1"/>
  <c r="P1779" i="1" a="1"/>
  <c r="P1779" i="1"/>
  <c r="P1780" i="1" a="1"/>
  <c r="P1780" i="1"/>
  <c r="P1781" i="1" a="1"/>
  <c r="P1781" i="1"/>
  <c r="P1782" i="1" a="1"/>
  <c r="P1782" i="1"/>
  <c r="P1783" i="1" a="1"/>
  <c r="P1783" i="1"/>
  <c r="P1784" i="1" a="1"/>
  <c r="P1784" i="1"/>
  <c r="P1785" i="1" a="1"/>
  <c r="P1785" i="1"/>
  <c r="P1786" i="1" a="1"/>
  <c r="P1786" i="1"/>
  <c r="P1787" i="1" a="1"/>
  <c r="P1787" i="1"/>
  <c r="P1788" i="1" a="1"/>
  <c r="P1788" i="1"/>
  <c r="P1789" i="1" a="1"/>
  <c r="P1789" i="1"/>
  <c r="P1790" i="1" a="1"/>
  <c r="P1790" i="1"/>
  <c r="P1791" i="1" a="1"/>
  <c r="P1791" i="1"/>
  <c r="P1792" i="1" a="1"/>
  <c r="P1792" i="1"/>
  <c r="P1793" i="1" a="1"/>
  <c r="P1793" i="1"/>
  <c r="P1794" i="1" a="1"/>
  <c r="P1794" i="1"/>
  <c r="P1795" i="1" a="1"/>
  <c r="P1795" i="1"/>
  <c r="P1796" i="1" a="1"/>
  <c r="P1796" i="1"/>
  <c r="P1797" i="1" a="1"/>
  <c r="P1797" i="1"/>
  <c r="P1798" i="1" a="1"/>
  <c r="P1798" i="1"/>
  <c r="P1799" i="1" a="1"/>
  <c r="P1799" i="1"/>
  <c r="P1800" i="1" a="1"/>
  <c r="P1800" i="1"/>
  <c r="P1801" i="1" a="1"/>
  <c r="P1801" i="1"/>
  <c r="P1802" i="1" a="1"/>
  <c r="P1802" i="1"/>
  <c r="P1803" i="1" a="1"/>
  <c r="P1803" i="1"/>
  <c r="P1804" i="1" a="1"/>
  <c r="P1804" i="1"/>
  <c r="P1805" i="1" a="1"/>
  <c r="P1805" i="1"/>
  <c r="P1806" i="1" a="1"/>
  <c r="P1806" i="1"/>
  <c r="P1807" i="1" a="1"/>
  <c r="P1807" i="1"/>
  <c r="P1808" i="1" a="1"/>
  <c r="P1808" i="1"/>
  <c r="P1809" i="1" a="1"/>
  <c r="P1809" i="1"/>
  <c r="P1810" i="1" a="1"/>
  <c r="P1810" i="1"/>
  <c r="P1811" i="1" a="1"/>
  <c r="P1811" i="1"/>
  <c r="P1812" i="1" a="1"/>
  <c r="P1812" i="1"/>
  <c r="P1813" i="1" a="1"/>
  <c r="P1813" i="1"/>
  <c r="P1814" i="1" a="1"/>
  <c r="P1814" i="1"/>
  <c r="P1815" i="1" a="1"/>
  <c r="P1815" i="1"/>
  <c r="P1816" i="1" a="1"/>
  <c r="P1816" i="1"/>
  <c r="P1817" i="1" a="1"/>
  <c r="P1817" i="1"/>
  <c r="P1818" i="1" a="1"/>
  <c r="P1818" i="1"/>
  <c r="P1819" i="1" a="1"/>
  <c r="P1819" i="1"/>
  <c r="P1820" i="1" a="1"/>
  <c r="P1820" i="1"/>
  <c r="P1821" i="1" a="1"/>
  <c r="P1821" i="1"/>
  <c r="P1822" i="1" a="1"/>
  <c r="P1822" i="1"/>
  <c r="P1823" i="1" a="1"/>
  <c r="P1823" i="1"/>
  <c r="P1824" i="1" a="1"/>
  <c r="P1824" i="1"/>
  <c r="P1825" i="1" a="1"/>
  <c r="P1825" i="1"/>
  <c r="P1826" i="1" a="1"/>
  <c r="P1826" i="1"/>
  <c r="P1827" i="1" a="1"/>
  <c r="P1827" i="1"/>
  <c r="P1828" i="1" a="1"/>
  <c r="P1828" i="1"/>
  <c r="P1829" i="1" a="1"/>
  <c r="P1829" i="1"/>
  <c r="P1830" i="1" a="1"/>
  <c r="P1830" i="1"/>
  <c r="P1831" i="1" a="1"/>
  <c r="P1831" i="1"/>
  <c r="P1832" i="1" a="1"/>
  <c r="P1832" i="1"/>
  <c r="P1833" i="1" a="1"/>
  <c r="P1833" i="1"/>
  <c r="P1834" i="1" a="1"/>
  <c r="P1834" i="1"/>
  <c r="P1835" i="1" a="1"/>
  <c r="P1835" i="1"/>
  <c r="P1836" i="1" a="1"/>
  <c r="P1836" i="1"/>
  <c r="P1837" i="1" a="1"/>
  <c r="P1837" i="1"/>
  <c r="P1838" i="1" a="1"/>
  <c r="P1838" i="1"/>
  <c r="P1839" i="1" a="1"/>
  <c r="P1839" i="1"/>
  <c r="P1840" i="1" a="1"/>
  <c r="P1840" i="1"/>
  <c r="P1841" i="1" a="1"/>
  <c r="P1841" i="1"/>
  <c r="P1842" i="1" a="1"/>
  <c r="P1842" i="1"/>
  <c r="P1843" i="1" a="1"/>
  <c r="P1843" i="1"/>
  <c r="P1844" i="1" a="1"/>
  <c r="P1844" i="1"/>
  <c r="P1845" i="1" a="1"/>
  <c r="P1845" i="1"/>
  <c r="P1846" i="1" a="1"/>
  <c r="P1846" i="1"/>
  <c r="P1847" i="1" a="1"/>
  <c r="P1847" i="1"/>
  <c r="P1848" i="1" a="1"/>
  <c r="P1848" i="1"/>
  <c r="P1849" i="1" a="1"/>
  <c r="P1849" i="1"/>
  <c r="P1850" i="1" a="1"/>
  <c r="P1850" i="1"/>
  <c r="P1851" i="1" a="1"/>
  <c r="P1851" i="1"/>
  <c r="P1852" i="1" a="1"/>
  <c r="P1852" i="1"/>
  <c r="P1853" i="1" a="1"/>
  <c r="P1853" i="1"/>
  <c r="P1854" i="1" a="1"/>
  <c r="P1854" i="1"/>
  <c r="P1855" i="1" a="1"/>
  <c r="P1855" i="1"/>
  <c r="P1856" i="1" a="1"/>
  <c r="P1856" i="1"/>
  <c r="P1857" i="1" a="1"/>
  <c r="P1857" i="1"/>
  <c r="P1858" i="1" a="1"/>
  <c r="P1858" i="1"/>
  <c r="P1859" i="1" a="1"/>
  <c r="P1859" i="1"/>
  <c r="P1860" i="1" a="1"/>
  <c r="P1860" i="1"/>
  <c r="P1861" i="1" a="1"/>
  <c r="P1861" i="1"/>
  <c r="P1862" i="1" a="1"/>
  <c r="P1862" i="1"/>
  <c r="P1863" i="1" a="1"/>
  <c r="P1863" i="1"/>
  <c r="P1864" i="1" a="1"/>
  <c r="P1864" i="1"/>
  <c r="P1865" i="1" a="1"/>
  <c r="P1865" i="1"/>
  <c r="P1866" i="1" a="1"/>
  <c r="P1866" i="1"/>
  <c r="P1867" i="1" a="1"/>
  <c r="P1867" i="1"/>
  <c r="P1868" i="1" a="1"/>
  <c r="P1868" i="1"/>
  <c r="P1869" i="1" a="1"/>
  <c r="P1869" i="1"/>
  <c r="P1870" i="1" a="1"/>
  <c r="P1870" i="1"/>
  <c r="P1871" i="1" a="1"/>
  <c r="P1871" i="1"/>
  <c r="P1872" i="1" a="1"/>
  <c r="P1872" i="1"/>
  <c r="P1873" i="1" a="1"/>
  <c r="P1873" i="1"/>
  <c r="P1874" i="1" a="1"/>
  <c r="P1874" i="1"/>
  <c r="P1875" i="1" a="1"/>
  <c r="P1875" i="1"/>
  <c r="P1876" i="1" a="1"/>
  <c r="P1876" i="1"/>
  <c r="P1877" i="1" a="1"/>
  <c r="P1877" i="1"/>
  <c r="P1878" i="1" a="1"/>
  <c r="P1878" i="1"/>
  <c r="P1879" i="1" a="1"/>
  <c r="P1879" i="1"/>
  <c r="P1880" i="1" a="1"/>
  <c r="P1880" i="1"/>
  <c r="P1881" i="1" a="1"/>
  <c r="P1881" i="1"/>
  <c r="P1882" i="1" a="1"/>
  <c r="P1882" i="1"/>
  <c r="P1883" i="1" a="1"/>
  <c r="P1883" i="1"/>
  <c r="P1884" i="1" a="1"/>
  <c r="P1884" i="1"/>
  <c r="P1885" i="1" a="1"/>
  <c r="P1885" i="1"/>
  <c r="P1886" i="1" a="1"/>
  <c r="P1886" i="1"/>
  <c r="P1887" i="1" a="1"/>
  <c r="P1887" i="1"/>
  <c r="P1888" i="1" a="1"/>
  <c r="P1888" i="1"/>
  <c r="P1889" i="1" a="1"/>
  <c r="P1889" i="1"/>
  <c r="P1890" i="1" a="1"/>
  <c r="P1890" i="1"/>
  <c r="P1891" i="1" a="1"/>
  <c r="P1891" i="1"/>
  <c r="P1892" i="1" a="1"/>
  <c r="P1892" i="1"/>
  <c r="P1893" i="1" a="1"/>
  <c r="P1893" i="1"/>
  <c r="P1894" i="1" a="1"/>
  <c r="P1894" i="1"/>
  <c r="P1895" i="1" a="1"/>
  <c r="P1895" i="1"/>
  <c r="P1896" i="1" a="1"/>
  <c r="P1896" i="1"/>
  <c r="P1897" i="1" a="1"/>
  <c r="P1897" i="1"/>
  <c r="P1898" i="1" a="1"/>
  <c r="P1898" i="1"/>
  <c r="P1899" i="1" a="1"/>
  <c r="P1899" i="1"/>
  <c r="P1900" i="1" a="1"/>
  <c r="P1900" i="1"/>
  <c r="P1901" i="1" a="1"/>
  <c r="P1901" i="1"/>
  <c r="P1902" i="1" a="1"/>
  <c r="P1902" i="1"/>
  <c r="P1903" i="1" a="1"/>
  <c r="P1903" i="1"/>
  <c r="P1904" i="1" a="1"/>
  <c r="P1904" i="1"/>
  <c r="P1905" i="1" a="1"/>
  <c r="P1905" i="1"/>
  <c r="P1906" i="1" a="1"/>
  <c r="P1906" i="1"/>
  <c r="P1907" i="1" a="1"/>
  <c r="P1907" i="1"/>
  <c r="P1908" i="1" a="1"/>
  <c r="P1908" i="1"/>
  <c r="P1909" i="1" a="1"/>
  <c r="P1909" i="1"/>
  <c r="P1910" i="1" a="1"/>
  <c r="P1910" i="1"/>
  <c r="P1911" i="1" a="1"/>
  <c r="P1911" i="1"/>
  <c r="P1912" i="1" a="1"/>
  <c r="P1912" i="1"/>
  <c r="P1913" i="1" a="1"/>
  <c r="P1913" i="1"/>
  <c r="P1914" i="1" a="1"/>
  <c r="P1914" i="1"/>
  <c r="P1915" i="1" a="1"/>
  <c r="P1915" i="1"/>
  <c r="P1916" i="1" a="1"/>
  <c r="P1916" i="1"/>
  <c r="P1917" i="1" a="1"/>
  <c r="P1917" i="1"/>
  <c r="P1918" i="1" a="1"/>
  <c r="P1918" i="1"/>
  <c r="P1919" i="1" a="1"/>
  <c r="P1919" i="1"/>
  <c r="P1920" i="1" a="1"/>
  <c r="P1920" i="1"/>
  <c r="P1921" i="1" a="1"/>
  <c r="P1921" i="1"/>
  <c r="P1922" i="1" a="1"/>
  <c r="P1922" i="1"/>
  <c r="P1923" i="1" a="1"/>
  <c r="P1923" i="1"/>
  <c r="P1924" i="1" a="1"/>
  <c r="P1924" i="1"/>
  <c r="P1925" i="1" a="1"/>
  <c r="P1925" i="1"/>
  <c r="P1926" i="1" a="1"/>
  <c r="P1926" i="1"/>
  <c r="P1927" i="1" a="1"/>
  <c r="P1927" i="1"/>
  <c r="P1928" i="1" a="1"/>
  <c r="P1928" i="1"/>
  <c r="P1929" i="1" a="1"/>
  <c r="P1929" i="1"/>
  <c r="P1930" i="1" a="1"/>
  <c r="P1930" i="1"/>
  <c r="P1931" i="1" a="1"/>
  <c r="P1931" i="1"/>
  <c r="P1932" i="1" a="1"/>
  <c r="P1932" i="1"/>
  <c r="P1933" i="1" a="1"/>
  <c r="P1933" i="1"/>
  <c r="P1934" i="1" a="1"/>
  <c r="P1934" i="1"/>
  <c r="P1935" i="1" a="1"/>
  <c r="P1935" i="1"/>
  <c r="P1936" i="1" a="1"/>
  <c r="P1936" i="1"/>
  <c r="P1937" i="1" a="1"/>
  <c r="P1937" i="1"/>
  <c r="P1938" i="1" a="1"/>
  <c r="P1938" i="1"/>
  <c r="P1939" i="1" a="1"/>
  <c r="P1939" i="1"/>
  <c r="P1940" i="1" a="1"/>
  <c r="P1940" i="1"/>
  <c r="P1941" i="1" a="1"/>
  <c r="P1941" i="1"/>
  <c r="P1942" i="1" a="1"/>
  <c r="P1942" i="1"/>
  <c r="P1943" i="1" a="1"/>
  <c r="P1943" i="1"/>
  <c r="P1944" i="1" a="1"/>
  <c r="P1944" i="1"/>
  <c r="P1945" i="1" a="1"/>
  <c r="P1945" i="1"/>
  <c r="P1946" i="1" a="1"/>
  <c r="P1946" i="1"/>
  <c r="P1947" i="1" a="1"/>
  <c r="P1947" i="1"/>
  <c r="P1948" i="1" a="1"/>
  <c r="P1948" i="1"/>
  <c r="P1949" i="1" a="1"/>
  <c r="P1949" i="1"/>
  <c r="P1950" i="1" a="1"/>
  <c r="P1950" i="1"/>
  <c r="P1951" i="1" a="1"/>
  <c r="P1951" i="1"/>
  <c r="P1952" i="1" a="1"/>
  <c r="P1952" i="1"/>
  <c r="P1953" i="1" a="1"/>
  <c r="P1953" i="1"/>
  <c r="P1954" i="1" a="1"/>
  <c r="P1954" i="1"/>
  <c r="P1955" i="1" a="1"/>
  <c r="P1955" i="1"/>
  <c r="P1956" i="1" a="1"/>
  <c r="P1956" i="1"/>
  <c r="P1957" i="1" a="1"/>
  <c r="P1957" i="1"/>
  <c r="P1958" i="1" a="1"/>
  <c r="P1958" i="1"/>
  <c r="P1959" i="1" a="1"/>
  <c r="P1959" i="1"/>
  <c r="P1960" i="1" a="1"/>
  <c r="P1960" i="1"/>
  <c r="P1961" i="1" a="1"/>
  <c r="P1961" i="1"/>
  <c r="P1962" i="1" a="1"/>
  <c r="P1962" i="1"/>
  <c r="P1963" i="1" a="1"/>
  <c r="P1963" i="1"/>
  <c r="P1964" i="1" a="1"/>
  <c r="P1964" i="1"/>
  <c r="P1965" i="1" a="1"/>
  <c r="P1965" i="1"/>
  <c r="P1966" i="1" a="1"/>
  <c r="P1966" i="1"/>
  <c r="P1967" i="1" a="1"/>
  <c r="P1967" i="1"/>
  <c r="P1968" i="1" a="1"/>
  <c r="P1968" i="1"/>
  <c r="P1969" i="1" a="1"/>
  <c r="P1969" i="1"/>
  <c r="P1970" i="1" a="1"/>
  <c r="P1970" i="1"/>
  <c r="P1971" i="1" a="1"/>
  <c r="P1971" i="1"/>
  <c r="P1972" i="1" a="1"/>
  <c r="P1972" i="1"/>
  <c r="P1973" i="1" a="1"/>
  <c r="P1973" i="1"/>
  <c r="P1974" i="1" a="1"/>
  <c r="P1974" i="1"/>
  <c r="P1975" i="1" a="1"/>
  <c r="P1975" i="1"/>
  <c r="P1976" i="1" a="1"/>
  <c r="P1976" i="1"/>
  <c r="P1977" i="1" a="1"/>
  <c r="P1977" i="1"/>
  <c r="P1978" i="1" a="1"/>
  <c r="P1978" i="1"/>
  <c r="P1979" i="1" a="1"/>
  <c r="P1979" i="1"/>
  <c r="P1980" i="1" a="1"/>
  <c r="P1980" i="1"/>
  <c r="P1981" i="1" a="1"/>
  <c r="P1981" i="1"/>
  <c r="P1982" i="1" a="1"/>
  <c r="P1982" i="1"/>
  <c r="P1983" i="1" a="1"/>
  <c r="P1983" i="1"/>
  <c r="P1984" i="1" a="1"/>
  <c r="P1984" i="1"/>
  <c r="P1985" i="1" a="1"/>
  <c r="P1985" i="1"/>
  <c r="P1986" i="1" a="1"/>
  <c r="P1986" i="1"/>
  <c r="P1987" i="1" a="1"/>
  <c r="P1987" i="1"/>
  <c r="P1988" i="1" a="1"/>
  <c r="P1988" i="1"/>
  <c r="P1989" i="1" a="1"/>
  <c r="P1989" i="1"/>
  <c r="P1990" i="1" a="1"/>
  <c r="P1990" i="1"/>
  <c r="P1991" i="1" a="1"/>
  <c r="P1991" i="1"/>
  <c r="P1992" i="1" a="1"/>
  <c r="P1992" i="1"/>
  <c r="P1993" i="1" a="1"/>
  <c r="P1993" i="1"/>
  <c r="P1994" i="1" a="1"/>
  <c r="P1994" i="1"/>
  <c r="P1995" i="1" a="1"/>
  <c r="P1995" i="1"/>
  <c r="P1996" i="1" a="1"/>
  <c r="P1996" i="1"/>
  <c r="P1997" i="1" a="1"/>
  <c r="P1997" i="1"/>
  <c r="P1998" i="1" a="1"/>
  <c r="P1998" i="1"/>
  <c r="P1999" i="1" a="1"/>
  <c r="P1999" i="1"/>
  <c r="P2000" i="1" a="1"/>
  <c r="P2000" i="1"/>
  <c r="P2001" i="1" a="1"/>
  <c r="P2001" i="1"/>
  <c r="P2002" i="1" a="1"/>
  <c r="P2002" i="1"/>
  <c r="P2003" i="1" a="1"/>
  <c r="P2003" i="1"/>
  <c r="P2004" i="1" a="1"/>
  <c r="P2004" i="1"/>
  <c r="P2005" i="1" a="1"/>
  <c r="P2005" i="1"/>
  <c r="P2006" i="1" a="1"/>
  <c r="P2006" i="1"/>
  <c r="P2007" i="1" a="1"/>
  <c r="P2007" i="1"/>
  <c r="P2008" i="1" a="1"/>
  <c r="P2008" i="1"/>
  <c r="P2009" i="1" a="1"/>
  <c r="P2009" i="1"/>
  <c r="P2010" i="1" a="1"/>
  <c r="P2010" i="1"/>
  <c r="P2011" i="1" a="1"/>
  <c r="P2011" i="1"/>
  <c r="P2012" i="1" a="1"/>
  <c r="P2012" i="1"/>
  <c r="P2013" i="1" a="1"/>
  <c r="P2013" i="1"/>
  <c r="P2014" i="1" a="1"/>
  <c r="P2014" i="1"/>
  <c r="P2015" i="1" a="1"/>
  <c r="P2015" i="1"/>
  <c r="P2016" i="1" a="1"/>
  <c r="P2016" i="1"/>
  <c r="P2017" i="1" a="1"/>
  <c r="P2017" i="1"/>
  <c r="P2018" i="1" a="1"/>
  <c r="P2018" i="1"/>
  <c r="P2019" i="1" a="1"/>
  <c r="P2019" i="1"/>
  <c r="P2020" i="1" a="1"/>
  <c r="P2020" i="1"/>
  <c r="P2021" i="1" a="1"/>
  <c r="P2021" i="1"/>
  <c r="P2022" i="1" a="1"/>
  <c r="P2022" i="1"/>
  <c r="P2023" i="1" a="1"/>
  <c r="P2023" i="1"/>
  <c r="P2024" i="1" a="1"/>
  <c r="P2024" i="1"/>
  <c r="P2025" i="1" a="1"/>
  <c r="P2025" i="1"/>
  <c r="P2026" i="1" a="1"/>
  <c r="P2026" i="1"/>
  <c r="P2027" i="1" a="1"/>
  <c r="P2027" i="1"/>
  <c r="P2028" i="1" a="1"/>
  <c r="P2028" i="1"/>
  <c r="P2029" i="1" a="1"/>
  <c r="P2029" i="1"/>
  <c r="P2030" i="1" a="1"/>
  <c r="P2030" i="1"/>
  <c r="P2031" i="1" a="1"/>
  <c r="P2031" i="1"/>
  <c r="P2032" i="1" a="1"/>
  <c r="P2032" i="1"/>
  <c r="P2033" i="1" a="1"/>
  <c r="P2033" i="1"/>
  <c r="P2034" i="1" a="1"/>
  <c r="P2034" i="1"/>
  <c r="P2035" i="1" a="1"/>
  <c r="P2035" i="1"/>
  <c r="P2036" i="1" a="1"/>
  <c r="P2036" i="1"/>
  <c r="P2037" i="1" a="1"/>
  <c r="P2037" i="1"/>
  <c r="P2038" i="1" a="1"/>
  <c r="P2038" i="1"/>
  <c r="P2039" i="1" a="1"/>
  <c r="P2039" i="1"/>
  <c r="P2040" i="1" a="1"/>
  <c r="P2040" i="1"/>
  <c r="P2041" i="1" a="1"/>
  <c r="P2041" i="1"/>
  <c r="P2042" i="1" a="1"/>
  <c r="P2042" i="1"/>
  <c r="P2043" i="1" a="1"/>
  <c r="P2043" i="1"/>
  <c r="P2044" i="1" a="1"/>
  <c r="P2044" i="1"/>
  <c r="P2045" i="1" a="1"/>
  <c r="P2045" i="1"/>
  <c r="P2046" i="1" a="1"/>
  <c r="P2046" i="1"/>
  <c r="P2047" i="1" a="1"/>
  <c r="P2047" i="1"/>
  <c r="P2048" i="1" a="1"/>
  <c r="P2048" i="1"/>
  <c r="P2049" i="1" a="1"/>
  <c r="P2049" i="1"/>
  <c r="P2050" i="1" a="1"/>
  <c r="P2050" i="1"/>
  <c r="P2051" i="1" a="1"/>
  <c r="P2051" i="1"/>
  <c r="P2052" i="1" a="1"/>
  <c r="P2052" i="1"/>
  <c r="P2053" i="1" a="1"/>
  <c r="P2053" i="1"/>
  <c r="P2054" i="1" a="1"/>
  <c r="P2054" i="1"/>
  <c r="P2055" i="1" a="1"/>
  <c r="P2055" i="1"/>
  <c r="P2056" i="1" a="1"/>
  <c r="P2056" i="1"/>
  <c r="P2057" i="1" a="1"/>
  <c r="P2057" i="1"/>
  <c r="P2058" i="1" a="1"/>
  <c r="P2058" i="1"/>
  <c r="P2059" i="1" a="1"/>
  <c r="P2059" i="1"/>
  <c r="P2060" i="1" a="1"/>
  <c r="P2060" i="1"/>
  <c r="P2061" i="1" a="1"/>
  <c r="P2061" i="1"/>
  <c r="P2062" i="1" a="1"/>
  <c r="P2062" i="1"/>
  <c r="P2063" i="1" a="1"/>
  <c r="P2063" i="1"/>
  <c r="P2064" i="1" a="1"/>
  <c r="P2064" i="1"/>
  <c r="P2065" i="1" a="1"/>
  <c r="P2065" i="1"/>
  <c r="P2066" i="1" a="1"/>
  <c r="P2066" i="1"/>
  <c r="P2067" i="1" a="1"/>
  <c r="P2067" i="1"/>
  <c r="P2068" i="1" a="1"/>
  <c r="P2068" i="1"/>
  <c r="P2069" i="1" a="1"/>
  <c r="P2069" i="1"/>
  <c r="P2070" i="1" a="1"/>
  <c r="P2070" i="1"/>
  <c r="P2071" i="1" a="1"/>
  <c r="P2071" i="1"/>
  <c r="P2072" i="1" a="1"/>
  <c r="P2072" i="1"/>
  <c r="P2073" i="1" a="1"/>
  <c r="P2073" i="1"/>
  <c r="P2074" i="1" a="1"/>
  <c r="P2074" i="1"/>
  <c r="P2075" i="1" a="1"/>
  <c r="P2075" i="1"/>
  <c r="P2076" i="1" a="1"/>
  <c r="P2076" i="1"/>
  <c r="P2077" i="1" a="1"/>
  <c r="P2077" i="1"/>
  <c r="P2078" i="1" a="1"/>
  <c r="P2078" i="1"/>
  <c r="P2079" i="1" a="1"/>
  <c r="P2079" i="1"/>
  <c r="P2080" i="1" a="1"/>
  <c r="P2080" i="1"/>
  <c r="P2081" i="1" a="1"/>
  <c r="P2081" i="1"/>
  <c r="P2082" i="1" a="1"/>
  <c r="P2082" i="1"/>
  <c r="P2083" i="1" a="1"/>
  <c r="P2083" i="1"/>
  <c r="P2084" i="1" a="1"/>
  <c r="P2084" i="1"/>
  <c r="P2085" i="1" a="1"/>
  <c r="P2085" i="1"/>
  <c r="P2086" i="1" a="1"/>
  <c r="P2086" i="1"/>
  <c r="P2087" i="1" a="1"/>
  <c r="P2087" i="1"/>
  <c r="P2088" i="1" a="1"/>
  <c r="P2088" i="1"/>
  <c r="P2089" i="1" a="1"/>
  <c r="P2089" i="1"/>
  <c r="P2090" i="1" a="1"/>
  <c r="P2090" i="1"/>
  <c r="P2091" i="1" a="1"/>
  <c r="P2091" i="1"/>
  <c r="P2092" i="1" a="1"/>
  <c r="P2092" i="1"/>
  <c r="P2093" i="1" a="1"/>
  <c r="P2093" i="1"/>
  <c r="P2094" i="1" a="1"/>
  <c r="P2094" i="1"/>
  <c r="P2095" i="1" a="1"/>
  <c r="P2095" i="1"/>
  <c r="P2096" i="1" a="1"/>
  <c r="P2096" i="1"/>
  <c r="P2097" i="1" a="1"/>
  <c r="P2097" i="1"/>
  <c r="P2098" i="1" a="1"/>
  <c r="P2098" i="1"/>
  <c r="P2099" i="1" a="1"/>
  <c r="P2099" i="1"/>
  <c r="P2100" i="1" a="1"/>
  <c r="P2100" i="1"/>
  <c r="P2101" i="1" a="1"/>
  <c r="P2101" i="1"/>
  <c r="P2102" i="1" a="1"/>
  <c r="P2102" i="1"/>
  <c r="P2103" i="1" a="1"/>
  <c r="P2103" i="1"/>
  <c r="P2104" i="1" a="1"/>
  <c r="P2104" i="1"/>
  <c r="P2105" i="1" a="1"/>
  <c r="P2105" i="1"/>
  <c r="P2106" i="1" a="1"/>
  <c r="P2106" i="1"/>
  <c r="P2107" i="1" a="1"/>
  <c r="P2107" i="1"/>
  <c r="P2108" i="1" a="1"/>
  <c r="P2108" i="1"/>
  <c r="P2109" i="1" a="1"/>
  <c r="P2109" i="1"/>
  <c r="P2110" i="1" a="1"/>
  <c r="P2110" i="1"/>
  <c r="P2111" i="1" a="1"/>
  <c r="P2111" i="1"/>
  <c r="P2112" i="1" a="1"/>
  <c r="P2112" i="1"/>
  <c r="P2113" i="1" a="1"/>
  <c r="P2113" i="1"/>
  <c r="P2114" i="1" a="1"/>
  <c r="P2114" i="1"/>
  <c r="P2115" i="1" a="1"/>
  <c r="P2115" i="1"/>
  <c r="P2116" i="1" a="1"/>
  <c r="P2116" i="1"/>
  <c r="P2117" i="1" a="1"/>
  <c r="P2117" i="1"/>
  <c r="P2118" i="1" a="1"/>
  <c r="P2118" i="1"/>
  <c r="P2119" i="1" a="1"/>
  <c r="P2119" i="1"/>
  <c r="P2120" i="1" a="1"/>
  <c r="P2120" i="1"/>
  <c r="P2121" i="1" a="1"/>
  <c r="P2121" i="1"/>
  <c r="P2122" i="1" a="1"/>
  <c r="P2122" i="1"/>
  <c r="P2123" i="1" a="1"/>
  <c r="P2123" i="1"/>
  <c r="P2124" i="1" a="1"/>
  <c r="P2124" i="1"/>
  <c r="P2125" i="1" a="1"/>
  <c r="P2125" i="1"/>
  <c r="P2126" i="1" a="1"/>
  <c r="P2126" i="1"/>
  <c r="P2127" i="1" a="1"/>
  <c r="P2127" i="1"/>
  <c r="P2128" i="1" a="1"/>
  <c r="P2128" i="1"/>
  <c r="P2129" i="1" a="1"/>
  <c r="P2129" i="1"/>
  <c r="P2130" i="1" a="1"/>
  <c r="P2130" i="1"/>
  <c r="P2131" i="1" a="1"/>
  <c r="P2131" i="1"/>
  <c r="P2132" i="1" a="1"/>
  <c r="P2132" i="1"/>
  <c r="P2133" i="1" a="1"/>
  <c r="P2133" i="1"/>
  <c r="P2134" i="1" a="1"/>
  <c r="P2134" i="1"/>
  <c r="P2135" i="1" a="1"/>
  <c r="P2135" i="1"/>
  <c r="P2136" i="1" a="1"/>
  <c r="P2136" i="1"/>
  <c r="P2137" i="1" a="1"/>
  <c r="P2137" i="1"/>
  <c r="P2138" i="1" a="1"/>
  <c r="P2138" i="1"/>
  <c r="P2139" i="1" a="1"/>
  <c r="P2139" i="1"/>
  <c r="P2140" i="1" a="1"/>
  <c r="P2140" i="1"/>
  <c r="P2141" i="1" a="1"/>
  <c r="P2141" i="1"/>
  <c r="P2142" i="1" a="1"/>
  <c r="P2142" i="1"/>
  <c r="P2143" i="1" a="1"/>
  <c r="P2143" i="1"/>
  <c r="P2144" i="1" a="1"/>
  <c r="P2144" i="1"/>
  <c r="P2145" i="1" a="1"/>
  <c r="P2145" i="1"/>
  <c r="P2146" i="1" a="1"/>
  <c r="P2146" i="1"/>
  <c r="P2147" i="1" a="1"/>
  <c r="P2147" i="1"/>
  <c r="P2148" i="1" a="1"/>
  <c r="P2148" i="1"/>
  <c r="P2149" i="1" a="1"/>
  <c r="P2149" i="1"/>
  <c r="P2150" i="1" a="1"/>
  <c r="P2150" i="1"/>
  <c r="P2151" i="1" a="1"/>
  <c r="P2151" i="1"/>
  <c r="P2152" i="1" a="1"/>
  <c r="P2152" i="1"/>
  <c r="P2153" i="1" a="1"/>
  <c r="P2153" i="1"/>
  <c r="P2154" i="1" a="1"/>
  <c r="P2154" i="1"/>
  <c r="P2155" i="1" a="1"/>
  <c r="P2155" i="1"/>
  <c r="P2156" i="1" a="1"/>
  <c r="P2156" i="1"/>
  <c r="P2157" i="1" a="1"/>
  <c r="P2157" i="1"/>
  <c r="P2158" i="1" a="1"/>
  <c r="P2158" i="1"/>
  <c r="P2159" i="1" a="1"/>
  <c r="P2159" i="1"/>
  <c r="P2160" i="1" a="1"/>
  <c r="P2160" i="1"/>
  <c r="P2161" i="1" a="1"/>
  <c r="P2161" i="1"/>
  <c r="P2162" i="1" a="1"/>
  <c r="P2162" i="1"/>
  <c r="P2163" i="1" a="1"/>
  <c r="P2163" i="1"/>
  <c r="P2164" i="1" a="1"/>
  <c r="P2164" i="1"/>
  <c r="P2165" i="1" a="1"/>
  <c r="P2165" i="1"/>
  <c r="P2166" i="1" a="1"/>
  <c r="P2166" i="1"/>
  <c r="P2167" i="1" a="1"/>
  <c r="P2167" i="1"/>
  <c r="P2168" i="1" a="1"/>
  <c r="P2168" i="1"/>
  <c r="P2169" i="1" a="1"/>
  <c r="P2169" i="1"/>
  <c r="P2170" i="1" a="1"/>
  <c r="P2170" i="1"/>
  <c r="P2171" i="1" a="1"/>
  <c r="P2171" i="1"/>
  <c r="P2172" i="1" a="1"/>
  <c r="P2172" i="1"/>
  <c r="P2173" i="1" a="1"/>
  <c r="P2173" i="1"/>
  <c r="P2174" i="1" a="1"/>
  <c r="P2174" i="1"/>
  <c r="P2175" i="1" a="1"/>
  <c r="P2175" i="1"/>
  <c r="P2176" i="1" a="1"/>
  <c r="P2176" i="1"/>
  <c r="P2177" i="1" a="1"/>
  <c r="P2177" i="1"/>
  <c r="P2178" i="1" a="1"/>
  <c r="P2178" i="1"/>
  <c r="P2179" i="1" a="1"/>
  <c r="P2179" i="1"/>
  <c r="P2180" i="1" a="1"/>
  <c r="P2180" i="1"/>
  <c r="P2181" i="1" a="1"/>
  <c r="P2181" i="1"/>
  <c r="P2182" i="1" a="1"/>
  <c r="P2182" i="1"/>
  <c r="P2183" i="1" a="1"/>
  <c r="P2183" i="1"/>
  <c r="P2184" i="1" a="1"/>
  <c r="P2184" i="1"/>
  <c r="P2185" i="1" a="1"/>
  <c r="P2185" i="1"/>
  <c r="P2186" i="1" a="1"/>
  <c r="P2186" i="1"/>
  <c r="P2187" i="1" a="1"/>
  <c r="P2187" i="1"/>
  <c r="P2188" i="1" a="1"/>
  <c r="P2188" i="1"/>
  <c r="P2189" i="1" a="1"/>
  <c r="P2189" i="1"/>
  <c r="P2190" i="1" a="1"/>
  <c r="P2190" i="1"/>
  <c r="P2191" i="1" a="1"/>
  <c r="P2191" i="1"/>
  <c r="P2192" i="1" a="1"/>
  <c r="P2192" i="1"/>
  <c r="P2193" i="1" a="1"/>
  <c r="P2193" i="1"/>
  <c r="P2194" i="1" a="1"/>
  <c r="P2194" i="1"/>
  <c r="P2195" i="1" a="1"/>
  <c r="P2195" i="1"/>
  <c r="P2196" i="1" a="1"/>
  <c r="P2196" i="1"/>
  <c r="P2197" i="1" a="1"/>
  <c r="P2197" i="1"/>
  <c r="P2198" i="1" a="1"/>
  <c r="P2198" i="1"/>
  <c r="P2199" i="1" a="1"/>
  <c r="P2199" i="1"/>
  <c r="P2200" i="1" a="1"/>
  <c r="P2200" i="1"/>
  <c r="P2201" i="1" a="1"/>
  <c r="P2201" i="1"/>
  <c r="P2202" i="1" a="1"/>
  <c r="P2202" i="1"/>
  <c r="P2203" i="1" a="1"/>
  <c r="P2203" i="1"/>
  <c r="P2204" i="1" a="1"/>
  <c r="P2204" i="1"/>
  <c r="P2205" i="1" a="1"/>
  <c r="P2205" i="1"/>
  <c r="P2206" i="1" a="1"/>
  <c r="P2206" i="1"/>
  <c r="P2207" i="1" a="1"/>
  <c r="P2207" i="1"/>
  <c r="P2208" i="1" a="1"/>
  <c r="P2208" i="1"/>
  <c r="P2209" i="1" a="1"/>
  <c r="P2209" i="1"/>
  <c r="P2210" i="1" a="1"/>
  <c r="P2210" i="1"/>
  <c r="P2211" i="1" a="1"/>
  <c r="P2211" i="1"/>
  <c r="P2212" i="1" a="1"/>
  <c r="P2212" i="1"/>
  <c r="P2213" i="1" a="1"/>
  <c r="P2213" i="1"/>
  <c r="P2214" i="1" a="1"/>
  <c r="P2214" i="1"/>
  <c r="P2215" i="1" a="1"/>
  <c r="P2215" i="1"/>
  <c r="P2216" i="1" a="1"/>
  <c r="P2216" i="1"/>
  <c r="P2217" i="1" a="1"/>
  <c r="P2217" i="1"/>
  <c r="P2218" i="1" a="1"/>
  <c r="P2218" i="1"/>
  <c r="P2219" i="1" a="1"/>
  <c r="P2219" i="1"/>
  <c r="P2220" i="1" a="1"/>
  <c r="P2220" i="1"/>
  <c r="P2221" i="1" a="1"/>
  <c r="P2221" i="1"/>
  <c r="P2222" i="1" a="1"/>
  <c r="P2222" i="1"/>
  <c r="P2223" i="1" a="1"/>
  <c r="P2223" i="1"/>
  <c r="P2224" i="1" a="1"/>
  <c r="P2224" i="1"/>
  <c r="P2225" i="1" a="1"/>
  <c r="P2225" i="1"/>
  <c r="P2226" i="1" a="1"/>
  <c r="P2226" i="1"/>
  <c r="P2227" i="1" a="1"/>
  <c r="P2227" i="1"/>
  <c r="P2228" i="1" a="1"/>
  <c r="P2228" i="1"/>
  <c r="P2229" i="1" a="1"/>
  <c r="P2229" i="1"/>
  <c r="P2230" i="1" a="1"/>
  <c r="P2230" i="1"/>
  <c r="P2231" i="1" a="1"/>
  <c r="P2231" i="1"/>
  <c r="P2232" i="1" a="1"/>
  <c r="P2232" i="1"/>
  <c r="P2233" i="1" a="1"/>
  <c r="P2233" i="1"/>
  <c r="P2234" i="1" a="1"/>
  <c r="P2234" i="1"/>
  <c r="P2235" i="1" a="1"/>
  <c r="P2235" i="1"/>
  <c r="P2236" i="1" a="1"/>
  <c r="P2236" i="1"/>
  <c r="P2237" i="1" a="1"/>
  <c r="P2237" i="1"/>
  <c r="P2238" i="1" a="1"/>
  <c r="P2238" i="1"/>
  <c r="P2239" i="1" a="1"/>
  <c r="P2239" i="1"/>
  <c r="P2240" i="1" a="1"/>
  <c r="P2240" i="1"/>
  <c r="P2241" i="1" a="1"/>
  <c r="P2241" i="1"/>
  <c r="P2242" i="1" a="1"/>
  <c r="P2242" i="1"/>
  <c r="P2243" i="1" a="1"/>
  <c r="P2243" i="1"/>
  <c r="P2244" i="1" a="1"/>
  <c r="P2244" i="1"/>
  <c r="P2245" i="1" a="1"/>
  <c r="P2245" i="1"/>
  <c r="P2246" i="1" a="1"/>
  <c r="P2246" i="1"/>
  <c r="P2247" i="1" a="1"/>
  <c r="P2247" i="1"/>
  <c r="P2248" i="1" a="1"/>
  <c r="P2248" i="1"/>
  <c r="P2249" i="1" a="1"/>
  <c r="P2249" i="1"/>
  <c r="P2250" i="1" a="1"/>
  <c r="P2250" i="1"/>
  <c r="P2251" i="1" a="1"/>
  <c r="P2251" i="1"/>
  <c r="P2252" i="1" a="1"/>
  <c r="P2252" i="1"/>
  <c r="P2253" i="1" a="1"/>
  <c r="P2253" i="1"/>
  <c r="P2254" i="1" a="1"/>
  <c r="P2254" i="1"/>
  <c r="P2255" i="1" a="1"/>
  <c r="P2255" i="1"/>
  <c r="P2256" i="1" a="1"/>
  <c r="P2256" i="1"/>
  <c r="P2257" i="1" a="1"/>
  <c r="P2257" i="1"/>
  <c r="P2258" i="1" a="1"/>
  <c r="P2258" i="1"/>
  <c r="P2259" i="1" a="1"/>
  <c r="P2259" i="1"/>
  <c r="P2260" i="1" a="1"/>
  <c r="P2260" i="1"/>
  <c r="P2261" i="1" a="1"/>
  <c r="P2261" i="1"/>
  <c r="P2262" i="1" a="1"/>
  <c r="P2262" i="1"/>
  <c r="P2263" i="1" a="1"/>
  <c r="P2263" i="1"/>
  <c r="P2264" i="1" a="1"/>
  <c r="P2264" i="1"/>
  <c r="P2265" i="1" a="1"/>
  <c r="P2265" i="1"/>
  <c r="P2266" i="1" a="1"/>
  <c r="P2266" i="1"/>
  <c r="P2267" i="1" a="1"/>
  <c r="P2267" i="1"/>
  <c r="P2268" i="1" a="1"/>
  <c r="P2268" i="1"/>
  <c r="P2269" i="1" a="1"/>
  <c r="P2269" i="1"/>
  <c r="P2270" i="1" a="1"/>
  <c r="P2270" i="1"/>
  <c r="P2271" i="1" a="1"/>
  <c r="P2271" i="1"/>
  <c r="P2272" i="1" a="1"/>
  <c r="P2272" i="1"/>
  <c r="P2273" i="1" a="1"/>
  <c r="P2273" i="1"/>
  <c r="P2274" i="1" a="1"/>
  <c r="P2274" i="1"/>
  <c r="P2275" i="1" a="1"/>
  <c r="P2275" i="1"/>
  <c r="P2276" i="1" a="1"/>
  <c r="P2276" i="1"/>
  <c r="P2277" i="1" a="1"/>
  <c r="P2277" i="1"/>
  <c r="P2278" i="1" a="1"/>
  <c r="P2278" i="1"/>
  <c r="P2279" i="1" a="1"/>
  <c r="P2279" i="1"/>
  <c r="P2280" i="1" a="1"/>
  <c r="P2280" i="1"/>
  <c r="P2281" i="1" a="1"/>
  <c r="P2281" i="1"/>
  <c r="P2282" i="1" a="1"/>
  <c r="P2282" i="1"/>
  <c r="P2283" i="1" a="1"/>
  <c r="P2283" i="1"/>
  <c r="P2284" i="1" a="1"/>
  <c r="P2284" i="1"/>
  <c r="P2285" i="1" a="1"/>
  <c r="P2285" i="1"/>
  <c r="P2286" i="1" a="1"/>
  <c r="P2286" i="1"/>
  <c r="P2287" i="1" a="1"/>
  <c r="P2287" i="1"/>
  <c r="P2288" i="1" a="1"/>
  <c r="P2288" i="1"/>
  <c r="P2289" i="1" a="1"/>
  <c r="P2289" i="1"/>
  <c r="P2290" i="1" a="1"/>
  <c r="P2290" i="1"/>
  <c r="P2291" i="1" a="1"/>
  <c r="P2291" i="1"/>
  <c r="P2292" i="1" a="1"/>
  <c r="P2292" i="1"/>
  <c r="P2293" i="1" a="1"/>
  <c r="P2293" i="1"/>
  <c r="P2294" i="1" a="1"/>
  <c r="P2294" i="1"/>
  <c r="P2295" i="1" a="1"/>
  <c r="P2295" i="1"/>
  <c r="P2296" i="1" a="1"/>
  <c r="P2296" i="1"/>
  <c r="P2297" i="1" a="1"/>
  <c r="P2297" i="1"/>
  <c r="P2298" i="1" a="1"/>
  <c r="P2298" i="1"/>
  <c r="P2299" i="1" a="1"/>
  <c r="P2299" i="1"/>
  <c r="P2300" i="1" a="1"/>
  <c r="P2300" i="1"/>
  <c r="P2301" i="1" a="1"/>
  <c r="P2301" i="1"/>
  <c r="P2302" i="1" a="1"/>
  <c r="P2302" i="1"/>
  <c r="P2303" i="1" a="1"/>
  <c r="P2303" i="1"/>
  <c r="P2304" i="1" a="1"/>
  <c r="P2304" i="1"/>
  <c r="P2305" i="1" a="1"/>
  <c r="P2305" i="1"/>
  <c r="P2306" i="1" a="1"/>
  <c r="P2306" i="1"/>
  <c r="P2307" i="1" a="1"/>
  <c r="P2307" i="1"/>
  <c r="P2308" i="1" a="1"/>
  <c r="P2308" i="1"/>
  <c r="P2309" i="1" a="1"/>
  <c r="P2309" i="1"/>
  <c r="P2310" i="1" a="1"/>
  <c r="P2310" i="1"/>
  <c r="P2311" i="1" a="1"/>
  <c r="P2311" i="1"/>
  <c r="P2312" i="1" a="1"/>
  <c r="P2312" i="1"/>
  <c r="P2313" i="1" a="1"/>
  <c r="P2313" i="1"/>
  <c r="P2314" i="1" a="1"/>
  <c r="P2314" i="1"/>
  <c r="P2315" i="1" a="1"/>
  <c r="P2315" i="1"/>
  <c r="P2316" i="1" a="1"/>
  <c r="P2316" i="1"/>
  <c r="P2317" i="1" a="1"/>
  <c r="P2317" i="1"/>
  <c r="P2318" i="1" a="1"/>
  <c r="P2318" i="1"/>
  <c r="P2319" i="1" a="1"/>
  <c r="P2319" i="1"/>
  <c r="P2320" i="1" a="1"/>
  <c r="P2320" i="1"/>
  <c r="P2321" i="1" a="1"/>
  <c r="P2321" i="1"/>
  <c r="P2322" i="1" a="1"/>
  <c r="P2322" i="1"/>
  <c r="P2323" i="1" a="1"/>
  <c r="P2323" i="1"/>
  <c r="P2324" i="1" a="1"/>
  <c r="P2324" i="1"/>
  <c r="P2325" i="1" a="1"/>
  <c r="P2325" i="1"/>
  <c r="P2326" i="1" a="1"/>
  <c r="P2326" i="1"/>
  <c r="P2327" i="1" a="1"/>
  <c r="P2327" i="1"/>
  <c r="P2328" i="1" a="1"/>
  <c r="P2328" i="1"/>
  <c r="P2329" i="1" a="1"/>
  <c r="P2329" i="1"/>
  <c r="P2330" i="1" a="1"/>
  <c r="P2330" i="1"/>
  <c r="P2331" i="1" a="1"/>
  <c r="P2331" i="1"/>
  <c r="P2332" i="1" a="1"/>
  <c r="P2332" i="1"/>
  <c r="P2333" i="1" a="1"/>
  <c r="P2333" i="1"/>
  <c r="P2334" i="1" a="1"/>
  <c r="P2334" i="1"/>
  <c r="P2335" i="1" a="1"/>
  <c r="P2335" i="1"/>
  <c r="P2336" i="1" a="1"/>
  <c r="P2336" i="1"/>
  <c r="P2337" i="1" a="1"/>
  <c r="P2337" i="1"/>
  <c r="P2338" i="1" a="1"/>
  <c r="P2338" i="1"/>
  <c r="P2339" i="1" a="1"/>
  <c r="P2339" i="1"/>
  <c r="P2340" i="1" a="1"/>
  <c r="P2340" i="1"/>
  <c r="P2341" i="1" a="1"/>
  <c r="P2341" i="1"/>
  <c r="P2342" i="1" a="1"/>
  <c r="P2342" i="1"/>
  <c r="P2343" i="1" a="1"/>
  <c r="P2343" i="1"/>
  <c r="P2344" i="1" a="1"/>
  <c r="P2344" i="1"/>
  <c r="P2345" i="1" a="1"/>
  <c r="P2345" i="1"/>
  <c r="P2346" i="1" a="1"/>
  <c r="P2346" i="1"/>
  <c r="P2347" i="1" a="1"/>
  <c r="P2347" i="1"/>
  <c r="P2348" i="1" a="1"/>
  <c r="P2348" i="1"/>
  <c r="P2349" i="1" a="1"/>
  <c r="P2349" i="1"/>
  <c r="P2350" i="1" a="1"/>
  <c r="P2350" i="1"/>
  <c r="P2351" i="1" a="1"/>
  <c r="P2351" i="1"/>
  <c r="P2352" i="1" a="1"/>
  <c r="P2352" i="1"/>
  <c r="P2353" i="1" a="1"/>
  <c r="P2353" i="1"/>
  <c r="P2354" i="1" a="1"/>
  <c r="P2354" i="1"/>
  <c r="P2355" i="1" a="1"/>
  <c r="P2355" i="1"/>
  <c r="P2356" i="1" a="1"/>
  <c r="P2356" i="1"/>
  <c r="P2357" i="1" a="1"/>
  <c r="P2357" i="1"/>
  <c r="P2358" i="1" a="1"/>
  <c r="P2358" i="1"/>
  <c r="P2359" i="1" a="1"/>
  <c r="P2359" i="1"/>
  <c r="P2360" i="1" a="1"/>
  <c r="P2360" i="1"/>
  <c r="P2361" i="1" a="1"/>
  <c r="P2361" i="1"/>
  <c r="P2362" i="1" a="1"/>
  <c r="P2362" i="1"/>
  <c r="P2363" i="1" a="1"/>
  <c r="P2363" i="1"/>
  <c r="P2364" i="1" a="1"/>
  <c r="P2364" i="1"/>
  <c r="P2365" i="1" a="1"/>
  <c r="P2365" i="1"/>
  <c r="P2366" i="1" a="1"/>
  <c r="P2366" i="1"/>
  <c r="P2367" i="1" a="1"/>
  <c r="P2367" i="1"/>
  <c r="P2368" i="1" a="1"/>
  <c r="P2368" i="1"/>
  <c r="P2369" i="1" a="1"/>
  <c r="P2369" i="1"/>
  <c r="P2370" i="1" a="1"/>
  <c r="P2370" i="1"/>
  <c r="P2371" i="1" a="1"/>
  <c r="P2371" i="1"/>
  <c r="P2372" i="1" a="1"/>
  <c r="P2372" i="1"/>
  <c r="P2373" i="1" a="1"/>
  <c r="P2373" i="1"/>
  <c r="P2374" i="1" a="1"/>
  <c r="P2374" i="1"/>
  <c r="P2375" i="1" a="1"/>
  <c r="P2375" i="1"/>
  <c r="P2376" i="1" a="1"/>
  <c r="P2376" i="1"/>
  <c r="P2377" i="1" a="1"/>
  <c r="P2377" i="1"/>
  <c r="P2378" i="1" a="1"/>
  <c r="P2378" i="1"/>
  <c r="P2379" i="1" a="1"/>
  <c r="P2379" i="1"/>
  <c r="P2380" i="1" a="1"/>
  <c r="P2380" i="1"/>
  <c r="P2381" i="1" a="1"/>
  <c r="P2381" i="1"/>
  <c r="P2382" i="1" a="1"/>
  <c r="P2382" i="1"/>
  <c r="P2383" i="1" a="1"/>
  <c r="P2383" i="1"/>
  <c r="P2384" i="1" a="1"/>
  <c r="P2384" i="1"/>
  <c r="P2385" i="1" a="1"/>
  <c r="P2385" i="1"/>
  <c r="P2386" i="1" a="1"/>
  <c r="P2386" i="1"/>
  <c r="P2387" i="1" a="1"/>
  <c r="P2387" i="1"/>
  <c r="P2388" i="1" a="1"/>
  <c r="P2388" i="1"/>
  <c r="P2389" i="1" a="1"/>
  <c r="P2389" i="1"/>
  <c r="P2390" i="1" a="1"/>
  <c r="P2390" i="1"/>
  <c r="P2391" i="1" a="1"/>
  <c r="P2391" i="1"/>
  <c r="P2392" i="1" a="1"/>
  <c r="P2392" i="1"/>
  <c r="P2393" i="1" a="1"/>
  <c r="P2393" i="1"/>
  <c r="P2394" i="1" a="1"/>
  <c r="P2394" i="1"/>
  <c r="P2395" i="1" a="1"/>
  <c r="P2395" i="1"/>
  <c r="P2396" i="1" a="1"/>
  <c r="P2396" i="1"/>
  <c r="P2397" i="1" a="1"/>
  <c r="P2397" i="1"/>
  <c r="P2398" i="1" a="1"/>
  <c r="P2398" i="1"/>
  <c r="P2399" i="1" a="1"/>
  <c r="P2399" i="1"/>
  <c r="P2400" i="1" a="1"/>
  <c r="P2400" i="1"/>
  <c r="P2401" i="1" a="1"/>
  <c r="P2401" i="1"/>
  <c r="P2402" i="1" a="1"/>
  <c r="P2402" i="1"/>
  <c r="P2403" i="1" a="1"/>
  <c r="P2403" i="1"/>
  <c r="P2404" i="1" a="1"/>
  <c r="P2404" i="1"/>
  <c r="P2405" i="1" a="1"/>
  <c r="P2405" i="1"/>
  <c r="P2406" i="1" a="1"/>
  <c r="P2406" i="1"/>
  <c r="P2407" i="1" a="1"/>
  <c r="P2407" i="1"/>
  <c r="P2408" i="1" a="1"/>
  <c r="P2408" i="1"/>
  <c r="P2409" i="1" a="1"/>
  <c r="P2409" i="1"/>
  <c r="P2410" i="1" a="1"/>
  <c r="P2410" i="1"/>
  <c r="P2411" i="1" a="1"/>
  <c r="P2411" i="1"/>
  <c r="P2412" i="1" a="1"/>
  <c r="P2412" i="1"/>
  <c r="P2413" i="1" a="1"/>
  <c r="P2413" i="1"/>
  <c r="P2414" i="1" a="1"/>
  <c r="P2414" i="1"/>
  <c r="P2415" i="1" a="1"/>
  <c r="P2415" i="1"/>
  <c r="P2416" i="1" a="1"/>
  <c r="P2416" i="1"/>
  <c r="P2417" i="1" a="1"/>
  <c r="P2417" i="1"/>
  <c r="P2418" i="1" a="1"/>
  <c r="P2418" i="1"/>
  <c r="P2419" i="1" a="1"/>
  <c r="P2419" i="1"/>
  <c r="P2420" i="1" a="1"/>
  <c r="P2420" i="1"/>
  <c r="P2421" i="1" a="1"/>
  <c r="P2421" i="1"/>
  <c r="P2422" i="1" a="1"/>
  <c r="P2422" i="1"/>
  <c r="P2423" i="1" a="1"/>
  <c r="P2423" i="1"/>
  <c r="P2424" i="1" a="1"/>
  <c r="P2424" i="1"/>
  <c r="P2425" i="1" a="1"/>
  <c r="P2425" i="1"/>
  <c r="P2426" i="1" a="1"/>
  <c r="P2426" i="1"/>
  <c r="P2427" i="1" a="1"/>
  <c r="P2427" i="1"/>
  <c r="P2428" i="1" a="1"/>
  <c r="P2428" i="1"/>
  <c r="P2429" i="1" a="1"/>
  <c r="P2429" i="1"/>
  <c r="P2430" i="1" a="1"/>
  <c r="P2430" i="1"/>
  <c r="P2431" i="1" a="1"/>
  <c r="P2431" i="1"/>
  <c r="P2432" i="1" a="1"/>
  <c r="P2432" i="1"/>
  <c r="P2433" i="1" a="1"/>
  <c r="P2433" i="1"/>
  <c r="P2434" i="1" a="1"/>
  <c r="P2434" i="1"/>
  <c r="P2435" i="1" a="1"/>
  <c r="P2435" i="1"/>
  <c r="P2436" i="1" a="1"/>
  <c r="P2436" i="1"/>
  <c r="P2437" i="1" a="1"/>
  <c r="P2437" i="1"/>
  <c r="P2438" i="1" a="1"/>
  <c r="P2438" i="1"/>
  <c r="P2439" i="1" a="1"/>
  <c r="P2439" i="1"/>
  <c r="P2440" i="1" a="1"/>
  <c r="P2440" i="1"/>
  <c r="P2441" i="1" a="1"/>
  <c r="P2441" i="1"/>
  <c r="P2442" i="1" a="1"/>
  <c r="P2442" i="1"/>
  <c r="P2443" i="1" a="1"/>
  <c r="P2443" i="1"/>
  <c r="P2444" i="1" a="1"/>
  <c r="P2444" i="1"/>
  <c r="P2445" i="1" a="1"/>
  <c r="P2445" i="1"/>
  <c r="P2446" i="1" a="1"/>
  <c r="P2446" i="1"/>
  <c r="P2447" i="1" a="1"/>
  <c r="P2447" i="1"/>
  <c r="P2448" i="1" a="1"/>
  <c r="P2448" i="1"/>
  <c r="P2449" i="1" a="1"/>
  <c r="P2449" i="1"/>
  <c r="P2450" i="1" a="1"/>
  <c r="P2450" i="1"/>
  <c r="P2451" i="1" a="1"/>
  <c r="P2451" i="1"/>
  <c r="P2452" i="1" a="1"/>
  <c r="P2452" i="1"/>
  <c r="P2453" i="1" a="1"/>
  <c r="P2453" i="1"/>
  <c r="P2454" i="1" a="1"/>
  <c r="P2454" i="1"/>
  <c r="P2455" i="1" a="1"/>
  <c r="P2455" i="1"/>
  <c r="P2456" i="1" a="1"/>
  <c r="P2456" i="1"/>
  <c r="P2457" i="1" a="1"/>
  <c r="P2457" i="1"/>
  <c r="P2458" i="1" a="1"/>
  <c r="P2458" i="1"/>
  <c r="P2459" i="1" a="1"/>
  <c r="P2459" i="1"/>
  <c r="P2460" i="1" a="1"/>
  <c r="P2460" i="1"/>
  <c r="P2461" i="1" a="1"/>
  <c r="P2461" i="1"/>
  <c r="P2462" i="1" a="1"/>
  <c r="P2462" i="1"/>
  <c r="P2463" i="1" a="1"/>
  <c r="P2463" i="1"/>
  <c r="P2464" i="1" a="1"/>
  <c r="P2464" i="1"/>
  <c r="P2465" i="1" a="1"/>
  <c r="P2465" i="1"/>
  <c r="P2466" i="1" a="1"/>
  <c r="P2466" i="1"/>
  <c r="P2467" i="1" a="1"/>
  <c r="P2467" i="1"/>
  <c r="P2468" i="1" a="1"/>
  <c r="P2468" i="1"/>
  <c r="P2469" i="1" a="1"/>
  <c r="P2469" i="1"/>
  <c r="P2470" i="1" a="1"/>
  <c r="P2470" i="1"/>
  <c r="P2471" i="1" a="1"/>
  <c r="P2471" i="1"/>
  <c r="P2472" i="1" a="1"/>
  <c r="P2472" i="1"/>
  <c r="P2473" i="1" a="1"/>
  <c r="P2473" i="1"/>
  <c r="P2474" i="1" a="1"/>
  <c r="P2474" i="1"/>
  <c r="P2475" i="1" a="1"/>
  <c r="P2475" i="1"/>
  <c r="P2476" i="1" a="1"/>
  <c r="P2476" i="1"/>
  <c r="P2477" i="1" a="1"/>
  <c r="P2477" i="1"/>
  <c r="P2478" i="1" a="1"/>
  <c r="P2478" i="1"/>
  <c r="P2479" i="1" a="1"/>
  <c r="P2479" i="1"/>
  <c r="P2480" i="1" a="1"/>
  <c r="P2480" i="1"/>
  <c r="P2481" i="1" a="1"/>
  <c r="P2481" i="1"/>
  <c r="P2482" i="1" a="1"/>
  <c r="P2482" i="1"/>
  <c r="P2483" i="1" a="1"/>
  <c r="P2483" i="1"/>
  <c r="P2484" i="1" a="1"/>
  <c r="P2484" i="1"/>
  <c r="P2485" i="1" a="1"/>
  <c r="P2485" i="1"/>
  <c r="P2486" i="1" a="1"/>
  <c r="P2486" i="1"/>
  <c r="P2487" i="1" a="1"/>
  <c r="P2487" i="1"/>
  <c r="P2488" i="1" a="1"/>
  <c r="P2488" i="1"/>
  <c r="P2489" i="1" a="1"/>
  <c r="P2489" i="1"/>
  <c r="P2490" i="1" a="1"/>
  <c r="P2490" i="1"/>
  <c r="P2491" i="1" a="1"/>
  <c r="P2491" i="1"/>
  <c r="P2492" i="1" a="1"/>
  <c r="P2492" i="1"/>
  <c r="P2493" i="1" a="1"/>
  <c r="P2493" i="1"/>
  <c r="P2494" i="1" a="1"/>
  <c r="P2494" i="1"/>
  <c r="P2495" i="1" a="1"/>
  <c r="P2495" i="1"/>
  <c r="P2496" i="1" a="1"/>
  <c r="P2496" i="1"/>
  <c r="P2497" i="1" a="1"/>
  <c r="P2497" i="1"/>
  <c r="P2498" i="1" a="1"/>
  <c r="P2498" i="1"/>
  <c r="P2499" i="1" a="1"/>
  <c r="P2499" i="1"/>
  <c r="P2500" i="1" a="1"/>
  <c r="P2500" i="1"/>
  <c r="P2501" i="1" a="1"/>
  <c r="P2501" i="1"/>
  <c r="O2" i="1" a="1"/>
  <c r="O2" i="1"/>
  <c r="O3" i="1" a="1"/>
  <c r="O3" i="1"/>
  <c r="O4" i="1" a="1"/>
  <c r="O4" i="1"/>
  <c r="O5" i="1" a="1"/>
  <c r="O5" i="1"/>
  <c r="O6" i="1" a="1"/>
  <c r="O6" i="1"/>
  <c r="O7" i="1" a="1"/>
  <c r="O7" i="1"/>
  <c r="O8" i="1" a="1"/>
  <c r="O8" i="1"/>
  <c r="O9" i="1" a="1"/>
  <c r="O9" i="1"/>
  <c r="O10" i="1" a="1"/>
  <c r="O10" i="1"/>
  <c r="O11" i="1" a="1"/>
  <c r="O11" i="1"/>
  <c r="O12" i="1" a="1"/>
  <c r="O12" i="1"/>
  <c r="O13" i="1" a="1"/>
  <c r="O13" i="1"/>
  <c r="O14" i="1" a="1"/>
  <c r="O14" i="1"/>
  <c r="O15" i="1" a="1"/>
  <c r="O15" i="1"/>
  <c r="O16" i="1" a="1"/>
  <c r="O16" i="1"/>
  <c r="O17" i="1" a="1"/>
  <c r="O17" i="1"/>
  <c r="O18" i="1" a="1"/>
  <c r="O18" i="1"/>
  <c r="O19" i="1" a="1"/>
  <c r="O19" i="1"/>
  <c r="O20" i="1" a="1"/>
  <c r="O20" i="1"/>
  <c r="O21" i="1" a="1"/>
  <c r="O21" i="1"/>
  <c r="O22" i="1" a="1"/>
  <c r="O22" i="1"/>
  <c r="O23" i="1" a="1"/>
  <c r="O23" i="1"/>
  <c r="O24" i="1" a="1"/>
  <c r="O24" i="1"/>
  <c r="O25" i="1" a="1"/>
  <c r="O25" i="1"/>
  <c r="O26" i="1" a="1"/>
  <c r="O26" i="1"/>
  <c r="O27" i="1" a="1"/>
  <c r="O27" i="1"/>
  <c r="O28" i="1" a="1"/>
  <c r="O28" i="1"/>
  <c r="O29" i="1" a="1"/>
  <c r="O29" i="1"/>
  <c r="O30" i="1" a="1"/>
  <c r="O30" i="1"/>
  <c r="O31" i="1" a="1"/>
  <c r="O31" i="1"/>
  <c r="O32" i="1" a="1"/>
  <c r="O32" i="1"/>
  <c r="O33" i="1" a="1"/>
  <c r="O33" i="1"/>
  <c r="O34" i="1" a="1"/>
  <c r="O34" i="1"/>
  <c r="O35" i="1" a="1"/>
  <c r="O35" i="1"/>
  <c r="O36" i="1" a="1"/>
  <c r="O36" i="1"/>
  <c r="O37" i="1" a="1"/>
  <c r="O37" i="1"/>
  <c r="O38" i="1" a="1"/>
  <c r="O38" i="1"/>
  <c r="O39" i="1" a="1"/>
  <c r="O39" i="1"/>
  <c r="O40" i="1" a="1"/>
  <c r="O40" i="1"/>
  <c r="O41" i="1" a="1"/>
  <c r="O41" i="1"/>
  <c r="O42" i="1" a="1"/>
  <c r="O42" i="1"/>
  <c r="O43" i="1" a="1"/>
  <c r="O43" i="1"/>
  <c r="O44" i="1" a="1"/>
  <c r="O44" i="1"/>
  <c r="O45" i="1" a="1"/>
  <c r="O45" i="1"/>
  <c r="O46" i="1" a="1"/>
  <c r="O46" i="1"/>
  <c r="O47" i="1" a="1"/>
  <c r="O47" i="1"/>
  <c r="O48" i="1" a="1"/>
  <c r="O48" i="1"/>
  <c r="O49" i="1" a="1"/>
  <c r="O49" i="1"/>
  <c r="O50" i="1" a="1"/>
  <c r="O50" i="1"/>
  <c r="O51" i="1" a="1"/>
  <c r="O51" i="1"/>
  <c r="O52" i="1" a="1"/>
  <c r="O52" i="1"/>
  <c r="O53" i="1" a="1"/>
  <c r="O53" i="1"/>
  <c r="O54" i="1" a="1"/>
  <c r="O54" i="1"/>
  <c r="O55" i="1" a="1"/>
  <c r="O55" i="1"/>
  <c r="O56" i="1" a="1"/>
  <c r="O56" i="1"/>
  <c r="O57" i="1" a="1"/>
  <c r="O57" i="1"/>
  <c r="O58" i="1" a="1"/>
  <c r="O58" i="1"/>
  <c r="O59" i="1" a="1"/>
  <c r="O59" i="1"/>
  <c r="O60" i="1" a="1"/>
  <c r="O60" i="1"/>
  <c r="O61" i="1" a="1"/>
  <c r="O61" i="1"/>
  <c r="O62" i="1" a="1"/>
  <c r="O62" i="1"/>
  <c r="O63" i="1" a="1"/>
  <c r="O63" i="1"/>
  <c r="O64" i="1" a="1"/>
  <c r="O64" i="1"/>
  <c r="O65" i="1" a="1"/>
  <c r="O65" i="1"/>
  <c r="O66" i="1" a="1"/>
  <c r="O66" i="1"/>
  <c r="O67" i="1" a="1"/>
  <c r="O67" i="1"/>
  <c r="O68" i="1" a="1"/>
  <c r="O68" i="1"/>
  <c r="O69" i="1" a="1"/>
  <c r="O69" i="1"/>
  <c r="O70" i="1" a="1"/>
  <c r="O70" i="1"/>
  <c r="O71" i="1" a="1"/>
  <c r="O71" i="1"/>
  <c r="O72" i="1" a="1"/>
  <c r="O72" i="1"/>
  <c r="O73" i="1" a="1"/>
  <c r="O73" i="1"/>
  <c r="O74" i="1" a="1"/>
  <c r="O74" i="1"/>
  <c r="O75" i="1" a="1"/>
  <c r="O75" i="1"/>
  <c r="O76" i="1" a="1"/>
  <c r="O76" i="1"/>
  <c r="O77" i="1" a="1"/>
  <c r="O77" i="1"/>
  <c r="O78" i="1" a="1"/>
  <c r="O78" i="1"/>
  <c r="O79" i="1" a="1"/>
  <c r="O79" i="1"/>
  <c r="O80" i="1" a="1"/>
  <c r="O80" i="1"/>
  <c r="O81" i="1" a="1"/>
  <c r="O81" i="1"/>
  <c r="O82" i="1" a="1"/>
  <c r="O82" i="1"/>
  <c r="O83" i="1" a="1"/>
  <c r="O83" i="1"/>
  <c r="O84" i="1" a="1"/>
  <c r="O84" i="1"/>
  <c r="O85" i="1" a="1"/>
  <c r="O85" i="1"/>
  <c r="O86" i="1" a="1"/>
  <c r="O86" i="1"/>
  <c r="O87" i="1" a="1"/>
  <c r="O87" i="1"/>
  <c r="O88" i="1" a="1"/>
  <c r="O88" i="1"/>
  <c r="O89" i="1" a="1"/>
  <c r="O89" i="1"/>
  <c r="O90" i="1" a="1"/>
  <c r="O90" i="1"/>
  <c r="O91" i="1" a="1"/>
  <c r="O91" i="1"/>
  <c r="O92" i="1" a="1"/>
  <c r="O92" i="1"/>
  <c r="O93" i="1" a="1"/>
  <c r="O93" i="1"/>
  <c r="O94" i="1" a="1"/>
  <c r="O94" i="1"/>
  <c r="O95" i="1" a="1"/>
  <c r="O95" i="1"/>
  <c r="O96" i="1" a="1"/>
  <c r="O96" i="1"/>
  <c r="O97" i="1" a="1"/>
  <c r="O97" i="1"/>
  <c r="O98" i="1" a="1"/>
  <c r="O98" i="1"/>
  <c r="O99" i="1" a="1"/>
  <c r="O99" i="1"/>
  <c r="O100" i="1" a="1"/>
  <c r="O100" i="1"/>
  <c r="O101" i="1" a="1"/>
  <c r="O101" i="1"/>
  <c r="O102" i="1" a="1"/>
  <c r="O102" i="1"/>
  <c r="O103" i="1" a="1"/>
  <c r="O103" i="1"/>
  <c r="O104" i="1" a="1"/>
  <c r="O104" i="1"/>
  <c r="O105" i="1" a="1"/>
  <c r="O105" i="1"/>
  <c r="O106" i="1" a="1"/>
  <c r="O106" i="1"/>
  <c r="O107" i="1" a="1"/>
  <c r="O107" i="1"/>
  <c r="O108" i="1" a="1"/>
  <c r="O108" i="1"/>
  <c r="O109" i="1" a="1"/>
  <c r="O109" i="1"/>
  <c r="O110" i="1" a="1"/>
  <c r="O110" i="1"/>
  <c r="O111" i="1" a="1"/>
  <c r="O111" i="1"/>
  <c r="O112" i="1" a="1"/>
  <c r="O112" i="1"/>
  <c r="O113" i="1" a="1"/>
  <c r="O113" i="1"/>
  <c r="O114" i="1" a="1"/>
  <c r="O114" i="1"/>
  <c r="O115" i="1" a="1"/>
  <c r="O115" i="1"/>
  <c r="O116" i="1" a="1"/>
  <c r="O116" i="1"/>
  <c r="O117" i="1" a="1"/>
  <c r="O117" i="1"/>
  <c r="O118" i="1" a="1"/>
  <c r="O118" i="1"/>
  <c r="O119" i="1" a="1"/>
  <c r="O119" i="1"/>
  <c r="O120" i="1" a="1"/>
  <c r="O120" i="1"/>
  <c r="O121" i="1" a="1"/>
  <c r="O121" i="1"/>
  <c r="O122" i="1" a="1"/>
  <c r="O122" i="1"/>
  <c r="O123" i="1" a="1"/>
  <c r="O123" i="1"/>
  <c r="O124" i="1" a="1"/>
  <c r="O124" i="1"/>
  <c r="O125" i="1" a="1"/>
  <c r="O125" i="1"/>
  <c r="O126" i="1" a="1"/>
  <c r="O126" i="1"/>
  <c r="O127" i="1" a="1"/>
  <c r="O127" i="1"/>
  <c r="O128" i="1" a="1"/>
  <c r="O128" i="1"/>
  <c r="O129" i="1" a="1"/>
  <c r="O129" i="1"/>
  <c r="O130" i="1" a="1"/>
  <c r="O130" i="1"/>
  <c r="O131" i="1" a="1"/>
  <c r="O131" i="1"/>
  <c r="O132" i="1" a="1"/>
  <c r="O132" i="1"/>
  <c r="O133" i="1" a="1"/>
  <c r="O133" i="1"/>
  <c r="O134" i="1" a="1"/>
  <c r="O134" i="1"/>
  <c r="O135" i="1" a="1"/>
  <c r="O135" i="1"/>
  <c r="O136" i="1" a="1"/>
  <c r="O136" i="1"/>
  <c r="O137" i="1" a="1"/>
  <c r="O137" i="1"/>
  <c r="O138" i="1" a="1"/>
  <c r="O138" i="1"/>
  <c r="O139" i="1" a="1"/>
  <c r="O139" i="1"/>
  <c r="O140" i="1" a="1"/>
  <c r="O140" i="1"/>
  <c r="O141" i="1" a="1"/>
  <c r="O141" i="1"/>
  <c r="O142" i="1" a="1"/>
  <c r="O142" i="1"/>
  <c r="O143" i="1" a="1"/>
  <c r="O143" i="1"/>
  <c r="O144" i="1" a="1"/>
  <c r="O144" i="1"/>
  <c r="O145" i="1" a="1"/>
  <c r="O145" i="1"/>
  <c r="O146" i="1" a="1"/>
  <c r="O146" i="1"/>
  <c r="O147" i="1" a="1"/>
  <c r="O147" i="1"/>
  <c r="O148" i="1" a="1"/>
  <c r="O148" i="1"/>
  <c r="O149" i="1" a="1"/>
  <c r="O149" i="1"/>
  <c r="O150" i="1" a="1"/>
  <c r="O150" i="1"/>
  <c r="O151" i="1" a="1"/>
  <c r="O151" i="1"/>
  <c r="O152" i="1" a="1"/>
  <c r="O152" i="1"/>
  <c r="O153" i="1" a="1"/>
  <c r="O153" i="1"/>
  <c r="O154" i="1" a="1"/>
  <c r="O154" i="1"/>
  <c r="O155" i="1" a="1"/>
  <c r="O155" i="1"/>
  <c r="O156" i="1" a="1"/>
  <c r="O156" i="1"/>
  <c r="O157" i="1" a="1"/>
  <c r="O157" i="1"/>
  <c r="O158" i="1" a="1"/>
  <c r="O158" i="1"/>
  <c r="O159" i="1" a="1"/>
  <c r="O159" i="1"/>
  <c r="O160" i="1" a="1"/>
  <c r="O160" i="1"/>
  <c r="O161" i="1" a="1"/>
  <c r="O161" i="1"/>
  <c r="O162" i="1" a="1"/>
  <c r="O162" i="1"/>
  <c r="O163" i="1" a="1"/>
  <c r="O163" i="1"/>
  <c r="O164" i="1" a="1"/>
  <c r="O164" i="1"/>
  <c r="O165" i="1" a="1"/>
  <c r="O165" i="1"/>
  <c r="O166" i="1" a="1"/>
  <c r="O166" i="1"/>
  <c r="O167" i="1" a="1"/>
  <c r="O167" i="1"/>
  <c r="O168" i="1" a="1"/>
  <c r="O168" i="1"/>
  <c r="O169" i="1" a="1"/>
  <c r="O169" i="1"/>
  <c r="O170" i="1" a="1"/>
  <c r="O170" i="1"/>
  <c r="O171" i="1" a="1"/>
  <c r="O171" i="1"/>
  <c r="O172" i="1" a="1"/>
  <c r="O172" i="1"/>
  <c r="O173" i="1" a="1"/>
  <c r="O173" i="1"/>
  <c r="O174" i="1" a="1"/>
  <c r="O174" i="1"/>
  <c r="O175" i="1" a="1"/>
  <c r="O175" i="1"/>
  <c r="O176" i="1" a="1"/>
  <c r="O176" i="1"/>
  <c r="O177" i="1" a="1"/>
  <c r="O177" i="1"/>
  <c r="O178" i="1" a="1"/>
  <c r="O178" i="1"/>
  <c r="O179" i="1" a="1"/>
  <c r="O179" i="1"/>
  <c r="O180" i="1" a="1"/>
  <c r="O180" i="1"/>
  <c r="O181" i="1" a="1"/>
  <c r="O181" i="1"/>
  <c r="O182" i="1" a="1"/>
  <c r="O182" i="1"/>
  <c r="O183" i="1" a="1"/>
  <c r="O183" i="1"/>
  <c r="O184" i="1" a="1"/>
  <c r="O184" i="1"/>
  <c r="O185" i="1" a="1"/>
  <c r="O185" i="1"/>
  <c r="O186" i="1" a="1"/>
  <c r="O186" i="1"/>
  <c r="O187" i="1" a="1"/>
  <c r="O187" i="1"/>
  <c r="O188" i="1" a="1"/>
  <c r="O188" i="1"/>
  <c r="O189" i="1" a="1"/>
  <c r="O189" i="1"/>
  <c r="O190" i="1" a="1"/>
  <c r="O190" i="1"/>
  <c r="O191" i="1" a="1"/>
  <c r="O191" i="1"/>
  <c r="O192" i="1" a="1"/>
  <c r="O192" i="1"/>
  <c r="O193" i="1" a="1"/>
  <c r="O193" i="1"/>
  <c r="O194" i="1" a="1"/>
  <c r="O194" i="1"/>
  <c r="O195" i="1" a="1"/>
  <c r="O195" i="1"/>
  <c r="O196" i="1" a="1"/>
  <c r="O196" i="1"/>
  <c r="O197" i="1" a="1"/>
  <c r="O197" i="1"/>
  <c r="O198" i="1" a="1"/>
  <c r="O198" i="1"/>
  <c r="O199" i="1" a="1"/>
  <c r="O199" i="1"/>
  <c r="O200" i="1" a="1"/>
  <c r="O200" i="1"/>
  <c r="O201" i="1" a="1"/>
  <c r="O201" i="1"/>
  <c r="O202" i="1" a="1"/>
  <c r="O202" i="1"/>
  <c r="O203" i="1" a="1"/>
  <c r="O203" i="1"/>
  <c r="O204" i="1" a="1"/>
  <c r="O204" i="1"/>
  <c r="O205" i="1" a="1"/>
  <c r="O205" i="1"/>
  <c r="O206" i="1" a="1"/>
  <c r="O206" i="1"/>
  <c r="O207" i="1" a="1"/>
  <c r="O207" i="1"/>
  <c r="O208" i="1" a="1"/>
  <c r="O208" i="1"/>
  <c r="O209" i="1" a="1"/>
  <c r="O209" i="1"/>
  <c r="O210" i="1" a="1"/>
  <c r="O210" i="1"/>
  <c r="O211" i="1" a="1"/>
  <c r="O211" i="1"/>
  <c r="O212" i="1" a="1"/>
  <c r="O212" i="1"/>
  <c r="O213" i="1" a="1"/>
  <c r="O213" i="1"/>
  <c r="O214" i="1" a="1"/>
  <c r="O214" i="1"/>
  <c r="O215" i="1" a="1"/>
  <c r="O215" i="1"/>
  <c r="O216" i="1" a="1"/>
  <c r="O216" i="1"/>
  <c r="O217" i="1" a="1"/>
  <c r="O217" i="1"/>
  <c r="O218" i="1" a="1"/>
  <c r="O218" i="1"/>
  <c r="O219" i="1" a="1"/>
  <c r="O219" i="1"/>
  <c r="O220" i="1" a="1"/>
  <c r="O220" i="1"/>
  <c r="O221" i="1" a="1"/>
  <c r="O221" i="1"/>
  <c r="O222" i="1" a="1"/>
  <c r="O222" i="1"/>
  <c r="O223" i="1" a="1"/>
  <c r="O223" i="1"/>
  <c r="O224" i="1" a="1"/>
  <c r="O224" i="1"/>
  <c r="O225" i="1" a="1"/>
  <c r="O225" i="1"/>
  <c r="O226" i="1" a="1"/>
  <c r="O226" i="1"/>
  <c r="O227" i="1" a="1"/>
  <c r="O227" i="1"/>
  <c r="O228" i="1" a="1"/>
  <c r="O228" i="1"/>
  <c r="O229" i="1" a="1"/>
  <c r="O229" i="1"/>
  <c r="O230" i="1" a="1"/>
  <c r="O230" i="1"/>
  <c r="O231" i="1" a="1"/>
  <c r="O231" i="1"/>
  <c r="O232" i="1" a="1"/>
  <c r="O232" i="1"/>
  <c r="O233" i="1" a="1"/>
  <c r="O233" i="1"/>
  <c r="O234" i="1" a="1"/>
  <c r="O234" i="1"/>
  <c r="O235" i="1" a="1"/>
  <c r="O235" i="1"/>
  <c r="O236" i="1" a="1"/>
  <c r="O236" i="1"/>
  <c r="O237" i="1" a="1"/>
  <c r="O237" i="1"/>
  <c r="O238" i="1" a="1"/>
  <c r="O238" i="1"/>
  <c r="O239" i="1" a="1"/>
  <c r="O239" i="1"/>
  <c r="O240" i="1" a="1"/>
  <c r="O240" i="1"/>
  <c r="O241" i="1" a="1"/>
  <c r="O241" i="1"/>
  <c r="O242" i="1" a="1"/>
  <c r="O242" i="1"/>
  <c r="O243" i="1" a="1"/>
  <c r="O243" i="1"/>
  <c r="O244" i="1" a="1"/>
  <c r="O244" i="1"/>
  <c r="O245" i="1" a="1"/>
  <c r="O245" i="1"/>
  <c r="O246" i="1" a="1"/>
  <c r="O246" i="1"/>
  <c r="O247" i="1" a="1"/>
  <c r="O247" i="1"/>
  <c r="O248" i="1" a="1"/>
  <c r="O248" i="1"/>
  <c r="O249" i="1" a="1"/>
  <c r="O249" i="1"/>
  <c r="O250" i="1" a="1"/>
  <c r="O250" i="1"/>
  <c r="O251" i="1" a="1"/>
  <c r="O251" i="1"/>
  <c r="O252" i="1" a="1"/>
  <c r="O252" i="1"/>
  <c r="O253" i="1" a="1"/>
  <c r="O253" i="1"/>
  <c r="O254" i="1" a="1"/>
  <c r="O254" i="1"/>
  <c r="O255" i="1" a="1"/>
  <c r="O255" i="1"/>
  <c r="O256" i="1" a="1"/>
  <c r="O256" i="1"/>
  <c r="O257" i="1" a="1"/>
  <c r="O257" i="1"/>
  <c r="O258" i="1" a="1"/>
  <c r="O258" i="1"/>
  <c r="O259" i="1" a="1"/>
  <c r="O259" i="1"/>
  <c r="O260" i="1" a="1"/>
  <c r="O260" i="1"/>
  <c r="O261" i="1" a="1"/>
  <c r="O261" i="1"/>
  <c r="O262" i="1" a="1"/>
  <c r="O262" i="1"/>
  <c r="O263" i="1" a="1"/>
  <c r="O263" i="1"/>
  <c r="O264" i="1" a="1"/>
  <c r="O264" i="1"/>
  <c r="O265" i="1" a="1"/>
  <c r="O265" i="1"/>
  <c r="O266" i="1" a="1"/>
  <c r="O266" i="1"/>
  <c r="O267" i="1" a="1"/>
  <c r="O267" i="1"/>
  <c r="O268" i="1" a="1"/>
  <c r="O268" i="1"/>
  <c r="O269" i="1" a="1"/>
  <c r="O269" i="1"/>
  <c r="O270" i="1" a="1"/>
  <c r="O270" i="1"/>
  <c r="O271" i="1" a="1"/>
  <c r="O271" i="1"/>
  <c r="O272" i="1" a="1"/>
  <c r="O272" i="1"/>
  <c r="O273" i="1" a="1"/>
  <c r="O273" i="1"/>
  <c r="O274" i="1" a="1"/>
  <c r="O274" i="1"/>
  <c r="O275" i="1" a="1"/>
  <c r="O275" i="1"/>
  <c r="O276" i="1" a="1"/>
  <c r="O276" i="1"/>
  <c r="O277" i="1" a="1"/>
  <c r="O277" i="1"/>
  <c r="O278" i="1" a="1"/>
  <c r="O278" i="1"/>
  <c r="O279" i="1" a="1"/>
  <c r="O279" i="1"/>
  <c r="O280" i="1" a="1"/>
  <c r="O280" i="1"/>
  <c r="O281" i="1" a="1"/>
  <c r="O281" i="1"/>
  <c r="O282" i="1" a="1"/>
  <c r="O282" i="1"/>
  <c r="O283" i="1" a="1"/>
  <c r="O283" i="1"/>
  <c r="O284" i="1" a="1"/>
  <c r="O284" i="1"/>
  <c r="O285" i="1" a="1"/>
  <c r="O285" i="1"/>
  <c r="O286" i="1" a="1"/>
  <c r="O286" i="1"/>
  <c r="O287" i="1" a="1"/>
  <c r="O287" i="1"/>
  <c r="O288" i="1" a="1"/>
  <c r="O288" i="1"/>
  <c r="O289" i="1" a="1"/>
  <c r="O289" i="1"/>
  <c r="O290" i="1" a="1"/>
  <c r="O290" i="1"/>
  <c r="O291" i="1" a="1"/>
  <c r="O291" i="1"/>
  <c r="O292" i="1" a="1"/>
  <c r="O292" i="1"/>
  <c r="O293" i="1" a="1"/>
  <c r="O293" i="1"/>
  <c r="O294" i="1" a="1"/>
  <c r="O294" i="1"/>
  <c r="O295" i="1" a="1"/>
  <c r="O295" i="1"/>
  <c r="O296" i="1" a="1"/>
  <c r="O296" i="1"/>
  <c r="O297" i="1" a="1"/>
  <c r="O297" i="1"/>
  <c r="O298" i="1" a="1"/>
  <c r="O298" i="1"/>
  <c r="O299" i="1" a="1"/>
  <c r="O299" i="1"/>
  <c r="O300" i="1" a="1"/>
  <c r="O300" i="1"/>
  <c r="O301" i="1" a="1"/>
  <c r="O301" i="1"/>
  <c r="O302" i="1" a="1"/>
  <c r="O302" i="1"/>
  <c r="O303" i="1" a="1"/>
  <c r="O303" i="1"/>
  <c r="O304" i="1" a="1"/>
  <c r="O304" i="1"/>
  <c r="O305" i="1" a="1"/>
  <c r="O305" i="1"/>
  <c r="O306" i="1" a="1"/>
  <c r="O306" i="1"/>
  <c r="O307" i="1" a="1"/>
  <c r="O307" i="1"/>
  <c r="O308" i="1" a="1"/>
  <c r="O308" i="1"/>
  <c r="O309" i="1" a="1"/>
  <c r="O309" i="1"/>
  <c r="O310" i="1" a="1"/>
  <c r="O310" i="1"/>
  <c r="O311" i="1" a="1"/>
  <c r="O311" i="1"/>
  <c r="O312" i="1" a="1"/>
  <c r="O312" i="1"/>
  <c r="O313" i="1" a="1"/>
  <c r="O313" i="1"/>
  <c r="O314" i="1" a="1"/>
  <c r="O314" i="1"/>
  <c r="O315" i="1" a="1"/>
  <c r="O315" i="1"/>
  <c r="O316" i="1" a="1"/>
  <c r="O316" i="1"/>
  <c r="O317" i="1" a="1"/>
  <c r="O317" i="1"/>
  <c r="O318" i="1" a="1"/>
  <c r="O318" i="1"/>
  <c r="O319" i="1" a="1"/>
  <c r="O319" i="1"/>
  <c r="O320" i="1" a="1"/>
  <c r="O320" i="1"/>
  <c r="O321" i="1" a="1"/>
  <c r="O321" i="1"/>
  <c r="O322" i="1" a="1"/>
  <c r="O322" i="1"/>
  <c r="O323" i="1" a="1"/>
  <c r="O323" i="1"/>
  <c r="O324" i="1" a="1"/>
  <c r="O324" i="1"/>
  <c r="O325" i="1" a="1"/>
  <c r="O325" i="1"/>
  <c r="O326" i="1" a="1"/>
  <c r="O326" i="1"/>
  <c r="O327" i="1" a="1"/>
  <c r="O327" i="1"/>
  <c r="O328" i="1" a="1"/>
  <c r="O328" i="1"/>
  <c r="O329" i="1" a="1"/>
  <c r="O329" i="1"/>
  <c r="O330" i="1" a="1"/>
  <c r="O330" i="1"/>
  <c r="O331" i="1" a="1"/>
  <c r="O331" i="1"/>
  <c r="O332" i="1" a="1"/>
  <c r="O332" i="1"/>
  <c r="O333" i="1" a="1"/>
  <c r="O333" i="1"/>
  <c r="O334" i="1" a="1"/>
  <c r="O334" i="1"/>
  <c r="O335" i="1" a="1"/>
  <c r="O335" i="1"/>
  <c r="O336" i="1" a="1"/>
  <c r="O336" i="1"/>
  <c r="O337" i="1" a="1"/>
  <c r="O337" i="1"/>
  <c r="O338" i="1" a="1"/>
  <c r="O338" i="1"/>
  <c r="O339" i="1" a="1"/>
  <c r="O339" i="1"/>
  <c r="O340" i="1" a="1"/>
  <c r="O340" i="1"/>
  <c r="O341" i="1" a="1"/>
  <c r="O341" i="1"/>
  <c r="O342" i="1" a="1"/>
  <c r="O342" i="1"/>
  <c r="O343" i="1" a="1"/>
  <c r="O343" i="1"/>
  <c r="O344" i="1" a="1"/>
  <c r="O344" i="1"/>
  <c r="O345" i="1" a="1"/>
  <c r="O345" i="1"/>
  <c r="O346" i="1" a="1"/>
  <c r="O346" i="1"/>
  <c r="O347" i="1" a="1"/>
  <c r="O347" i="1"/>
  <c r="O348" i="1" a="1"/>
  <c r="O348" i="1"/>
  <c r="O349" i="1" a="1"/>
  <c r="O349" i="1"/>
  <c r="O350" i="1" a="1"/>
  <c r="O350" i="1"/>
  <c r="O351" i="1" a="1"/>
  <c r="O351" i="1"/>
  <c r="O352" i="1" a="1"/>
  <c r="O352" i="1"/>
  <c r="O353" i="1" a="1"/>
  <c r="O353" i="1"/>
  <c r="O354" i="1" a="1"/>
  <c r="O354" i="1"/>
  <c r="O355" i="1" a="1"/>
  <c r="O355" i="1"/>
  <c r="O356" i="1" a="1"/>
  <c r="O356" i="1"/>
  <c r="O357" i="1" a="1"/>
  <c r="O357" i="1"/>
  <c r="O358" i="1" a="1"/>
  <c r="O358" i="1"/>
  <c r="O359" i="1" a="1"/>
  <c r="O359" i="1"/>
  <c r="O360" i="1" a="1"/>
  <c r="O360" i="1"/>
  <c r="O361" i="1" a="1"/>
  <c r="O361" i="1"/>
  <c r="O362" i="1" a="1"/>
  <c r="O362" i="1"/>
  <c r="O363" i="1" a="1"/>
  <c r="O363" i="1"/>
  <c r="O364" i="1" a="1"/>
  <c r="O364" i="1"/>
  <c r="O365" i="1" a="1"/>
  <c r="O365" i="1"/>
  <c r="O366" i="1" a="1"/>
  <c r="O366" i="1"/>
  <c r="O367" i="1" a="1"/>
  <c r="O367" i="1"/>
  <c r="O368" i="1" a="1"/>
  <c r="O368" i="1"/>
  <c r="O369" i="1" a="1"/>
  <c r="O369" i="1"/>
  <c r="O370" i="1" a="1"/>
  <c r="O370" i="1"/>
  <c r="O371" i="1" a="1"/>
  <c r="O371" i="1"/>
  <c r="O372" i="1" a="1"/>
  <c r="O372" i="1"/>
  <c r="O373" i="1" a="1"/>
  <c r="O373" i="1"/>
  <c r="O374" i="1" a="1"/>
  <c r="O374" i="1"/>
  <c r="O375" i="1" a="1"/>
  <c r="O375" i="1"/>
  <c r="O376" i="1" a="1"/>
  <c r="O376" i="1"/>
  <c r="O377" i="1" a="1"/>
  <c r="O377" i="1"/>
  <c r="O378" i="1" a="1"/>
  <c r="O378" i="1"/>
  <c r="O379" i="1" a="1"/>
  <c r="O379" i="1"/>
  <c r="O380" i="1" a="1"/>
  <c r="O380" i="1"/>
  <c r="O381" i="1" a="1"/>
  <c r="O381" i="1"/>
  <c r="O382" i="1" a="1"/>
  <c r="O382" i="1"/>
  <c r="O383" i="1" a="1"/>
  <c r="O383" i="1"/>
  <c r="O384" i="1" a="1"/>
  <c r="O384" i="1"/>
  <c r="O385" i="1" a="1"/>
  <c r="O385" i="1"/>
  <c r="O386" i="1" a="1"/>
  <c r="O386" i="1"/>
  <c r="O387" i="1" a="1"/>
  <c r="O387" i="1"/>
  <c r="O388" i="1" a="1"/>
  <c r="O388" i="1"/>
  <c r="O389" i="1" a="1"/>
  <c r="O389" i="1"/>
  <c r="O390" i="1" a="1"/>
  <c r="O390" i="1"/>
  <c r="O391" i="1" a="1"/>
  <c r="O391" i="1"/>
  <c r="O392" i="1" a="1"/>
  <c r="O392" i="1"/>
  <c r="O393" i="1" a="1"/>
  <c r="O393" i="1"/>
  <c r="O394" i="1" a="1"/>
  <c r="O394" i="1"/>
  <c r="O395" i="1" a="1"/>
  <c r="O395" i="1"/>
  <c r="O396" i="1" a="1"/>
  <c r="O396" i="1"/>
  <c r="O397" i="1" a="1"/>
  <c r="O397" i="1"/>
  <c r="O398" i="1" a="1"/>
  <c r="O398" i="1"/>
  <c r="O399" i="1" a="1"/>
  <c r="O399" i="1"/>
  <c r="O400" i="1" a="1"/>
  <c r="O400" i="1"/>
  <c r="O401" i="1" a="1"/>
  <c r="O401" i="1"/>
  <c r="O402" i="1" a="1"/>
  <c r="O402" i="1"/>
  <c r="O403" i="1" a="1"/>
  <c r="O403" i="1"/>
  <c r="O404" i="1" a="1"/>
  <c r="O404" i="1"/>
  <c r="O405" i="1" a="1"/>
  <c r="O405" i="1"/>
  <c r="O406" i="1" a="1"/>
  <c r="O406" i="1"/>
  <c r="O407" i="1" a="1"/>
  <c r="O407" i="1"/>
  <c r="O408" i="1" a="1"/>
  <c r="O408" i="1"/>
  <c r="O409" i="1" a="1"/>
  <c r="O409" i="1"/>
  <c r="O410" i="1" a="1"/>
  <c r="O410" i="1"/>
  <c r="O411" i="1" a="1"/>
  <c r="O411" i="1"/>
  <c r="O412" i="1" a="1"/>
  <c r="O412" i="1"/>
  <c r="O413" i="1" a="1"/>
  <c r="O413" i="1"/>
  <c r="O414" i="1" a="1"/>
  <c r="O414" i="1"/>
  <c r="O415" i="1" a="1"/>
  <c r="O415" i="1"/>
  <c r="O416" i="1" a="1"/>
  <c r="O416" i="1"/>
  <c r="O417" i="1" a="1"/>
  <c r="O417" i="1"/>
  <c r="O418" i="1" a="1"/>
  <c r="O418" i="1"/>
  <c r="O419" i="1" a="1"/>
  <c r="O419" i="1"/>
  <c r="O420" i="1" a="1"/>
  <c r="O420" i="1"/>
  <c r="O421" i="1" a="1"/>
  <c r="O421" i="1"/>
  <c r="O422" i="1" a="1"/>
  <c r="O422" i="1"/>
  <c r="O423" i="1" a="1"/>
  <c r="O423" i="1"/>
  <c r="O424" i="1" a="1"/>
  <c r="O424" i="1"/>
  <c r="O425" i="1" a="1"/>
  <c r="O425" i="1"/>
  <c r="O426" i="1" a="1"/>
  <c r="O426" i="1"/>
  <c r="O427" i="1" a="1"/>
  <c r="O427" i="1"/>
  <c r="O428" i="1" a="1"/>
  <c r="O428" i="1"/>
  <c r="O429" i="1" a="1"/>
  <c r="O429" i="1"/>
  <c r="O430" i="1" a="1"/>
  <c r="O430" i="1"/>
  <c r="O431" i="1" a="1"/>
  <c r="O431" i="1"/>
  <c r="O432" i="1" a="1"/>
  <c r="O432" i="1"/>
  <c r="O433" i="1" a="1"/>
  <c r="O433" i="1"/>
  <c r="O434" i="1" a="1"/>
  <c r="O434" i="1"/>
  <c r="O435" i="1" a="1"/>
  <c r="O435" i="1"/>
  <c r="O436" i="1" a="1"/>
  <c r="O436" i="1"/>
  <c r="O437" i="1" a="1"/>
  <c r="O437" i="1"/>
  <c r="O438" i="1" a="1"/>
  <c r="O438" i="1"/>
  <c r="O439" i="1" a="1"/>
  <c r="O439" i="1"/>
  <c r="O440" i="1" a="1"/>
  <c r="O440" i="1"/>
  <c r="O441" i="1" a="1"/>
  <c r="O441" i="1"/>
  <c r="O442" i="1" a="1"/>
  <c r="O442" i="1"/>
  <c r="O443" i="1" a="1"/>
  <c r="O443" i="1"/>
  <c r="O444" i="1" a="1"/>
  <c r="O444" i="1"/>
  <c r="O445" i="1" a="1"/>
  <c r="O445" i="1"/>
  <c r="O446" i="1" a="1"/>
  <c r="O446" i="1"/>
  <c r="O447" i="1" a="1"/>
  <c r="O447" i="1"/>
  <c r="O448" i="1" a="1"/>
  <c r="O448" i="1"/>
  <c r="O449" i="1" a="1"/>
  <c r="O449" i="1"/>
  <c r="O450" i="1" a="1"/>
  <c r="O450" i="1"/>
  <c r="O451" i="1" a="1"/>
  <c r="O451" i="1"/>
  <c r="O452" i="1" a="1"/>
  <c r="O452" i="1"/>
  <c r="O453" i="1" a="1"/>
  <c r="O453" i="1"/>
  <c r="O454" i="1" a="1"/>
  <c r="O454" i="1"/>
  <c r="O455" i="1" a="1"/>
  <c r="O455" i="1"/>
  <c r="O456" i="1" a="1"/>
  <c r="O456" i="1"/>
  <c r="O457" i="1" a="1"/>
  <c r="O457" i="1"/>
  <c r="O458" i="1" a="1"/>
  <c r="O458" i="1"/>
  <c r="O459" i="1" a="1"/>
  <c r="O459" i="1"/>
  <c r="O460" i="1" a="1"/>
  <c r="O460" i="1"/>
  <c r="O461" i="1" a="1"/>
  <c r="O461" i="1"/>
  <c r="O462" i="1" a="1"/>
  <c r="O462" i="1"/>
  <c r="O463" i="1" a="1"/>
  <c r="O463" i="1"/>
  <c r="O464" i="1" a="1"/>
  <c r="O464" i="1"/>
  <c r="O465" i="1" a="1"/>
  <c r="O465" i="1"/>
  <c r="O466" i="1" a="1"/>
  <c r="O466" i="1"/>
  <c r="O467" i="1" a="1"/>
  <c r="O467" i="1"/>
  <c r="O468" i="1" a="1"/>
  <c r="O468" i="1"/>
  <c r="O469" i="1" a="1"/>
  <c r="O469" i="1"/>
  <c r="O470" i="1" a="1"/>
  <c r="O470" i="1"/>
  <c r="O471" i="1" a="1"/>
  <c r="O471" i="1"/>
  <c r="O472" i="1" a="1"/>
  <c r="O472" i="1"/>
  <c r="O473" i="1" a="1"/>
  <c r="O473" i="1"/>
  <c r="O474" i="1" a="1"/>
  <c r="O474" i="1"/>
  <c r="O475" i="1" a="1"/>
  <c r="O475" i="1"/>
  <c r="O476" i="1" a="1"/>
  <c r="O476" i="1"/>
  <c r="O477" i="1" a="1"/>
  <c r="O477" i="1"/>
  <c r="O478" i="1" a="1"/>
  <c r="O478" i="1"/>
  <c r="O479" i="1" a="1"/>
  <c r="O479" i="1"/>
  <c r="O480" i="1" a="1"/>
  <c r="O480" i="1"/>
  <c r="O481" i="1" a="1"/>
  <c r="O481" i="1"/>
  <c r="O482" i="1" a="1"/>
  <c r="O482" i="1"/>
  <c r="O483" i="1" a="1"/>
  <c r="O483" i="1"/>
  <c r="O484" i="1" a="1"/>
  <c r="O484" i="1"/>
  <c r="O485" i="1" a="1"/>
  <c r="O485" i="1"/>
  <c r="O486" i="1" a="1"/>
  <c r="O486" i="1"/>
  <c r="O487" i="1" a="1"/>
  <c r="O487" i="1"/>
  <c r="O488" i="1" a="1"/>
  <c r="O488" i="1"/>
  <c r="O489" i="1" a="1"/>
  <c r="O489" i="1"/>
  <c r="O490" i="1" a="1"/>
  <c r="O490" i="1"/>
  <c r="O491" i="1" a="1"/>
  <c r="O491" i="1"/>
  <c r="O492" i="1" a="1"/>
  <c r="O492" i="1"/>
  <c r="O493" i="1" a="1"/>
  <c r="O493" i="1"/>
  <c r="O494" i="1" a="1"/>
  <c r="O494" i="1"/>
  <c r="O495" i="1" a="1"/>
  <c r="O495" i="1"/>
  <c r="O496" i="1" a="1"/>
  <c r="O496" i="1"/>
  <c r="O497" i="1" a="1"/>
  <c r="O497" i="1"/>
  <c r="O498" i="1" a="1"/>
  <c r="O498" i="1"/>
  <c r="O499" i="1" a="1"/>
  <c r="O499" i="1"/>
  <c r="O500" i="1" a="1"/>
  <c r="O500" i="1"/>
  <c r="O501" i="1" a="1"/>
  <c r="O501" i="1"/>
  <c r="O502" i="1" a="1"/>
  <c r="O502" i="1"/>
  <c r="O503" i="1" a="1"/>
  <c r="O503" i="1"/>
  <c r="O504" i="1" a="1"/>
  <c r="O504" i="1"/>
  <c r="O505" i="1" a="1"/>
  <c r="O505" i="1"/>
  <c r="O506" i="1" a="1"/>
  <c r="O506" i="1"/>
  <c r="O507" i="1" a="1"/>
  <c r="O507" i="1"/>
  <c r="O508" i="1" a="1"/>
  <c r="O508" i="1"/>
  <c r="O509" i="1" a="1"/>
  <c r="O509" i="1"/>
  <c r="O510" i="1" a="1"/>
  <c r="O510" i="1"/>
  <c r="O511" i="1" a="1"/>
  <c r="O511" i="1"/>
  <c r="O512" i="1" a="1"/>
  <c r="O512" i="1"/>
  <c r="O513" i="1" a="1"/>
  <c r="O513" i="1"/>
  <c r="O514" i="1" a="1"/>
  <c r="O514" i="1"/>
  <c r="O515" i="1" a="1"/>
  <c r="O515" i="1"/>
  <c r="O516" i="1" a="1"/>
  <c r="O516" i="1"/>
  <c r="O517" i="1" a="1"/>
  <c r="O517" i="1"/>
  <c r="O518" i="1" a="1"/>
  <c r="O518" i="1"/>
  <c r="O519" i="1" a="1"/>
  <c r="O519" i="1"/>
  <c r="O520" i="1" a="1"/>
  <c r="O520" i="1"/>
  <c r="O521" i="1" a="1"/>
  <c r="O521" i="1"/>
  <c r="O522" i="1" a="1"/>
  <c r="O522" i="1"/>
  <c r="O523" i="1" a="1"/>
  <c r="O523" i="1"/>
  <c r="O524" i="1" a="1"/>
  <c r="O524" i="1"/>
  <c r="O525" i="1" a="1"/>
  <c r="O525" i="1"/>
  <c r="O526" i="1" a="1"/>
  <c r="O526" i="1"/>
  <c r="O527" i="1" a="1"/>
  <c r="O527" i="1"/>
  <c r="O528" i="1" a="1"/>
  <c r="O528" i="1"/>
  <c r="O529" i="1" a="1"/>
  <c r="O529" i="1"/>
  <c r="O530" i="1" a="1"/>
  <c r="O530" i="1"/>
  <c r="O531" i="1" a="1"/>
  <c r="O531" i="1"/>
  <c r="O532" i="1" a="1"/>
  <c r="O532" i="1"/>
  <c r="O533" i="1" a="1"/>
  <c r="O533" i="1"/>
  <c r="O534" i="1" a="1"/>
  <c r="O534" i="1"/>
  <c r="O535" i="1" a="1"/>
  <c r="O535" i="1"/>
  <c r="O536" i="1" a="1"/>
  <c r="O536" i="1"/>
  <c r="O537" i="1" a="1"/>
  <c r="O537" i="1"/>
  <c r="O538" i="1" a="1"/>
  <c r="O538" i="1"/>
  <c r="O539" i="1" a="1"/>
  <c r="O539" i="1"/>
  <c r="O540" i="1" a="1"/>
  <c r="O540" i="1"/>
  <c r="O541" i="1" a="1"/>
  <c r="O541" i="1"/>
  <c r="O542" i="1" a="1"/>
  <c r="O542" i="1"/>
  <c r="O543" i="1" a="1"/>
  <c r="O543" i="1"/>
  <c r="O544" i="1" a="1"/>
  <c r="O544" i="1"/>
  <c r="O545" i="1" a="1"/>
  <c r="O545" i="1"/>
  <c r="O546" i="1" a="1"/>
  <c r="O546" i="1"/>
  <c r="O547" i="1" a="1"/>
  <c r="O547" i="1"/>
  <c r="O548" i="1" a="1"/>
  <c r="O548" i="1"/>
  <c r="O549" i="1" a="1"/>
  <c r="O549" i="1"/>
  <c r="O550" i="1" a="1"/>
  <c r="O550" i="1"/>
  <c r="O551" i="1" a="1"/>
  <c r="O551" i="1"/>
  <c r="O552" i="1" a="1"/>
  <c r="O552" i="1"/>
  <c r="O553" i="1" a="1"/>
  <c r="O553" i="1"/>
  <c r="O554" i="1" a="1"/>
  <c r="O554" i="1"/>
  <c r="O555" i="1" a="1"/>
  <c r="O555" i="1"/>
  <c r="O556" i="1" a="1"/>
  <c r="O556" i="1"/>
  <c r="O557" i="1" a="1"/>
  <c r="O557" i="1"/>
  <c r="O558" i="1" a="1"/>
  <c r="O558" i="1"/>
  <c r="O559" i="1" a="1"/>
  <c r="O559" i="1"/>
  <c r="O560" i="1" a="1"/>
  <c r="O560" i="1"/>
  <c r="O561" i="1" a="1"/>
  <c r="O561" i="1"/>
  <c r="O562" i="1" a="1"/>
  <c r="O562" i="1"/>
  <c r="O563" i="1" a="1"/>
  <c r="O563" i="1"/>
  <c r="O564" i="1" a="1"/>
  <c r="O564" i="1"/>
  <c r="O565" i="1" a="1"/>
  <c r="O565" i="1"/>
  <c r="O566" i="1" a="1"/>
  <c r="O566" i="1"/>
  <c r="O567" i="1" a="1"/>
  <c r="O567" i="1"/>
  <c r="O568" i="1" a="1"/>
  <c r="O568" i="1"/>
  <c r="O569" i="1" a="1"/>
  <c r="O569" i="1"/>
  <c r="O570" i="1" a="1"/>
  <c r="O570" i="1"/>
  <c r="O571" i="1" a="1"/>
  <c r="O571" i="1"/>
  <c r="O572" i="1" a="1"/>
  <c r="O572" i="1"/>
  <c r="O573" i="1" a="1"/>
  <c r="O573" i="1"/>
  <c r="O574" i="1" a="1"/>
  <c r="O574" i="1"/>
  <c r="O575" i="1" a="1"/>
  <c r="O575" i="1"/>
  <c r="O576" i="1" a="1"/>
  <c r="O576" i="1"/>
  <c r="O577" i="1" a="1"/>
  <c r="O577" i="1"/>
  <c r="O578" i="1" a="1"/>
  <c r="O578" i="1"/>
  <c r="O579" i="1" a="1"/>
  <c r="O579" i="1"/>
  <c r="O580" i="1" a="1"/>
  <c r="O580" i="1"/>
  <c r="O581" i="1" a="1"/>
  <c r="O581" i="1"/>
  <c r="O582" i="1" a="1"/>
  <c r="O582" i="1"/>
  <c r="O583" i="1" a="1"/>
  <c r="O583" i="1"/>
  <c r="O584" i="1" a="1"/>
  <c r="O584" i="1"/>
  <c r="O585" i="1" a="1"/>
  <c r="O585" i="1"/>
  <c r="O586" i="1" a="1"/>
  <c r="O586" i="1"/>
  <c r="O587" i="1" a="1"/>
  <c r="O587" i="1"/>
  <c r="O588" i="1" a="1"/>
  <c r="O588" i="1"/>
  <c r="O589" i="1" a="1"/>
  <c r="O589" i="1"/>
  <c r="O590" i="1" a="1"/>
  <c r="O590" i="1"/>
  <c r="O591" i="1" a="1"/>
  <c r="O591" i="1"/>
  <c r="O592" i="1" a="1"/>
  <c r="O592" i="1"/>
  <c r="O593" i="1" a="1"/>
  <c r="O593" i="1"/>
  <c r="O594" i="1" a="1"/>
  <c r="O594" i="1"/>
  <c r="O595" i="1" a="1"/>
  <c r="O595" i="1"/>
  <c r="O596" i="1" a="1"/>
  <c r="O596" i="1"/>
  <c r="O597" i="1" a="1"/>
  <c r="O597" i="1"/>
  <c r="O598" i="1" a="1"/>
  <c r="O598" i="1"/>
  <c r="O599" i="1" a="1"/>
  <c r="O599" i="1"/>
  <c r="O600" i="1" a="1"/>
  <c r="O600" i="1"/>
  <c r="O601" i="1" a="1"/>
  <c r="O601" i="1"/>
  <c r="O602" i="1" a="1"/>
  <c r="O602" i="1"/>
  <c r="O603" i="1" a="1"/>
  <c r="O603" i="1"/>
  <c r="O604" i="1" a="1"/>
  <c r="O604" i="1"/>
  <c r="O605" i="1" a="1"/>
  <c r="O605" i="1"/>
  <c r="O606" i="1" a="1"/>
  <c r="O606" i="1"/>
  <c r="O607" i="1" a="1"/>
  <c r="O607" i="1"/>
  <c r="O608" i="1" a="1"/>
  <c r="O608" i="1"/>
  <c r="O609" i="1" a="1"/>
  <c r="O609" i="1"/>
  <c r="O610" i="1" a="1"/>
  <c r="O610" i="1"/>
  <c r="O611" i="1" a="1"/>
  <c r="O611" i="1"/>
  <c r="O612" i="1" a="1"/>
  <c r="O612" i="1"/>
  <c r="O613" i="1" a="1"/>
  <c r="O613" i="1"/>
  <c r="O614" i="1" a="1"/>
  <c r="O614" i="1"/>
  <c r="O615" i="1" a="1"/>
  <c r="O615" i="1"/>
  <c r="O616" i="1" a="1"/>
  <c r="O616" i="1"/>
  <c r="O617" i="1" a="1"/>
  <c r="O617" i="1"/>
  <c r="O618" i="1" a="1"/>
  <c r="O618" i="1"/>
  <c r="O619" i="1" a="1"/>
  <c r="O619" i="1"/>
  <c r="O620" i="1" a="1"/>
  <c r="O620" i="1"/>
  <c r="O621" i="1" a="1"/>
  <c r="O621" i="1"/>
  <c r="O622" i="1" a="1"/>
  <c r="O622" i="1"/>
  <c r="O623" i="1" a="1"/>
  <c r="O623" i="1"/>
  <c r="O624" i="1" a="1"/>
  <c r="O624" i="1"/>
  <c r="O625" i="1" a="1"/>
  <c r="O625" i="1"/>
  <c r="O626" i="1" a="1"/>
  <c r="O626" i="1"/>
  <c r="O627" i="1" a="1"/>
  <c r="O627" i="1"/>
  <c r="O628" i="1" a="1"/>
  <c r="O628" i="1"/>
  <c r="O629" i="1" a="1"/>
  <c r="O629" i="1"/>
  <c r="O630" i="1" a="1"/>
  <c r="O630" i="1"/>
  <c r="O631" i="1" a="1"/>
  <c r="O631" i="1"/>
  <c r="O632" i="1" a="1"/>
  <c r="O632" i="1"/>
  <c r="O633" i="1" a="1"/>
  <c r="O633" i="1"/>
  <c r="O634" i="1" a="1"/>
  <c r="O634" i="1"/>
  <c r="O635" i="1" a="1"/>
  <c r="O635" i="1"/>
  <c r="O636" i="1" a="1"/>
  <c r="O636" i="1"/>
  <c r="O637" i="1" a="1"/>
  <c r="O637" i="1"/>
  <c r="O638" i="1" a="1"/>
  <c r="O638" i="1"/>
  <c r="O639" i="1" a="1"/>
  <c r="O639" i="1"/>
  <c r="O640" i="1" a="1"/>
  <c r="O640" i="1"/>
  <c r="O641" i="1" a="1"/>
  <c r="O641" i="1"/>
  <c r="O642" i="1" a="1"/>
  <c r="O642" i="1"/>
  <c r="O643" i="1" a="1"/>
  <c r="O643" i="1"/>
  <c r="O644" i="1" a="1"/>
  <c r="O644" i="1"/>
  <c r="O645" i="1" a="1"/>
  <c r="O645" i="1"/>
  <c r="O646" i="1" a="1"/>
  <c r="O646" i="1"/>
  <c r="O647" i="1" a="1"/>
  <c r="O647" i="1"/>
  <c r="O648" i="1" a="1"/>
  <c r="O648" i="1"/>
  <c r="O649" i="1" a="1"/>
  <c r="O649" i="1"/>
  <c r="O650" i="1" a="1"/>
  <c r="O650" i="1"/>
  <c r="O651" i="1" a="1"/>
  <c r="O651" i="1"/>
  <c r="O652" i="1" a="1"/>
  <c r="O652" i="1"/>
  <c r="O653" i="1" a="1"/>
  <c r="O653" i="1"/>
  <c r="O654" i="1" a="1"/>
  <c r="O654" i="1"/>
  <c r="O655" i="1" a="1"/>
  <c r="O655" i="1"/>
  <c r="O656" i="1" a="1"/>
  <c r="O656" i="1"/>
  <c r="O657" i="1" a="1"/>
  <c r="O657" i="1"/>
  <c r="O658" i="1" a="1"/>
  <c r="O658" i="1"/>
  <c r="O659" i="1" a="1"/>
  <c r="O659" i="1"/>
  <c r="O660" i="1" a="1"/>
  <c r="O660" i="1"/>
  <c r="O661" i="1" a="1"/>
  <c r="O661" i="1"/>
  <c r="O662" i="1" a="1"/>
  <c r="O662" i="1"/>
  <c r="O663" i="1" a="1"/>
  <c r="O663" i="1"/>
  <c r="O664" i="1" a="1"/>
  <c r="O664" i="1"/>
  <c r="O665" i="1" a="1"/>
  <c r="O665" i="1"/>
  <c r="O666" i="1" a="1"/>
  <c r="O666" i="1"/>
  <c r="O667" i="1" a="1"/>
  <c r="O667" i="1"/>
  <c r="O668" i="1" a="1"/>
  <c r="O668" i="1"/>
  <c r="O669" i="1" a="1"/>
  <c r="O669" i="1"/>
  <c r="O670" i="1" a="1"/>
  <c r="O670" i="1"/>
  <c r="O671" i="1" a="1"/>
  <c r="O671" i="1"/>
  <c r="O672" i="1" a="1"/>
  <c r="O672" i="1"/>
  <c r="O673" i="1" a="1"/>
  <c r="O673" i="1"/>
  <c r="O674" i="1" a="1"/>
  <c r="O674" i="1"/>
  <c r="O675" i="1" a="1"/>
  <c r="O675" i="1"/>
  <c r="O676" i="1" a="1"/>
  <c r="O676" i="1"/>
  <c r="O677" i="1" a="1"/>
  <c r="O677" i="1"/>
  <c r="O678" i="1" a="1"/>
  <c r="O678" i="1"/>
  <c r="O679" i="1" a="1"/>
  <c r="O679" i="1"/>
  <c r="O680" i="1" a="1"/>
  <c r="O680" i="1"/>
  <c r="O681" i="1" a="1"/>
  <c r="O681" i="1"/>
  <c r="O682" i="1" a="1"/>
  <c r="O682" i="1"/>
  <c r="O683" i="1" a="1"/>
  <c r="O683" i="1"/>
  <c r="O684" i="1" a="1"/>
  <c r="O684" i="1"/>
  <c r="O685" i="1" a="1"/>
  <c r="O685" i="1"/>
  <c r="O686" i="1" a="1"/>
  <c r="O686" i="1"/>
  <c r="O687" i="1" a="1"/>
  <c r="O687" i="1"/>
  <c r="O688" i="1" a="1"/>
  <c r="O688" i="1"/>
  <c r="O689" i="1" a="1"/>
  <c r="O689" i="1"/>
  <c r="O690" i="1" a="1"/>
  <c r="O690" i="1"/>
  <c r="O691" i="1" a="1"/>
  <c r="O691" i="1"/>
  <c r="O692" i="1" a="1"/>
  <c r="O692" i="1"/>
  <c r="O693" i="1" a="1"/>
  <c r="O693" i="1"/>
  <c r="O694" i="1" a="1"/>
  <c r="O694" i="1"/>
  <c r="O695" i="1" a="1"/>
  <c r="O695" i="1"/>
  <c r="O696" i="1" a="1"/>
  <c r="O696" i="1"/>
  <c r="O697" i="1" a="1"/>
  <c r="O697" i="1"/>
  <c r="O698" i="1" a="1"/>
  <c r="O698" i="1"/>
  <c r="O699" i="1" a="1"/>
  <c r="O699" i="1"/>
  <c r="O700" i="1" a="1"/>
  <c r="O700" i="1"/>
  <c r="O701" i="1" a="1"/>
  <c r="O701" i="1"/>
  <c r="O702" i="1" a="1"/>
  <c r="O702" i="1"/>
  <c r="O703" i="1" a="1"/>
  <c r="O703" i="1"/>
  <c r="O704" i="1" a="1"/>
  <c r="O704" i="1"/>
  <c r="O705" i="1" a="1"/>
  <c r="O705" i="1"/>
  <c r="O706" i="1" a="1"/>
  <c r="O706" i="1"/>
  <c r="O707" i="1" a="1"/>
  <c r="O707" i="1"/>
  <c r="O708" i="1" a="1"/>
  <c r="O708" i="1"/>
  <c r="O709" i="1" a="1"/>
  <c r="O709" i="1"/>
  <c r="O710" i="1" a="1"/>
  <c r="O710" i="1"/>
  <c r="O711" i="1" a="1"/>
  <c r="O711" i="1"/>
  <c r="O712" i="1" a="1"/>
  <c r="O712" i="1"/>
  <c r="O713" i="1" a="1"/>
  <c r="O713" i="1"/>
  <c r="O714" i="1" a="1"/>
  <c r="O714" i="1"/>
  <c r="O715" i="1" a="1"/>
  <c r="O715" i="1"/>
  <c r="O716" i="1" a="1"/>
  <c r="O716" i="1"/>
  <c r="O717" i="1" a="1"/>
  <c r="O717" i="1"/>
  <c r="O718" i="1" a="1"/>
  <c r="O718" i="1"/>
  <c r="O719" i="1" a="1"/>
  <c r="O719" i="1"/>
  <c r="O720" i="1" a="1"/>
  <c r="O720" i="1"/>
  <c r="O721" i="1" a="1"/>
  <c r="O721" i="1"/>
  <c r="O722" i="1" a="1"/>
  <c r="O722" i="1"/>
  <c r="O723" i="1" a="1"/>
  <c r="O723" i="1"/>
  <c r="O724" i="1" a="1"/>
  <c r="O724" i="1"/>
  <c r="O725" i="1" a="1"/>
  <c r="O725" i="1"/>
  <c r="O726" i="1" a="1"/>
  <c r="O726" i="1"/>
  <c r="O727" i="1" a="1"/>
  <c r="O727" i="1"/>
  <c r="O728" i="1" a="1"/>
  <c r="O728" i="1"/>
  <c r="O729" i="1" a="1"/>
  <c r="O729" i="1"/>
  <c r="O730" i="1" a="1"/>
  <c r="O730" i="1"/>
  <c r="O731" i="1" a="1"/>
  <c r="O731" i="1"/>
  <c r="O732" i="1" a="1"/>
  <c r="O732" i="1"/>
  <c r="O733" i="1" a="1"/>
  <c r="O733" i="1"/>
  <c r="O734" i="1" a="1"/>
  <c r="O734" i="1"/>
  <c r="O735" i="1" a="1"/>
  <c r="O735" i="1"/>
  <c r="O736" i="1" a="1"/>
  <c r="O736" i="1"/>
  <c r="O737" i="1" a="1"/>
  <c r="O737" i="1"/>
  <c r="O738" i="1" a="1"/>
  <c r="O738" i="1"/>
  <c r="O739" i="1" a="1"/>
  <c r="O739" i="1"/>
  <c r="O740" i="1" a="1"/>
  <c r="O740" i="1"/>
  <c r="O741" i="1" a="1"/>
  <c r="O741" i="1"/>
  <c r="O742" i="1" a="1"/>
  <c r="O742" i="1"/>
  <c r="O743" i="1" a="1"/>
  <c r="O743" i="1"/>
  <c r="O744" i="1" a="1"/>
  <c r="O744" i="1"/>
  <c r="O745" i="1" a="1"/>
  <c r="O745" i="1"/>
  <c r="O746" i="1" a="1"/>
  <c r="O746" i="1"/>
  <c r="O747" i="1" a="1"/>
  <c r="O747" i="1"/>
  <c r="O748" i="1" a="1"/>
  <c r="O748" i="1"/>
  <c r="O749" i="1" a="1"/>
  <c r="O749" i="1"/>
  <c r="O750" i="1" a="1"/>
  <c r="O750" i="1"/>
  <c r="O751" i="1" a="1"/>
  <c r="O751" i="1"/>
  <c r="O752" i="1" a="1"/>
  <c r="O752" i="1"/>
  <c r="O753" i="1" a="1"/>
  <c r="O753" i="1"/>
  <c r="O754" i="1" a="1"/>
  <c r="O754" i="1"/>
  <c r="O755" i="1" a="1"/>
  <c r="O755" i="1"/>
  <c r="O756" i="1" a="1"/>
  <c r="O756" i="1"/>
  <c r="O757" i="1" a="1"/>
  <c r="O757" i="1"/>
  <c r="O758" i="1" a="1"/>
  <c r="O758" i="1"/>
  <c r="O759" i="1" a="1"/>
  <c r="O759" i="1"/>
  <c r="O760" i="1" a="1"/>
  <c r="O760" i="1"/>
  <c r="O761" i="1" a="1"/>
  <c r="O761" i="1"/>
  <c r="O762" i="1" a="1"/>
  <c r="O762" i="1"/>
  <c r="O763" i="1" a="1"/>
  <c r="O763" i="1"/>
  <c r="O764" i="1" a="1"/>
  <c r="O764" i="1"/>
  <c r="O765" i="1" a="1"/>
  <c r="O765" i="1"/>
  <c r="O766" i="1" a="1"/>
  <c r="O766" i="1"/>
  <c r="O767" i="1" a="1"/>
  <c r="O767" i="1"/>
  <c r="O768" i="1" a="1"/>
  <c r="O768" i="1"/>
  <c r="O769" i="1" a="1"/>
  <c r="O769" i="1"/>
  <c r="O770" i="1" a="1"/>
  <c r="O770" i="1"/>
  <c r="O771" i="1" a="1"/>
  <c r="O771" i="1"/>
  <c r="O772" i="1" a="1"/>
  <c r="O772" i="1"/>
  <c r="O773" i="1" a="1"/>
  <c r="O773" i="1"/>
  <c r="O774" i="1" a="1"/>
  <c r="O774" i="1"/>
  <c r="O775" i="1" a="1"/>
  <c r="O775" i="1"/>
  <c r="O776" i="1" a="1"/>
  <c r="O776" i="1"/>
  <c r="O777" i="1" a="1"/>
  <c r="O777" i="1"/>
  <c r="O778" i="1" a="1"/>
  <c r="O778" i="1"/>
  <c r="O779" i="1" a="1"/>
  <c r="O779" i="1"/>
  <c r="O780" i="1" a="1"/>
  <c r="O780" i="1"/>
  <c r="O781" i="1" a="1"/>
  <c r="O781" i="1"/>
  <c r="O782" i="1" a="1"/>
  <c r="O782" i="1"/>
  <c r="O783" i="1" a="1"/>
  <c r="O783" i="1"/>
  <c r="O784" i="1" a="1"/>
  <c r="O784" i="1"/>
  <c r="O785" i="1" a="1"/>
  <c r="O785" i="1"/>
  <c r="O786" i="1" a="1"/>
  <c r="O786" i="1"/>
  <c r="O787" i="1" a="1"/>
  <c r="O787" i="1"/>
  <c r="O788" i="1" a="1"/>
  <c r="O788" i="1"/>
  <c r="O789" i="1" a="1"/>
  <c r="O789" i="1"/>
  <c r="O790" i="1" a="1"/>
  <c r="O790" i="1"/>
  <c r="O791" i="1" a="1"/>
  <c r="O791" i="1"/>
  <c r="O792" i="1" a="1"/>
  <c r="O792" i="1"/>
  <c r="O793" i="1" a="1"/>
  <c r="O793" i="1"/>
  <c r="O794" i="1" a="1"/>
  <c r="O794" i="1"/>
  <c r="O795" i="1" a="1"/>
  <c r="O795" i="1"/>
  <c r="O796" i="1" a="1"/>
  <c r="O796" i="1"/>
  <c r="O797" i="1" a="1"/>
  <c r="O797" i="1"/>
  <c r="O798" i="1" a="1"/>
  <c r="O798" i="1"/>
  <c r="O799" i="1" a="1"/>
  <c r="O799" i="1"/>
  <c r="O800" i="1" a="1"/>
  <c r="O800" i="1"/>
  <c r="O801" i="1" a="1"/>
  <c r="O801" i="1"/>
  <c r="O802" i="1" a="1"/>
  <c r="O802" i="1"/>
  <c r="O803" i="1" a="1"/>
  <c r="O803" i="1"/>
  <c r="O804" i="1" a="1"/>
  <c r="O804" i="1"/>
  <c r="O805" i="1" a="1"/>
  <c r="O805" i="1"/>
  <c r="O806" i="1" a="1"/>
  <c r="O806" i="1"/>
  <c r="O807" i="1" a="1"/>
  <c r="O807" i="1"/>
  <c r="O808" i="1" a="1"/>
  <c r="O808" i="1"/>
  <c r="O809" i="1" a="1"/>
  <c r="O809" i="1"/>
  <c r="O810" i="1" a="1"/>
  <c r="O810" i="1"/>
  <c r="O811" i="1" a="1"/>
  <c r="O811" i="1"/>
  <c r="O812" i="1" a="1"/>
  <c r="O812" i="1"/>
  <c r="O813" i="1" a="1"/>
  <c r="O813" i="1"/>
  <c r="O814" i="1" a="1"/>
  <c r="O814" i="1"/>
  <c r="O815" i="1" a="1"/>
  <c r="O815" i="1"/>
  <c r="O816" i="1" a="1"/>
  <c r="O816" i="1"/>
  <c r="O817" i="1" a="1"/>
  <c r="O817" i="1"/>
  <c r="O818" i="1" a="1"/>
  <c r="O818" i="1"/>
  <c r="O819" i="1" a="1"/>
  <c r="O819" i="1"/>
  <c r="O820" i="1" a="1"/>
  <c r="O820" i="1"/>
  <c r="O821" i="1" a="1"/>
  <c r="O821" i="1"/>
  <c r="O822" i="1" a="1"/>
  <c r="O822" i="1"/>
  <c r="O823" i="1" a="1"/>
  <c r="O823" i="1"/>
  <c r="O824" i="1" a="1"/>
  <c r="O824" i="1"/>
  <c r="O825" i="1" a="1"/>
  <c r="O825" i="1"/>
  <c r="O826" i="1" a="1"/>
  <c r="O826" i="1"/>
  <c r="O827" i="1" a="1"/>
  <c r="O827" i="1"/>
  <c r="O828" i="1" a="1"/>
  <c r="O828" i="1"/>
  <c r="O829" i="1" a="1"/>
  <c r="O829" i="1"/>
  <c r="O830" i="1" a="1"/>
  <c r="O830" i="1"/>
  <c r="O831" i="1" a="1"/>
  <c r="O831" i="1"/>
  <c r="O832" i="1" a="1"/>
  <c r="O832" i="1"/>
  <c r="O833" i="1" a="1"/>
  <c r="O833" i="1"/>
  <c r="O834" i="1" a="1"/>
  <c r="O834" i="1"/>
  <c r="O835" i="1" a="1"/>
  <c r="O835" i="1"/>
  <c r="O836" i="1" a="1"/>
  <c r="O836" i="1"/>
  <c r="O837" i="1" a="1"/>
  <c r="O837" i="1"/>
  <c r="O838" i="1" a="1"/>
  <c r="O838" i="1"/>
  <c r="O839" i="1" a="1"/>
  <c r="O839" i="1"/>
  <c r="O840" i="1" a="1"/>
  <c r="O840" i="1"/>
  <c r="O841" i="1" a="1"/>
  <c r="O841" i="1"/>
  <c r="O842" i="1" a="1"/>
  <c r="O842" i="1"/>
  <c r="O843" i="1" a="1"/>
  <c r="O843" i="1"/>
  <c r="O844" i="1" a="1"/>
  <c r="O844" i="1"/>
  <c r="O845" i="1" a="1"/>
  <c r="O845" i="1"/>
  <c r="O846" i="1" a="1"/>
  <c r="O846" i="1"/>
  <c r="O847" i="1" a="1"/>
  <c r="O847" i="1"/>
  <c r="O848" i="1" a="1"/>
  <c r="O848" i="1"/>
  <c r="O849" i="1" a="1"/>
  <c r="O849" i="1"/>
  <c r="O850" i="1" a="1"/>
  <c r="O850" i="1"/>
  <c r="O851" i="1" a="1"/>
  <c r="O851" i="1"/>
  <c r="O852" i="1" a="1"/>
  <c r="O852" i="1"/>
  <c r="O853" i="1" a="1"/>
  <c r="O853" i="1"/>
  <c r="O854" i="1" a="1"/>
  <c r="O854" i="1"/>
  <c r="O855" i="1" a="1"/>
  <c r="O855" i="1"/>
  <c r="O856" i="1" a="1"/>
  <c r="O856" i="1"/>
  <c r="O857" i="1" a="1"/>
  <c r="O857" i="1"/>
  <c r="O858" i="1" a="1"/>
  <c r="O858" i="1"/>
  <c r="O859" i="1" a="1"/>
  <c r="O859" i="1"/>
  <c r="O860" i="1" a="1"/>
  <c r="O860" i="1"/>
  <c r="O861" i="1" a="1"/>
  <c r="O861" i="1"/>
  <c r="O862" i="1" a="1"/>
  <c r="O862" i="1"/>
  <c r="O863" i="1" a="1"/>
  <c r="O863" i="1"/>
  <c r="O864" i="1" a="1"/>
  <c r="O864" i="1"/>
  <c r="O865" i="1" a="1"/>
  <c r="O865" i="1"/>
  <c r="O866" i="1" a="1"/>
  <c r="O866" i="1"/>
  <c r="O867" i="1" a="1"/>
  <c r="O867" i="1"/>
  <c r="O868" i="1" a="1"/>
  <c r="O868" i="1"/>
  <c r="O869" i="1" a="1"/>
  <c r="O869" i="1"/>
  <c r="O870" i="1" a="1"/>
  <c r="O870" i="1"/>
  <c r="O871" i="1" a="1"/>
  <c r="O871" i="1"/>
  <c r="O872" i="1" a="1"/>
  <c r="O872" i="1"/>
  <c r="O873" i="1" a="1"/>
  <c r="O873" i="1"/>
  <c r="O874" i="1" a="1"/>
  <c r="O874" i="1"/>
  <c r="O875" i="1" a="1"/>
  <c r="O875" i="1"/>
  <c r="O876" i="1" a="1"/>
  <c r="O876" i="1"/>
  <c r="O877" i="1" a="1"/>
  <c r="O877" i="1"/>
  <c r="O878" i="1" a="1"/>
  <c r="O878" i="1"/>
  <c r="O879" i="1" a="1"/>
  <c r="O879" i="1"/>
  <c r="O880" i="1" a="1"/>
  <c r="O880" i="1"/>
  <c r="O881" i="1" a="1"/>
  <c r="O881" i="1"/>
  <c r="O882" i="1" a="1"/>
  <c r="O882" i="1"/>
  <c r="O883" i="1" a="1"/>
  <c r="O883" i="1"/>
  <c r="O884" i="1" a="1"/>
  <c r="O884" i="1"/>
  <c r="O885" i="1" a="1"/>
  <c r="O885" i="1"/>
  <c r="O886" i="1" a="1"/>
  <c r="O886" i="1"/>
  <c r="O887" i="1" a="1"/>
  <c r="O887" i="1"/>
  <c r="O888" i="1" a="1"/>
  <c r="O888" i="1"/>
  <c r="O889" i="1" a="1"/>
  <c r="O889" i="1"/>
  <c r="O890" i="1" a="1"/>
  <c r="O890" i="1"/>
  <c r="O891" i="1" a="1"/>
  <c r="O891" i="1"/>
  <c r="O892" i="1" a="1"/>
  <c r="O892" i="1"/>
  <c r="O893" i="1" a="1"/>
  <c r="O893" i="1"/>
  <c r="O894" i="1" a="1"/>
  <c r="O894" i="1"/>
  <c r="O895" i="1" a="1"/>
  <c r="O895" i="1"/>
  <c r="O896" i="1" a="1"/>
  <c r="O896" i="1"/>
  <c r="O897" i="1" a="1"/>
  <c r="O897" i="1"/>
  <c r="O898" i="1" a="1"/>
  <c r="O898" i="1"/>
  <c r="O899" i="1" a="1"/>
  <c r="O899" i="1"/>
  <c r="O900" i="1" a="1"/>
  <c r="O900" i="1"/>
  <c r="O901" i="1" a="1"/>
  <c r="O901" i="1"/>
  <c r="O902" i="1" a="1"/>
  <c r="O902" i="1"/>
  <c r="O903" i="1" a="1"/>
  <c r="O903" i="1"/>
  <c r="O904" i="1" a="1"/>
  <c r="O904" i="1"/>
  <c r="O905" i="1" a="1"/>
  <c r="O905" i="1"/>
  <c r="O906" i="1" a="1"/>
  <c r="O906" i="1"/>
  <c r="O907" i="1" a="1"/>
  <c r="O907" i="1"/>
  <c r="O908" i="1" a="1"/>
  <c r="O908" i="1"/>
  <c r="O909" i="1" a="1"/>
  <c r="O909" i="1"/>
  <c r="O910" i="1" a="1"/>
  <c r="O910" i="1"/>
  <c r="O911" i="1" a="1"/>
  <c r="O911" i="1"/>
  <c r="O912" i="1" a="1"/>
  <c r="O912" i="1"/>
  <c r="O913" i="1" a="1"/>
  <c r="O913" i="1"/>
  <c r="O914" i="1" a="1"/>
  <c r="O914" i="1"/>
  <c r="O915" i="1" a="1"/>
  <c r="O915" i="1"/>
  <c r="O916" i="1" a="1"/>
  <c r="O916" i="1"/>
  <c r="O917" i="1" a="1"/>
  <c r="O917" i="1"/>
  <c r="O918" i="1" a="1"/>
  <c r="O918" i="1"/>
  <c r="O919" i="1" a="1"/>
  <c r="O919" i="1"/>
  <c r="O920" i="1" a="1"/>
  <c r="O920" i="1"/>
  <c r="O921" i="1" a="1"/>
  <c r="O921" i="1"/>
  <c r="O922" i="1" a="1"/>
  <c r="O922" i="1"/>
  <c r="O923" i="1" a="1"/>
  <c r="O923" i="1"/>
  <c r="O924" i="1" a="1"/>
  <c r="O924" i="1"/>
  <c r="O925" i="1" a="1"/>
  <c r="O925" i="1"/>
  <c r="O926" i="1" a="1"/>
  <c r="O926" i="1"/>
  <c r="O927" i="1" a="1"/>
  <c r="O927" i="1"/>
  <c r="O928" i="1" a="1"/>
  <c r="O928" i="1"/>
  <c r="O929" i="1" a="1"/>
  <c r="O929" i="1"/>
  <c r="O930" i="1" a="1"/>
  <c r="O930" i="1"/>
  <c r="O931" i="1" a="1"/>
  <c r="O931" i="1"/>
  <c r="O932" i="1" a="1"/>
  <c r="O932" i="1"/>
  <c r="O933" i="1" a="1"/>
  <c r="O933" i="1"/>
  <c r="O934" i="1" a="1"/>
  <c r="O934" i="1"/>
  <c r="O935" i="1" a="1"/>
  <c r="O935" i="1"/>
  <c r="O936" i="1" a="1"/>
  <c r="O936" i="1"/>
  <c r="O937" i="1" a="1"/>
  <c r="O937" i="1"/>
  <c r="O938" i="1" a="1"/>
  <c r="O938" i="1"/>
  <c r="O939" i="1" a="1"/>
  <c r="O939" i="1"/>
  <c r="O940" i="1" a="1"/>
  <c r="O940" i="1"/>
  <c r="O941" i="1" a="1"/>
  <c r="O941" i="1"/>
  <c r="O942" i="1" a="1"/>
  <c r="O942" i="1"/>
  <c r="O943" i="1" a="1"/>
  <c r="O943" i="1"/>
  <c r="O944" i="1" a="1"/>
  <c r="O944" i="1"/>
  <c r="O945" i="1" a="1"/>
  <c r="O945" i="1"/>
  <c r="O946" i="1" a="1"/>
  <c r="O946" i="1"/>
  <c r="O947" i="1" a="1"/>
  <c r="O947" i="1"/>
  <c r="O948" i="1" a="1"/>
  <c r="O948" i="1"/>
  <c r="O949" i="1" a="1"/>
  <c r="O949" i="1"/>
  <c r="O950" i="1" a="1"/>
  <c r="O950" i="1"/>
  <c r="O951" i="1" a="1"/>
  <c r="O951" i="1"/>
  <c r="O952" i="1" a="1"/>
  <c r="O952" i="1"/>
  <c r="O953" i="1" a="1"/>
  <c r="O953" i="1"/>
  <c r="O954" i="1" a="1"/>
  <c r="O954" i="1"/>
  <c r="O955" i="1" a="1"/>
  <c r="O955" i="1"/>
  <c r="O956" i="1" a="1"/>
  <c r="O956" i="1"/>
  <c r="O957" i="1" a="1"/>
  <c r="O957" i="1"/>
  <c r="O958" i="1" a="1"/>
  <c r="O958" i="1"/>
  <c r="O959" i="1" a="1"/>
  <c r="O959" i="1"/>
  <c r="O960" i="1" a="1"/>
  <c r="O960" i="1"/>
  <c r="O961" i="1" a="1"/>
  <c r="O961" i="1"/>
  <c r="O962" i="1" a="1"/>
  <c r="O962" i="1"/>
  <c r="O963" i="1" a="1"/>
  <c r="O963" i="1"/>
  <c r="O964" i="1" a="1"/>
  <c r="O964" i="1"/>
  <c r="O965" i="1" a="1"/>
  <c r="O965" i="1"/>
  <c r="O966" i="1" a="1"/>
  <c r="O966" i="1"/>
  <c r="O967" i="1" a="1"/>
  <c r="O967" i="1"/>
  <c r="O968" i="1" a="1"/>
  <c r="O968" i="1"/>
  <c r="O969" i="1" a="1"/>
  <c r="O969" i="1"/>
  <c r="O970" i="1" a="1"/>
  <c r="O970" i="1"/>
  <c r="O971" i="1" a="1"/>
  <c r="O971" i="1"/>
  <c r="O972" i="1" a="1"/>
  <c r="O972" i="1"/>
  <c r="O973" i="1" a="1"/>
  <c r="O973" i="1"/>
  <c r="O974" i="1" a="1"/>
  <c r="O974" i="1"/>
  <c r="O975" i="1" a="1"/>
  <c r="O975" i="1"/>
  <c r="O976" i="1" a="1"/>
  <c r="O976" i="1"/>
  <c r="O977" i="1" a="1"/>
  <c r="O977" i="1"/>
  <c r="O978" i="1" a="1"/>
  <c r="O978" i="1"/>
  <c r="O979" i="1" a="1"/>
  <c r="O979" i="1"/>
  <c r="O980" i="1" a="1"/>
  <c r="O980" i="1"/>
  <c r="O981" i="1" a="1"/>
  <c r="O981" i="1"/>
  <c r="O982" i="1" a="1"/>
  <c r="O982" i="1"/>
  <c r="O983" i="1" a="1"/>
  <c r="O983" i="1"/>
  <c r="O984" i="1" a="1"/>
  <c r="O984" i="1"/>
  <c r="O985" i="1" a="1"/>
  <c r="O985" i="1"/>
  <c r="O986" i="1" a="1"/>
  <c r="O986" i="1"/>
  <c r="O987" i="1" a="1"/>
  <c r="O987" i="1"/>
  <c r="O988" i="1" a="1"/>
  <c r="O988" i="1"/>
  <c r="O989" i="1" a="1"/>
  <c r="O989" i="1"/>
  <c r="O990" i="1" a="1"/>
  <c r="O990" i="1"/>
  <c r="O991" i="1" a="1"/>
  <c r="O991" i="1"/>
  <c r="O992" i="1" a="1"/>
  <c r="O992" i="1"/>
  <c r="O993" i="1" a="1"/>
  <c r="O993" i="1"/>
  <c r="O994" i="1" a="1"/>
  <c r="O994" i="1"/>
  <c r="O995" i="1" a="1"/>
  <c r="O995" i="1"/>
  <c r="O996" i="1" a="1"/>
  <c r="O996" i="1"/>
  <c r="O997" i="1" a="1"/>
  <c r="O997" i="1"/>
  <c r="O998" i="1" a="1"/>
  <c r="O998" i="1"/>
  <c r="O999" i="1" a="1"/>
  <c r="O999" i="1"/>
  <c r="O1000" i="1" a="1"/>
  <c r="O1000" i="1"/>
  <c r="O1001" i="1" a="1"/>
  <c r="O1001" i="1"/>
  <c r="O1002" i="1" a="1"/>
  <c r="O1002" i="1"/>
  <c r="O1003" i="1" a="1"/>
  <c r="O1003" i="1"/>
  <c r="O1004" i="1" a="1"/>
  <c r="O1004" i="1"/>
  <c r="O1005" i="1" a="1"/>
  <c r="O1005" i="1"/>
  <c r="O1006" i="1" a="1"/>
  <c r="O1006" i="1"/>
  <c r="O1007" i="1" a="1"/>
  <c r="O1007" i="1"/>
  <c r="O1008" i="1" a="1"/>
  <c r="O1008" i="1"/>
  <c r="O1009" i="1" a="1"/>
  <c r="O1009" i="1"/>
  <c r="O1010" i="1" a="1"/>
  <c r="O1010" i="1"/>
  <c r="O1011" i="1" a="1"/>
  <c r="O1011" i="1"/>
  <c r="O1012" i="1" a="1"/>
  <c r="O1012" i="1"/>
  <c r="O1013" i="1" a="1"/>
  <c r="O1013" i="1"/>
  <c r="O1014" i="1" a="1"/>
  <c r="O1014" i="1"/>
  <c r="O1015" i="1" a="1"/>
  <c r="O1015" i="1"/>
  <c r="O1016" i="1" a="1"/>
  <c r="O1016" i="1"/>
  <c r="O1017" i="1" a="1"/>
  <c r="O1017" i="1"/>
  <c r="O1018" i="1" a="1"/>
  <c r="O1018" i="1"/>
  <c r="O1019" i="1" a="1"/>
  <c r="O1019" i="1"/>
  <c r="O1020" i="1" a="1"/>
  <c r="O1020" i="1"/>
  <c r="O1021" i="1" a="1"/>
  <c r="O1021" i="1"/>
  <c r="O1022" i="1" a="1"/>
  <c r="O1022" i="1"/>
  <c r="O1023" i="1" a="1"/>
  <c r="O1023" i="1"/>
  <c r="O1024" i="1" a="1"/>
  <c r="O1024" i="1"/>
  <c r="O1025" i="1" a="1"/>
  <c r="O1025" i="1"/>
  <c r="O1026" i="1" a="1"/>
  <c r="O1026" i="1"/>
  <c r="O1027" i="1" a="1"/>
  <c r="O1027" i="1"/>
  <c r="O1028" i="1" a="1"/>
  <c r="O1028" i="1"/>
  <c r="O1029" i="1" a="1"/>
  <c r="O1029" i="1"/>
  <c r="O1030" i="1" a="1"/>
  <c r="O1030" i="1"/>
  <c r="O1031" i="1" a="1"/>
  <c r="O1031" i="1"/>
  <c r="O1032" i="1" a="1"/>
  <c r="O1032" i="1"/>
  <c r="O1033" i="1" a="1"/>
  <c r="O1033" i="1"/>
  <c r="O1034" i="1" a="1"/>
  <c r="O1034" i="1"/>
  <c r="O1035" i="1" a="1"/>
  <c r="O1035" i="1"/>
  <c r="O1036" i="1" a="1"/>
  <c r="O1036" i="1"/>
  <c r="O1037" i="1" a="1"/>
  <c r="O1037" i="1"/>
  <c r="O1038" i="1" a="1"/>
  <c r="O1038" i="1"/>
  <c r="O1039" i="1" a="1"/>
  <c r="O1039" i="1"/>
  <c r="O1040" i="1" a="1"/>
  <c r="O1040" i="1"/>
  <c r="O1041" i="1" a="1"/>
  <c r="O1041" i="1"/>
  <c r="O1042" i="1" a="1"/>
  <c r="O1042" i="1"/>
  <c r="O1043" i="1" a="1"/>
  <c r="O1043" i="1"/>
  <c r="O1044" i="1" a="1"/>
  <c r="O1044" i="1"/>
  <c r="O1045" i="1" a="1"/>
  <c r="O1045" i="1"/>
  <c r="O1046" i="1" a="1"/>
  <c r="O1046" i="1"/>
  <c r="O1047" i="1" a="1"/>
  <c r="O1047" i="1"/>
  <c r="O1048" i="1" a="1"/>
  <c r="O1048" i="1"/>
  <c r="O1049" i="1" a="1"/>
  <c r="O1049" i="1"/>
  <c r="O1050" i="1" a="1"/>
  <c r="O1050" i="1"/>
  <c r="O1051" i="1" a="1"/>
  <c r="O1051" i="1"/>
  <c r="O1052" i="1" a="1"/>
  <c r="O1052" i="1"/>
  <c r="O1053" i="1" a="1"/>
  <c r="O1053" i="1"/>
  <c r="O1054" i="1" a="1"/>
  <c r="O1054" i="1"/>
  <c r="O1055" i="1" a="1"/>
  <c r="O1055" i="1"/>
  <c r="O1056" i="1" a="1"/>
  <c r="O1056" i="1"/>
  <c r="O1057" i="1" a="1"/>
  <c r="O1057" i="1"/>
  <c r="O1058" i="1" a="1"/>
  <c r="O1058" i="1"/>
  <c r="O1059" i="1" a="1"/>
  <c r="O1059" i="1"/>
  <c r="O1060" i="1" a="1"/>
  <c r="O1060" i="1"/>
  <c r="O1061" i="1" a="1"/>
  <c r="O1061" i="1"/>
  <c r="O1062" i="1" a="1"/>
  <c r="O1062" i="1"/>
  <c r="O1063" i="1" a="1"/>
  <c r="O1063" i="1"/>
  <c r="O1064" i="1" a="1"/>
  <c r="O1064" i="1"/>
  <c r="O1065" i="1" a="1"/>
  <c r="O1065" i="1"/>
  <c r="O1066" i="1" a="1"/>
  <c r="O1066" i="1"/>
  <c r="O1067" i="1" a="1"/>
  <c r="O1067" i="1"/>
  <c r="O1068" i="1" a="1"/>
  <c r="O1068" i="1"/>
  <c r="O1069" i="1" a="1"/>
  <c r="O1069" i="1"/>
  <c r="O1070" i="1" a="1"/>
  <c r="O1070" i="1"/>
  <c r="O1071" i="1" a="1"/>
  <c r="O1071" i="1"/>
  <c r="O1072" i="1" a="1"/>
  <c r="O1072" i="1"/>
  <c r="O1073" i="1" a="1"/>
  <c r="O1073" i="1"/>
  <c r="O1074" i="1" a="1"/>
  <c r="O1074" i="1"/>
  <c r="O1075" i="1" a="1"/>
  <c r="O1075" i="1"/>
  <c r="O1076" i="1" a="1"/>
  <c r="O1076" i="1"/>
  <c r="O1077" i="1" a="1"/>
  <c r="O1077" i="1"/>
  <c r="O1078" i="1" a="1"/>
  <c r="O1078" i="1"/>
  <c r="O1079" i="1" a="1"/>
  <c r="O1079" i="1"/>
  <c r="O1080" i="1" a="1"/>
  <c r="O1080" i="1"/>
  <c r="O1081" i="1" a="1"/>
  <c r="O1081" i="1"/>
  <c r="O1082" i="1" a="1"/>
  <c r="O1082" i="1"/>
  <c r="O1083" i="1" a="1"/>
  <c r="O1083" i="1"/>
  <c r="O1084" i="1" a="1"/>
  <c r="O1084" i="1"/>
  <c r="O1085" i="1" a="1"/>
  <c r="O1085" i="1"/>
  <c r="O1086" i="1" a="1"/>
  <c r="O1086" i="1"/>
  <c r="O1087" i="1" a="1"/>
  <c r="O1087" i="1"/>
  <c r="O1088" i="1" a="1"/>
  <c r="O1088" i="1"/>
  <c r="O1089" i="1" a="1"/>
  <c r="O1089" i="1"/>
  <c r="O1090" i="1" a="1"/>
  <c r="O1090" i="1"/>
  <c r="O1091" i="1" a="1"/>
  <c r="O1091" i="1"/>
  <c r="O1092" i="1" a="1"/>
  <c r="O1092" i="1"/>
  <c r="O1093" i="1" a="1"/>
  <c r="O1093" i="1"/>
  <c r="O1094" i="1" a="1"/>
  <c r="O1094" i="1"/>
  <c r="O1095" i="1" a="1"/>
  <c r="O1095" i="1"/>
  <c r="O1096" i="1" a="1"/>
  <c r="O1096" i="1"/>
  <c r="O1097" i="1" a="1"/>
  <c r="O1097" i="1"/>
  <c r="O1098" i="1" a="1"/>
  <c r="O1098" i="1"/>
  <c r="O1099" i="1" a="1"/>
  <c r="O1099" i="1"/>
  <c r="O1100" i="1" a="1"/>
  <c r="O1100" i="1"/>
  <c r="O1101" i="1" a="1"/>
  <c r="O1101" i="1"/>
  <c r="O1102" i="1" a="1"/>
  <c r="O1102" i="1"/>
  <c r="O1103" i="1" a="1"/>
  <c r="O1103" i="1"/>
  <c r="O1104" i="1" a="1"/>
  <c r="O1104" i="1"/>
  <c r="O1105" i="1" a="1"/>
  <c r="O1105" i="1"/>
  <c r="O1106" i="1" a="1"/>
  <c r="O1106" i="1"/>
  <c r="O1107" i="1" a="1"/>
  <c r="O1107" i="1"/>
  <c r="O1108" i="1" a="1"/>
  <c r="O1108" i="1"/>
  <c r="O1109" i="1" a="1"/>
  <c r="O1109" i="1"/>
  <c r="O1110" i="1" a="1"/>
  <c r="O1110" i="1"/>
  <c r="O1111" i="1" a="1"/>
  <c r="O1111" i="1"/>
  <c r="O1112" i="1" a="1"/>
  <c r="O1112" i="1"/>
  <c r="O1113" i="1" a="1"/>
  <c r="O1113" i="1"/>
  <c r="O1114" i="1" a="1"/>
  <c r="O1114" i="1"/>
  <c r="O1115" i="1" a="1"/>
  <c r="O1115" i="1"/>
  <c r="O1116" i="1" a="1"/>
  <c r="O1116" i="1"/>
  <c r="O1117" i="1" a="1"/>
  <c r="O1117" i="1"/>
  <c r="O1118" i="1" a="1"/>
  <c r="O1118" i="1"/>
  <c r="O1119" i="1" a="1"/>
  <c r="O1119" i="1"/>
  <c r="O1120" i="1" a="1"/>
  <c r="O1120" i="1"/>
  <c r="O1121" i="1" a="1"/>
  <c r="O1121" i="1"/>
  <c r="O1122" i="1" a="1"/>
  <c r="O1122" i="1"/>
  <c r="O1123" i="1" a="1"/>
  <c r="O1123" i="1"/>
  <c r="O1124" i="1" a="1"/>
  <c r="O1124" i="1"/>
  <c r="O1125" i="1" a="1"/>
  <c r="O1125" i="1"/>
  <c r="O1126" i="1" a="1"/>
  <c r="O1126" i="1"/>
  <c r="O1127" i="1" a="1"/>
  <c r="O1127" i="1"/>
  <c r="O1128" i="1" a="1"/>
  <c r="O1128" i="1"/>
  <c r="O1129" i="1" a="1"/>
  <c r="O1129" i="1"/>
  <c r="O1130" i="1" a="1"/>
  <c r="O1130" i="1"/>
  <c r="O1131" i="1" a="1"/>
  <c r="O1131" i="1"/>
  <c r="O1132" i="1" a="1"/>
  <c r="O1132" i="1"/>
  <c r="O1133" i="1" a="1"/>
  <c r="O1133" i="1"/>
  <c r="O1134" i="1" a="1"/>
  <c r="O1134" i="1"/>
  <c r="O1135" i="1" a="1"/>
  <c r="O1135" i="1"/>
  <c r="O1136" i="1" a="1"/>
  <c r="O1136" i="1"/>
  <c r="O1137" i="1" a="1"/>
  <c r="O1137" i="1"/>
  <c r="O1138" i="1" a="1"/>
  <c r="O1138" i="1"/>
  <c r="O1139" i="1" a="1"/>
  <c r="O1139" i="1"/>
  <c r="O1140" i="1" a="1"/>
  <c r="O1140" i="1"/>
  <c r="O1141" i="1" a="1"/>
  <c r="O1141" i="1"/>
  <c r="O1142" i="1" a="1"/>
  <c r="O1142" i="1"/>
  <c r="O1143" i="1" a="1"/>
  <c r="O1143" i="1"/>
  <c r="O1144" i="1" a="1"/>
  <c r="O1144" i="1"/>
  <c r="O1145" i="1" a="1"/>
  <c r="O1145" i="1"/>
  <c r="O1146" i="1" a="1"/>
  <c r="O1146" i="1"/>
  <c r="O1147" i="1" a="1"/>
  <c r="O1147" i="1"/>
  <c r="O1148" i="1" a="1"/>
  <c r="O1148" i="1"/>
  <c r="O1149" i="1" a="1"/>
  <c r="O1149" i="1"/>
  <c r="O1150" i="1" a="1"/>
  <c r="O1150" i="1"/>
  <c r="O1151" i="1" a="1"/>
  <c r="O1151" i="1"/>
  <c r="O1152" i="1" a="1"/>
  <c r="O1152" i="1"/>
  <c r="O1153" i="1" a="1"/>
  <c r="O1153" i="1"/>
  <c r="O1154" i="1" a="1"/>
  <c r="O1154" i="1"/>
  <c r="O1155" i="1" a="1"/>
  <c r="O1155" i="1"/>
  <c r="O1156" i="1" a="1"/>
  <c r="O1156" i="1"/>
  <c r="O1157" i="1" a="1"/>
  <c r="O1157" i="1"/>
  <c r="O1158" i="1" a="1"/>
  <c r="O1158" i="1"/>
  <c r="O1159" i="1" a="1"/>
  <c r="O1159" i="1"/>
  <c r="O1160" i="1" a="1"/>
  <c r="O1160" i="1"/>
  <c r="O1161" i="1" a="1"/>
  <c r="O1161" i="1"/>
  <c r="O1162" i="1" a="1"/>
  <c r="O1162" i="1"/>
  <c r="O1163" i="1" a="1"/>
  <c r="O1163" i="1"/>
  <c r="O1164" i="1" a="1"/>
  <c r="O1164" i="1"/>
  <c r="O1165" i="1" a="1"/>
  <c r="O1165" i="1"/>
  <c r="O1166" i="1" a="1"/>
  <c r="O1166" i="1"/>
  <c r="O1167" i="1" a="1"/>
  <c r="O1167" i="1"/>
  <c r="O1168" i="1" a="1"/>
  <c r="O1168" i="1"/>
  <c r="O1169" i="1" a="1"/>
  <c r="O1169" i="1"/>
  <c r="O1170" i="1" a="1"/>
  <c r="O1170" i="1"/>
  <c r="O1171" i="1" a="1"/>
  <c r="O1171" i="1"/>
  <c r="O1172" i="1" a="1"/>
  <c r="O1172" i="1"/>
  <c r="O1173" i="1" a="1"/>
  <c r="O1173" i="1"/>
  <c r="O1174" i="1" a="1"/>
  <c r="O1174" i="1"/>
  <c r="O1175" i="1" a="1"/>
  <c r="O1175" i="1"/>
  <c r="O1176" i="1" a="1"/>
  <c r="O1176" i="1"/>
  <c r="O1177" i="1" a="1"/>
  <c r="O1177" i="1"/>
  <c r="O1178" i="1" a="1"/>
  <c r="O1178" i="1"/>
  <c r="O1179" i="1" a="1"/>
  <c r="O1179" i="1"/>
  <c r="O1180" i="1" a="1"/>
  <c r="O1180" i="1"/>
  <c r="O1181" i="1" a="1"/>
  <c r="O1181" i="1"/>
  <c r="O1182" i="1" a="1"/>
  <c r="O1182" i="1"/>
  <c r="O1183" i="1" a="1"/>
  <c r="O1183" i="1"/>
  <c r="O1184" i="1" a="1"/>
  <c r="O1184" i="1"/>
  <c r="O1185" i="1" a="1"/>
  <c r="O1185" i="1"/>
  <c r="O1186" i="1" a="1"/>
  <c r="O1186" i="1"/>
  <c r="O1187" i="1" a="1"/>
  <c r="O1187" i="1"/>
  <c r="O1188" i="1" a="1"/>
  <c r="O1188" i="1"/>
  <c r="O1189" i="1" a="1"/>
  <c r="O1189" i="1"/>
  <c r="O1190" i="1" a="1"/>
  <c r="O1190" i="1"/>
  <c r="O1191" i="1" a="1"/>
  <c r="O1191" i="1"/>
  <c r="O1192" i="1" a="1"/>
  <c r="O1192" i="1"/>
  <c r="O1193" i="1" a="1"/>
  <c r="O1193" i="1"/>
  <c r="O1194" i="1" a="1"/>
  <c r="O1194" i="1"/>
  <c r="O1195" i="1" a="1"/>
  <c r="O1195" i="1"/>
  <c r="O1196" i="1" a="1"/>
  <c r="O1196" i="1"/>
  <c r="O1197" i="1" a="1"/>
  <c r="O1197" i="1"/>
  <c r="O1198" i="1" a="1"/>
  <c r="O1198" i="1"/>
  <c r="O1199" i="1" a="1"/>
  <c r="O1199" i="1"/>
  <c r="O1200" i="1" a="1"/>
  <c r="O1200" i="1"/>
  <c r="O1201" i="1" a="1"/>
  <c r="O1201" i="1"/>
  <c r="O1202" i="1" a="1"/>
  <c r="O1202" i="1"/>
  <c r="O1203" i="1" a="1"/>
  <c r="O1203" i="1"/>
  <c r="O1204" i="1" a="1"/>
  <c r="O1204" i="1"/>
  <c r="O1205" i="1" a="1"/>
  <c r="O1205" i="1"/>
  <c r="O1206" i="1" a="1"/>
  <c r="O1206" i="1"/>
  <c r="O1207" i="1" a="1"/>
  <c r="O1207" i="1"/>
  <c r="O1208" i="1" a="1"/>
  <c r="O1208" i="1"/>
  <c r="O1209" i="1" a="1"/>
  <c r="O1209" i="1"/>
  <c r="O1210" i="1" a="1"/>
  <c r="O1210" i="1"/>
  <c r="O1211" i="1" a="1"/>
  <c r="O1211" i="1"/>
  <c r="O1212" i="1" a="1"/>
  <c r="O1212" i="1"/>
  <c r="O1213" i="1" a="1"/>
  <c r="O1213" i="1"/>
  <c r="O1214" i="1" a="1"/>
  <c r="O1214" i="1"/>
  <c r="O1215" i="1" a="1"/>
  <c r="O1215" i="1"/>
  <c r="O1216" i="1" a="1"/>
  <c r="O1216" i="1"/>
  <c r="O1217" i="1" a="1"/>
  <c r="O1217" i="1"/>
  <c r="O1218" i="1" a="1"/>
  <c r="O1218" i="1"/>
  <c r="O1219" i="1" a="1"/>
  <c r="O1219" i="1"/>
  <c r="O1220" i="1" a="1"/>
  <c r="O1220" i="1"/>
  <c r="O1221" i="1" a="1"/>
  <c r="O1221" i="1"/>
  <c r="O1222" i="1" a="1"/>
  <c r="O1222" i="1"/>
  <c r="O1223" i="1" a="1"/>
  <c r="O1223" i="1"/>
  <c r="O1224" i="1" a="1"/>
  <c r="O1224" i="1"/>
  <c r="O1225" i="1" a="1"/>
  <c r="O1225" i="1"/>
  <c r="O1226" i="1" a="1"/>
  <c r="O1226" i="1"/>
  <c r="O1227" i="1" a="1"/>
  <c r="O1227" i="1"/>
  <c r="O1228" i="1" a="1"/>
  <c r="O1228" i="1"/>
  <c r="O1229" i="1" a="1"/>
  <c r="O1229" i="1"/>
  <c r="O1230" i="1" a="1"/>
  <c r="O1230" i="1"/>
  <c r="O1231" i="1" a="1"/>
  <c r="O1231" i="1"/>
  <c r="O1232" i="1" a="1"/>
  <c r="O1232" i="1"/>
  <c r="O1233" i="1" a="1"/>
  <c r="O1233" i="1"/>
  <c r="O1234" i="1" a="1"/>
  <c r="O1234" i="1"/>
  <c r="O1235" i="1" a="1"/>
  <c r="O1235" i="1"/>
  <c r="O1236" i="1" a="1"/>
  <c r="O1236" i="1"/>
  <c r="O1237" i="1" a="1"/>
  <c r="O1237" i="1"/>
  <c r="O1238" i="1" a="1"/>
  <c r="O1238" i="1"/>
  <c r="O1239" i="1" a="1"/>
  <c r="O1239" i="1"/>
  <c r="O1240" i="1" a="1"/>
  <c r="O1240" i="1"/>
  <c r="O1241" i="1" a="1"/>
  <c r="O1241" i="1"/>
  <c r="O1242" i="1" a="1"/>
  <c r="O1242" i="1"/>
  <c r="O1243" i="1" a="1"/>
  <c r="O1243" i="1"/>
  <c r="O1244" i="1" a="1"/>
  <c r="O1244" i="1"/>
  <c r="O1245" i="1" a="1"/>
  <c r="O1245" i="1"/>
  <c r="O1246" i="1" a="1"/>
  <c r="O1246" i="1"/>
  <c r="O1247" i="1" a="1"/>
  <c r="O1247" i="1"/>
  <c r="O1248" i="1" a="1"/>
  <c r="O1248" i="1"/>
  <c r="O1249" i="1" a="1"/>
  <c r="O1249" i="1"/>
  <c r="O1250" i="1" a="1"/>
  <c r="O1250" i="1"/>
  <c r="O1251" i="1" a="1"/>
  <c r="O1251" i="1"/>
  <c r="O1252" i="1" a="1"/>
  <c r="O1252" i="1"/>
  <c r="O1253" i="1" a="1"/>
  <c r="O1253" i="1"/>
  <c r="O1254" i="1" a="1"/>
  <c r="O1254" i="1"/>
  <c r="O1255" i="1" a="1"/>
  <c r="O1255" i="1"/>
  <c r="O1256" i="1" a="1"/>
  <c r="O1256" i="1"/>
  <c r="O1257" i="1" a="1"/>
  <c r="O1257" i="1"/>
  <c r="O1258" i="1" a="1"/>
  <c r="O1258" i="1"/>
  <c r="O1259" i="1" a="1"/>
  <c r="O1259" i="1"/>
  <c r="O1260" i="1" a="1"/>
  <c r="O1260" i="1"/>
  <c r="O1261" i="1" a="1"/>
  <c r="O1261" i="1"/>
  <c r="O1262" i="1" a="1"/>
  <c r="O1262" i="1"/>
  <c r="O1263" i="1" a="1"/>
  <c r="O1263" i="1"/>
  <c r="O1264" i="1" a="1"/>
  <c r="O1264" i="1"/>
  <c r="O1265" i="1" a="1"/>
  <c r="O1265" i="1"/>
  <c r="O1266" i="1" a="1"/>
  <c r="O1266" i="1"/>
  <c r="O1267" i="1" a="1"/>
  <c r="O1267" i="1"/>
  <c r="O1268" i="1" a="1"/>
  <c r="O1268" i="1"/>
  <c r="O1269" i="1" a="1"/>
  <c r="O1269" i="1"/>
  <c r="O1270" i="1" a="1"/>
  <c r="O1270" i="1"/>
  <c r="O1271" i="1" a="1"/>
  <c r="O1271" i="1"/>
  <c r="O1272" i="1" a="1"/>
  <c r="O1272" i="1"/>
  <c r="O1273" i="1" a="1"/>
  <c r="O1273" i="1"/>
  <c r="O1274" i="1" a="1"/>
  <c r="O1274" i="1"/>
  <c r="O1275" i="1" a="1"/>
  <c r="O1275" i="1"/>
  <c r="O1276" i="1" a="1"/>
  <c r="O1276" i="1"/>
  <c r="O1277" i="1" a="1"/>
  <c r="O1277" i="1"/>
  <c r="O1278" i="1" a="1"/>
  <c r="O1278" i="1"/>
  <c r="O1279" i="1" a="1"/>
  <c r="O1279" i="1"/>
  <c r="O1280" i="1" a="1"/>
  <c r="O1280" i="1"/>
  <c r="O1281" i="1" a="1"/>
  <c r="O1281" i="1"/>
  <c r="O1282" i="1" a="1"/>
  <c r="O1282" i="1"/>
  <c r="O1283" i="1" a="1"/>
  <c r="O1283" i="1"/>
  <c r="O1284" i="1" a="1"/>
  <c r="O1284" i="1"/>
  <c r="O1285" i="1" a="1"/>
  <c r="O1285" i="1"/>
  <c r="O1286" i="1" a="1"/>
  <c r="O1286" i="1"/>
  <c r="O1287" i="1" a="1"/>
  <c r="O1287" i="1"/>
  <c r="O1288" i="1" a="1"/>
  <c r="O1288" i="1"/>
  <c r="O1289" i="1" a="1"/>
  <c r="O1289" i="1"/>
  <c r="O1290" i="1" a="1"/>
  <c r="O1290" i="1"/>
  <c r="O1291" i="1" a="1"/>
  <c r="O1291" i="1"/>
  <c r="O1292" i="1" a="1"/>
  <c r="O1292" i="1"/>
  <c r="O1293" i="1" a="1"/>
  <c r="O1293" i="1"/>
  <c r="O1294" i="1" a="1"/>
  <c r="O1294" i="1"/>
  <c r="O1295" i="1" a="1"/>
  <c r="O1295" i="1"/>
  <c r="O1296" i="1" a="1"/>
  <c r="O1296" i="1"/>
  <c r="O1297" i="1" a="1"/>
  <c r="O1297" i="1"/>
  <c r="O1298" i="1" a="1"/>
  <c r="O1298" i="1"/>
  <c r="O1299" i="1" a="1"/>
  <c r="O1299" i="1"/>
  <c r="O1300" i="1" a="1"/>
  <c r="O1300" i="1"/>
  <c r="O1301" i="1" a="1"/>
  <c r="O1301" i="1"/>
  <c r="O1302" i="1" a="1"/>
  <c r="O1302" i="1"/>
  <c r="O1303" i="1" a="1"/>
  <c r="O1303" i="1"/>
  <c r="O1304" i="1" a="1"/>
  <c r="O1304" i="1"/>
  <c r="O1305" i="1" a="1"/>
  <c r="O1305" i="1"/>
  <c r="O1306" i="1" a="1"/>
  <c r="O1306" i="1"/>
  <c r="O1307" i="1" a="1"/>
  <c r="O1307" i="1"/>
  <c r="O1308" i="1" a="1"/>
  <c r="O1308" i="1"/>
  <c r="O1309" i="1" a="1"/>
  <c r="O1309" i="1"/>
  <c r="O1310" i="1" a="1"/>
  <c r="O1310" i="1"/>
  <c r="O1311" i="1" a="1"/>
  <c r="O1311" i="1"/>
  <c r="O1312" i="1" a="1"/>
  <c r="O1312" i="1"/>
  <c r="O1313" i="1" a="1"/>
  <c r="O1313" i="1"/>
  <c r="O1314" i="1" a="1"/>
  <c r="O1314" i="1"/>
  <c r="O1315" i="1" a="1"/>
  <c r="O1315" i="1"/>
  <c r="O1316" i="1" a="1"/>
  <c r="O1316" i="1"/>
  <c r="O1317" i="1" a="1"/>
  <c r="O1317" i="1"/>
  <c r="O1318" i="1" a="1"/>
  <c r="O1318" i="1"/>
  <c r="O1319" i="1" a="1"/>
  <c r="O1319" i="1"/>
  <c r="O1320" i="1" a="1"/>
  <c r="O1320" i="1"/>
  <c r="O1321" i="1" a="1"/>
  <c r="O1321" i="1"/>
  <c r="O1322" i="1" a="1"/>
  <c r="O1322" i="1"/>
  <c r="O1323" i="1" a="1"/>
  <c r="O1323" i="1"/>
  <c r="O1324" i="1" a="1"/>
  <c r="O1324" i="1"/>
  <c r="O1325" i="1" a="1"/>
  <c r="O1325" i="1"/>
  <c r="O1326" i="1" a="1"/>
  <c r="O1326" i="1"/>
  <c r="O1327" i="1" a="1"/>
  <c r="O1327" i="1"/>
  <c r="O1328" i="1" a="1"/>
  <c r="O1328" i="1"/>
  <c r="O1329" i="1" a="1"/>
  <c r="O1329" i="1"/>
  <c r="O1330" i="1" a="1"/>
  <c r="O1330" i="1"/>
  <c r="O1331" i="1" a="1"/>
  <c r="O1331" i="1"/>
  <c r="O1332" i="1" a="1"/>
  <c r="O1332" i="1"/>
  <c r="O1333" i="1" a="1"/>
  <c r="O1333" i="1"/>
  <c r="O1334" i="1" a="1"/>
  <c r="O1334" i="1"/>
  <c r="O1335" i="1" a="1"/>
  <c r="O1335" i="1"/>
  <c r="O1336" i="1" a="1"/>
  <c r="O1336" i="1"/>
  <c r="O1337" i="1" a="1"/>
  <c r="O1337" i="1"/>
  <c r="O1338" i="1" a="1"/>
  <c r="O1338" i="1"/>
  <c r="O1339" i="1" a="1"/>
  <c r="O1339" i="1"/>
  <c r="O1340" i="1" a="1"/>
  <c r="O1340" i="1"/>
  <c r="O1341" i="1" a="1"/>
  <c r="O1341" i="1"/>
  <c r="O1342" i="1" a="1"/>
  <c r="O1342" i="1"/>
  <c r="O1343" i="1" a="1"/>
  <c r="O1343" i="1"/>
  <c r="O1344" i="1" a="1"/>
  <c r="O1344" i="1"/>
  <c r="O1345" i="1" a="1"/>
  <c r="O1345" i="1"/>
  <c r="O1346" i="1" a="1"/>
  <c r="O1346" i="1"/>
  <c r="O1347" i="1" a="1"/>
  <c r="O1347" i="1"/>
  <c r="O1348" i="1" a="1"/>
  <c r="O1348" i="1"/>
  <c r="O1349" i="1" a="1"/>
  <c r="O1349" i="1"/>
  <c r="O1350" i="1" a="1"/>
  <c r="O1350" i="1"/>
  <c r="O1351" i="1" a="1"/>
  <c r="O1351" i="1"/>
  <c r="O1352" i="1" a="1"/>
  <c r="O1352" i="1"/>
  <c r="O1353" i="1" a="1"/>
  <c r="O1353" i="1"/>
  <c r="O1354" i="1" a="1"/>
  <c r="O1354" i="1"/>
  <c r="O1355" i="1" a="1"/>
  <c r="O1355" i="1"/>
  <c r="O1356" i="1" a="1"/>
  <c r="O1356" i="1"/>
  <c r="O1357" i="1" a="1"/>
  <c r="O1357" i="1"/>
  <c r="O1358" i="1" a="1"/>
  <c r="O1358" i="1"/>
  <c r="O1359" i="1" a="1"/>
  <c r="O1359" i="1"/>
  <c r="O1360" i="1" a="1"/>
  <c r="O1360" i="1"/>
  <c r="O1361" i="1" a="1"/>
  <c r="O1361" i="1"/>
  <c r="O1362" i="1" a="1"/>
  <c r="O1362" i="1"/>
  <c r="O1363" i="1" a="1"/>
  <c r="O1363" i="1"/>
  <c r="O1364" i="1" a="1"/>
  <c r="O1364" i="1"/>
  <c r="O1365" i="1" a="1"/>
  <c r="O1365" i="1"/>
  <c r="O1366" i="1" a="1"/>
  <c r="O1366" i="1"/>
  <c r="O1367" i="1" a="1"/>
  <c r="O1367" i="1"/>
  <c r="O1368" i="1" a="1"/>
  <c r="O1368" i="1"/>
  <c r="O1369" i="1" a="1"/>
  <c r="O1369" i="1"/>
  <c r="O1370" i="1" a="1"/>
  <c r="O1370" i="1"/>
  <c r="O1371" i="1" a="1"/>
  <c r="O1371" i="1"/>
  <c r="O1372" i="1" a="1"/>
  <c r="O1372" i="1"/>
  <c r="O1373" i="1" a="1"/>
  <c r="O1373" i="1"/>
  <c r="O1374" i="1" a="1"/>
  <c r="O1374" i="1"/>
  <c r="O1375" i="1" a="1"/>
  <c r="O1375" i="1"/>
  <c r="O1376" i="1" a="1"/>
  <c r="O1376" i="1"/>
  <c r="O1377" i="1" a="1"/>
  <c r="O1377" i="1"/>
  <c r="O1378" i="1" a="1"/>
  <c r="O1378" i="1"/>
  <c r="O1379" i="1" a="1"/>
  <c r="O1379" i="1"/>
  <c r="O1380" i="1" a="1"/>
  <c r="O1380" i="1"/>
  <c r="O1381" i="1" a="1"/>
  <c r="O1381" i="1"/>
  <c r="O1382" i="1" a="1"/>
  <c r="O1382" i="1"/>
  <c r="O1383" i="1" a="1"/>
  <c r="O1383" i="1"/>
  <c r="O1384" i="1" a="1"/>
  <c r="O1384" i="1"/>
  <c r="O1385" i="1" a="1"/>
  <c r="O1385" i="1"/>
  <c r="O1386" i="1" a="1"/>
  <c r="O1386" i="1"/>
  <c r="O1387" i="1" a="1"/>
  <c r="O1387" i="1"/>
  <c r="O1388" i="1" a="1"/>
  <c r="O1388" i="1"/>
  <c r="O1389" i="1" a="1"/>
  <c r="O1389" i="1"/>
  <c r="O1390" i="1" a="1"/>
  <c r="O1390" i="1"/>
  <c r="O1391" i="1" a="1"/>
  <c r="O1391" i="1"/>
  <c r="O1392" i="1" a="1"/>
  <c r="O1392" i="1"/>
  <c r="O1393" i="1" a="1"/>
  <c r="O1393" i="1"/>
  <c r="O1394" i="1" a="1"/>
  <c r="O1394" i="1"/>
  <c r="O1395" i="1" a="1"/>
  <c r="O1395" i="1"/>
  <c r="O1396" i="1" a="1"/>
  <c r="O1396" i="1"/>
  <c r="O1397" i="1" a="1"/>
  <c r="O1397" i="1"/>
  <c r="O1398" i="1" a="1"/>
  <c r="O1398" i="1"/>
  <c r="O1399" i="1" a="1"/>
  <c r="O1399" i="1"/>
  <c r="O1400" i="1" a="1"/>
  <c r="O1400" i="1"/>
  <c r="O1401" i="1" a="1"/>
  <c r="O1401" i="1"/>
  <c r="O1402" i="1" a="1"/>
  <c r="O1402" i="1"/>
  <c r="O1403" i="1" a="1"/>
  <c r="O1403" i="1"/>
  <c r="O1404" i="1" a="1"/>
  <c r="O1404" i="1"/>
  <c r="O1405" i="1" a="1"/>
  <c r="O1405" i="1"/>
  <c r="O1406" i="1" a="1"/>
  <c r="O1406" i="1"/>
  <c r="O1407" i="1" a="1"/>
  <c r="O1407" i="1"/>
  <c r="O1408" i="1" a="1"/>
  <c r="O1408" i="1"/>
  <c r="O1409" i="1" a="1"/>
  <c r="O1409" i="1"/>
  <c r="O1410" i="1" a="1"/>
  <c r="O1410" i="1"/>
  <c r="O1411" i="1" a="1"/>
  <c r="O1411" i="1"/>
  <c r="O1412" i="1" a="1"/>
  <c r="O1412" i="1"/>
  <c r="O1413" i="1" a="1"/>
  <c r="O1413" i="1"/>
  <c r="O1414" i="1" a="1"/>
  <c r="O1414" i="1"/>
  <c r="O1415" i="1" a="1"/>
  <c r="O1415" i="1"/>
  <c r="O1416" i="1" a="1"/>
  <c r="O1416" i="1"/>
  <c r="O1417" i="1" a="1"/>
  <c r="O1417" i="1"/>
  <c r="O1418" i="1" a="1"/>
  <c r="O1418" i="1"/>
  <c r="O1419" i="1" a="1"/>
  <c r="O1419" i="1"/>
  <c r="O1420" i="1" a="1"/>
  <c r="O1420" i="1"/>
  <c r="O1421" i="1" a="1"/>
  <c r="O1421" i="1"/>
  <c r="O1422" i="1" a="1"/>
  <c r="O1422" i="1"/>
  <c r="O1423" i="1" a="1"/>
  <c r="O1423" i="1"/>
  <c r="O1424" i="1" a="1"/>
  <c r="O1424" i="1"/>
  <c r="O1425" i="1" a="1"/>
  <c r="O1425" i="1"/>
  <c r="O1426" i="1" a="1"/>
  <c r="O1426" i="1"/>
  <c r="O1427" i="1" a="1"/>
  <c r="O1427" i="1"/>
  <c r="O1428" i="1" a="1"/>
  <c r="O1428" i="1"/>
  <c r="O1429" i="1" a="1"/>
  <c r="O1429" i="1"/>
  <c r="O1430" i="1" a="1"/>
  <c r="O1430" i="1"/>
  <c r="O1431" i="1" a="1"/>
  <c r="O1431" i="1"/>
  <c r="O1432" i="1" a="1"/>
  <c r="O1432" i="1"/>
  <c r="O1433" i="1" a="1"/>
  <c r="O1433" i="1"/>
  <c r="O1434" i="1" a="1"/>
  <c r="O1434" i="1"/>
  <c r="O1435" i="1" a="1"/>
  <c r="O1435" i="1"/>
  <c r="O1436" i="1" a="1"/>
  <c r="O1436" i="1"/>
  <c r="O1437" i="1" a="1"/>
  <c r="O1437" i="1"/>
  <c r="O1438" i="1" a="1"/>
  <c r="O1438" i="1"/>
  <c r="O1439" i="1" a="1"/>
  <c r="O1439" i="1"/>
  <c r="O1440" i="1" a="1"/>
  <c r="O1440" i="1"/>
  <c r="O1441" i="1" a="1"/>
  <c r="O1441" i="1"/>
  <c r="O1442" i="1" a="1"/>
  <c r="O1442" i="1"/>
  <c r="O1443" i="1" a="1"/>
  <c r="O1443" i="1"/>
  <c r="O1444" i="1" a="1"/>
  <c r="O1444" i="1"/>
  <c r="O1445" i="1" a="1"/>
  <c r="O1445" i="1"/>
  <c r="O1446" i="1" a="1"/>
  <c r="O1446" i="1"/>
  <c r="O1447" i="1" a="1"/>
  <c r="O1447" i="1"/>
  <c r="O1448" i="1" a="1"/>
  <c r="O1448" i="1"/>
  <c r="O1449" i="1" a="1"/>
  <c r="O1449" i="1"/>
  <c r="O1450" i="1" a="1"/>
  <c r="O1450" i="1"/>
  <c r="O1451" i="1" a="1"/>
  <c r="O1451" i="1"/>
  <c r="O1452" i="1" a="1"/>
  <c r="O1452" i="1"/>
  <c r="O1453" i="1" a="1"/>
  <c r="O1453" i="1"/>
  <c r="O1454" i="1" a="1"/>
  <c r="O1454" i="1"/>
  <c r="O1455" i="1" a="1"/>
  <c r="O1455" i="1"/>
  <c r="O1456" i="1" a="1"/>
  <c r="O1456" i="1"/>
  <c r="O1457" i="1" a="1"/>
  <c r="O1457" i="1"/>
  <c r="O1458" i="1" a="1"/>
  <c r="O1458" i="1"/>
  <c r="O1459" i="1" a="1"/>
  <c r="O1459" i="1"/>
  <c r="O1460" i="1" a="1"/>
  <c r="O1460" i="1"/>
  <c r="O1461" i="1" a="1"/>
  <c r="O1461" i="1"/>
  <c r="O1462" i="1" a="1"/>
  <c r="O1462" i="1"/>
  <c r="O1463" i="1" a="1"/>
  <c r="O1463" i="1"/>
  <c r="O1464" i="1" a="1"/>
  <c r="O1464" i="1"/>
  <c r="O1465" i="1" a="1"/>
  <c r="O1465" i="1"/>
  <c r="O1466" i="1" a="1"/>
  <c r="O1466" i="1"/>
  <c r="O1467" i="1" a="1"/>
  <c r="O1467" i="1"/>
  <c r="O1468" i="1" a="1"/>
  <c r="O1468" i="1"/>
  <c r="O1469" i="1" a="1"/>
  <c r="O1469" i="1"/>
  <c r="O1470" i="1" a="1"/>
  <c r="O1470" i="1"/>
  <c r="O1471" i="1" a="1"/>
  <c r="O1471" i="1"/>
  <c r="O1472" i="1" a="1"/>
  <c r="O1472" i="1"/>
  <c r="O1473" i="1" a="1"/>
  <c r="O1473" i="1"/>
  <c r="O1474" i="1" a="1"/>
  <c r="O1474" i="1"/>
  <c r="O1475" i="1" a="1"/>
  <c r="O1475" i="1"/>
  <c r="O1476" i="1" a="1"/>
  <c r="O1476" i="1"/>
  <c r="O1477" i="1" a="1"/>
  <c r="O1477" i="1"/>
  <c r="O1478" i="1" a="1"/>
  <c r="O1478" i="1"/>
  <c r="O1479" i="1" a="1"/>
  <c r="O1479" i="1"/>
  <c r="O1480" i="1" a="1"/>
  <c r="O1480" i="1"/>
  <c r="O1481" i="1" a="1"/>
  <c r="O1481" i="1"/>
  <c r="O1482" i="1" a="1"/>
  <c r="O1482" i="1"/>
  <c r="O1483" i="1" a="1"/>
  <c r="O1483" i="1"/>
  <c r="O1484" i="1" a="1"/>
  <c r="O1484" i="1"/>
  <c r="O1485" i="1" a="1"/>
  <c r="O1485" i="1"/>
  <c r="O1486" i="1" a="1"/>
  <c r="O1486" i="1"/>
  <c r="O1487" i="1" a="1"/>
  <c r="O1487" i="1"/>
  <c r="O1488" i="1" a="1"/>
  <c r="O1488" i="1"/>
  <c r="O1489" i="1" a="1"/>
  <c r="O1489" i="1"/>
  <c r="O1490" i="1" a="1"/>
  <c r="O1490" i="1"/>
  <c r="O1491" i="1" a="1"/>
  <c r="O1491" i="1"/>
  <c r="O1492" i="1" a="1"/>
  <c r="O1492" i="1"/>
  <c r="O1493" i="1" a="1"/>
  <c r="O1493" i="1"/>
  <c r="O1494" i="1" a="1"/>
  <c r="O1494" i="1"/>
  <c r="O1495" i="1" a="1"/>
  <c r="O1495" i="1"/>
  <c r="O1496" i="1" a="1"/>
  <c r="O1496" i="1"/>
  <c r="O1497" i="1" a="1"/>
  <c r="O1497" i="1"/>
  <c r="O1498" i="1" a="1"/>
  <c r="O1498" i="1"/>
  <c r="O1499" i="1" a="1"/>
  <c r="O1499" i="1"/>
  <c r="O1500" i="1" a="1"/>
  <c r="O1500" i="1"/>
  <c r="O1501" i="1" a="1"/>
  <c r="O1501" i="1"/>
  <c r="O1502" i="1" a="1"/>
  <c r="O1502" i="1"/>
  <c r="O1503" i="1" a="1"/>
  <c r="O1503" i="1"/>
  <c r="O1504" i="1" a="1"/>
  <c r="O1504" i="1"/>
  <c r="O1505" i="1" a="1"/>
  <c r="O1505" i="1"/>
  <c r="O1506" i="1" a="1"/>
  <c r="O1506" i="1"/>
  <c r="O1507" i="1" a="1"/>
  <c r="O1507" i="1"/>
  <c r="O1508" i="1" a="1"/>
  <c r="O1508" i="1"/>
  <c r="O1509" i="1" a="1"/>
  <c r="O1509" i="1"/>
  <c r="O1510" i="1" a="1"/>
  <c r="O1510" i="1"/>
  <c r="O1511" i="1" a="1"/>
  <c r="O1511" i="1"/>
  <c r="O1512" i="1" a="1"/>
  <c r="O1512" i="1"/>
  <c r="O1513" i="1" a="1"/>
  <c r="O1513" i="1"/>
  <c r="O1514" i="1" a="1"/>
  <c r="O1514" i="1"/>
  <c r="O1515" i="1" a="1"/>
  <c r="O1515" i="1"/>
  <c r="O1516" i="1" a="1"/>
  <c r="O1516" i="1"/>
  <c r="O1517" i="1" a="1"/>
  <c r="O1517" i="1"/>
  <c r="O1518" i="1" a="1"/>
  <c r="O1518" i="1"/>
  <c r="O1519" i="1" a="1"/>
  <c r="O1519" i="1"/>
  <c r="O1520" i="1" a="1"/>
  <c r="O1520" i="1"/>
  <c r="O1521" i="1" a="1"/>
  <c r="O1521" i="1"/>
  <c r="O1522" i="1" a="1"/>
  <c r="O1522" i="1"/>
  <c r="O1523" i="1" a="1"/>
  <c r="O1523" i="1"/>
  <c r="O1524" i="1" a="1"/>
  <c r="O1524" i="1"/>
  <c r="O1525" i="1" a="1"/>
  <c r="O1525" i="1"/>
  <c r="O1526" i="1" a="1"/>
  <c r="O1526" i="1"/>
  <c r="O1527" i="1" a="1"/>
  <c r="O1527" i="1"/>
  <c r="O1528" i="1" a="1"/>
  <c r="O1528" i="1"/>
  <c r="O1529" i="1" a="1"/>
  <c r="O1529" i="1"/>
  <c r="O1530" i="1" a="1"/>
  <c r="O1530" i="1"/>
  <c r="O1531" i="1" a="1"/>
  <c r="O1531" i="1"/>
  <c r="O1532" i="1" a="1"/>
  <c r="O1532" i="1"/>
  <c r="O1533" i="1" a="1"/>
  <c r="O1533" i="1"/>
  <c r="O1534" i="1" a="1"/>
  <c r="O1534" i="1"/>
  <c r="O1535" i="1" a="1"/>
  <c r="O1535" i="1"/>
  <c r="O1536" i="1" a="1"/>
  <c r="O1536" i="1"/>
  <c r="O1537" i="1" a="1"/>
  <c r="O1537" i="1"/>
  <c r="O1538" i="1" a="1"/>
  <c r="O1538" i="1"/>
  <c r="O1539" i="1" a="1"/>
  <c r="O1539" i="1"/>
  <c r="O1540" i="1" a="1"/>
  <c r="O1540" i="1"/>
  <c r="O1541" i="1" a="1"/>
  <c r="O1541" i="1"/>
  <c r="O1542" i="1" a="1"/>
  <c r="O1542" i="1"/>
  <c r="O1543" i="1" a="1"/>
  <c r="O1543" i="1"/>
  <c r="O1544" i="1" a="1"/>
  <c r="O1544" i="1"/>
  <c r="O1545" i="1" a="1"/>
  <c r="O1545" i="1"/>
  <c r="O1546" i="1" a="1"/>
  <c r="O1546" i="1"/>
  <c r="O1547" i="1" a="1"/>
  <c r="O1547" i="1"/>
  <c r="O1548" i="1" a="1"/>
  <c r="O1548" i="1"/>
  <c r="O1549" i="1" a="1"/>
  <c r="O1549" i="1"/>
  <c r="O1550" i="1" a="1"/>
  <c r="O1550" i="1"/>
  <c r="O1551" i="1" a="1"/>
  <c r="O1551" i="1"/>
  <c r="O1552" i="1" a="1"/>
  <c r="O1552" i="1"/>
  <c r="O1553" i="1" a="1"/>
  <c r="O1553" i="1"/>
  <c r="O1554" i="1" a="1"/>
  <c r="O1554" i="1"/>
  <c r="O1555" i="1" a="1"/>
  <c r="O1555" i="1"/>
  <c r="O1556" i="1" a="1"/>
  <c r="O1556" i="1"/>
  <c r="O1557" i="1" a="1"/>
  <c r="O1557" i="1"/>
  <c r="O1558" i="1" a="1"/>
  <c r="O1558" i="1"/>
  <c r="O1559" i="1" a="1"/>
  <c r="O1559" i="1"/>
  <c r="O1560" i="1" a="1"/>
  <c r="O1560" i="1"/>
  <c r="O1561" i="1" a="1"/>
  <c r="O1561" i="1"/>
  <c r="O1562" i="1" a="1"/>
  <c r="O1562" i="1"/>
  <c r="O1563" i="1" a="1"/>
  <c r="O1563" i="1"/>
  <c r="O1564" i="1" a="1"/>
  <c r="O1564" i="1"/>
  <c r="O1565" i="1" a="1"/>
  <c r="O1565" i="1"/>
  <c r="O1566" i="1" a="1"/>
  <c r="O1566" i="1"/>
  <c r="O1567" i="1" a="1"/>
  <c r="O1567" i="1"/>
  <c r="O1568" i="1" a="1"/>
  <c r="O1568" i="1"/>
  <c r="O1569" i="1" a="1"/>
  <c r="O1569" i="1"/>
  <c r="O1570" i="1" a="1"/>
  <c r="O1570" i="1"/>
  <c r="O1571" i="1" a="1"/>
  <c r="O1571" i="1"/>
  <c r="O1572" i="1" a="1"/>
  <c r="O1572" i="1"/>
  <c r="O1573" i="1" a="1"/>
  <c r="O1573" i="1"/>
  <c r="O1574" i="1" a="1"/>
  <c r="O1574" i="1"/>
  <c r="O1575" i="1" a="1"/>
  <c r="O1575" i="1"/>
  <c r="O1576" i="1" a="1"/>
  <c r="O1576" i="1"/>
  <c r="O1577" i="1" a="1"/>
  <c r="O1577" i="1"/>
  <c r="O1578" i="1" a="1"/>
  <c r="O1578" i="1"/>
  <c r="O1579" i="1" a="1"/>
  <c r="O1579" i="1"/>
  <c r="O1580" i="1" a="1"/>
  <c r="O1580" i="1"/>
  <c r="O1581" i="1" a="1"/>
  <c r="O1581" i="1"/>
  <c r="O1582" i="1" a="1"/>
  <c r="O1582" i="1"/>
  <c r="O1583" i="1" a="1"/>
  <c r="O1583" i="1"/>
  <c r="O1584" i="1" a="1"/>
  <c r="O1584" i="1"/>
  <c r="O1585" i="1" a="1"/>
  <c r="O1585" i="1"/>
  <c r="O1586" i="1" a="1"/>
  <c r="O1586" i="1"/>
  <c r="O1587" i="1" a="1"/>
  <c r="O1587" i="1"/>
  <c r="O1588" i="1" a="1"/>
  <c r="O1588" i="1"/>
  <c r="O1589" i="1" a="1"/>
  <c r="O1589" i="1"/>
  <c r="O1590" i="1" a="1"/>
  <c r="O1590" i="1"/>
  <c r="O1591" i="1" a="1"/>
  <c r="O1591" i="1"/>
  <c r="O1592" i="1" a="1"/>
  <c r="O1592" i="1"/>
  <c r="O1593" i="1" a="1"/>
  <c r="O1593" i="1"/>
  <c r="O1594" i="1" a="1"/>
  <c r="O1594" i="1"/>
  <c r="O1595" i="1" a="1"/>
  <c r="O1595" i="1"/>
  <c r="O1596" i="1" a="1"/>
  <c r="O1596" i="1"/>
  <c r="O1597" i="1" a="1"/>
  <c r="O1597" i="1"/>
  <c r="O1598" i="1" a="1"/>
  <c r="O1598" i="1"/>
  <c r="O1599" i="1" a="1"/>
  <c r="O1599" i="1"/>
  <c r="O1600" i="1" a="1"/>
  <c r="O1600" i="1"/>
  <c r="O1601" i="1" a="1"/>
  <c r="O1601" i="1"/>
  <c r="O1602" i="1" a="1"/>
  <c r="O1602" i="1"/>
  <c r="O1603" i="1" a="1"/>
  <c r="O1603" i="1"/>
  <c r="O1604" i="1" a="1"/>
  <c r="O1604" i="1"/>
  <c r="O1605" i="1" a="1"/>
  <c r="O1605" i="1"/>
  <c r="O1606" i="1" a="1"/>
  <c r="O1606" i="1"/>
  <c r="O1607" i="1" a="1"/>
  <c r="O1607" i="1"/>
  <c r="O1608" i="1" a="1"/>
  <c r="O1608" i="1"/>
  <c r="O1609" i="1" a="1"/>
  <c r="O1609" i="1"/>
  <c r="O1610" i="1" a="1"/>
  <c r="O1610" i="1"/>
  <c r="O1611" i="1" a="1"/>
  <c r="O1611" i="1"/>
  <c r="O1612" i="1" a="1"/>
  <c r="O1612" i="1"/>
  <c r="O1613" i="1" a="1"/>
  <c r="O1613" i="1"/>
  <c r="O1614" i="1" a="1"/>
  <c r="O1614" i="1"/>
  <c r="O1615" i="1" a="1"/>
  <c r="O1615" i="1"/>
  <c r="O1616" i="1" a="1"/>
  <c r="O1616" i="1"/>
  <c r="O1617" i="1" a="1"/>
  <c r="O1617" i="1"/>
  <c r="O1618" i="1" a="1"/>
  <c r="O1618" i="1"/>
  <c r="O1619" i="1" a="1"/>
  <c r="O1619" i="1"/>
  <c r="O1620" i="1" a="1"/>
  <c r="O1620" i="1"/>
  <c r="O1621" i="1" a="1"/>
  <c r="O1621" i="1"/>
  <c r="O1622" i="1" a="1"/>
  <c r="O1622" i="1"/>
  <c r="O1623" i="1" a="1"/>
  <c r="O1623" i="1"/>
  <c r="O1624" i="1" a="1"/>
  <c r="O1624" i="1"/>
  <c r="O1625" i="1" a="1"/>
  <c r="O1625" i="1"/>
  <c r="O1626" i="1" a="1"/>
  <c r="O1626" i="1"/>
  <c r="O1627" i="1" a="1"/>
  <c r="O1627" i="1"/>
  <c r="O1628" i="1" a="1"/>
  <c r="O1628" i="1"/>
  <c r="O1629" i="1" a="1"/>
  <c r="O1629" i="1"/>
  <c r="O1630" i="1" a="1"/>
  <c r="O1630" i="1"/>
  <c r="O1631" i="1" a="1"/>
  <c r="O1631" i="1"/>
  <c r="O1632" i="1" a="1"/>
  <c r="O1632" i="1"/>
  <c r="O1633" i="1" a="1"/>
  <c r="O1633" i="1"/>
  <c r="O1634" i="1" a="1"/>
  <c r="O1634" i="1"/>
  <c r="O1635" i="1" a="1"/>
  <c r="O1635" i="1"/>
  <c r="O1636" i="1" a="1"/>
  <c r="O1636" i="1"/>
  <c r="O1637" i="1" a="1"/>
  <c r="O1637" i="1"/>
  <c r="O1638" i="1" a="1"/>
  <c r="O1638" i="1"/>
  <c r="O1639" i="1" a="1"/>
  <c r="O1639" i="1"/>
  <c r="O1640" i="1" a="1"/>
  <c r="O1640" i="1"/>
  <c r="O1641" i="1" a="1"/>
  <c r="O1641" i="1"/>
  <c r="O1642" i="1" a="1"/>
  <c r="O1642" i="1"/>
  <c r="O1643" i="1" a="1"/>
  <c r="O1643" i="1"/>
  <c r="O1644" i="1" a="1"/>
  <c r="O1644" i="1"/>
  <c r="O1645" i="1" a="1"/>
  <c r="O1645" i="1"/>
  <c r="O1646" i="1" a="1"/>
  <c r="O1646" i="1"/>
  <c r="O1647" i="1" a="1"/>
  <c r="O1647" i="1"/>
  <c r="O1648" i="1" a="1"/>
  <c r="O1648" i="1"/>
  <c r="O1649" i="1" a="1"/>
  <c r="O1649" i="1"/>
  <c r="O1650" i="1" a="1"/>
  <c r="O1650" i="1"/>
  <c r="O1651" i="1" a="1"/>
  <c r="O1651" i="1"/>
  <c r="O1652" i="1" a="1"/>
  <c r="O1652" i="1"/>
  <c r="O1653" i="1" a="1"/>
  <c r="O1653" i="1"/>
  <c r="O1654" i="1" a="1"/>
  <c r="O1654" i="1"/>
  <c r="O1655" i="1" a="1"/>
  <c r="O1655" i="1"/>
  <c r="O1656" i="1" a="1"/>
  <c r="O1656" i="1"/>
  <c r="O1657" i="1" a="1"/>
  <c r="O1657" i="1"/>
  <c r="O1658" i="1" a="1"/>
  <c r="O1658" i="1"/>
  <c r="O1659" i="1" a="1"/>
  <c r="O1659" i="1"/>
  <c r="O1660" i="1" a="1"/>
  <c r="O1660" i="1"/>
  <c r="O1661" i="1" a="1"/>
  <c r="O1661" i="1"/>
  <c r="O1662" i="1" a="1"/>
  <c r="O1662" i="1"/>
  <c r="O1663" i="1" a="1"/>
  <c r="O1663" i="1"/>
  <c r="O1664" i="1" a="1"/>
  <c r="O1664" i="1"/>
  <c r="O1665" i="1" a="1"/>
  <c r="O1665" i="1"/>
  <c r="O1666" i="1" a="1"/>
  <c r="O1666" i="1"/>
  <c r="O1667" i="1" a="1"/>
  <c r="O1667" i="1"/>
  <c r="O1668" i="1" a="1"/>
  <c r="O1668" i="1"/>
  <c r="O1669" i="1" a="1"/>
  <c r="O1669" i="1"/>
  <c r="O1670" i="1" a="1"/>
  <c r="O1670" i="1"/>
  <c r="O1671" i="1" a="1"/>
  <c r="O1671" i="1"/>
  <c r="O1672" i="1" a="1"/>
  <c r="O1672" i="1"/>
  <c r="O1673" i="1" a="1"/>
  <c r="O1673" i="1"/>
  <c r="O1674" i="1" a="1"/>
  <c r="O1674" i="1"/>
  <c r="O1675" i="1" a="1"/>
  <c r="O1675" i="1"/>
  <c r="O1676" i="1" a="1"/>
  <c r="O1676" i="1"/>
  <c r="O1677" i="1" a="1"/>
  <c r="O1677" i="1"/>
  <c r="O1678" i="1" a="1"/>
  <c r="O1678" i="1"/>
  <c r="O1679" i="1" a="1"/>
  <c r="O1679" i="1"/>
  <c r="O1680" i="1" a="1"/>
  <c r="O1680" i="1"/>
  <c r="O1681" i="1" a="1"/>
  <c r="O1681" i="1"/>
  <c r="O1682" i="1" a="1"/>
  <c r="O1682" i="1"/>
  <c r="O1683" i="1" a="1"/>
  <c r="O1683" i="1"/>
  <c r="O1684" i="1" a="1"/>
  <c r="O1684" i="1"/>
  <c r="O1685" i="1" a="1"/>
  <c r="O1685" i="1"/>
  <c r="O1686" i="1" a="1"/>
  <c r="O1686" i="1"/>
  <c r="O1687" i="1" a="1"/>
  <c r="O1687" i="1"/>
  <c r="O1688" i="1" a="1"/>
  <c r="O1688" i="1"/>
  <c r="O1689" i="1" a="1"/>
  <c r="O1689" i="1"/>
  <c r="O1690" i="1" a="1"/>
  <c r="O1690" i="1"/>
  <c r="O1691" i="1" a="1"/>
  <c r="O1691" i="1"/>
  <c r="O1692" i="1" a="1"/>
  <c r="O1692" i="1"/>
  <c r="O1693" i="1" a="1"/>
  <c r="O1693" i="1"/>
  <c r="O1694" i="1" a="1"/>
  <c r="O1694" i="1"/>
  <c r="O1695" i="1" a="1"/>
  <c r="O1695" i="1"/>
  <c r="O1696" i="1" a="1"/>
  <c r="O1696" i="1"/>
  <c r="O1697" i="1" a="1"/>
  <c r="O1697" i="1"/>
  <c r="O1698" i="1" a="1"/>
  <c r="O1698" i="1"/>
  <c r="O1699" i="1" a="1"/>
  <c r="O1699" i="1"/>
  <c r="O1700" i="1" a="1"/>
  <c r="O1700" i="1"/>
  <c r="O1701" i="1" a="1"/>
  <c r="O1701" i="1"/>
  <c r="O1702" i="1" a="1"/>
  <c r="O1702" i="1"/>
  <c r="O1703" i="1" a="1"/>
  <c r="O1703" i="1"/>
  <c r="O1704" i="1" a="1"/>
  <c r="O1704" i="1"/>
  <c r="O1705" i="1" a="1"/>
  <c r="O1705" i="1"/>
  <c r="O1706" i="1" a="1"/>
  <c r="O1706" i="1"/>
  <c r="O1707" i="1" a="1"/>
  <c r="O1707" i="1"/>
  <c r="O1708" i="1" a="1"/>
  <c r="O1708" i="1"/>
  <c r="O1709" i="1" a="1"/>
  <c r="O1709" i="1"/>
  <c r="O1710" i="1" a="1"/>
  <c r="O1710" i="1"/>
  <c r="O1711" i="1" a="1"/>
  <c r="O1711" i="1"/>
  <c r="O1712" i="1" a="1"/>
  <c r="O1712" i="1"/>
  <c r="O1713" i="1" a="1"/>
  <c r="O1713" i="1"/>
  <c r="O1714" i="1" a="1"/>
  <c r="O1714" i="1"/>
  <c r="O1715" i="1" a="1"/>
  <c r="O1715" i="1"/>
  <c r="O1716" i="1" a="1"/>
  <c r="O1716" i="1"/>
  <c r="O1717" i="1" a="1"/>
  <c r="O1717" i="1"/>
  <c r="O1718" i="1" a="1"/>
  <c r="O1718" i="1"/>
  <c r="O1719" i="1" a="1"/>
  <c r="O1719" i="1"/>
  <c r="O1720" i="1" a="1"/>
  <c r="O1720" i="1"/>
  <c r="O1721" i="1" a="1"/>
  <c r="O1721" i="1"/>
  <c r="O1722" i="1" a="1"/>
  <c r="O1722" i="1"/>
  <c r="O1723" i="1" a="1"/>
  <c r="O1723" i="1"/>
  <c r="O1724" i="1" a="1"/>
  <c r="O1724" i="1"/>
  <c r="O1725" i="1" a="1"/>
  <c r="O1725" i="1"/>
  <c r="O1726" i="1" a="1"/>
  <c r="O1726" i="1"/>
  <c r="O1727" i="1" a="1"/>
  <c r="O1727" i="1"/>
  <c r="O1728" i="1" a="1"/>
  <c r="O1728" i="1"/>
  <c r="O1729" i="1" a="1"/>
  <c r="O1729" i="1"/>
  <c r="O1730" i="1" a="1"/>
  <c r="O1730" i="1"/>
  <c r="O1731" i="1" a="1"/>
  <c r="O1731" i="1"/>
  <c r="O1732" i="1" a="1"/>
  <c r="O1732" i="1"/>
  <c r="O1733" i="1" a="1"/>
  <c r="O1733" i="1"/>
  <c r="O1734" i="1" a="1"/>
  <c r="O1734" i="1"/>
  <c r="O1735" i="1" a="1"/>
  <c r="O1735" i="1"/>
  <c r="O1736" i="1" a="1"/>
  <c r="O1736" i="1"/>
  <c r="O1737" i="1" a="1"/>
  <c r="O1737" i="1"/>
  <c r="O1738" i="1" a="1"/>
  <c r="O1738" i="1"/>
  <c r="O1739" i="1" a="1"/>
  <c r="O1739" i="1"/>
  <c r="O1740" i="1" a="1"/>
  <c r="O1740" i="1"/>
  <c r="O1741" i="1" a="1"/>
  <c r="O1741" i="1"/>
  <c r="O1742" i="1" a="1"/>
  <c r="O1742" i="1"/>
  <c r="O1743" i="1" a="1"/>
  <c r="O1743" i="1"/>
  <c r="O1744" i="1" a="1"/>
  <c r="O1744" i="1"/>
  <c r="O1745" i="1" a="1"/>
  <c r="O1745" i="1"/>
  <c r="O1746" i="1" a="1"/>
  <c r="O1746" i="1"/>
  <c r="O1747" i="1" a="1"/>
  <c r="O1747" i="1"/>
  <c r="O1748" i="1" a="1"/>
  <c r="O1748" i="1"/>
  <c r="O1749" i="1" a="1"/>
  <c r="O1749" i="1"/>
  <c r="O1750" i="1" a="1"/>
  <c r="O1750" i="1"/>
  <c r="O1751" i="1" a="1"/>
  <c r="O1751" i="1"/>
  <c r="O1752" i="1" a="1"/>
  <c r="O1752" i="1"/>
  <c r="O1753" i="1" a="1"/>
  <c r="O1753" i="1"/>
  <c r="O1754" i="1" a="1"/>
  <c r="O1754" i="1"/>
  <c r="O1755" i="1" a="1"/>
  <c r="O1755" i="1"/>
  <c r="O1756" i="1" a="1"/>
  <c r="O1756" i="1"/>
  <c r="O1757" i="1" a="1"/>
  <c r="O1757" i="1"/>
  <c r="O1758" i="1" a="1"/>
  <c r="O1758" i="1"/>
  <c r="O1759" i="1" a="1"/>
  <c r="O1759" i="1"/>
  <c r="O1760" i="1" a="1"/>
  <c r="O1760" i="1"/>
  <c r="O1761" i="1" a="1"/>
  <c r="O1761" i="1"/>
  <c r="O1762" i="1" a="1"/>
  <c r="O1762" i="1"/>
  <c r="O1763" i="1" a="1"/>
  <c r="O1763" i="1"/>
  <c r="O1764" i="1" a="1"/>
  <c r="O1764" i="1"/>
  <c r="O1765" i="1" a="1"/>
  <c r="O1765" i="1"/>
  <c r="O1766" i="1" a="1"/>
  <c r="O1766" i="1"/>
  <c r="O1767" i="1" a="1"/>
  <c r="O1767" i="1"/>
  <c r="O1768" i="1" a="1"/>
  <c r="O1768" i="1"/>
  <c r="O1769" i="1" a="1"/>
  <c r="O1769" i="1"/>
  <c r="O1770" i="1" a="1"/>
  <c r="O1770" i="1"/>
  <c r="O1771" i="1" a="1"/>
  <c r="O1771" i="1"/>
  <c r="O1772" i="1" a="1"/>
  <c r="O1772" i="1"/>
  <c r="O1773" i="1" a="1"/>
  <c r="O1773" i="1"/>
  <c r="O1774" i="1" a="1"/>
  <c r="O1774" i="1"/>
  <c r="O1775" i="1" a="1"/>
  <c r="O1775" i="1"/>
  <c r="O1776" i="1" a="1"/>
  <c r="O1776" i="1"/>
  <c r="O1777" i="1" a="1"/>
  <c r="O1777" i="1"/>
  <c r="O1778" i="1" a="1"/>
  <c r="O1778" i="1"/>
  <c r="O1779" i="1" a="1"/>
  <c r="O1779" i="1"/>
  <c r="O1780" i="1" a="1"/>
  <c r="O1780" i="1"/>
  <c r="O1781" i="1" a="1"/>
  <c r="O1781" i="1"/>
  <c r="O1782" i="1" a="1"/>
  <c r="O1782" i="1"/>
  <c r="O1783" i="1" a="1"/>
  <c r="O1783" i="1"/>
  <c r="O1784" i="1" a="1"/>
  <c r="O1784" i="1"/>
  <c r="O1785" i="1" a="1"/>
  <c r="O1785" i="1"/>
  <c r="O1786" i="1" a="1"/>
  <c r="O1786" i="1"/>
  <c r="O1787" i="1" a="1"/>
  <c r="O1787" i="1"/>
  <c r="O1788" i="1" a="1"/>
  <c r="O1788" i="1"/>
  <c r="O1789" i="1" a="1"/>
  <c r="O1789" i="1"/>
  <c r="O1790" i="1" a="1"/>
  <c r="O1790" i="1"/>
  <c r="O1791" i="1" a="1"/>
  <c r="O1791" i="1"/>
  <c r="O1792" i="1" a="1"/>
  <c r="O1792" i="1"/>
  <c r="O1793" i="1" a="1"/>
  <c r="O1793" i="1"/>
  <c r="O1794" i="1" a="1"/>
  <c r="O1794" i="1"/>
  <c r="O1795" i="1" a="1"/>
  <c r="O1795" i="1"/>
  <c r="O1796" i="1" a="1"/>
  <c r="O1796" i="1"/>
  <c r="O1797" i="1" a="1"/>
  <c r="O1797" i="1"/>
  <c r="O1798" i="1" a="1"/>
  <c r="O1798" i="1"/>
  <c r="O1799" i="1" a="1"/>
  <c r="O1799" i="1"/>
  <c r="O1800" i="1" a="1"/>
  <c r="O1800" i="1"/>
  <c r="O1801" i="1" a="1"/>
  <c r="O1801" i="1"/>
  <c r="O1802" i="1" a="1"/>
  <c r="O1802" i="1"/>
  <c r="O1803" i="1" a="1"/>
  <c r="O1803" i="1"/>
  <c r="O1804" i="1" a="1"/>
  <c r="O1804" i="1"/>
  <c r="O1805" i="1" a="1"/>
  <c r="O1805" i="1"/>
  <c r="O1806" i="1" a="1"/>
  <c r="O1806" i="1"/>
  <c r="O1807" i="1" a="1"/>
  <c r="O1807" i="1"/>
  <c r="O1808" i="1" a="1"/>
  <c r="O1808" i="1"/>
  <c r="O1809" i="1" a="1"/>
  <c r="O1809" i="1"/>
  <c r="O1810" i="1" a="1"/>
  <c r="O1810" i="1"/>
  <c r="O1811" i="1" a="1"/>
  <c r="O1811" i="1"/>
  <c r="O1812" i="1" a="1"/>
  <c r="O1812" i="1"/>
  <c r="O1813" i="1" a="1"/>
  <c r="O1813" i="1"/>
  <c r="O1814" i="1" a="1"/>
  <c r="O1814" i="1"/>
  <c r="O1815" i="1" a="1"/>
  <c r="O1815" i="1"/>
  <c r="O1816" i="1" a="1"/>
  <c r="O1816" i="1"/>
  <c r="O1817" i="1" a="1"/>
  <c r="O1817" i="1"/>
  <c r="O1818" i="1" a="1"/>
  <c r="O1818" i="1"/>
  <c r="O1819" i="1" a="1"/>
  <c r="O1819" i="1"/>
  <c r="O1820" i="1" a="1"/>
  <c r="O1820" i="1"/>
  <c r="O1821" i="1" a="1"/>
  <c r="O1821" i="1"/>
  <c r="O1822" i="1" a="1"/>
  <c r="O1822" i="1"/>
  <c r="O1823" i="1" a="1"/>
  <c r="O1823" i="1"/>
  <c r="O1824" i="1" a="1"/>
  <c r="O1824" i="1"/>
  <c r="O1825" i="1" a="1"/>
  <c r="O1825" i="1"/>
  <c r="O1826" i="1" a="1"/>
  <c r="O1826" i="1"/>
  <c r="O1827" i="1" a="1"/>
  <c r="O1827" i="1"/>
  <c r="O1828" i="1" a="1"/>
  <c r="O1828" i="1"/>
  <c r="O1829" i="1" a="1"/>
  <c r="O1829" i="1"/>
  <c r="O1830" i="1" a="1"/>
  <c r="O1830" i="1"/>
  <c r="O1831" i="1" a="1"/>
  <c r="O1831" i="1"/>
  <c r="O1832" i="1" a="1"/>
  <c r="O1832" i="1"/>
  <c r="O1833" i="1" a="1"/>
  <c r="O1833" i="1"/>
  <c r="O1834" i="1" a="1"/>
  <c r="O1834" i="1"/>
  <c r="O1835" i="1" a="1"/>
  <c r="O1835" i="1"/>
  <c r="O1836" i="1" a="1"/>
  <c r="O1836" i="1"/>
  <c r="O1837" i="1" a="1"/>
  <c r="O1837" i="1"/>
  <c r="O1838" i="1" a="1"/>
  <c r="O1838" i="1"/>
  <c r="O1839" i="1" a="1"/>
  <c r="O1839" i="1"/>
  <c r="O1840" i="1" a="1"/>
  <c r="O1840" i="1"/>
  <c r="O1841" i="1" a="1"/>
  <c r="O1841" i="1"/>
  <c r="O1842" i="1" a="1"/>
  <c r="O1842" i="1"/>
  <c r="O1843" i="1" a="1"/>
  <c r="O1843" i="1"/>
  <c r="O1844" i="1" a="1"/>
  <c r="O1844" i="1"/>
  <c r="O1845" i="1" a="1"/>
  <c r="O1845" i="1"/>
  <c r="O1846" i="1" a="1"/>
  <c r="O1846" i="1"/>
  <c r="O1847" i="1" a="1"/>
  <c r="O1847" i="1"/>
  <c r="O1848" i="1" a="1"/>
  <c r="O1848" i="1"/>
  <c r="O1849" i="1" a="1"/>
  <c r="O1849" i="1"/>
  <c r="O1850" i="1" a="1"/>
  <c r="O1850" i="1"/>
  <c r="O1851" i="1" a="1"/>
  <c r="O1851" i="1"/>
  <c r="O1852" i="1" a="1"/>
  <c r="O1852" i="1"/>
  <c r="O1853" i="1" a="1"/>
  <c r="O1853" i="1"/>
  <c r="O1854" i="1" a="1"/>
  <c r="O1854" i="1"/>
  <c r="O1855" i="1" a="1"/>
  <c r="O1855" i="1"/>
  <c r="O1856" i="1" a="1"/>
  <c r="O1856" i="1"/>
  <c r="O1857" i="1" a="1"/>
  <c r="O1857" i="1"/>
  <c r="O1858" i="1" a="1"/>
  <c r="O1858" i="1"/>
  <c r="O1859" i="1" a="1"/>
  <c r="O1859" i="1"/>
  <c r="O1860" i="1" a="1"/>
  <c r="O1860" i="1"/>
  <c r="O1861" i="1" a="1"/>
  <c r="O1861" i="1"/>
  <c r="O1862" i="1" a="1"/>
  <c r="O1862" i="1"/>
  <c r="O1863" i="1" a="1"/>
  <c r="O1863" i="1"/>
  <c r="O1864" i="1" a="1"/>
  <c r="O1864" i="1"/>
  <c r="O1865" i="1" a="1"/>
  <c r="O1865" i="1"/>
  <c r="O1866" i="1" a="1"/>
  <c r="O1866" i="1"/>
  <c r="O1867" i="1" a="1"/>
  <c r="O1867" i="1"/>
  <c r="O1868" i="1" a="1"/>
  <c r="O1868" i="1"/>
  <c r="O1869" i="1" a="1"/>
  <c r="O1869" i="1"/>
  <c r="O1870" i="1" a="1"/>
  <c r="O1870" i="1"/>
  <c r="O1871" i="1" a="1"/>
  <c r="O1871" i="1"/>
  <c r="O1872" i="1" a="1"/>
  <c r="O1872" i="1"/>
  <c r="O1873" i="1" a="1"/>
  <c r="O1873" i="1"/>
  <c r="O1874" i="1" a="1"/>
  <c r="O1874" i="1"/>
  <c r="O1875" i="1" a="1"/>
  <c r="O1875" i="1"/>
  <c r="O1876" i="1" a="1"/>
  <c r="O1876" i="1"/>
  <c r="O1877" i="1" a="1"/>
  <c r="O1877" i="1"/>
  <c r="O1878" i="1" a="1"/>
  <c r="O1878" i="1"/>
  <c r="O1879" i="1" a="1"/>
  <c r="O1879" i="1"/>
  <c r="O1880" i="1" a="1"/>
  <c r="O1880" i="1"/>
  <c r="O1881" i="1" a="1"/>
  <c r="O1881" i="1"/>
  <c r="O1882" i="1" a="1"/>
  <c r="O1882" i="1"/>
  <c r="O1883" i="1" a="1"/>
  <c r="O1883" i="1"/>
  <c r="O1884" i="1" a="1"/>
  <c r="O1884" i="1"/>
  <c r="O1885" i="1" a="1"/>
  <c r="O1885" i="1"/>
  <c r="O1886" i="1" a="1"/>
  <c r="O1886" i="1"/>
  <c r="O1887" i="1" a="1"/>
  <c r="O1887" i="1"/>
  <c r="O1888" i="1" a="1"/>
  <c r="O1888" i="1"/>
  <c r="O1889" i="1" a="1"/>
  <c r="O1889" i="1"/>
  <c r="O1890" i="1" a="1"/>
  <c r="O1890" i="1"/>
  <c r="O1891" i="1" a="1"/>
  <c r="O1891" i="1"/>
  <c r="O1892" i="1" a="1"/>
  <c r="O1892" i="1"/>
  <c r="O1893" i="1" a="1"/>
  <c r="O1893" i="1"/>
  <c r="O1894" i="1" a="1"/>
  <c r="O1894" i="1"/>
  <c r="O1895" i="1" a="1"/>
  <c r="O1895" i="1"/>
  <c r="O1896" i="1" a="1"/>
  <c r="O1896" i="1"/>
  <c r="O1897" i="1" a="1"/>
  <c r="O1897" i="1"/>
  <c r="O1898" i="1" a="1"/>
  <c r="O1898" i="1"/>
  <c r="O1899" i="1" a="1"/>
  <c r="O1899" i="1"/>
  <c r="O1900" i="1" a="1"/>
  <c r="O1900" i="1"/>
  <c r="O1901" i="1" a="1"/>
  <c r="O1901" i="1"/>
  <c r="O1902" i="1" a="1"/>
  <c r="O1902" i="1"/>
  <c r="O1903" i="1" a="1"/>
  <c r="O1903" i="1"/>
  <c r="O1904" i="1" a="1"/>
  <c r="O1904" i="1"/>
  <c r="O1905" i="1" a="1"/>
  <c r="O1905" i="1"/>
  <c r="O1906" i="1" a="1"/>
  <c r="O1906" i="1"/>
  <c r="O1907" i="1" a="1"/>
  <c r="O1907" i="1"/>
  <c r="O1908" i="1" a="1"/>
  <c r="O1908" i="1"/>
  <c r="O1909" i="1" a="1"/>
  <c r="O1909" i="1"/>
  <c r="O1910" i="1" a="1"/>
  <c r="O1910" i="1"/>
  <c r="O1911" i="1" a="1"/>
  <c r="O1911" i="1"/>
  <c r="O1912" i="1" a="1"/>
  <c r="O1912" i="1"/>
  <c r="O1913" i="1" a="1"/>
  <c r="O1913" i="1"/>
  <c r="O1914" i="1" a="1"/>
  <c r="O1914" i="1"/>
  <c r="O1915" i="1" a="1"/>
  <c r="O1915" i="1"/>
  <c r="O1916" i="1" a="1"/>
  <c r="O1916" i="1"/>
  <c r="O1917" i="1" a="1"/>
  <c r="O1917" i="1"/>
  <c r="O1918" i="1" a="1"/>
  <c r="O1918" i="1"/>
  <c r="O1919" i="1" a="1"/>
  <c r="O1919" i="1"/>
  <c r="O1920" i="1" a="1"/>
  <c r="O1920" i="1"/>
  <c r="O1921" i="1" a="1"/>
  <c r="O1921" i="1"/>
  <c r="O1922" i="1" a="1"/>
  <c r="O1922" i="1"/>
  <c r="O1923" i="1" a="1"/>
  <c r="O1923" i="1"/>
  <c r="O1924" i="1" a="1"/>
  <c r="O1924" i="1"/>
  <c r="O1925" i="1" a="1"/>
  <c r="O1925" i="1"/>
  <c r="O1926" i="1" a="1"/>
  <c r="O1926" i="1"/>
  <c r="O1927" i="1" a="1"/>
  <c r="O1927" i="1"/>
  <c r="O1928" i="1" a="1"/>
  <c r="O1928" i="1"/>
  <c r="O1929" i="1" a="1"/>
  <c r="O1929" i="1"/>
  <c r="O1930" i="1" a="1"/>
  <c r="O1930" i="1"/>
  <c r="O1931" i="1" a="1"/>
  <c r="O1931" i="1"/>
  <c r="O1932" i="1" a="1"/>
  <c r="O1932" i="1"/>
  <c r="O1933" i="1" a="1"/>
  <c r="O1933" i="1"/>
  <c r="O1934" i="1" a="1"/>
  <c r="O1934" i="1"/>
  <c r="O1935" i="1" a="1"/>
  <c r="O1935" i="1"/>
  <c r="O1936" i="1" a="1"/>
  <c r="O1936" i="1"/>
  <c r="O1937" i="1" a="1"/>
  <c r="O1937" i="1"/>
  <c r="O1938" i="1" a="1"/>
  <c r="O1938" i="1"/>
  <c r="O1939" i="1" a="1"/>
  <c r="O1939" i="1"/>
  <c r="O1940" i="1" a="1"/>
  <c r="O1940" i="1"/>
  <c r="O1941" i="1" a="1"/>
  <c r="O1941" i="1"/>
  <c r="O1942" i="1" a="1"/>
  <c r="O1942" i="1"/>
  <c r="O1943" i="1" a="1"/>
  <c r="O1943" i="1"/>
  <c r="O1944" i="1" a="1"/>
  <c r="O1944" i="1"/>
  <c r="O1945" i="1" a="1"/>
  <c r="O1945" i="1"/>
  <c r="O1946" i="1" a="1"/>
  <c r="O1946" i="1"/>
  <c r="O1947" i="1" a="1"/>
  <c r="O1947" i="1"/>
  <c r="O1948" i="1" a="1"/>
  <c r="O1948" i="1"/>
  <c r="O1949" i="1" a="1"/>
  <c r="O1949" i="1"/>
  <c r="O1950" i="1" a="1"/>
  <c r="O1950" i="1"/>
  <c r="O1951" i="1" a="1"/>
  <c r="O1951" i="1"/>
  <c r="O1952" i="1" a="1"/>
  <c r="O1952" i="1"/>
  <c r="O1953" i="1" a="1"/>
  <c r="O1953" i="1"/>
  <c r="O1954" i="1" a="1"/>
  <c r="O1954" i="1"/>
  <c r="O1955" i="1" a="1"/>
  <c r="O1955" i="1"/>
  <c r="O1956" i="1" a="1"/>
  <c r="O1956" i="1"/>
  <c r="O1957" i="1" a="1"/>
  <c r="O1957" i="1"/>
  <c r="O1958" i="1" a="1"/>
  <c r="O1958" i="1"/>
  <c r="O1959" i="1" a="1"/>
  <c r="O1959" i="1"/>
  <c r="O1960" i="1" a="1"/>
  <c r="O1960" i="1"/>
  <c r="O1961" i="1" a="1"/>
  <c r="O1961" i="1"/>
  <c r="O1962" i="1" a="1"/>
  <c r="O1962" i="1"/>
  <c r="O1963" i="1" a="1"/>
  <c r="O1963" i="1"/>
  <c r="O1964" i="1" a="1"/>
  <c r="O1964" i="1"/>
  <c r="O1965" i="1" a="1"/>
  <c r="O1965" i="1"/>
  <c r="O1966" i="1" a="1"/>
  <c r="O1966" i="1"/>
  <c r="O1967" i="1" a="1"/>
  <c r="O1967" i="1"/>
  <c r="O1968" i="1" a="1"/>
  <c r="O1968" i="1"/>
  <c r="O1969" i="1" a="1"/>
  <c r="O1969" i="1"/>
  <c r="O1970" i="1" a="1"/>
  <c r="O1970" i="1"/>
  <c r="O1971" i="1" a="1"/>
  <c r="O1971" i="1"/>
  <c r="O1972" i="1" a="1"/>
  <c r="O1972" i="1"/>
  <c r="O1973" i="1" a="1"/>
  <c r="O1973" i="1"/>
  <c r="O1974" i="1" a="1"/>
  <c r="O1974" i="1"/>
  <c r="O1975" i="1" a="1"/>
  <c r="O1975" i="1"/>
  <c r="O1976" i="1" a="1"/>
  <c r="O1976" i="1"/>
  <c r="O1977" i="1" a="1"/>
  <c r="O1977" i="1"/>
  <c r="O1978" i="1" a="1"/>
  <c r="O1978" i="1"/>
  <c r="O1979" i="1" a="1"/>
  <c r="O1979" i="1"/>
  <c r="O1980" i="1" a="1"/>
  <c r="O1980" i="1"/>
  <c r="O1981" i="1" a="1"/>
  <c r="O1981" i="1"/>
  <c r="O1982" i="1" a="1"/>
  <c r="O1982" i="1"/>
  <c r="O1983" i="1" a="1"/>
  <c r="O1983" i="1"/>
  <c r="O1984" i="1" a="1"/>
  <c r="O1984" i="1"/>
  <c r="O1985" i="1" a="1"/>
  <c r="O1985" i="1"/>
  <c r="O1986" i="1" a="1"/>
  <c r="O1986" i="1"/>
  <c r="O1987" i="1" a="1"/>
  <c r="O1987" i="1"/>
  <c r="O1988" i="1" a="1"/>
  <c r="O1988" i="1"/>
  <c r="O1989" i="1" a="1"/>
  <c r="O1989" i="1"/>
  <c r="O1990" i="1" a="1"/>
  <c r="O1990" i="1"/>
  <c r="O1991" i="1" a="1"/>
  <c r="O1991" i="1"/>
  <c r="O1992" i="1" a="1"/>
  <c r="O1992" i="1"/>
  <c r="O1993" i="1" a="1"/>
  <c r="O1993" i="1"/>
  <c r="O1994" i="1" a="1"/>
  <c r="O1994" i="1"/>
  <c r="O1995" i="1" a="1"/>
  <c r="O1995" i="1"/>
  <c r="O1996" i="1" a="1"/>
  <c r="O1996" i="1"/>
  <c r="O1997" i="1" a="1"/>
  <c r="O1997" i="1"/>
  <c r="O1998" i="1" a="1"/>
  <c r="O1998" i="1"/>
  <c r="O1999" i="1" a="1"/>
  <c r="O1999" i="1"/>
  <c r="O2000" i="1" a="1"/>
  <c r="O2000" i="1"/>
  <c r="O2001" i="1" a="1"/>
  <c r="O2001" i="1"/>
  <c r="O2002" i="1" a="1"/>
  <c r="O2002" i="1"/>
  <c r="O2003" i="1" a="1"/>
  <c r="O2003" i="1"/>
  <c r="O2004" i="1" a="1"/>
  <c r="O2004" i="1"/>
  <c r="O2005" i="1" a="1"/>
  <c r="O2005" i="1"/>
  <c r="O2006" i="1" a="1"/>
  <c r="O2006" i="1"/>
  <c r="O2007" i="1" a="1"/>
  <c r="O2007" i="1"/>
  <c r="O2008" i="1" a="1"/>
  <c r="O2008" i="1"/>
  <c r="O2009" i="1" a="1"/>
  <c r="O2009" i="1"/>
  <c r="O2010" i="1" a="1"/>
  <c r="O2010" i="1"/>
  <c r="O2011" i="1" a="1"/>
  <c r="O2011" i="1"/>
  <c r="O2012" i="1" a="1"/>
  <c r="O2012" i="1"/>
  <c r="O2013" i="1" a="1"/>
  <c r="O2013" i="1"/>
  <c r="O2014" i="1" a="1"/>
  <c r="O2014" i="1"/>
  <c r="O2015" i="1" a="1"/>
  <c r="O2015" i="1"/>
  <c r="O2016" i="1" a="1"/>
  <c r="O2016" i="1"/>
  <c r="O2017" i="1" a="1"/>
  <c r="O2017" i="1"/>
  <c r="O2018" i="1" a="1"/>
  <c r="O2018" i="1"/>
  <c r="O2019" i="1" a="1"/>
  <c r="O2019" i="1"/>
  <c r="O2020" i="1" a="1"/>
  <c r="O2020" i="1"/>
  <c r="O2021" i="1" a="1"/>
  <c r="O2021" i="1"/>
  <c r="O2022" i="1" a="1"/>
  <c r="O2022" i="1"/>
  <c r="O2023" i="1" a="1"/>
  <c r="O2023" i="1"/>
  <c r="O2024" i="1" a="1"/>
  <c r="O2024" i="1"/>
  <c r="O2025" i="1" a="1"/>
  <c r="O2025" i="1"/>
  <c r="O2026" i="1" a="1"/>
  <c r="O2026" i="1"/>
  <c r="O2027" i="1" a="1"/>
  <c r="O2027" i="1"/>
  <c r="O2028" i="1" a="1"/>
  <c r="O2028" i="1"/>
  <c r="O2029" i="1" a="1"/>
  <c r="O2029" i="1"/>
  <c r="O2030" i="1" a="1"/>
  <c r="O2030" i="1"/>
  <c r="O2031" i="1" a="1"/>
  <c r="O2031" i="1"/>
  <c r="O2032" i="1" a="1"/>
  <c r="O2032" i="1"/>
  <c r="O2033" i="1" a="1"/>
  <c r="O2033" i="1"/>
  <c r="O2034" i="1" a="1"/>
  <c r="O2034" i="1"/>
  <c r="O2035" i="1" a="1"/>
  <c r="O2035" i="1"/>
  <c r="O2036" i="1" a="1"/>
  <c r="O2036" i="1"/>
  <c r="O2037" i="1" a="1"/>
  <c r="O2037" i="1"/>
  <c r="O2038" i="1" a="1"/>
  <c r="O2038" i="1"/>
  <c r="O2039" i="1" a="1"/>
  <c r="O2039" i="1"/>
  <c r="O2040" i="1" a="1"/>
  <c r="O2040" i="1"/>
  <c r="O2041" i="1" a="1"/>
  <c r="O2041" i="1"/>
  <c r="O2042" i="1" a="1"/>
  <c r="O2042" i="1"/>
  <c r="O2043" i="1" a="1"/>
  <c r="O2043" i="1"/>
  <c r="O2044" i="1" a="1"/>
  <c r="O2044" i="1"/>
  <c r="O2045" i="1" a="1"/>
  <c r="O2045" i="1"/>
  <c r="O2046" i="1" a="1"/>
  <c r="O2046" i="1"/>
  <c r="O2047" i="1" a="1"/>
  <c r="O2047" i="1"/>
  <c r="O2048" i="1" a="1"/>
  <c r="O2048" i="1"/>
  <c r="O2049" i="1" a="1"/>
  <c r="O2049" i="1"/>
  <c r="O2050" i="1" a="1"/>
  <c r="O2050" i="1"/>
  <c r="O2051" i="1" a="1"/>
  <c r="O2051" i="1"/>
  <c r="O2052" i="1" a="1"/>
  <c r="O2052" i="1"/>
  <c r="O2053" i="1" a="1"/>
  <c r="O2053" i="1"/>
  <c r="O2054" i="1" a="1"/>
  <c r="O2054" i="1"/>
  <c r="O2055" i="1" a="1"/>
  <c r="O2055" i="1"/>
  <c r="O2056" i="1" a="1"/>
  <c r="O2056" i="1"/>
  <c r="O2057" i="1" a="1"/>
  <c r="O2057" i="1"/>
  <c r="O2058" i="1" a="1"/>
  <c r="O2058" i="1"/>
  <c r="O2059" i="1" a="1"/>
  <c r="O2059" i="1"/>
  <c r="O2060" i="1" a="1"/>
  <c r="O2060" i="1"/>
  <c r="O2061" i="1" a="1"/>
  <c r="O2061" i="1"/>
  <c r="O2062" i="1" a="1"/>
  <c r="O2062" i="1"/>
  <c r="O2063" i="1" a="1"/>
  <c r="O2063" i="1"/>
  <c r="O2064" i="1" a="1"/>
  <c r="O2064" i="1"/>
  <c r="O2065" i="1" a="1"/>
  <c r="O2065" i="1"/>
  <c r="O2066" i="1" a="1"/>
  <c r="O2066" i="1"/>
  <c r="O2067" i="1" a="1"/>
  <c r="O2067" i="1"/>
  <c r="O2068" i="1" a="1"/>
  <c r="O2068" i="1"/>
  <c r="O2069" i="1" a="1"/>
  <c r="O2069" i="1"/>
  <c r="O2070" i="1" a="1"/>
  <c r="O2070" i="1"/>
  <c r="O2071" i="1" a="1"/>
  <c r="O2071" i="1"/>
  <c r="O2072" i="1" a="1"/>
  <c r="O2072" i="1"/>
  <c r="O2073" i="1" a="1"/>
  <c r="O2073" i="1"/>
  <c r="O2074" i="1" a="1"/>
  <c r="O2074" i="1"/>
  <c r="O2075" i="1" a="1"/>
  <c r="O2075" i="1"/>
  <c r="O2076" i="1" a="1"/>
  <c r="O2076" i="1"/>
  <c r="O2077" i="1" a="1"/>
  <c r="O2077" i="1"/>
  <c r="O2078" i="1" a="1"/>
  <c r="O2078" i="1"/>
  <c r="O2079" i="1" a="1"/>
  <c r="O2079" i="1"/>
  <c r="O2080" i="1" a="1"/>
  <c r="O2080" i="1"/>
  <c r="O2081" i="1" a="1"/>
  <c r="O2081" i="1"/>
  <c r="O2082" i="1" a="1"/>
  <c r="O2082" i="1"/>
  <c r="O2083" i="1" a="1"/>
  <c r="O2083" i="1"/>
  <c r="O2084" i="1" a="1"/>
  <c r="O2084" i="1"/>
  <c r="O2085" i="1" a="1"/>
  <c r="O2085" i="1"/>
  <c r="O2086" i="1" a="1"/>
  <c r="O2086" i="1"/>
  <c r="O2087" i="1" a="1"/>
  <c r="O2087" i="1"/>
  <c r="O2088" i="1" a="1"/>
  <c r="O2088" i="1"/>
  <c r="O2089" i="1" a="1"/>
  <c r="O2089" i="1"/>
  <c r="O2090" i="1" a="1"/>
  <c r="O2090" i="1"/>
  <c r="O2091" i="1" a="1"/>
  <c r="O2091" i="1"/>
  <c r="O2092" i="1" a="1"/>
  <c r="O2092" i="1"/>
  <c r="O2093" i="1" a="1"/>
  <c r="O2093" i="1"/>
  <c r="O2094" i="1" a="1"/>
  <c r="O2094" i="1"/>
  <c r="O2095" i="1" a="1"/>
  <c r="O2095" i="1"/>
  <c r="O2096" i="1" a="1"/>
  <c r="O2096" i="1"/>
  <c r="O2097" i="1" a="1"/>
  <c r="O2097" i="1"/>
  <c r="O2098" i="1" a="1"/>
  <c r="O2098" i="1"/>
  <c r="O2099" i="1" a="1"/>
  <c r="O2099" i="1"/>
  <c r="O2100" i="1" a="1"/>
  <c r="O2100" i="1"/>
  <c r="O2101" i="1" a="1"/>
  <c r="O2101" i="1"/>
  <c r="O2102" i="1" a="1"/>
  <c r="O2102" i="1"/>
  <c r="O2103" i="1" a="1"/>
  <c r="O2103" i="1"/>
  <c r="O2104" i="1" a="1"/>
  <c r="O2104" i="1"/>
  <c r="O2105" i="1" a="1"/>
  <c r="O2105" i="1"/>
  <c r="O2106" i="1" a="1"/>
  <c r="O2106" i="1"/>
  <c r="O2107" i="1" a="1"/>
  <c r="O2107" i="1"/>
  <c r="O2108" i="1" a="1"/>
  <c r="O2108" i="1"/>
  <c r="O2109" i="1" a="1"/>
  <c r="O2109" i="1"/>
  <c r="O2110" i="1" a="1"/>
  <c r="O2110" i="1"/>
  <c r="O2111" i="1" a="1"/>
  <c r="O2111" i="1"/>
  <c r="O2112" i="1" a="1"/>
  <c r="O2112" i="1"/>
  <c r="O2113" i="1" a="1"/>
  <c r="O2113" i="1"/>
  <c r="O2114" i="1" a="1"/>
  <c r="O2114" i="1"/>
  <c r="O2115" i="1" a="1"/>
  <c r="O2115" i="1"/>
  <c r="O2116" i="1" a="1"/>
  <c r="O2116" i="1"/>
  <c r="O2117" i="1" a="1"/>
  <c r="O2117" i="1"/>
  <c r="O2118" i="1" a="1"/>
  <c r="O2118" i="1"/>
  <c r="O2119" i="1" a="1"/>
  <c r="O2119" i="1"/>
  <c r="O2120" i="1" a="1"/>
  <c r="O2120" i="1"/>
  <c r="O2121" i="1" a="1"/>
  <c r="O2121" i="1"/>
  <c r="O2122" i="1" a="1"/>
  <c r="O2122" i="1"/>
  <c r="O2123" i="1" a="1"/>
  <c r="O2123" i="1"/>
  <c r="O2124" i="1" a="1"/>
  <c r="O2124" i="1"/>
  <c r="O2125" i="1" a="1"/>
  <c r="O2125" i="1"/>
  <c r="O2126" i="1" a="1"/>
  <c r="O2126" i="1"/>
  <c r="O2127" i="1" a="1"/>
  <c r="O2127" i="1"/>
  <c r="O2128" i="1" a="1"/>
  <c r="O2128" i="1"/>
  <c r="O2129" i="1" a="1"/>
  <c r="O2129" i="1"/>
  <c r="O2130" i="1" a="1"/>
  <c r="O2130" i="1"/>
  <c r="O2131" i="1" a="1"/>
  <c r="O2131" i="1"/>
  <c r="O2132" i="1" a="1"/>
  <c r="O2132" i="1"/>
  <c r="O2133" i="1" a="1"/>
  <c r="O2133" i="1"/>
  <c r="O2134" i="1" a="1"/>
  <c r="O2134" i="1"/>
  <c r="O2135" i="1" a="1"/>
  <c r="O2135" i="1"/>
  <c r="O2136" i="1" a="1"/>
  <c r="O2136" i="1"/>
  <c r="O2137" i="1" a="1"/>
  <c r="O2137" i="1"/>
  <c r="O2138" i="1" a="1"/>
  <c r="O2138" i="1"/>
  <c r="O2139" i="1" a="1"/>
  <c r="O2139" i="1"/>
  <c r="O2140" i="1" a="1"/>
  <c r="O2140" i="1"/>
  <c r="O2141" i="1" a="1"/>
  <c r="O2141" i="1"/>
  <c r="O2142" i="1" a="1"/>
  <c r="O2142" i="1"/>
  <c r="O2143" i="1" a="1"/>
  <c r="O2143" i="1"/>
  <c r="O2144" i="1" a="1"/>
  <c r="O2144" i="1"/>
  <c r="O2145" i="1" a="1"/>
  <c r="O2145" i="1"/>
  <c r="O2146" i="1" a="1"/>
  <c r="O2146" i="1"/>
  <c r="O2147" i="1" a="1"/>
  <c r="O2147" i="1"/>
  <c r="O2148" i="1" a="1"/>
  <c r="O2148" i="1"/>
  <c r="O2149" i="1" a="1"/>
  <c r="O2149" i="1"/>
  <c r="O2150" i="1" a="1"/>
  <c r="O2150" i="1"/>
  <c r="O2151" i="1" a="1"/>
  <c r="O2151" i="1"/>
  <c r="O2152" i="1" a="1"/>
  <c r="O2152" i="1"/>
  <c r="O2153" i="1" a="1"/>
  <c r="O2153" i="1"/>
  <c r="O2154" i="1" a="1"/>
  <c r="O2154" i="1"/>
  <c r="O2155" i="1" a="1"/>
  <c r="O2155" i="1"/>
  <c r="O2156" i="1" a="1"/>
  <c r="O2156" i="1"/>
  <c r="O2157" i="1" a="1"/>
  <c r="O2157" i="1"/>
  <c r="O2158" i="1" a="1"/>
  <c r="O2158" i="1"/>
  <c r="O2159" i="1" a="1"/>
  <c r="O2159" i="1"/>
  <c r="O2160" i="1" a="1"/>
  <c r="O2160" i="1"/>
  <c r="O2161" i="1" a="1"/>
  <c r="O2161" i="1"/>
  <c r="O2162" i="1" a="1"/>
  <c r="O2162" i="1"/>
  <c r="O2163" i="1" a="1"/>
  <c r="O2163" i="1"/>
  <c r="O2164" i="1" a="1"/>
  <c r="O2164" i="1"/>
  <c r="O2165" i="1" a="1"/>
  <c r="O2165" i="1"/>
  <c r="O2166" i="1" a="1"/>
  <c r="O2166" i="1"/>
  <c r="O2167" i="1" a="1"/>
  <c r="O2167" i="1"/>
  <c r="O2168" i="1" a="1"/>
  <c r="O2168" i="1"/>
  <c r="O2169" i="1" a="1"/>
  <c r="O2169" i="1"/>
  <c r="O2170" i="1" a="1"/>
  <c r="O2170" i="1"/>
  <c r="O2171" i="1" a="1"/>
  <c r="O2171" i="1"/>
  <c r="O2172" i="1" a="1"/>
  <c r="O2172" i="1"/>
  <c r="O2173" i="1" a="1"/>
  <c r="O2173" i="1"/>
  <c r="O2174" i="1" a="1"/>
  <c r="O2174" i="1"/>
  <c r="O2175" i="1" a="1"/>
  <c r="O2175" i="1"/>
  <c r="O2176" i="1" a="1"/>
  <c r="O2176" i="1"/>
  <c r="O2177" i="1" a="1"/>
  <c r="O2177" i="1"/>
  <c r="O2178" i="1" a="1"/>
  <c r="O2178" i="1"/>
  <c r="O2179" i="1" a="1"/>
  <c r="O2179" i="1"/>
  <c r="O2180" i="1" a="1"/>
  <c r="O2180" i="1"/>
  <c r="O2181" i="1" a="1"/>
  <c r="O2181" i="1"/>
  <c r="O2182" i="1" a="1"/>
  <c r="O2182" i="1"/>
  <c r="O2183" i="1" a="1"/>
  <c r="O2183" i="1"/>
  <c r="O2184" i="1" a="1"/>
  <c r="O2184" i="1"/>
  <c r="O2185" i="1" a="1"/>
  <c r="O2185" i="1"/>
  <c r="O2186" i="1" a="1"/>
  <c r="O2186" i="1"/>
  <c r="O2187" i="1" a="1"/>
  <c r="O2187" i="1"/>
  <c r="O2188" i="1" a="1"/>
  <c r="O2188" i="1"/>
  <c r="O2189" i="1" a="1"/>
  <c r="O2189" i="1"/>
  <c r="O2190" i="1" a="1"/>
  <c r="O2190" i="1"/>
  <c r="O2191" i="1" a="1"/>
  <c r="O2191" i="1"/>
  <c r="O2192" i="1" a="1"/>
  <c r="O2192" i="1"/>
  <c r="O2193" i="1" a="1"/>
  <c r="O2193" i="1"/>
  <c r="O2194" i="1" a="1"/>
  <c r="O2194" i="1"/>
  <c r="O2195" i="1" a="1"/>
  <c r="O2195" i="1"/>
  <c r="O2196" i="1" a="1"/>
  <c r="O2196" i="1"/>
  <c r="O2197" i="1" a="1"/>
  <c r="O2197" i="1"/>
  <c r="O2198" i="1" a="1"/>
  <c r="O2198" i="1"/>
  <c r="O2199" i="1" a="1"/>
  <c r="O2199" i="1"/>
  <c r="O2200" i="1" a="1"/>
  <c r="O2200" i="1"/>
  <c r="O2201" i="1" a="1"/>
  <c r="O2201" i="1"/>
  <c r="O2202" i="1" a="1"/>
  <c r="O2202" i="1"/>
  <c r="O2203" i="1" a="1"/>
  <c r="O2203" i="1"/>
  <c r="O2204" i="1" a="1"/>
  <c r="O2204" i="1"/>
  <c r="O2205" i="1" a="1"/>
  <c r="O2205" i="1"/>
  <c r="O2206" i="1" a="1"/>
  <c r="O2206" i="1"/>
  <c r="O2207" i="1" a="1"/>
  <c r="O2207" i="1"/>
  <c r="O2208" i="1" a="1"/>
  <c r="O2208" i="1"/>
  <c r="O2209" i="1" a="1"/>
  <c r="O2209" i="1"/>
  <c r="O2210" i="1" a="1"/>
  <c r="O2210" i="1"/>
  <c r="O2211" i="1" a="1"/>
  <c r="O2211" i="1"/>
  <c r="O2212" i="1" a="1"/>
  <c r="O2212" i="1"/>
  <c r="O2213" i="1" a="1"/>
  <c r="O2213" i="1"/>
  <c r="O2214" i="1" a="1"/>
  <c r="O2214" i="1"/>
  <c r="O2215" i="1" a="1"/>
  <c r="O2215" i="1"/>
  <c r="O2216" i="1" a="1"/>
  <c r="O2216" i="1"/>
  <c r="O2217" i="1" a="1"/>
  <c r="O2217" i="1"/>
  <c r="O2218" i="1" a="1"/>
  <c r="O2218" i="1"/>
  <c r="O2219" i="1" a="1"/>
  <c r="O2219" i="1"/>
  <c r="O2220" i="1" a="1"/>
  <c r="O2220" i="1"/>
  <c r="O2221" i="1" a="1"/>
  <c r="O2221" i="1"/>
  <c r="O2222" i="1" a="1"/>
  <c r="O2222" i="1"/>
  <c r="O2223" i="1" a="1"/>
  <c r="O2223" i="1"/>
  <c r="O2224" i="1" a="1"/>
  <c r="O2224" i="1"/>
  <c r="O2225" i="1" a="1"/>
  <c r="O2225" i="1"/>
  <c r="O2226" i="1" a="1"/>
  <c r="O2226" i="1"/>
  <c r="O2227" i="1" a="1"/>
  <c r="O2227" i="1"/>
  <c r="O2228" i="1" a="1"/>
  <c r="O2228" i="1"/>
  <c r="O2229" i="1" a="1"/>
  <c r="O2229" i="1"/>
  <c r="O2230" i="1" a="1"/>
  <c r="O2230" i="1"/>
  <c r="O2231" i="1" a="1"/>
  <c r="O2231" i="1"/>
  <c r="O2232" i="1" a="1"/>
  <c r="O2232" i="1"/>
  <c r="O2233" i="1" a="1"/>
  <c r="O2233" i="1"/>
  <c r="O2234" i="1" a="1"/>
  <c r="O2234" i="1"/>
  <c r="O2235" i="1" a="1"/>
  <c r="O2235" i="1"/>
  <c r="O2236" i="1" a="1"/>
  <c r="O2236" i="1"/>
  <c r="O2237" i="1" a="1"/>
  <c r="O2237" i="1"/>
  <c r="O2238" i="1" a="1"/>
  <c r="O2238" i="1"/>
  <c r="O2239" i="1" a="1"/>
  <c r="O2239" i="1"/>
  <c r="O2240" i="1" a="1"/>
  <c r="O2240" i="1"/>
  <c r="O2241" i="1" a="1"/>
  <c r="O2241" i="1"/>
  <c r="O2242" i="1" a="1"/>
  <c r="O2242" i="1"/>
  <c r="O2243" i="1" a="1"/>
  <c r="O2243" i="1"/>
  <c r="O2244" i="1" a="1"/>
  <c r="O2244" i="1"/>
  <c r="O2245" i="1" a="1"/>
  <c r="O2245" i="1"/>
  <c r="O2246" i="1" a="1"/>
  <c r="O2246" i="1"/>
  <c r="O2247" i="1" a="1"/>
  <c r="O2247" i="1"/>
  <c r="O2248" i="1" a="1"/>
  <c r="O2248" i="1"/>
  <c r="O2249" i="1" a="1"/>
  <c r="O2249" i="1"/>
  <c r="O2250" i="1" a="1"/>
  <c r="O2250" i="1"/>
  <c r="O2251" i="1" a="1"/>
  <c r="O2251" i="1"/>
  <c r="O2252" i="1" a="1"/>
  <c r="O2252" i="1"/>
  <c r="O2253" i="1" a="1"/>
  <c r="O2253" i="1"/>
  <c r="O2254" i="1" a="1"/>
  <c r="O2254" i="1"/>
  <c r="O2255" i="1" a="1"/>
  <c r="O2255" i="1"/>
  <c r="O2256" i="1" a="1"/>
  <c r="O2256" i="1"/>
  <c r="O2257" i="1" a="1"/>
  <c r="O2257" i="1"/>
  <c r="O2258" i="1" a="1"/>
  <c r="O2258" i="1"/>
  <c r="O2259" i="1" a="1"/>
  <c r="O2259" i="1"/>
  <c r="O2260" i="1" a="1"/>
  <c r="O2260" i="1"/>
  <c r="O2261" i="1" a="1"/>
  <c r="O2261" i="1"/>
  <c r="O2262" i="1" a="1"/>
  <c r="O2262" i="1"/>
  <c r="O2263" i="1" a="1"/>
  <c r="O2263" i="1"/>
  <c r="O2264" i="1" a="1"/>
  <c r="O2264" i="1"/>
  <c r="O2265" i="1" a="1"/>
  <c r="O2265" i="1"/>
  <c r="O2266" i="1" a="1"/>
  <c r="O2266" i="1"/>
  <c r="O2267" i="1" a="1"/>
  <c r="O2267" i="1"/>
  <c r="O2268" i="1" a="1"/>
  <c r="O2268" i="1"/>
  <c r="O2269" i="1" a="1"/>
  <c r="O2269" i="1"/>
  <c r="O2270" i="1" a="1"/>
  <c r="O2270" i="1"/>
  <c r="O2271" i="1" a="1"/>
  <c r="O2271" i="1"/>
  <c r="O2272" i="1" a="1"/>
  <c r="O2272" i="1"/>
  <c r="O2273" i="1" a="1"/>
  <c r="O2273" i="1"/>
  <c r="O2274" i="1" a="1"/>
  <c r="O2274" i="1"/>
  <c r="O2275" i="1" a="1"/>
  <c r="O2275" i="1"/>
  <c r="O2276" i="1" a="1"/>
  <c r="O2276" i="1"/>
  <c r="O2277" i="1" a="1"/>
  <c r="O2277" i="1"/>
  <c r="O2278" i="1" a="1"/>
  <c r="O2278" i="1"/>
  <c r="O2279" i="1" a="1"/>
  <c r="O2279" i="1"/>
  <c r="O2280" i="1" a="1"/>
  <c r="O2280" i="1"/>
  <c r="O2281" i="1" a="1"/>
  <c r="O2281" i="1"/>
  <c r="O2282" i="1" a="1"/>
  <c r="O2282" i="1"/>
  <c r="O2283" i="1" a="1"/>
  <c r="O2283" i="1"/>
  <c r="O2284" i="1" a="1"/>
  <c r="O2284" i="1"/>
  <c r="O2285" i="1" a="1"/>
  <c r="O2285" i="1"/>
  <c r="O2286" i="1" a="1"/>
  <c r="O2286" i="1"/>
  <c r="O2287" i="1" a="1"/>
  <c r="O2287" i="1"/>
  <c r="O2288" i="1" a="1"/>
  <c r="O2288" i="1"/>
  <c r="O2289" i="1" a="1"/>
  <c r="O2289" i="1"/>
  <c r="O2290" i="1" a="1"/>
  <c r="O2290" i="1"/>
  <c r="O2291" i="1" a="1"/>
  <c r="O2291" i="1"/>
  <c r="O2292" i="1" a="1"/>
  <c r="O2292" i="1"/>
  <c r="O2293" i="1" a="1"/>
  <c r="O2293" i="1"/>
  <c r="O2294" i="1" a="1"/>
  <c r="O2294" i="1"/>
  <c r="O2295" i="1" a="1"/>
  <c r="O2295" i="1"/>
  <c r="O2296" i="1" a="1"/>
  <c r="O2296" i="1"/>
  <c r="O2297" i="1" a="1"/>
  <c r="O2297" i="1"/>
  <c r="O2298" i="1" a="1"/>
  <c r="O2298" i="1"/>
  <c r="O2299" i="1" a="1"/>
  <c r="O2299" i="1"/>
  <c r="O2300" i="1" a="1"/>
  <c r="O2300" i="1"/>
  <c r="O2301" i="1" a="1"/>
  <c r="O2301" i="1"/>
  <c r="O2302" i="1" a="1"/>
  <c r="O2302" i="1"/>
  <c r="O2303" i="1" a="1"/>
  <c r="O2303" i="1"/>
  <c r="O2304" i="1" a="1"/>
  <c r="O2304" i="1"/>
  <c r="O2305" i="1" a="1"/>
  <c r="O2305" i="1"/>
  <c r="O2306" i="1" a="1"/>
  <c r="O2306" i="1"/>
  <c r="O2307" i="1" a="1"/>
  <c r="O2307" i="1"/>
  <c r="O2308" i="1" a="1"/>
  <c r="O2308" i="1"/>
  <c r="O2309" i="1" a="1"/>
  <c r="O2309" i="1"/>
  <c r="O2310" i="1" a="1"/>
  <c r="O2310" i="1"/>
  <c r="O2311" i="1" a="1"/>
  <c r="O2311" i="1"/>
  <c r="O2312" i="1" a="1"/>
  <c r="O2312" i="1"/>
  <c r="O2313" i="1" a="1"/>
  <c r="O2313" i="1"/>
  <c r="O2314" i="1" a="1"/>
  <c r="O2314" i="1"/>
  <c r="O2315" i="1" a="1"/>
  <c r="O2315" i="1"/>
  <c r="O2316" i="1" a="1"/>
  <c r="O2316" i="1"/>
  <c r="O2317" i="1" a="1"/>
  <c r="O2317" i="1"/>
  <c r="O2318" i="1" a="1"/>
  <c r="O2318" i="1"/>
  <c r="O2319" i="1" a="1"/>
  <c r="O2319" i="1"/>
  <c r="O2320" i="1" a="1"/>
  <c r="O2320" i="1"/>
  <c r="O2321" i="1" a="1"/>
  <c r="O2321" i="1"/>
  <c r="O2322" i="1" a="1"/>
  <c r="O2322" i="1"/>
  <c r="O2323" i="1" a="1"/>
  <c r="O2323" i="1"/>
  <c r="O2324" i="1" a="1"/>
  <c r="O2324" i="1"/>
  <c r="O2325" i="1" a="1"/>
  <c r="O2325" i="1"/>
  <c r="O2326" i="1" a="1"/>
  <c r="O2326" i="1"/>
  <c r="O2327" i="1" a="1"/>
  <c r="O2327" i="1"/>
  <c r="O2328" i="1" a="1"/>
  <c r="O2328" i="1"/>
  <c r="O2329" i="1" a="1"/>
  <c r="O2329" i="1"/>
  <c r="O2330" i="1" a="1"/>
  <c r="O2330" i="1"/>
  <c r="O2331" i="1" a="1"/>
  <c r="O2331" i="1"/>
  <c r="O2332" i="1" a="1"/>
  <c r="O2332" i="1"/>
  <c r="O2333" i="1" a="1"/>
  <c r="O2333" i="1"/>
  <c r="O2334" i="1" a="1"/>
  <c r="O2334" i="1"/>
  <c r="O2335" i="1" a="1"/>
  <c r="O2335" i="1"/>
  <c r="O2336" i="1" a="1"/>
  <c r="O2336" i="1"/>
  <c r="O2337" i="1" a="1"/>
  <c r="O2337" i="1"/>
  <c r="O2338" i="1" a="1"/>
  <c r="O2338" i="1"/>
  <c r="O2339" i="1" a="1"/>
  <c r="O2339" i="1"/>
  <c r="O2340" i="1" a="1"/>
  <c r="O2340" i="1"/>
  <c r="O2341" i="1" a="1"/>
  <c r="O2341" i="1"/>
  <c r="O2342" i="1" a="1"/>
  <c r="O2342" i="1"/>
  <c r="O2343" i="1" a="1"/>
  <c r="O2343" i="1"/>
  <c r="O2344" i="1" a="1"/>
  <c r="O2344" i="1"/>
  <c r="O2345" i="1" a="1"/>
  <c r="O2345" i="1"/>
  <c r="O2346" i="1" a="1"/>
  <c r="O2346" i="1"/>
  <c r="O2347" i="1" a="1"/>
  <c r="O2347" i="1"/>
  <c r="O2348" i="1" a="1"/>
  <c r="O2348" i="1"/>
  <c r="O2349" i="1" a="1"/>
  <c r="O2349" i="1"/>
  <c r="O2350" i="1" a="1"/>
  <c r="O2350" i="1"/>
  <c r="O2351" i="1" a="1"/>
  <c r="O2351" i="1"/>
  <c r="O2352" i="1" a="1"/>
  <c r="O2352" i="1"/>
  <c r="O2353" i="1" a="1"/>
  <c r="O2353" i="1"/>
  <c r="O2354" i="1" a="1"/>
  <c r="O2354" i="1"/>
  <c r="O2355" i="1" a="1"/>
  <c r="O2355" i="1"/>
  <c r="O2356" i="1" a="1"/>
  <c r="O2356" i="1"/>
  <c r="O2357" i="1" a="1"/>
  <c r="O2357" i="1"/>
  <c r="O2358" i="1" a="1"/>
  <c r="O2358" i="1"/>
  <c r="O2359" i="1" a="1"/>
  <c r="O2359" i="1"/>
  <c r="O2360" i="1" a="1"/>
  <c r="O2360" i="1"/>
  <c r="O2361" i="1" a="1"/>
  <c r="O2361" i="1"/>
  <c r="O2362" i="1" a="1"/>
  <c r="O2362" i="1"/>
  <c r="O2363" i="1" a="1"/>
  <c r="O2363" i="1"/>
  <c r="O2364" i="1" a="1"/>
  <c r="O2364" i="1"/>
  <c r="O2365" i="1" a="1"/>
  <c r="O2365" i="1"/>
  <c r="O2366" i="1" a="1"/>
  <c r="O2366" i="1"/>
  <c r="O2367" i="1" a="1"/>
  <c r="O2367" i="1"/>
  <c r="O2368" i="1" a="1"/>
  <c r="O2368" i="1"/>
  <c r="O2369" i="1" a="1"/>
  <c r="O2369" i="1"/>
  <c r="O2370" i="1" a="1"/>
  <c r="O2370" i="1"/>
  <c r="O2371" i="1" a="1"/>
  <c r="O2371" i="1"/>
  <c r="O2372" i="1" a="1"/>
  <c r="O2372" i="1"/>
  <c r="O2373" i="1" a="1"/>
  <c r="O2373" i="1"/>
  <c r="O2374" i="1" a="1"/>
  <c r="O2374" i="1"/>
  <c r="O2375" i="1" a="1"/>
  <c r="O2375" i="1"/>
  <c r="O2376" i="1" a="1"/>
  <c r="O2376" i="1"/>
  <c r="O2377" i="1" a="1"/>
  <c r="O2377" i="1"/>
  <c r="O2378" i="1" a="1"/>
  <c r="O2378" i="1"/>
  <c r="O2379" i="1" a="1"/>
  <c r="O2379" i="1"/>
  <c r="O2380" i="1" a="1"/>
  <c r="O2380" i="1"/>
  <c r="O2381" i="1" a="1"/>
  <c r="O2381" i="1"/>
  <c r="O2382" i="1" a="1"/>
  <c r="O2382" i="1"/>
  <c r="O2383" i="1" a="1"/>
  <c r="O2383" i="1"/>
  <c r="O2384" i="1" a="1"/>
  <c r="O2384" i="1"/>
  <c r="O2385" i="1" a="1"/>
  <c r="O2385" i="1"/>
  <c r="O2386" i="1" a="1"/>
  <c r="O2386" i="1"/>
  <c r="O2387" i="1" a="1"/>
  <c r="O2387" i="1"/>
  <c r="O2388" i="1" a="1"/>
  <c r="O2388" i="1"/>
  <c r="O2389" i="1" a="1"/>
  <c r="O2389" i="1"/>
  <c r="O2390" i="1" a="1"/>
  <c r="O2390" i="1"/>
  <c r="O2391" i="1" a="1"/>
  <c r="O2391" i="1"/>
  <c r="O2392" i="1" a="1"/>
  <c r="O2392" i="1"/>
  <c r="O2393" i="1" a="1"/>
  <c r="O2393" i="1"/>
  <c r="O2394" i="1" a="1"/>
  <c r="O2394" i="1"/>
  <c r="O2395" i="1" a="1"/>
  <c r="O2395" i="1"/>
  <c r="O2396" i="1" a="1"/>
  <c r="O2396" i="1"/>
  <c r="O2397" i="1" a="1"/>
  <c r="O2397" i="1"/>
  <c r="O2398" i="1" a="1"/>
  <c r="O2398" i="1"/>
  <c r="O2399" i="1" a="1"/>
  <c r="O2399" i="1"/>
  <c r="O2400" i="1" a="1"/>
  <c r="O2400" i="1"/>
  <c r="O2401" i="1" a="1"/>
  <c r="O2401" i="1"/>
  <c r="O2402" i="1" a="1"/>
  <c r="O2402" i="1"/>
  <c r="O2403" i="1" a="1"/>
  <c r="O2403" i="1"/>
  <c r="O2404" i="1" a="1"/>
  <c r="O2404" i="1"/>
  <c r="O2405" i="1" a="1"/>
  <c r="O2405" i="1"/>
  <c r="O2406" i="1" a="1"/>
  <c r="O2406" i="1"/>
  <c r="O2407" i="1" a="1"/>
  <c r="O2407" i="1"/>
  <c r="O2408" i="1" a="1"/>
  <c r="O2408" i="1"/>
  <c r="O2409" i="1" a="1"/>
  <c r="O2409" i="1"/>
  <c r="O2410" i="1" a="1"/>
  <c r="O2410" i="1"/>
  <c r="O2411" i="1" a="1"/>
  <c r="O2411" i="1"/>
  <c r="O2412" i="1" a="1"/>
  <c r="O2412" i="1"/>
  <c r="O2413" i="1" a="1"/>
  <c r="O2413" i="1"/>
  <c r="O2414" i="1" a="1"/>
  <c r="O2414" i="1"/>
  <c r="O2415" i="1" a="1"/>
  <c r="O2415" i="1"/>
  <c r="O2416" i="1" a="1"/>
  <c r="O2416" i="1"/>
  <c r="O2417" i="1" a="1"/>
  <c r="O2417" i="1"/>
  <c r="O2418" i="1" a="1"/>
  <c r="O2418" i="1"/>
  <c r="O2419" i="1" a="1"/>
  <c r="O2419" i="1"/>
  <c r="O2420" i="1" a="1"/>
  <c r="O2420" i="1"/>
  <c r="O2421" i="1" a="1"/>
  <c r="O2421" i="1"/>
  <c r="O2422" i="1" a="1"/>
  <c r="O2422" i="1"/>
  <c r="O2423" i="1" a="1"/>
  <c r="O2423" i="1"/>
  <c r="O2424" i="1" a="1"/>
  <c r="O2424" i="1"/>
  <c r="O2425" i="1" a="1"/>
  <c r="O2425" i="1"/>
  <c r="O2426" i="1" a="1"/>
  <c r="O2426" i="1"/>
  <c r="O2427" i="1" a="1"/>
  <c r="O2427" i="1"/>
  <c r="O2428" i="1" a="1"/>
  <c r="O2428" i="1"/>
  <c r="O2429" i="1" a="1"/>
  <c r="O2429" i="1"/>
  <c r="O2430" i="1" a="1"/>
  <c r="O2430" i="1"/>
  <c r="O2431" i="1" a="1"/>
  <c r="O2431" i="1"/>
  <c r="O2432" i="1" a="1"/>
  <c r="O2432" i="1"/>
  <c r="O2433" i="1" a="1"/>
  <c r="O2433" i="1"/>
  <c r="O2434" i="1" a="1"/>
  <c r="O2434" i="1"/>
  <c r="O2435" i="1" a="1"/>
  <c r="O2435" i="1"/>
  <c r="O2436" i="1" a="1"/>
  <c r="O2436" i="1"/>
  <c r="O2437" i="1" a="1"/>
  <c r="O2437" i="1"/>
  <c r="O2438" i="1" a="1"/>
  <c r="O2438" i="1"/>
  <c r="O2439" i="1" a="1"/>
  <c r="O2439" i="1"/>
  <c r="O2440" i="1" a="1"/>
  <c r="O2440" i="1"/>
  <c r="O2441" i="1" a="1"/>
  <c r="O2441" i="1"/>
  <c r="O2442" i="1" a="1"/>
  <c r="O2442" i="1"/>
  <c r="O2443" i="1" a="1"/>
  <c r="O2443" i="1"/>
  <c r="O2444" i="1" a="1"/>
  <c r="O2444" i="1"/>
  <c r="O2445" i="1" a="1"/>
  <c r="O2445" i="1"/>
  <c r="O2446" i="1" a="1"/>
  <c r="O2446" i="1"/>
  <c r="O2447" i="1" a="1"/>
  <c r="O2447" i="1"/>
  <c r="O2448" i="1" a="1"/>
  <c r="O2448" i="1"/>
  <c r="O2449" i="1" a="1"/>
  <c r="O2449" i="1"/>
  <c r="O2450" i="1" a="1"/>
  <c r="O2450" i="1"/>
  <c r="O2451" i="1" a="1"/>
  <c r="O2451" i="1"/>
  <c r="O2452" i="1" a="1"/>
  <c r="O2452" i="1"/>
  <c r="O2453" i="1" a="1"/>
  <c r="O2453" i="1"/>
  <c r="O2454" i="1" a="1"/>
  <c r="O2454" i="1"/>
  <c r="O2455" i="1" a="1"/>
  <c r="O2455" i="1"/>
  <c r="O2456" i="1" a="1"/>
  <c r="O2456" i="1"/>
  <c r="O2457" i="1" a="1"/>
  <c r="O2457" i="1"/>
  <c r="O2458" i="1" a="1"/>
  <c r="O2458" i="1"/>
  <c r="O2459" i="1" a="1"/>
  <c r="O2459" i="1"/>
  <c r="O2460" i="1" a="1"/>
  <c r="O2460" i="1"/>
  <c r="O2461" i="1" a="1"/>
  <c r="O2461" i="1"/>
  <c r="O2462" i="1" a="1"/>
  <c r="O2462" i="1"/>
  <c r="O2463" i="1" a="1"/>
  <c r="O2463" i="1"/>
  <c r="O2464" i="1" a="1"/>
  <c r="O2464" i="1"/>
  <c r="O2465" i="1" a="1"/>
  <c r="O2465" i="1"/>
  <c r="O2466" i="1" a="1"/>
  <c r="O2466" i="1"/>
  <c r="O2467" i="1" a="1"/>
  <c r="O2467" i="1"/>
  <c r="O2468" i="1" a="1"/>
  <c r="O2468" i="1"/>
  <c r="O2469" i="1" a="1"/>
  <c r="O2469" i="1"/>
  <c r="O2470" i="1" a="1"/>
  <c r="O2470" i="1"/>
  <c r="O2471" i="1" a="1"/>
  <c r="O2471" i="1"/>
  <c r="O2472" i="1" a="1"/>
  <c r="O2472" i="1"/>
  <c r="O2473" i="1" a="1"/>
  <c r="O2473" i="1"/>
  <c r="O2474" i="1" a="1"/>
  <c r="O2474" i="1"/>
  <c r="O2475" i="1" a="1"/>
  <c r="O2475" i="1"/>
  <c r="O2476" i="1" a="1"/>
  <c r="O2476" i="1"/>
  <c r="O2477" i="1" a="1"/>
  <c r="O2477" i="1"/>
  <c r="O2478" i="1" a="1"/>
  <c r="O2478" i="1"/>
  <c r="O2479" i="1" a="1"/>
  <c r="O2479" i="1"/>
  <c r="O2480" i="1" a="1"/>
  <c r="O2480" i="1"/>
  <c r="O2481" i="1" a="1"/>
  <c r="O2481" i="1"/>
  <c r="O2482" i="1" a="1"/>
  <c r="O2482" i="1"/>
  <c r="O2483" i="1" a="1"/>
  <c r="O2483" i="1"/>
  <c r="O2484" i="1" a="1"/>
  <c r="O2484" i="1"/>
  <c r="O2485" i="1" a="1"/>
  <c r="O2485" i="1"/>
  <c r="O2486" i="1" a="1"/>
  <c r="O2486" i="1"/>
  <c r="O2487" i="1" a="1"/>
  <c r="O2487" i="1"/>
  <c r="O2488" i="1" a="1"/>
  <c r="O2488" i="1"/>
  <c r="O2489" i="1" a="1"/>
  <c r="O2489" i="1"/>
  <c r="O2490" i="1" a="1"/>
  <c r="O2490" i="1"/>
  <c r="O2491" i="1" a="1"/>
  <c r="O2491" i="1"/>
  <c r="O2492" i="1" a="1"/>
  <c r="O2492" i="1"/>
  <c r="O2493" i="1" a="1"/>
  <c r="O2493" i="1"/>
  <c r="O2494" i="1" a="1"/>
  <c r="O2494" i="1"/>
  <c r="O2495" i="1" a="1"/>
  <c r="O2495" i="1"/>
  <c r="O2496" i="1" a="1"/>
  <c r="O2496" i="1"/>
  <c r="O2497" i="1" a="1"/>
  <c r="O2497" i="1"/>
  <c r="O2498" i="1" a="1"/>
  <c r="O2498" i="1"/>
  <c r="O2499" i="1" a="1"/>
  <c r="O2499" i="1"/>
  <c r="O2500" i="1" a="1"/>
  <c r="O2500" i="1"/>
  <c r="O2501" i="1" a="1"/>
  <c r="O2501" i="1"/>
  <c r="M2" i="1" a="1"/>
  <c r="M2" i="1"/>
  <c r="M3" i="1" a="1"/>
  <c r="M3" i="1"/>
  <c r="M4" i="1" a="1"/>
  <c r="M4" i="1"/>
  <c r="M5" i="1" a="1"/>
  <c r="M5" i="1"/>
  <c r="M6" i="1" a="1"/>
  <c r="M6" i="1"/>
  <c r="M7" i="1" a="1"/>
  <c r="M7" i="1"/>
  <c r="M8" i="1" a="1"/>
  <c r="M8" i="1"/>
  <c r="M9" i="1" a="1"/>
  <c r="M9" i="1"/>
  <c r="M10" i="1" a="1"/>
  <c r="M10" i="1"/>
  <c r="M11" i="1" a="1"/>
  <c r="M11" i="1"/>
  <c r="M12" i="1" a="1"/>
  <c r="M12" i="1"/>
  <c r="M13" i="1" a="1"/>
  <c r="M13" i="1"/>
  <c r="M14" i="1" a="1"/>
  <c r="M14" i="1"/>
  <c r="M15" i="1" a="1"/>
  <c r="M15" i="1"/>
  <c r="M16" i="1" a="1"/>
  <c r="M16" i="1"/>
  <c r="M17" i="1" a="1"/>
  <c r="M17" i="1"/>
  <c r="M18" i="1" a="1"/>
  <c r="M18" i="1"/>
  <c r="M19" i="1" a="1"/>
  <c r="M19" i="1"/>
  <c r="M20" i="1" a="1"/>
  <c r="M20" i="1"/>
  <c r="M21" i="1" a="1"/>
  <c r="M21" i="1"/>
  <c r="M22" i="1" a="1"/>
  <c r="M22" i="1"/>
  <c r="M23" i="1" a="1"/>
  <c r="M23" i="1"/>
  <c r="M24" i="1" a="1"/>
  <c r="M24" i="1"/>
  <c r="M25" i="1" a="1"/>
  <c r="M25" i="1"/>
  <c r="M26" i="1" a="1"/>
  <c r="M26" i="1"/>
  <c r="M27" i="1" a="1"/>
  <c r="M27" i="1"/>
  <c r="M28" i="1" a="1"/>
  <c r="M28" i="1"/>
  <c r="M29" i="1" a="1"/>
  <c r="M29" i="1"/>
  <c r="M30" i="1" a="1"/>
  <c r="M30" i="1"/>
  <c r="M31" i="1" a="1"/>
  <c r="M31" i="1"/>
  <c r="M32" i="1" a="1"/>
  <c r="M32" i="1"/>
  <c r="M33" i="1" a="1"/>
  <c r="M33" i="1"/>
  <c r="M34" i="1" a="1"/>
  <c r="M34" i="1"/>
  <c r="M35" i="1" a="1"/>
  <c r="M35" i="1"/>
  <c r="M36" i="1" a="1"/>
  <c r="M36" i="1"/>
  <c r="M37" i="1" a="1"/>
  <c r="M37" i="1"/>
  <c r="M38" i="1" a="1"/>
  <c r="M38" i="1"/>
  <c r="M39" i="1" a="1"/>
  <c r="M39" i="1"/>
  <c r="M40" i="1" a="1"/>
  <c r="M40" i="1"/>
  <c r="M41" i="1" a="1"/>
  <c r="M41" i="1"/>
  <c r="M42" i="1" a="1"/>
  <c r="M42" i="1"/>
  <c r="M43" i="1" a="1"/>
  <c r="M43" i="1"/>
  <c r="M44" i="1" a="1"/>
  <c r="M44" i="1"/>
  <c r="M45" i="1" a="1"/>
  <c r="M45" i="1"/>
  <c r="M46" i="1" a="1"/>
  <c r="M46" i="1"/>
  <c r="M47" i="1" a="1"/>
  <c r="M47" i="1"/>
  <c r="M48" i="1" a="1"/>
  <c r="M48" i="1"/>
  <c r="M49" i="1" a="1"/>
  <c r="M49" i="1"/>
  <c r="M50" i="1" a="1"/>
  <c r="M50" i="1"/>
  <c r="M51" i="1" a="1"/>
  <c r="M51" i="1"/>
  <c r="M52" i="1" a="1"/>
  <c r="M52" i="1"/>
  <c r="M53" i="1" a="1"/>
  <c r="M53" i="1"/>
  <c r="M54" i="1" a="1"/>
  <c r="M54" i="1"/>
  <c r="M55" i="1" a="1"/>
  <c r="M55" i="1"/>
  <c r="M56" i="1" a="1"/>
  <c r="M56" i="1"/>
  <c r="M57" i="1" a="1"/>
  <c r="M57" i="1"/>
  <c r="M58" i="1" a="1"/>
  <c r="M58" i="1"/>
  <c r="M59" i="1" a="1"/>
  <c r="M59" i="1"/>
  <c r="M60" i="1" a="1"/>
  <c r="M60" i="1"/>
  <c r="M61" i="1" a="1"/>
  <c r="M61" i="1"/>
  <c r="M62" i="1" a="1"/>
  <c r="M62" i="1"/>
  <c r="M63" i="1" a="1"/>
  <c r="M63" i="1"/>
  <c r="M64" i="1" a="1"/>
  <c r="M64" i="1"/>
  <c r="M65" i="1" a="1"/>
  <c r="M65" i="1"/>
  <c r="M66" i="1" a="1"/>
  <c r="M66" i="1"/>
  <c r="M67" i="1" a="1"/>
  <c r="M67" i="1"/>
  <c r="M68" i="1" a="1"/>
  <c r="M68" i="1"/>
  <c r="M69" i="1" a="1"/>
  <c r="M69" i="1"/>
  <c r="M70" i="1" a="1"/>
  <c r="M70" i="1"/>
  <c r="M71" i="1" a="1"/>
  <c r="M71" i="1"/>
  <c r="M72" i="1" a="1"/>
  <c r="M72" i="1"/>
  <c r="M73" i="1" a="1"/>
  <c r="M73" i="1"/>
  <c r="M74" i="1" a="1"/>
  <c r="M74" i="1"/>
  <c r="M75" i="1" a="1"/>
  <c r="M75" i="1"/>
  <c r="M76" i="1" a="1"/>
  <c r="M76" i="1"/>
  <c r="M77" i="1" a="1"/>
  <c r="M77" i="1"/>
  <c r="M78" i="1" a="1"/>
  <c r="M78" i="1"/>
  <c r="M79" i="1" a="1"/>
  <c r="M79" i="1"/>
  <c r="M80" i="1" a="1"/>
  <c r="M80" i="1"/>
  <c r="M81" i="1" a="1"/>
  <c r="M81" i="1"/>
  <c r="M82" i="1" a="1"/>
  <c r="M82" i="1"/>
  <c r="M83" i="1" a="1"/>
  <c r="M83" i="1"/>
  <c r="M84" i="1" a="1"/>
  <c r="M84" i="1"/>
  <c r="M85" i="1" a="1"/>
  <c r="M85" i="1"/>
  <c r="M86" i="1" a="1"/>
  <c r="M86" i="1"/>
  <c r="M87" i="1" a="1"/>
  <c r="M87" i="1"/>
  <c r="M88" i="1" a="1"/>
  <c r="M88" i="1"/>
  <c r="M89" i="1" a="1"/>
  <c r="M89" i="1"/>
  <c r="M90" i="1" a="1"/>
  <c r="M90" i="1"/>
  <c r="M91" i="1" a="1"/>
  <c r="M91" i="1"/>
  <c r="M92" i="1" a="1"/>
  <c r="M92" i="1"/>
  <c r="M93" i="1" a="1"/>
  <c r="M93" i="1"/>
  <c r="M94" i="1" a="1"/>
  <c r="M94" i="1"/>
  <c r="M95" i="1" a="1"/>
  <c r="M95" i="1"/>
  <c r="M96" i="1" a="1"/>
  <c r="M96" i="1"/>
  <c r="M97" i="1" a="1"/>
  <c r="M97" i="1"/>
  <c r="M98" i="1" a="1"/>
  <c r="M98" i="1"/>
  <c r="M99" i="1" a="1"/>
  <c r="M99" i="1"/>
  <c r="M100" i="1" a="1"/>
  <c r="M100" i="1"/>
  <c r="M101" i="1" a="1"/>
  <c r="M101" i="1"/>
  <c r="M102" i="1" a="1"/>
  <c r="M102" i="1"/>
  <c r="M103" i="1" a="1"/>
  <c r="M103" i="1"/>
  <c r="M104" i="1" a="1"/>
  <c r="M104" i="1"/>
  <c r="M105" i="1" a="1"/>
  <c r="M105" i="1"/>
  <c r="M106" i="1" a="1"/>
  <c r="M106" i="1"/>
  <c r="M107" i="1" a="1"/>
  <c r="M107" i="1"/>
  <c r="M108" i="1" a="1"/>
  <c r="M108" i="1"/>
  <c r="M109" i="1" a="1"/>
  <c r="M109" i="1"/>
  <c r="M110" i="1" a="1"/>
  <c r="M110" i="1"/>
  <c r="M111" i="1" a="1"/>
  <c r="M111" i="1"/>
  <c r="M112" i="1" a="1"/>
  <c r="M112" i="1"/>
  <c r="M113" i="1" a="1"/>
  <c r="M113" i="1"/>
  <c r="M114" i="1" a="1"/>
  <c r="M114" i="1"/>
  <c r="M115" i="1" a="1"/>
  <c r="M115" i="1"/>
  <c r="M116" i="1" a="1"/>
  <c r="M116" i="1"/>
  <c r="M117" i="1" a="1"/>
  <c r="M117" i="1"/>
  <c r="M118" i="1" a="1"/>
  <c r="M118" i="1"/>
  <c r="M119" i="1" a="1"/>
  <c r="M119" i="1"/>
  <c r="M120" i="1" a="1"/>
  <c r="M120" i="1"/>
  <c r="M121" i="1" a="1"/>
  <c r="M121" i="1"/>
  <c r="M122" i="1" a="1"/>
  <c r="M122" i="1"/>
  <c r="M123" i="1" a="1"/>
  <c r="M123" i="1"/>
  <c r="M124" i="1" a="1"/>
  <c r="M124" i="1"/>
  <c r="M125" i="1" a="1"/>
  <c r="M125" i="1"/>
  <c r="M126" i="1" a="1"/>
  <c r="M126" i="1"/>
  <c r="M127" i="1" a="1"/>
  <c r="M127" i="1"/>
  <c r="M128" i="1" a="1"/>
  <c r="M128" i="1"/>
  <c r="M129" i="1" a="1"/>
  <c r="M129" i="1"/>
  <c r="M130" i="1" a="1"/>
  <c r="M130" i="1"/>
  <c r="M131" i="1" a="1"/>
  <c r="M131" i="1"/>
  <c r="M132" i="1" a="1"/>
  <c r="M132" i="1"/>
  <c r="M133" i="1" a="1"/>
  <c r="M133" i="1"/>
  <c r="M134" i="1" a="1"/>
  <c r="M134" i="1"/>
  <c r="M135" i="1" a="1"/>
  <c r="M135" i="1"/>
  <c r="M136" i="1" a="1"/>
  <c r="M136" i="1"/>
  <c r="M137" i="1" a="1"/>
  <c r="M137" i="1"/>
  <c r="M138" i="1" a="1"/>
  <c r="M138" i="1"/>
  <c r="M139" i="1" a="1"/>
  <c r="M139" i="1"/>
  <c r="M140" i="1" a="1"/>
  <c r="M140" i="1"/>
  <c r="M141" i="1" a="1"/>
  <c r="M141" i="1"/>
  <c r="M142" i="1" a="1"/>
  <c r="M142" i="1"/>
  <c r="M143" i="1" a="1"/>
  <c r="M143" i="1"/>
  <c r="M144" i="1" a="1"/>
  <c r="M144" i="1"/>
  <c r="M145" i="1" a="1"/>
  <c r="M145" i="1"/>
  <c r="M146" i="1" a="1"/>
  <c r="M146" i="1"/>
  <c r="M147" i="1" a="1"/>
  <c r="M147" i="1"/>
  <c r="M148" i="1" a="1"/>
  <c r="M148" i="1"/>
  <c r="M149" i="1" a="1"/>
  <c r="M149" i="1"/>
  <c r="M150" i="1" a="1"/>
  <c r="M150" i="1"/>
  <c r="M151" i="1" a="1"/>
  <c r="M151" i="1"/>
  <c r="M152" i="1" a="1"/>
  <c r="M152" i="1"/>
  <c r="M153" i="1" a="1"/>
  <c r="M153" i="1"/>
  <c r="M154" i="1" a="1"/>
  <c r="M154" i="1"/>
  <c r="M155" i="1" a="1"/>
  <c r="M155" i="1"/>
  <c r="M156" i="1" a="1"/>
  <c r="M156" i="1"/>
  <c r="M157" i="1" a="1"/>
  <c r="M157" i="1"/>
  <c r="M158" i="1" a="1"/>
  <c r="M158" i="1"/>
  <c r="M159" i="1" a="1"/>
  <c r="M159" i="1"/>
  <c r="M160" i="1" a="1"/>
  <c r="M160" i="1"/>
  <c r="M161" i="1" a="1"/>
  <c r="M161" i="1"/>
  <c r="M162" i="1" a="1"/>
  <c r="M162" i="1"/>
  <c r="M163" i="1" a="1"/>
  <c r="M163" i="1"/>
  <c r="M164" i="1" a="1"/>
  <c r="M164" i="1"/>
  <c r="M165" i="1" a="1"/>
  <c r="M165" i="1"/>
  <c r="M166" i="1" a="1"/>
  <c r="M166" i="1"/>
  <c r="M167" i="1" a="1"/>
  <c r="M167" i="1"/>
  <c r="M168" i="1" a="1"/>
  <c r="M168" i="1"/>
  <c r="M169" i="1" a="1"/>
  <c r="M169" i="1"/>
  <c r="M170" i="1" a="1"/>
  <c r="M170" i="1"/>
  <c r="M171" i="1" a="1"/>
  <c r="M171" i="1"/>
  <c r="M172" i="1" a="1"/>
  <c r="M172" i="1"/>
  <c r="M173" i="1" a="1"/>
  <c r="M173" i="1"/>
  <c r="M174" i="1" a="1"/>
  <c r="M174" i="1"/>
  <c r="M175" i="1" a="1"/>
  <c r="M175" i="1"/>
  <c r="M176" i="1" a="1"/>
  <c r="M176" i="1"/>
  <c r="M177" i="1" a="1"/>
  <c r="M177" i="1"/>
  <c r="M178" i="1" a="1"/>
  <c r="M178" i="1"/>
  <c r="M179" i="1" a="1"/>
  <c r="M179" i="1"/>
  <c r="M180" i="1" a="1"/>
  <c r="M180" i="1"/>
  <c r="M181" i="1" a="1"/>
  <c r="M181" i="1"/>
  <c r="M182" i="1" a="1"/>
  <c r="M182" i="1"/>
  <c r="M183" i="1" a="1"/>
  <c r="M183" i="1"/>
  <c r="M184" i="1" a="1"/>
  <c r="M184" i="1"/>
  <c r="M185" i="1" a="1"/>
  <c r="M185" i="1"/>
  <c r="M186" i="1" a="1"/>
  <c r="M186" i="1"/>
  <c r="M187" i="1" a="1"/>
  <c r="M187" i="1"/>
  <c r="M188" i="1" a="1"/>
  <c r="M188" i="1"/>
  <c r="M189" i="1" a="1"/>
  <c r="M189" i="1"/>
  <c r="M190" i="1" a="1"/>
  <c r="M190" i="1"/>
  <c r="M191" i="1" a="1"/>
  <c r="M191" i="1"/>
  <c r="M192" i="1" a="1"/>
  <c r="M192" i="1"/>
  <c r="M193" i="1" a="1"/>
  <c r="M193" i="1"/>
  <c r="M194" i="1" a="1"/>
  <c r="M194" i="1"/>
  <c r="M195" i="1" a="1"/>
  <c r="M195" i="1"/>
  <c r="M196" i="1" a="1"/>
  <c r="M196" i="1"/>
  <c r="M197" i="1" a="1"/>
  <c r="M197" i="1"/>
  <c r="M198" i="1" a="1"/>
  <c r="M198" i="1"/>
  <c r="M199" i="1" a="1"/>
  <c r="M199" i="1"/>
  <c r="M200" i="1" a="1"/>
  <c r="M200" i="1"/>
  <c r="M201" i="1" a="1"/>
  <c r="M201" i="1"/>
  <c r="M202" i="1" a="1"/>
  <c r="M202" i="1"/>
  <c r="M203" i="1" a="1"/>
  <c r="M203" i="1"/>
  <c r="M204" i="1" a="1"/>
  <c r="M204" i="1"/>
  <c r="M205" i="1" a="1"/>
  <c r="M205" i="1"/>
  <c r="M206" i="1" a="1"/>
  <c r="M206" i="1"/>
  <c r="M207" i="1" a="1"/>
  <c r="M207" i="1"/>
  <c r="M208" i="1" a="1"/>
  <c r="M208" i="1"/>
  <c r="M209" i="1" a="1"/>
  <c r="M209" i="1"/>
  <c r="M210" i="1" a="1"/>
  <c r="M210" i="1"/>
  <c r="M211" i="1" a="1"/>
  <c r="M211" i="1"/>
  <c r="M212" i="1" a="1"/>
  <c r="M212" i="1"/>
  <c r="M213" i="1" a="1"/>
  <c r="M213" i="1"/>
  <c r="M214" i="1" a="1"/>
  <c r="M214" i="1"/>
  <c r="M215" i="1" a="1"/>
  <c r="M215" i="1"/>
  <c r="M216" i="1" a="1"/>
  <c r="M216" i="1"/>
  <c r="M217" i="1" a="1"/>
  <c r="M217" i="1"/>
  <c r="M218" i="1" a="1"/>
  <c r="M218" i="1"/>
  <c r="M219" i="1" a="1"/>
  <c r="M219" i="1"/>
  <c r="M220" i="1" a="1"/>
  <c r="M220" i="1"/>
  <c r="M221" i="1" a="1"/>
  <c r="M221" i="1"/>
  <c r="M222" i="1" a="1"/>
  <c r="M222" i="1"/>
  <c r="M223" i="1" a="1"/>
  <c r="M223" i="1"/>
  <c r="M224" i="1" a="1"/>
  <c r="M224" i="1"/>
  <c r="M225" i="1" a="1"/>
  <c r="M225" i="1"/>
  <c r="M226" i="1" a="1"/>
  <c r="M226" i="1"/>
  <c r="M227" i="1" a="1"/>
  <c r="M227" i="1"/>
  <c r="M228" i="1" a="1"/>
  <c r="M228" i="1"/>
  <c r="M229" i="1" a="1"/>
  <c r="M229" i="1"/>
  <c r="M230" i="1" a="1"/>
  <c r="M230" i="1"/>
  <c r="M231" i="1" a="1"/>
  <c r="M231" i="1"/>
  <c r="M232" i="1" a="1"/>
  <c r="M232" i="1"/>
  <c r="M233" i="1" a="1"/>
  <c r="M233" i="1"/>
  <c r="M234" i="1" a="1"/>
  <c r="M234" i="1"/>
  <c r="M235" i="1" a="1"/>
  <c r="M235" i="1"/>
  <c r="M236" i="1" a="1"/>
  <c r="M236" i="1"/>
  <c r="M237" i="1" a="1"/>
  <c r="M237" i="1"/>
  <c r="M238" i="1" a="1"/>
  <c r="M238" i="1"/>
  <c r="M239" i="1" a="1"/>
  <c r="M239" i="1"/>
  <c r="M240" i="1" a="1"/>
  <c r="M240" i="1"/>
  <c r="M241" i="1" a="1"/>
  <c r="M241" i="1"/>
  <c r="M242" i="1" a="1"/>
  <c r="M242" i="1"/>
  <c r="M243" i="1" a="1"/>
  <c r="M243" i="1"/>
  <c r="M244" i="1" a="1"/>
  <c r="M244" i="1"/>
  <c r="M245" i="1" a="1"/>
  <c r="M245" i="1"/>
  <c r="M246" i="1" a="1"/>
  <c r="M246" i="1"/>
  <c r="M247" i="1" a="1"/>
  <c r="M247" i="1"/>
  <c r="M248" i="1" a="1"/>
  <c r="M248" i="1"/>
  <c r="M249" i="1" a="1"/>
  <c r="M249" i="1"/>
  <c r="M250" i="1" a="1"/>
  <c r="M250" i="1"/>
  <c r="M251" i="1" a="1"/>
  <c r="M251" i="1"/>
  <c r="M252" i="1" a="1"/>
  <c r="M252" i="1"/>
  <c r="M253" i="1" a="1"/>
  <c r="M253" i="1"/>
  <c r="M254" i="1" a="1"/>
  <c r="M254" i="1"/>
  <c r="M255" i="1" a="1"/>
  <c r="M255" i="1"/>
  <c r="M256" i="1" a="1"/>
  <c r="M256" i="1"/>
  <c r="M257" i="1" a="1"/>
  <c r="M257" i="1"/>
  <c r="M258" i="1" a="1"/>
  <c r="M258" i="1"/>
  <c r="M259" i="1" a="1"/>
  <c r="M259" i="1"/>
  <c r="M260" i="1" a="1"/>
  <c r="M260" i="1"/>
  <c r="M261" i="1" a="1"/>
  <c r="M261" i="1"/>
  <c r="M262" i="1" a="1"/>
  <c r="M262" i="1"/>
  <c r="M263" i="1" a="1"/>
  <c r="M263" i="1"/>
  <c r="M264" i="1" a="1"/>
  <c r="M264" i="1"/>
  <c r="M265" i="1" a="1"/>
  <c r="M265" i="1"/>
  <c r="M266" i="1" a="1"/>
  <c r="M266" i="1"/>
  <c r="M267" i="1" a="1"/>
  <c r="M267" i="1"/>
  <c r="M268" i="1" a="1"/>
  <c r="M268" i="1"/>
  <c r="M269" i="1" a="1"/>
  <c r="M269" i="1"/>
  <c r="M270" i="1" a="1"/>
  <c r="M270" i="1"/>
  <c r="M271" i="1" a="1"/>
  <c r="M271" i="1"/>
  <c r="M272" i="1" a="1"/>
  <c r="M272" i="1"/>
  <c r="M273" i="1" a="1"/>
  <c r="M273" i="1"/>
  <c r="M274" i="1" a="1"/>
  <c r="M274" i="1"/>
  <c r="M275" i="1" a="1"/>
  <c r="M275" i="1"/>
  <c r="M276" i="1" a="1"/>
  <c r="M276" i="1"/>
  <c r="M277" i="1" a="1"/>
  <c r="M277" i="1"/>
  <c r="M278" i="1" a="1"/>
  <c r="M278" i="1"/>
  <c r="M279" i="1" a="1"/>
  <c r="M279" i="1"/>
  <c r="M280" i="1" a="1"/>
  <c r="M280" i="1"/>
  <c r="M281" i="1" a="1"/>
  <c r="M281" i="1"/>
  <c r="M282" i="1" a="1"/>
  <c r="M282" i="1"/>
  <c r="M283" i="1" a="1"/>
  <c r="M283" i="1"/>
  <c r="M284" i="1" a="1"/>
  <c r="M284" i="1"/>
  <c r="M285" i="1" a="1"/>
  <c r="M285" i="1"/>
  <c r="M286" i="1" a="1"/>
  <c r="M286" i="1"/>
  <c r="M287" i="1" a="1"/>
  <c r="M287" i="1"/>
  <c r="M288" i="1" a="1"/>
  <c r="M288" i="1"/>
  <c r="M289" i="1" a="1"/>
  <c r="M289" i="1"/>
  <c r="M290" i="1" a="1"/>
  <c r="M290" i="1"/>
  <c r="M291" i="1" a="1"/>
  <c r="M291" i="1"/>
  <c r="M292" i="1" a="1"/>
  <c r="M292" i="1"/>
  <c r="M293" i="1" a="1"/>
  <c r="M293" i="1"/>
  <c r="M294" i="1" a="1"/>
  <c r="M294" i="1"/>
  <c r="M295" i="1" a="1"/>
  <c r="M295" i="1"/>
  <c r="M296" i="1" a="1"/>
  <c r="M296" i="1"/>
  <c r="M297" i="1" a="1"/>
  <c r="M297" i="1"/>
  <c r="M298" i="1" a="1"/>
  <c r="M298" i="1"/>
  <c r="M299" i="1" a="1"/>
  <c r="M299" i="1"/>
  <c r="M300" i="1" a="1"/>
  <c r="M300" i="1"/>
  <c r="M301" i="1" a="1"/>
  <c r="M301" i="1"/>
  <c r="M302" i="1" a="1"/>
  <c r="M302" i="1"/>
  <c r="M303" i="1" a="1"/>
  <c r="M303" i="1"/>
  <c r="M304" i="1" a="1"/>
  <c r="M304" i="1"/>
  <c r="M305" i="1" a="1"/>
  <c r="M305" i="1"/>
  <c r="M306" i="1" a="1"/>
  <c r="M306" i="1"/>
  <c r="M307" i="1" a="1"/>
  <c r="M307" i="1"/>
  <c r="M308" i="1" a="1"/>
  <c r="M308" i="1"/>
  <c r="M309" i="1" a="1"/>
  <c r="M309" i="1"/>
  <c r="M310" i="1" a="1"/>
  <c r="M310" i="1"/>
  <c r="M311" i="1" a="1"/>
  <c r="M311" i="1"/>
  <c r="M312" i="1" a="1"/>
  <c r="M312" i="1"/>
  <c r="M313" i="1" a="1"/>
  <c r="M313" i="1"/>
  <c r="M314" i="1" a="1"/>
  <c r="M314" i="1"/>
  <c r="M315" i="1" a="1"/>
  <c r="M315" i="1"/>
  <c r="M316" i="1" a="1"/>
  <c r="M316" i="1"/>
  <c r="M317" i="1" a="1"/>
  <c r="M317" i="1"/>
  <c r="M318" i="1" a="1"/>
  <c r="M318" i="1"/>
  <c r="M319" i="1" a="1"/>
  <c r="M319" i="1"/>
  <c r="M320" i="1" a="1"/>
  <c r="M320" i="1"/>
  <c r="M321" i="1" a="1"/>
  <c r="M321" i="1"/>
  <c r="M322" i="1" a="1"/>
  <c r="M322" i="1"/>
  <c r="M323" i="1" a="1"/>
  <c r="M323" i="1"/>
  <c r="M324" i="1" a="1"/>
  <c r="M324" i="1"/>
  <c r="M325" i="1" a="1"/>
  <c r="M325" i="1"/>
  <c r="M326" i="1" a="1"/>
  <c r="M326" i="1"/>
  <c r="M327" i="1" a="1"/>
  <c r="M327" i="1"/>
  <c r="M328" i="1" a="1"/>
  <c r="M328" i="1"/>
  <c r="M329" i="1" a="1"/>
  <c r="M329" i="1"/>
  <c r="M330" i="1" a="1"/>
  <c r="M330" i="1"/>
  <c r="M331" i="1" a="1"/>
  <c r="M331" i="1"/>
  <c r="M332" i="1" a="1"/>
  <c r="M332" i="1"/>
  <c r="M333" i="1" a="1"/>
  <c r="M333" i="1"/>
  <c r="M334" i="1" a="1"/>
  <c r="M334" i="1"/>
  <c r="M335" i="1" a="1"/>
  <c r="M335" i="1"/>
  <c r="M336" i="1" a="1"/>
  <c r="M336" i="1"/>
  <c r="M337" i="1" a="1"/>
  <c r="M337" i="1"/>
  <c r="M338" i="1" a="1"/>
  <c r="M338" i="1"/>
  <c r="M339" i="1" a="1"/>
  <c r="M339" i="1"/>
  <c r="M340" i="1" a="1"/>
  <c r="M340" i="1"/>
  <c r="M341" i="1" a="1"/>
  <c r="M341" i="1"/>
  <c r="M342" i="1" a="1"/>
  <c r="M342" i="1"/>
  <c r="M343" i="1" a="1"/>
  <c r="M343" i="1"/>
  <c r="M344" i="1" a="1"/>
  <c r="M344" i="1"/>
  <c r="M345" i="1" a="1"/>
  <c r="M345" i="1"/>
  <c r="M346" i="1" a="1"/>
  <c r="M346" i="1"/>
  <c r="M347" i="1" a="1"/>
  <c r="M347" i="1"/>
  <c r="M348" i="1" a="1"/>
  <c r="M348" i="1"/>
  <c r="M349" i="1" a="1"/>
  <c r="M349" i="1"/>
  <c r="M350" i="1" a="1"/>
  <c r="M350" i="1"/>
  <c r="M351" i="1" a="1"/>
  <c r="M351" i="1"/>
  <c r="M352" i="1" a="1"/>
  <c r="M352" i="1"/>
  <c r="M353" i="1" a="1"/>
  <c r="M353" i="1"/>
  <c r="M354" i="1" a="1"/>
  <c r="M354" i="1"/>
  <c r="M355" i="1" a="1"/>
  <c r="M355" i="1"/>
  <c r="M356" i="1" a="1"/>
  <c r="M356" i="1"/>
  <c r="M357" i="1" a="1"/>
  <c r="M357" i="1"/>
  <c r="M358" i="1" a="1"/>
  <c r="M358" i="1"/>
  <c r="M359" i="1" a="1"/>
  <c r="M359" i="1"/>
  <c r="M360" i="1" a="1"/>
  <c r="M360" i="1"/>
  <c r="M361" i="1" a="1"/>
  <c r="M361" i="1"/>
  <c r="M362" i="1" a="1"/>
  <c r="M362" i="1"/>
  <c r="M363" i="1" a="1"/>
  <c r="M363" i="1"/>
  <c r="M364" i="1" a="1"/>
  <c r="M364" i="1"/>
  <c r="M365" i="1" a="1"/>
  <c r="M365" i="1"/>
  <c r="M366" i="1" a="1"/>
  <c r="M366" i="1"/>
  <c r="M367" i="1" a="1"/>
  <c r="M367" i="1"/>
  <c r="M368" i="1" a="1"/>
  <c r="M368" i="1"/>
  <c r="M369" i="1" a="1"/>
  <c r="M369" i="1"/>
  <c r="M370" i="1" a="1"/>
  <c r="M370" i="1"/>
  <c r="M371" i="1" a="1"/>
  <c r="M371" i="1"/>
  <c r="M372" i="1" a="1"/>
  <c r="M372" i="1"/>
  <c r="M373" i="1" a="1"/>
  <c r="M373" i="1"/>
  <c r="M374" i="1" a="1"/>
  <c r="M374" i="1"/>
  <c r="M375" i="1" a="1"/>
  <c r="M375" i="1"/>
  <c r="M376" i="1" a="1"/>
  <c r="M376" i="1"/>
  <c r="M377" i="1" a="1"/>
  <c r="M377" i="1"/>
  <c r="M378" i="1" a="1"/>
  <c r="M378" i="1"/>
  <c r="M379" i="1" a="1"/>
  <c r="M379" i="1"/>
  <c r="M380" i="1" a="1"/>
  <c r="M380" i="1"/>
  <c r="M381" i="1" a="1"/>
  <c r="M381" i="1"/>
  <c r="M382" i="1" a="1"/>
  <c r="M382" i="1"/>
  <c r="M383" i="1" a="1"/>
  <c r="M383" i="1"/>
  <c r="M384" i="1" a="1"/>
  <c r="M384" i="1"/>
  <c r="M385" i="1" a="1"/>
  <c r="M385" i="1"/>
  <c r="M386" i="1" a="1"/>
  <c r="M386" i="1"/>
  <c r="M387" i="1" a="1"/>
  <c r="M387" i="1"/>
  <c r="M388" i="1" a="1"/>
  <c r="M388" i="1"/>
  <c r="M389" i="1" a="1"/>
  <c r="M389" i="1"/>
  <c r="M390" i="1" a="1"/>
  <c r="M390" i="1"/>
  <c r="M391" i="1" a="1"/>
  <c r="M391" i="1"/>
  <c r="M392" i="1" a="1"/>
  <c r="M392" i="1"/>
  <c r="M393" i="1" a="1"/>
  <c r="M393" i="1"/>
  <c r="M394" i="1" a="1"/>
  <c r="M394" i="1"/>
  <c r="M395" i="1" a="1"/>
  <c r="M395" i="1"/>
  <c r="M396" i="1" a="1"/>
  <c r="M396" i="1"/>
  <c r="M397" i="1" a="1"/>
  <c r="M397" i="1"/>
  <c r="M398" i="1" a="1"/>
  <c r="M398" i="1"/>
  <c r="M399" i="1" a="1"/>
  <c r="M399" i="1"/>
  <c r="M400" i="1" a="1"/>
  <c r="M400" i="1"/>
  <c r="M401" i="1" a="1"/>
  <c r="M401" i="1"/>
  <c r="M402" i="1" a="1"/>
  <c r="M402" i="1"/>
  <c r="M403" i="1" a="1"/>
  <c r="M403" i="1"/>
  <c r="M404" i="1" a="1"/>
  <c r="M404" i="1"/>
  <c r="M405" i="1" a="1"/>
  <c r="M405" i="1"/>
  <c r="M406" i="1" a="1"/>
  <c r="M406" i="1"/>
  <c r="M407" i="1" a="1"/>
  <c r="M407" i="1"/>
  <c r="M408" i="1" a="1"/>
  <c r="M408" i="1"/>
  <c r="M409" i="1" a="1"/>
  <c r="M409" i="1"/>
  <c r="M410" i="1" a="1"/>
  <c r="M410" i="1"/>
  <c r="M411" i="1" a="1"/>
  <c r="M411" i="1"/>
  <c r="M412" i="1" a="1"/>
  <c r="M412" i="1"/>
  <c r="M413" i="1" a="1"/>
  <c r="M413" i="1"/>
  <c r="M414" i="1" a="1"/>
  <c r="M414" i="1"/>
  <c r="M415" i="1" a="1"/>
  <c r="M415" i="1"/>
  <c r="M416" i="1" a="1"/>
  <c r="M416" i="1"/>
  <c r="M417" i="1" a="1"/>
  <c r="M417" i="1"/>
  <c r="M418" i="1" a="1"/>
  <c r="M418" i="1"/>
  <c r="M419" i="1" a="1"/>
  <c r="M419" i="1"/>
  <c r="M420" i="1" a="1"/>
  <c r="M420" i="1"/>
  <c r="M421" i="1" a="1"/>
  <c r="M421" i="1"/>
  <c r="M422" i="1" a="1"/>
  <c r="M422" i="1"/>
  <c r="M423" i="1" a="1"/>
  <c r="M423" i="1"/>
  <c r="M424" i="1" a="1"/>
  <c r="M424" i="1"/>
  <c r="M425" i="1" a="1"/>
  <c r="M425" i="1"/>
  <c r="M426" i="1" a="1"/>
  <c r="M426" i="1"/>
  <c r="M427" i="1" a="1"/>
  <c r="M427" i="1"/>
  <c r="M428" i="1" a="1"/>
  <c r="M428" i="1"/>
  <c r="M429" i="1" a="1"/>
  <c r="M429" i="1"/>
  <c r="M430" i="1" a="1"/>
  <c r="M430" i="1"/>
  <c r="M431" i="1" a="1"/>
  <c r="M431" i="1"/>
  <c r="M432" i="1" a="1"/>
  <c r="M432" i="1"/>
  <c r="M433" i="1" a="1"/>
  <c r="M433" i="1"/>
  <c r="M434" i="1" a="1"/>
  <c r="M434" i="1"/>
  <c r="M435" i="1" a="1"/>
  <c r="M435" i="1"/>
  <c r="M436" i="1" a="1"/>
  <c r="M436" i="1"/>
  <c r="M437" i="1" a="1"/>
  <c r="M437" i="1"/>
  <c r="M438" i="1" a="1"/>
  <c r="M438" i="1"/>
  <c r="M439" i="1" a="1"/>
  <c r="M439" i="1"/>
  <c r="M440" i="1" a="1"/>
  <c r="M440" i="1"/>
  <c r="M441" i="1" a="1"/>
  <c r="M441" i="1"/>
  <c r="M442" i="1" a="1"/>
  <c r="M442" i="1"/>
  <c r="M443" i="1" a="1"/>
  <c r="M443" i="1"/>
  <c r="M444" i="1" a="1"/>
  <c r="M444" i="1"/>
  <c r="M445" i="1" a="1"/>
  <c r="M445" i="1"/>
  <c r="M446" i="1" a="1"/>
  <c r="M446" i="1"/>
  <c r="M447" i="1" a="1"/>
  <c r="M447" i="1"/>
  <c r="M448" i="1" a="1"/>
  <c r="M448" i="1"/>
  <c r="M449" i="1" a="1"/>
  <c r="M449" i="1"/>
  <c r="M450" i="1" a="1"/>
  <c r="M450" i="1"/>
  <c r="M451" i="1" a="1"/>
  <c r="M451" i="1"/>
  <c r="M452" i="1" a="1"/>
  <c r="M452" i="1"/>
  <c r="M453" i="1" a="1"/>
  <c r="M453" i="1"/>
  <c r="M454" i="1" a="1"/>
  <c r="M454" i="1"/>
  <c r="M455" i="1" a="1"/>
  <c r="M455" i="1"/>
  <c r="M456" i="1" a="1"/>
  <c r="M456" i="1"/>
  <c r="M457" i="1" a="1"/>
  <c r="M457" i="1"/>
  <c r="M458" i="1" a="1"/>
  <c r="M458" i="1"/>
  <c r="M459" i="1" a="1"/>
  <c r="M459" i="1"/>
  <c r="M460" i="1" a="1"/>
  <c r="M460" i="1"/>
  <c r="M461" i="1" a="1"/>
  <c r="M461" i="1"/>
  <c r="M462" i="1" a="1"/>
  <c r="M462" i="1"/>
  <c r="M463" i="1" a="1"/>
  <c r="M463" i="1"/>
  <c r="M464" i="1" a="1"/>
  <c r="M464" i="1"/>
  <c r="M465" i="1" a="1"/>
  <c r="M465" i="1"/>
  <c r="M466" i="1" a="1"/>
  <c r="M466" i="1"/>
  <c r="M467" i="1" a="1"/>
  <c r="M467" i="1"/>
  <c r="M468" i="1" a="1"/>
  <c r="M468" i="1"/>
  <c r="M469" i="1" a="1"/>
  <c r="M469" i="1"/>
  <c r="M470" i="1" a="1"/>
  <c r="M470" i="1"/>
  <c r="M471" i="1" a="1"/>
  <c r="M471" i="1"/>
  <c r="M472" i="1" a="1"/>
  <c r="M472" i="1"/>
  <c r="M473" i="1" a="1"/>
  <c r="M473" i="1"/>
  <c r="M474" i="1" a="1"/>
  <c r="M474" i="1"/>
  <c r="M475" i="1" a="1"/>
  <c r="M475" i="1"/>
  <c r="M476" i="1" a="1"/>
  <c r="M476" i="1"/>
  <c r="M477" i="1" a="1"/>
  <c r="M477" i="1"/>
  <c r="M478" i="1" a="1"/>
  <c r="M478" i="1"/>
  <c r="M479" i="1" a="1"/>
  <c r="M479" i="1"/>
  <c r="M480" i="1" a="1"/>
  <c r="M480" i="1"/>
  <c r="M481" i="1" a="1"/>
  <c r="M481" i="1"/>
  <c r="M482" i="1" a="1"/>
  <c r="M482" i="1"/>
  <c r="M483" i="1" a="1"/>
  <c r="M483" i="1"/>
  <c r="M484" i="1" a="1"/>
  <c r="M484" i="1"/>
  <c r="M485" i="1" a="1"/>
  <c r="M485" i="1"/>
  <c r="M486" i="1" a="1"/>
  <c r="M486" i="1"/>
  <c r="M487" i="1" a="1"/>
  <c r="M487" i="1"/>
  <c r="M488" i="1" a="1"/>
  <c r="M488" i="1"/>
  <c r="M489" i="1" a="1"/>
  <c r="M489" i="1"/>
  <c r="M490" i="1" a="1"/>
  <c r="M490" i="1"/>
  <c r="M491" i="1" a="1"/>
  <c r="M491" i="1"/>
  <c r="M492" i="1" a="1"/>
  <c r="M492" i="1"/>
  <c r="M493" i="1" a="1"/>
  <c r="M493" i="1"/>
  <c r="M494" i="1" a="1"/>
  <c r="M494" i="1"/>
  <c r="M495" i="1" a="1"/>
  <c r="M495" i="1"/>
  <c r="M496" i="1" a="1"/>
  <c r="M496" i="1"/>
  <c r="M497" i="1" a="1"/>
  <c r="M497" i="1"/>
  <c r="M498" i="1" a="1"/>
  <c r="M498" i="1"/>
  <c r="M499" i="1" a="1"/>
  <c r="M499" i="1"/>
  <c r="M500" i="1" a="1"/>
  <c r="M500" i="1"/>
  <c r="M501" i="1" a="1"/>
  <c r="M501" i="1"/>
  <c r="M502" i="1" a="1"/>
  <c r="M502" i="1"/>
  <c r="M503" i="1" a="1"/>
  <c r="M503" i="1"/>
  <c r="M504" i="1" a="1"/>
  <c r="M504" i="1"/>
  <c r="M505" i="1" a="1"/>
  <c r="M505" i="1"/>
  <c r="M506" i="1" a="1"/>
  <c r="M506" i="1"/>
  <c r="M507" i="1" a="1"/>
  <c r="M507" i="1"/>
  <c r="M508" i="1" a="1"/>
  <c r="M508" i="1"/>
  <c r="M509" i="1" a="1"/>
  <c r="M509" i="1"/>
  <c r="M510" i="1" a="1"/>
  <c r="M510" i="1"/>
  <c r="M511" i="1" a="1"/>
  <c r="M511" i="1"/>
  <c r="M512" i="1" a="1"/>
  <c r="M512" i="1"/>
  <c r="M513" i="1" a="1"/>
  <c r="M513" i="1"/>
  <c r="M514" i="1" a="1"/>
  <c r="M514" i="1"/>
  <c r="M515" i="1" a="1"/>
  <c r="M515" i="1"/>
  <c r="M516" i="1" a="1"/>
  <c r="M516" i="1"/>
  <c r="M517" i="1" a="1"/>
  <c r="M517" i="1"/>
  <c r="M518" i="1" a="1"/>
  <c r="M518" i="1"/>
  <c r="M519" i="1" a="1"/>
  <c r="M519" i="1"/>
  <c r="M520" i="1" a="1"/>
  <c r="M520" i="1"/>
  <c r="M521" i="1" a="1"/>
  <c r="M521" i="1"/>
  <c r="M522" i="1" a="1"/>
  <c r="M522" i="1"/>
  <c r="M523" i="1" a="1"/>
  <c r="M523" i="1"/>
  <c r="M524" i="1" a="1"/>
  <c r="M524" i="1"/>
  <c r="M525" i="1" a="1"/>
  <c r="M525" i="1"/>
  <c r="M526" i="1" a="1"/>
  <c r="M526" i="1"/>
  <c r="M527" i="1" a="1"/>
  <c r="M527" i="1"/>
  <c r="M528" i="1" a="1"/>
  <c r="M528" i="1"/>
  <c r="M529" i="1" a="1"/>
  <c r="M529" i="1"/>
  <c r="M530" i="1" a="1"/>
  <c r="M530" i="1"/>
  <c r="M531" i="1" a="1"/>
  <c r="M531" i="1"/>
  <c r="M532" i="1" a="1"/>
  <c r="M532" i="1"/>
  <c r="M533" i="1" a="1"/>
  <c r="M533" i="1"/>
  <c r="M534" i="1" a="1"/>
  <c r="M534" i="1"/>
  <c r="M535" i="1" a="1"/>
  <c r="M535" i="1"/>
  <c r="M536" i="1" a="1"/>
  <c r="M536" i="1"/>
  <c r="M537" i="1" a="1"/>
  <c r="M537" i="1"/>
  <c r="M538" i="1" a="1"/>
  <c r="M538" i="1"/>
  <c r="M539" i="1" a="1"/>
  <c r="M539" i="1"/>
  <c r="M540" i="1" a="1"/>
  <c r="M540" i="1"/>
  <c r="M541" i="1" a="1"/>
  <c r="M541" i="1"/>
  <c r="M542" i="1" a="1"/>
  <c r="M542" i="1"/>
  <c r="M543" i="1" a="1"/>
  <c r="M543" i="1"/>
  <c r="M544" i="1" a="1"/>
  <c r="M544" i="1"/>
  <c r="M545" i="1" a="1"/>
  <c r="M545" i="1"/>
  <c r="M546" i="1" a="1"/>
  <c r="M546" i="1"/>
  <c r="M547" i="1" a="1"/>
  <c r="M547" i="1"/>
  <c r="M548" i="1" a="1"/>
  <c r="M548" i="1"/>
  <c r="M549" i="1" a="1"/>
  <c r="M549" i="1"/>
  <c r="M550" i="1" a="1"/>
  <c r="M550" i="1"/>
  <c r="M551" i="1" a="1"/>
  <c r="M551" i="1"/>
  <c r="M552" i="1" a="1"/>
  <c r="M552" i="1"/>
  <c r="M553" i="1" a="1"/>
  <c r="M553" i="1"/>
  <c r="M554" i="1" a="1"/>
  <c r="M554" i="1"/>
  <c r="M555" i="1" a="1"/>
  <c r="M555" i="1"/>
  <c r="M556" i="1" a="1"/>
  <c r="M556" i="1"/>
  <c r="M557" i="1" a="1"/>
  <c r="M557" i="1"/>
  <c r="M558" i="1" a="1"/>
  <c r="M558" i="1"/>
  <c r="M559" i="1" a="1"/>
  <c r="M559" i="1"/>
  <c r="M560" i="1" a="1"/>
  <c r="M560" i="1"/>
  <c r="M561" i="1" a="1"/>
  <c r="M561" i="1"/>
  <c r="M562" i="1" a="1"/>
  <c r="M562" i="1"/>
  <c r="M563" i="1" a="1"/>
  <c r="M563" i="1"/>
  <c r="M564" i="1" a="1"/>
  <c r="M564" i="1"/>
  <c r="M565" i="1" a="1"/>
  <c r="M565" i="1"/>
  <c r="M566" i="1" a="1"/>
  <c r="M566" i="1"/>
  <c r="M567" i="1" a="1"/>
  <c r="M567" i="1"/>
  <c r="M568" i="1" a="1"/>
  <c r="M568" i="1"/>
  <c r="M569" i="1" a="1"/>
  <c r="M569" i="1"/>
  <c r="M570" i="1" a="1"/>
  <c r="M570" i="1"/>
  <c r="M571" i="1" a="1"/>
  <c r="M571" i="1"/>
  <c r="M572" i="1" a="1"/>
  <c r="M572" i="1"/>
  <c r="M573" i="1" a="1"/>
  <c r="M573" i="1"/>
  <c r="M574" i="1" a="1"/>
  <c r="M574" i="1"/>
  <c r="M575" i="1" a="1"/>
  <c r="M575" i="1"/>
  <c r="M576" i="1" a="1"/>
  <c r="M576" i="1"/>
  <c r="M577" i="1" a="1"/>
  <c r="M577" i="1"/>
  <c r="M578" i="1" a="1"/>
  <c r="M578" i="1"/>
  <c r="M579" i="1" a="1"/>
  <c r="M579" i="1"/>
  <c r="M580" i="1" a="1"/>
  <c r="M580" i="1"/>
  <c r="M581" i="1" a="1"/>
  <c r="M581" i="1"/>
  <c r="M582" i="1" a="1"/>
  <c r="M582" i="1"/>
  <c r="M583" i="1" a="1"/>
  <c r="M583" i="1"/>
  <c r="M584" i="1" a="1"/>
  <c r="M584" i="1"/>
  <c r="M585" i="1" a="1"/>
  <c r="M585" i="1"/>
  <c r="M586" i="1" a="1"/>
  <c r="M586" i="1"/>
  <c r="M587" i="1" a="1"/>
  <c r="M587" i="1"/>
  <c r="M588" i="1" a="1"/>
  <c r="M588" i="1"/>
  <c r="M589" i="1" a="1"/>
  <c r="M589" i="1"/>
  <c r="M590" i="1" a="1"/>
  <c r="M590" i="1"/>
  <c r="M591" i="1" a="1"/>
  <c r="M591" i="1"/>
  <c r="M592" i="1" a="1"/>
  <c r="M592" i="1"/>
  <c r="M593" i="1" a="1"/>
  <c r="M593" i="1"/>
  <c r="M594" i="1" a="1"/>
  <c r="M594" i="1"/>
  <c r="M595" i="1" a="1"/>
  <c r="M595" i="1"/>
  <c r="M596" i="1" a="1"/>
  <c r="M596" i="1"/>
  <c r="M597" i="1" a="1"/>
  <c r="M597" i="1"/>
  <c r="M598" i="1" a="1"/>
  <c r="M598" i="1"/>
  <c r="M599" i="1" a="1"/>
  <c r="M599" i="1"/>
  <c r="M600" i="1" a="1"/>
  <c r="M600" i="1"/>
  <c r="M601" i="1" a="1"/>
  <c r="M601" i="1"/>
  <c r="M602" i="1" a="1"/>
  <c r="M602" i="1"/>
  <c r="M603" i="1" a="1"/>
  <c r="M603" i="1"/>
  <c r="M604" i="1" a="1"/>
  <c r="M604" i="1"/>
  <c r="M605" i="1" a="1"/>
  <c r="M605" i="1"/>
  <c r="M606" i="1" a="1"/>
  <c r="M606" i="1"/>
  <c r="M607" i="1" a="1"/>
  <c r="M607" i="1"/>
  <c r="M608" i="1" a="1"/>
  <c r="M608" i="1"/>
  <c r="M609" i="1" a="1"/>
  <c r="M609" i="1"/>
  <c r="M610" i="1" a="1"/>
  <c r="M610" i="1"/>
  <c r="M611" i="1" a="1"/>
  <c r="M611" i="1"/>
  <c r="M612" i="1" a="1"/>
  <c r="M612" i="1"/>
  <c r="M613" i="1" a="1"/>
  <c r="M613" i="1"/>
  <c r="M614" i="1" a="1"/>
  <c r="M614" i="1"/>
  <c r="M615" i="1" a="1"/>
  <c r="M615" i="1"/>
  <c r="M616" i="1" a="1"/>
  <c r="M616" i="1"/>
  <c r="M617" i="1" a="1"/>
  <c r="M617" i="1"/>
  <c r="M618" i="1" a="1"/>
  <c r="M618" i="1"/>
  <c r="M619" i="1" a="1"/>
  <c r="M619" i="1"/>
  <c r="M620" i="1" a="1"/>
  <c r="M620" i="1"/>
  <c r="M621" i="1" a="1"/>
  <c r="M621" i="1"/>
  <c r="M622" i="1" a="1"/>
  <c r="M622" i="1"/>
  <c r="M623" i="1" a="1"/>
  <c r="M623" i="1"/>
  <c r="M624" i="1" a="1"/>
  <c r="M624" i="1"/>
  <c r="M625" i="1" a="1"/>
  <c r="M625" i="1"/>
  <c r="M626" i="1" a="1"/>
  <c r="M626" i="1"/>
  <c r="M627" i="1" a="1"/>
  <c r="M627" i="1"/>
  <c r="M628" i="1" a="1"/>
  <c r="M628" i="1"/>
  <c r="M629" i="1" a="1"/>
  <c r="M629" i="1"/>
  <c r="M630" i="1" a="1"/>
  <c r="M630" i="1"/>
  <c r="M631" i="1" a="1"/>
  <c r="M631" i="1"/>
  <c r="M632" i="1" a="1"/>
  <c r="M632" i="1"/>
  <c r="M633" i="1" a="1"/>
  <c r="M633" i="1"/>
  <c r="M634" i="1" a="1"/>
  <c r="M634" i="1"/>
  <c r="M635" i="1" a="1"/>
  <c r="M635" i="1"/>
  <c r="M636" i="1" a="1"/>
  <c r="M636" i="1"/>
  <c r="M637" i="1" a="1"/>
  <c r="M637" i="1"/>
  <c r="M638" i="1" a="1"/>
  <c r="M638" i="1"/>
  <c r="M639" i="1" a="1"/>
  <c r="M639" i="1"/>
  <c r="M640" i="1" a="1"/>
  <c r="M640" i="1"/>
  <c r="M641" i="1" a="1"/>
  <c r="M641" i="1"/>
  <c r="M642" i="1" a="1"/>
  <c r="M642" i="1"/>
  <c r="M643" i="1" a="1"/>
  <c r="M643" i="1"/>
  <c r="M644" i="1" a="1"/>
  <c r="M644" i="1"/>
  <c r="M645" i="1" a="1"/>
  <c r="M645" i="1"/>
  <c r="M646" i="1" a="1"/>
  <c r="M646" i="1"/>
  <c r="M647" i="1" a="1"/>
  <c r="M647" i="1"/>
  <c r="M648" i="1" a="1"/>
  <c r="M648" i="1"/>
  <c r="M649" i="1" a="1"/>
  <c r="M649" i="1"/>
  <c r="M650" i="1" a="1"/>
  <c r="M650" i="1"/>
  <c r="M651" i="1" a="1"/>
  <c r="M651" i="1"/>
  <c r="M652" i="1" a="1"/>
  <c r="M652" i="1"/>
  <c r="M653" i="1" a="1"/>
  <c r="M653" i="1"/>
  <c r="M654" i="1" a="1"/>
  <c r="M654" i="1"/>
  <c r="M655" i="1" a="1"/>
  <c r="M655" i="1"/>
  <c r="M656" i="1" a="1"/>
  <c r="M656" i="1"/>
  <c r="M657" i="1" a="1"/>
  <c r="M657" i="1"/>
  <c r="M658" i="1" a="1"/>
  <c r="M658" i="1"/>
  <c r="M659" i="1" a="1"/>
  <c r="M659" i="1"/>
  <c r="M660" i="1" a="1"/>
  <c r="M660" i="1"/>
  <c r="M661" i="1" a="1"/>
  <c r="M661" i="1"/>
  <c r="M662" i="1" a="1"/>
  <c r="M662" i="1"/>
  <c r="M663" i="1" a="1"/>
  <c r="M663" i="1"/>
  <c r="M664" i="1" a="1"/>
  <c r="M664" i="1"/>
  <c r="M665" i="1" a="1"/>
  <c r="M665" i="1"/>
  <c r="M666" i="1" a="1"/>
  <c r="M666" i="1"/>
  <c r="M667" i="1" a="1"/>
  <c r="M667" i="1"/>
  <c r="M668" i="1" a="1"/>
  <c r="M668" i="1"/>
  <c r="M669" i="1" a="1"/>
  <c r="M669" i="1"/>
  <c r="M670" i="1" a="1"/>
  <c r="M670" i="1"/>
  <c r="M671" i="1" a="1"/>
  <c r="M671" i="1"/>
  <c r="M672" i="1" a="1"/>
  <c r="M672" i="1"/>
  <c r="M673" i="1" a="1"/>
  <c r="M673" i="1"/>
  <c r="M674" i="1" a="1"/>
  <c r="M674" i="1"/>
  <c r="M675" i="1" a="1"/>
  <c r="M675" i="1"/>
  <c r="M676" i="1" a="1"/>
  <c r="M676" i="1"/>
  <c r="M677" i="1" a="1"/>
  <c r="M677" i="1"/>
  <c r="M678" i="1" a="1"/>
  <c r="M678" i="1"/>
  <c r="M679" i="1" a="1"/>
  <c r="M679" i="1"/>
  <c r="M680" i="1" a="1"/>
  <c r="M680" i="1"/>
  <c r="M681" i="1" a="1"/>
  <c r="M681" i="1"/>
  <c r="M682" i="1" a="1"/>
  <c r="M682" i="1"/>
  <c r="M683" i="1" a="1"/>
  <c r="M683" i="1"/>
  <c r="M684" i="1" a="1"/>
  <c r="M684" i="1"/>
  <c r="M685" i="1" a="1"/>
  <c r="M685" i="1"/>
  <c r="M686" i="1" a="1"/>
  <c r="M686" i="1"/>
  <c r="M687" i="1" a="1"/>
  <c r="M687" i="1"/>
  <c r="M688" i="1" a="1"/>
  <c r="M688" i="1"/>
  <c r="M689" i="1" a="1"/>
  <c r="M689" i="1"/>
  <c r="M690" i="1" a="1"/>
  <c r="M690" i="1"/>
  <c r="M691" i="1" a="1"/>
  <c r="M691" i="1"/>
  <c r="M692" i="1" a="1"/>
  <c r="M692" i="1"/>
  <c r="M693" i="1" a="1"/>
  <c r="M693" i="1"/>
  <c r="M694" i="1" a="1"/>
  <c r="M694" i="1"/>
  <c r="M695" i="1" a="1"/>
  <c r="M695" i="1"/>
  <c r="M696" i="1" a="1"/>
  <c r="M696" i="1"/>
  <c r="M697" i="1" a="1"/>
  <c r="M697" i="1"/>
  <c r="M698" i="1" a="1"/>
  <c r="M698" i="1"/>
  <c r="M699" i="1" a="1"/>
  <c r="M699" i="1"/>
  <c r="M700" i="1" a="1"/>
  <c r="M700" i="1"/>
  <c r="M701" i="1" a="1"/>
  <c r="M701" i="1"/>
  <c r="M702" i="1" a="1"/>
  <c r="M702" i="1"/>
  <c r="M703" i="1" a="1"/>
  <c r="M703" i="1"/>
  <c r="M704" i="1" a="1"/>
  <c r="M704" i="1"/>
  <c r="M705" i="1" a="1"/>
  <c r="M705" i="1"/>
  <c r="M706" i="1" a="1"/>
  <c r="M706" i="1"/>
  <c r="M707" i="1" a="1"/>
  <c r="M707" i="1"/>
  <c r="M708" i="1" a="1"/>
  <c r="M708" i="1"/>
  <c r="M709" i="1" a="1"/>
  <c r="M709" i="1"/>
  <c r="M710" i="1" a="1"/>
  <c r="M710" i="1"/>
  <c r="M711" i="1" a="1"/>
  <c r="M711" i="1"/>
  <c r="M712" i="1" a="1"/>
  <c r="M712" i="1"/>
  <c r="M713" i="1" a="1"/>
  <c r="M713" i="1"/>
  <c r="M714" i="1" a="1"/>
  <c r="M714" i="1"/>
  <c r="M715" i="1" a="1"/>
  <c r="M715" i="1"/>
  <c r="M716" i="1" a="1"/>
  <c r="M716" i="1"/>
  <c r="M717" i="1" a="1"/>
  <c r="M717" i="1"/>
  <c r="M718" i="1" a="1"/>
  <c r="M718" i="1"/>
  <c r="M719" i="1" a="1"/>
  <c r="M719" i="1"/>
  <c r="M720" i="1" a="1"/>
  <c r="M720" i="1"/>
  <c r="M721" i="1" a="1"/>
  <c r="M721" i="1"/>
  <c r="M722" i="1" a="1"/>
  <c r="M722" i="1"/>
  <c r="M723" i="1" a="1"/>
  <c r="M723" i="1"/>
  <c r="M724" i="1" a="1"/>
  <c r="M724" i="1"/>
  <c r="M725" i="1" a="1"/>
  <c r="M725" i="1"/>
  <c r="M726" i="1" a="1"/>
  <c r="M726" i="1"/>
  <c r="M727" i="1" a="1"/>
  <c r="M727" i="1"/>
  <c r="M728" i="1" a="1"/>
  <c r="M728" i="1"/>
  <c r="M729" i="1" a="1"/>
  <c r="M729" i="1"/>
  <c r="M730" i="1" a="1"/>
  <c r="M730" i="1"/>
  <c r="M731" i="1" a="1"/>
  <c r="M731" i="1"/>
  <c r="M732" i="1" a="1"/>
  <c r="M732" i="1"/>
  <c r="M733" i="1" a="1"/>
  <c r="M733" i="1"/>
  <c r="M734" i="1" a="1"/>
  <c r="M734" i="1"/>
  <c r="M735" i="1" a="1"/>
  <c r="M735" i="1"/>
  <c r="M736" i="1" a="1"/>
  <c r="M736" i="1"/>
  <c r="M737" i="1" a="1"/>
  <c r="M737" i="1"/>
  <c r="M738" i="1" a="1"/>
  <c r="M738" i="1"/>
  <c r="M739" i="1" a="1"/>
  <c r="M739" i="1"/>
  <c r="M740" i="1" a="1"/>
  <c r="M740" i="1"/>
  <c r="M741" i="1" a="1"/>
  <c r="M741" i="1"/>
  <c r="M742" i="1" a="1"/>
  <c r="M742" i="1"/>
  <c r="M743" i="1" a="1"/>
  <c r="M743" i="1"/>
  <c r="M744" i="1" a="1"/>
  <c r="M744" i="1"/>
  <c r="M745" i="1" a="1"/>
  <c r="M745" i="1"/>
  <c r="M746" i="1" a="1"/>
  <c r="M746" i="1"/>
  <c r="M747" i="1" a="1"/>
  <c r="M747" i="1"/>
  <c r="M748" i="1" a="1"/>
  <c r="M748" i="1"/>
  <c r="M749" i="1" a="1"/>
  <c r="M749" i="1"/>
  <c r="M750" i="1" a="1"/>
  <c r="M750" i="1"/>
  <c r="M751" i="1" a="1"/>
  <c r="M751" i="1"/>
  <c r="M752" i="1" a="1"/>
  <c r="M752" i="1"/>
  <c r="M753" i="1" a="1"/>
  <c r="M753" i="1"/>
  <c r="M754" i="1" a="1"/>
  <c r="M754" i="1"/>
  <c r="M755" i="1" a="1"/>
  <c r="M755" i="1"/>
  <c r="M756" i="1" a="1"/>
  <c r="M756" i="1"/>
  <c r="M757" i="1" a="1"/>
  <c r="M757" i="1"/>
  <c r="M758" i="1" a="1"/>
  <c r="M758" i="1"/>
  <c r="M759" i="1" a="1"/>
  <c r="M759" i="1"/>
  <c r="M760" i="1" a="1"/>
  <c r="M760" i="1"/>
  <c r="M761" i="1" a="1"/>
  <c r="M761" i="1"/>
  <c r="M762" i="1" a="1"/>
  <c r="M762" i="1"/>
  <c r="M763" i="1" a="1"/>
  <c r="M763" i="1"/>
  <c r="M764" i="1" a="1"/>
  <c r="M764" i="1"/>
  <c r="M765" i="1" a="1"/>
  <c r="M765" i="1"/>
  <c r="M766" i="1" a="1"/>
  <c r="M766" i="1"/>
  <c r="M767" i="1" a="1"/>
  <c r="M767" i="1"/>
  <c r="M768" i="1" a="1"/>
  <c r="M768" i="1"/>
  <c r="M769" i="1" a="1"/>
  <c r="M769" i="1"/>
  <c r="M770" i="1" a="1"/>
  <c r="M770" i="1"/>
  <c r="M771" i="1" a="1"/>
  <c r="M771" i="1"/>
  <c r="M772" i="1" a="1"/>
  <c r="M772" i="1"/>
  <c r="M773" i="1" a="1"/>
  <c r="M773" i="1"/>
  <c r="M774" i="1" a="1"/>
  <c r="M774" i="1"/>
  <c r="M775" i="1" a="1"/>
  <c r="M775" i="1"/>
  <c r="M776" i="1" a="1"/>
  <c r="M776" i="1"/>
  <c r="M777" i="1" a="1"/>
  <c r="M777" i="1"/>
  <c r="M778" i="1" a="1"/>
  <c r="M778" i="1"/>
  <c r="M779" i="1" a="1"/>
  <c r="M779" i="1"/>
  <c r="M780" i="1" a="1"/>
  <c r="M780" i="1"/>
  <c r="M781" i="1" a="1"/>
  <c r="M781" i="1"/>
  <c r="M782" i="1" a="1"/>
  <c r="M782" i="1"/>
  <c r="M783" i="1" a="1"/>
  <c r="M783" i="1"/>
  <c r="M784" i="1" a="1"/>
  <c r="M784" i="1"/>
  <c r="M785" i="1" a="1"/>
  <c r="M785" i="1"/>
  <c r="M786" i="1" a="1"/>
  <c r="M786" i="1"/>
  <c r="M787" i="1" a="1"/>
  <c r="M787" i="1"/>
  <c r="M788" i="1" a="1"/>
  <c r="M788" i="1"/>
  <c r="M789" i="1" a="1"/>
  <c r="M789" i="1"/>
  <c r="M790" i="1" a="1"/>
  <c r="M790" i="1"/>
  <c r="M791" i="1" a="1"/>
  <c r="M791" i="1"/>
  <c r="M792" i="1" a="1"/>
  <c r="M792" i="1"/>
  <c r="M793" i="1" a="1"/>
  <c r="M793" i="1"/>
  <c r="M794" i="1" a="1"/>
  <c r="M794" i="1"/>
  <c r="M795" i="1" a="1"/>
  <c r="M795" i="1"/>
  <c r="M796" i="1" a="1"/>
  <c r="M796" i="1"/>
  <c r="M797" i="1" a="1"/>
  <c r="M797" i="1"/>
  <c r="M798" i="1" a="1"/>
  <c r="M798" i="1"/>
  <c r="M799" i="1" a="1"/>
  <c r="M799" i="1"/>
  <c r="M800" i="1" a="1"/>
  <c r="M800" i="1"/>
  <c r="M801" i="1" a="1"/>
  <c r="M801" i="1"/>
  <c r="M802" i="1" a="1"/>
  <c r="M802" i="1"/>
  <c r="M803" i="1" a="1"/>
  <c r="M803" i="1"/>
  <c r="M804" i="1" a="1"/>
  <c r="M804" i="1"/>
  <c r="M805" i="1" a="1"/>
  <c r="M805" i="1"/>
  <c r="M806" i="1" a="1"/>
  <c r="M806" i="1"/>
  <c r="M807" i="1" a="1"/>
  <c r="M807" i="1"/>
  <c r="M808" i="1" a="1"/>
  <c r="M808" i="1"/>
  <c r="M809" i="1" a="1"/>
  <c r="M809" i="1"/>
  <c r="M810" i="1" a="1"/>
  <c r="M810" i="1"/>
  <c r="M811" i="1" a="1"/>
  <c r="M811" i="1"/>
  <c r="M812" i="1" a="1"/>
  <c r="M812" i="1"/>
  <c r="M813" i="1" a="1"/>
  <c r="M813" i="1"/>
  <c r="M814" i="1" a="1"/>
  <c r="M814" i="1"/>
  <c r="M815" i="1" a="1"/>
  <c r="M815" i="1"/>
  <c r="M816" i="1" a="1"/>
  <c r="M816" i="1"/>
  <c r="M817" i="1" a="1"/>
  <c r="M817" i="1"/>
  <c r="M818" i="1" a="1"/>
  <c r="M818" i="1"/>
  <c r="M819" i="1" a="1"/>
  <c r="M819" i="1"/>
  <c r="M820" i="1" a="1"/>
  <c r="M820" i="1"/>
  <c r="M821" i="1" a="1"/>
  <c r="M821" i="1"/>
  <c r="M822" i="1" a="1"/>
  <c r="M822" i="1"/>
  <c r="M823" i="1" a="1"/>
  <c r="M823" i="1"/>
  <c r="M824" i="1" a="1"/>
  <c r="M824" i="1"/>
  <c r="M825" i="1" a="1"/>
  <c r="M825" i="1"/>
  <c r="M826" i="1" a="1"/>
  <c r="M826" i="1"/>
  <c r="M827" i="1" a="1"/>
  <c r="M827" i="1"/>
  <c r="M828" i="1" a="1"/>
  <c r="M828" i="1"/>
  <c r="M829" i="1" a="1"/>
  <c r="M829" i="1"/>
  <c r="M830" i="1" a="1"/>
  <c r="M830" i="1"/>
  <c r="M831" i="1" a="1"/>
  <c r="M831" i="1"/>
  <c r="M832" i="1" a="1"/>
  <c r="M832" i="1"/>
  <c r="M833" i="1" a="1"/>
  <c r="M833" i="1"/>
  <c r="M834" i="1" a="1"/>
  <c r="M834" i="1"/>
  <c r="M835" i="1" a="1"/>
  <c r="M835" i="1"/>
  <c r="M836" i="1" a="1"/>
  <c r="M836" i="1"/>
  <c r="M837" i="1" a="1"/>
  <c r="M837" i="1"/>
  <c r="M838" i="1" a="1"/>
  <c r="M838" i="1"/>
  <c r="M839" i="1" a="1"/>
  <c r="M839" i="1"/>
  <c r="M840" i="1" a="1"/>
  <c r="M840" i="1"/>
  <c r="M841" i="1" a="1"/>
  <c r="M841" i="1"/>
  <c r="M842" i="1" a="1"/>
  <c r="M842" i="1"/>
  <c r="M843" i="1" a="1"/>
  <c r="M843" i="1"/>
  <c r="M844" i="1" a="1"/>
  <c r="M844" i="1"/>
  <c r="M845" i="1" a="1"/>
  <c r="M845" i="1"/>
  <c r="M846" i="1" a="1"/>
  <c r="M846" i="1"/>
  <c r="M847" i="1" a="1"/>
  <c r="M847" i="1"/>
  <c r="M848" i="1" a="1"/>
  <c r="M848" i="1"/>
  <c r="M849" i="1" a="1"/>
  <c r="M849" i="1"/>
  <c r="M850" i="1" a="1"/>
  <c r="M850" i="1"/>
  <c r="M851" i="1" a="1"/>
  <c r="M851" i="1"/>
  <c r="M852" i="1" a="1"/>
  <c r="M852" i="1"/>
  <c r="M853" i="1" a="1"/>
  <c r="M853" i="1"/>
  <c r="M854" i="1" a="1"/>
  <c r="M854" i="1"/>
  <c r="M855" i="1" a="1"/>
  <c r="M855" i="1"/>
  <c r="M856" i="1" a="1"/>
  <c r="M856" i="1"/>
  <c r="M857" i="1" a="1"/>
  <c r="M857" i="1"/>
  <c r="M858" i="1" a="1"/>
  <c r="M858" i="1"/>
  <c r="M859" i="1" a="1"/>
  <c r="M859" i="1"/>
  <c r="M860" i="1" a="1"/>
  <c r="M860" i="1"/>
  <c r="M861" i="1" a="1"/>
  <c r="M861" i="1"/>
  <c r="M862" i="1" a="1"/>
  <c r="M862" i="1"/>
  <c r="M863" i="1" a="1"/>
  <c r="M863" i="1"/>
  <c r="M864" i="1" a="1"/>
  <c r="M864" i="1"/>
  <c r="M865" i="1" a="1"/>
  <c r="M865" i="1"/>
  <c r="M866" i="1" a="1"/>
  <c r="M866" i="1"/>
  <c r="M867" i="1" a="1"/>
  <c r="M867" i="1"/>
  <c r="M868" i="1" a="1"/>
  <c r="M868" i="1"/>
  <c r="M869" i="1" a="1"/>
  <c r="M869" i="1"/>
  <c r="M870" i="1" a="1"/>
  <c r="M870" i="1"/>
  <c r="M871" i="1" a="1"/>
  <c r="M871" i="1"/>
  <c r="M872" i="1" a="1"/>
  <c r="M872" i="1"/>
  <c r="M873" i="1" a="1"/>
  <c r="M873" i="1"/>
  <c r="M874" i="1" a="1"/>
  <c r="M874" i="1"/>
  <c r="M875" i="1" a="1"/>
  <c r="M875" i="1"/>
  <c r="M876" i="1" a="1"/>
  <c r="M876" i="1"/>
  <c r="M877" i="1" a="1"/>
  <c r="M877" i="1"/>
  <c r="M878" i="1" a="1"/>
  <c r="M878" i="1"/>
  <c r="M879" i="1" a="1"/>
  <c r="M879" i="1"/>
  <c r="M880" i="1" a="1"/>
  <c r="M880" i="1"/>
  <c r="M881" i="1" a="1"/>
  <c r="M881" i="1"/>
  <c r="M882" i="1" a="1"/>
  <c r="M882" i="1"/>
  <c r="M883" i="1" a="1"/>
  <c r="M883" i="1"/>
  <c r="M884" i="1" a="1"/>
  <c r="M884" i="1"/>
  <c r="M885" i="1" a="1"/>
  <c r="M885" i="1"/>
  <c r="M886" i="1" a="1"/>
  <c r="M886" i="1"/>
  <c r="M887" i="1" a="1"/>
  <c r="M887" i="1"/>
  <c r="M888" i="1" a="1"/>
  <c r="M888" i="1"/>
  <c r="M889" i="1" a="1"/>
  <c r="M889" i="1"/>
  <c r="M890" i="1" a="1"/>
  <c r="M890" i="1"/>
  <c r="M891" i="1" a="1"/>
  <c r="M891" i="1"/>
  <c r="M892" i="1" a="1"/>
  <c r="M892" i="1"/>
  <c r="M893" i="1" a="1"/>
  <c r="M893" i="1"/>
  <c r="M894" i="1" a="1"/>
  <c r="M894" i="1"/>
  <c r="M895" i="1" a="1"/>
  <c r="M895" i="1"/>
  <c r="M896" i="1" a="1"/>
  <c r="M896" i="1"/>
  <c r="M897" i="1" a="1"/>
  <c r="M897" i="1"/>
  <c r="M898" i="1" a="1"/>
  <c r="M898" i="1"/>
  <c r="M899" i="1" a="1"/>
  <c r="M899" i="1"/>
  <c r="M900" i="1" a="1"/>
  <c r="M900" i="1"/>
  <c r="M901" i="1" a="1"/>
  <c r="M901" i="1"/>
  <c r="M902" i="1" a="1"/>
  <c r="M902" i="1"/>
  <c r="M903" i="1" a="1"/>
  <c r="M903" i="1"/>
  <c r="M904" i="1" a="1"/>
  <c r="M904" i="1"/>
  <c r="M905" i="1" a="1"/>
  <c r="M905" i="1"/>
  <c r="M906" i="1" a="1"/>
  <c r="M906" i="1"/>
  <c r="M907" i="1" a="1"/>
  <c r="M907" i="1"/>
  <c r="M908" i="1" a="1"/>
  <c r="M908" i="1"/>
  <c r="M909" i="1" a="1"/>
  <c r="M909" i="1"/>
  <c r="M910" i="1" a="1"/>
  <c r="M910" i="1"/>
  <c r="M911" i="1" a="1"/>
  <c r="M911" i="1"/>
  <c r="M912" i="1" a="1"/>
  <c r="M912" i="1"/>
  <c r="M913" i="1" a="1"/>
  <c r="M913" i="1"/>
  <c r="M914" i="1" a="1"/>
  <c r="M914" i="1"/>
  <c r="M915" i="1" a="1"/>
  <c r="M915" i="1"/>
  <c r="M916" i="1" a="1"/>
  <c r="M916" i="1"/>
  <c r="M917" i="1" a="1"/>
  <c r="M917" i="1"/>
  <c r="M918" i="1" a="1"/>
  <c r="M918" i="1"/>
  <c r="M919" i="1" a="1"/>
  <c r="M919" i="1"/>
  <c r="M920" i="1" a="1"/>
  <c r="M920" i="1"/>
  <c r="M921" i="1" a="1"/>
  <c r="M921" i="1"/>
  <c r="M922" i="1" a="1"/>
  <c r="M922" i="1"/>
  <c r="M923" i="1" a="1"/>
  <c r="M923" i="1"/>
  <c r="M924" i="1" a="1"/>
  <c r="M924" i="1"/>
  <c r="M925" i="1" a="1"/>
  <c r="M925" i="1"/>
  <c r="M926" i="1" a="1"/>
  <c r="M926" i="1"/>
  <c r="M927" i="1" a="1"/>
  <c r="M927" i="1"/>
  <c r="M928" i="1" a="1"/>
  <c r="M928" i="1"/>
  <c r="M929" i="1" a="1"/>
  <c r="M929" i="1"/>
  <c r="M930" i="1" a="1"/>
  <c r="M930" i="1"/>
  <c r="M931" i="1" a="1"/>
  <c r="M931" i="1"/>
  <c r="M932" i="1" a="1"/>
  <c r="M932" i="1"/>
  <c r="M933" i="1" a="1"/>
  <c r="M933" i="1"/>
  <c r="M934" i="1" a="1"/>
  <c r="M934" i="1"/>
  <c r="M935" i="1" a="1"/>
  <c r="M935" i="1"/>
  <c r="M936" i="1" a="1"/>
  <c r="M936" i="1"/>
  <c r="M937" i="1" a="1"/>
  <c r="M937" i="1"/>
  <c r="M938" i="1" a="1"/>
  <c r="M938" i="1"/>
  <c r="M939" i="1" a="1"/>
  <c r="M939" i="1"/>
  <c r="M940" i="1" a="1"/>
  <c r="M940" i="1"/>
  <c r="M941" i="1" a="1"/>
  <c r="M941" i="1"/>
  <c r="M942" i="1" a="1"/>
  <c r="M942" i="1"/>
  <c r="M943" i="1" a="1"/>
  <c r="M943" i="1"/>
  <c r="M944" i="1" a="1"/>
  <c r="M944" i="1"/>
  <c r="M945" i="1" a="1"/>
  <c r="M945" i="1"/>
  <c r="M946" i="1" a="1"/>
  <c r="M946" i="1"/>
  <c r="M947" i="1" a="1"/>
  <c r="M947" i="1"/>
  <c r="M948" i="1" a="1"/>
  <c r="M948" i="1"/>
  <c r="M949" i="1" a="1"/>
  <c r="M949" i="1"/>
  <c r="M950" i="1" a="1"/>
  <c r="M950" i="1"/>
  <c r="M951" i="1" a="1"/>
  <c r="M951" i="1"/>
  <c r="M952" i="1" a="1"/>
  <c r="M952" i="1"/>
  <c r="M953" i="1" a="1"/>
  <c r="M953" i="1"/>
  <c r="M954" i="1" a="1"/>
  <c r="M954" i="1"/>
  <c r="M955" i="1" a="1"/>
  <c r="M955" i="1"/>
  <c r="M956" i="1" a="1"/>
  <c r="M956" i="1"/>
  <c r="M957" i="1" a="1"/>
  <c r="M957" i="1"/>
  <c r="M958" i="1" a="1"/>
  <c r="M958" i="1"/>
  <c r="M959" i="1" a="1"/>
  <c r="M959" i="1"/>
  <c r="M960" i="1" a="1"/>
  <c r="M960" i="1"/>
  <c r="M961" i="1" a="1"/>
  <c r="M961" i="1"/>
  <c r="M962" i="1" a="1"/>
  <c r="M962" i="1"/>
  <c r="M963" i="1" a="1"/>
  <c r="M963" i="1"/>
  <c r="M964" i="1" a="1"/>
  <c r="M964" i="1"/>
  <c r="M965" i="1" a="1"/>
  <c r="M965" i="1"/>
  <c r="M966" i="1" a="1"/>
  <c r="M966" i="1"/>
  <c r="M967" i="1" a="1"/>
  <c r="M967" i="1"/>
  <c r="M968" i="1" a="1"/>
  <c r="M968" i="1"/>
  <c r="M969" i="1" a="1"/>
  <c r="M969" i="1"/>
  <c r="M970" i="1" a="1"/>
  <c r="M970" i="1"/>
  <c r="M971" i="1" a="1"/>
  <c r="M971" i="1"/>
  <c r="M972" i="1" a="1"/>
  <c r="M972" i="1"/>
  <c r="M973" i="1" a="1"/>
  <c r="M973" i="1"/>
  <c r="M974" i="1" a="1"/>
  <c r="M974" i="1"/>
  <c r="M975" i="1" a="1"/>
  <c r="M975" i="1"/>
  <c r="M976" i="1" a="1"/>
  <c r="M976" i="1"/>
  <c r="M977" i="1" a="1"/>
  <c r="M977" i="1"/>
  <c r="M978" i="1" a="1"/>
  <c r="M978" i="1"/>
  <c r="M979" i="1" a="1"/>
  <c r="M979" i="1"/>
  <c r="M980" i="1" a="1"/>
  <c r="M980" i="1"/>
  <c r="M981" i="1" a="1"/>
  <c r="M981" i="1"/>
  <c r="M982" i="1" a="1"/>
  <c r="M982" i="1"/>
  <c r="M983" i="1" a="1"/>
  <c r="M983" i="1"/>
  <c r="M984" i="1" a="1"/>
  <c r="M984" i="1"/>
  <c r="M985" i="1" a="1"/>
  <c r="M985" i="1"/>
  <c r="M986" i="1" a="1"/>
  <c r="M986" i="1"/>
  <c r="M987" i="1" a="1"/>
  <c r="M987" i="1"/>
  <c r="M988" i="1" a="1"/>
  <c r="M988" i="1"/>
  <c r="M989" i="1" a="1"/>
  <c r="M989" i="1"/>
  <c r="M990" i="1" a="1"/>
  <c r="M990" i="1"/>
  <c r="M991" i="1" a="1"/>
  <c r="M991" i="1"/>
  <c r="M992" i="1" a="1"/>
  <c r="M992" i="1"/>
  <c r="M993" i="1" a="1"/>
  <c r="M993" i="1"/>
  <c r="M994" i="1" a="1"/>
  <c r="M994" i="1"/>
  <c r="M995" i="1" a="1"/>
  <c r="M995" i="1"/>
  <c r="M996" i="1" a="1"/>
  <c r="M996" i="1"/>
  <c r="M997" i="1" a="1"/>
  <c r="M997" i="1"/>
  <c r="M998" i="1" a="1"/>
  <c r="M998" i="1"/>
  <c r="M999" i="1" a="1"/>
  <c r="M999" i="1"/>
  <c r="M1000" i="1" a="1"/>
  <c r="M1000" i="1"/>
  <c r="M1001" i="1" a="1"/>
  <c r="M1001" i="1"/>
  <c r="M1002" i="1" a="1"/>
  <c r="M1002" i="1"/>
  <c r="M1003" i="1" a="1"/>
  <c r="M1003" i="1"/>
  <c r="M1004" i="1" a="1"/>
  <c r="M1004" i="1"/>
  <c r="M1005" i="1" a="1"/>
  <c r="M1005" i="1"/>
  <c r="M1006" i="1" a="1"/>
  <c r="M1006" i="1"/>
  <c r="M1007" i="1" a="1"/>
  <c r="M1007" i="1"/>
  <c r="M1008" i="1" a="1"/>
  <c r="M1008" i="1"/>
  <c r="M1009" i="1" a="1"/>
  <c r="M1009" i="1"/>
  <c r="M1010" i="1" a="1"/>
  <c r="M1010" i="1"/>
  <c r="M1011" i="1" a="1"/>
  <c r="M1011" i="1"/>
  <c r="M1012" i="1" a="1"/>
  <c r="M1012" i="1"/>
  <c r="M1013" i="1" a="1"/>
  <c r="M1013" i="1"/>
  <c r="M1014" i="1" a="1"/>
  <c r="M1014" i="1"/>
  <c r="M1015" i="1" a="1"/>
  <c r="M1015" i="1"/>
  <c r="M1016" i="1" a="1"/>
  <c r="M1016" i="1"/>
  <c r="M1017" i="1" a="1"/>
  <c r="M1017" i="1"/>
  <c r="M1018" i="1" a="1"/>
  <c r="M1018" i="1"/>
  <c r="M1019" i="1" a="1"/>
  <c r="M1019" i="1"/>
  <c r="M1020" i="1" a="1"/>
  <c r="M1020" i="1"/>
  <c r="M1021" i="1" a="1"/>
  <c r="M1021" i="1"/>
  <c r="M1022" i="1" a="1"/>
  <c r="M1022" i="1"/>
  <c r="M1023" i="1" a="1"/>
  <c r="M1023" i="1"/>
  <c r="M1024" i="1" a="1"/>
  <c r="M1024" i="1"/>
  <c r="M1025" i="1" a="1"/>
  <c r="M1025" i="1"/>
  <c r="M1026" i="1" a="1"/>
  <c r="M1026" i="1"/>
  <c r="M1027" i="1" a="1"/>
  <c r="M1027" i="1"/>
  <c r="M1028" i="1" a="1"/>
  <c r="M1028" i="1"/>
  <c r="M1029" i="1" a="1"/>
  <c r="M1029" i="1"/>
  <c r="M1030" i="1" a="1"/>
  <c r="M1030" i="1"/>
  <c r="M1031" i="1" a="1"/>
  <c r="M1031" i="1"/>
  <c r="M1032" i="1" a="1"/>
  <c r="M1032" i="1"/>
  <c r="M1033" i="1" a="1"/>
  <c r="M1033" i="1"/>
  <c r="M1034" i="1" a="1"/>
  <c r="M1034" i="1"/>
  <c r="M1035" i="1" a="1"/>
  <c r="M1035" i="1"/>
  <c r="M1036" i="1" a="1"/>
  <c r="M1036" i="1"/>
  <c r="M1037" i="1" a="1"/>
  <c r="M1037" i="1"/>
  <c r="M1038" i="1" a="1"/>
  <c r="M1038" i="1"/>
  <c r="M1039" i="1" a="1"/>
  <c r="M1039" i="1"/>
  <c r="M1040" i="1" a="1"/>
  <c r="M1040" i="1"/>
  <c r="M1041" i="1" a="1"/>
  <c r="M1041" i="1"/>
  <c r="M1042" i="1" a="1"/>
  <c r="M1042" i="1"/>
  <c r="M1043" i="1" a="1"/>
  <c r="M1043" i="1"/>
  <c r="M1044" i="1" a="1"/>
  <c r="M1044" i="1"/>
  <c r="M1045" i="1" a="1"/>
  <c r="M1045" i="1"/>
  <c r="M1046" i="1" a="1"/>
  <c r="M1046" i="1"/>
  <c r="M1047" i="1" a="1"/>
  <c r="M1047" i="1"/>
  <c r="M1048" i="1" a="1"/>
  <c r="M1048" i="1"/>
  <c r="M1049" i="1" a="1"/>
  <c r="M1049" i="1"/>
  <c r="M1050" i="1" a="1"/>
  <c r="M1050" i="1"/>
  <c r="M1051" i="1" a="1"/>
  <c r="M1051" i="1"/>
  <c r="M1052" i="1" a="1"/>
  <c r="M1052" i="1"/>
  <c r="M1053" i="1" a="1"/>
  <c r="M1053" i="1"/>
  <c r="M1054" i="1" a="1"/>
  <c r="M1054" i="1"/>
  <c r="M1055" i="1" a="1"/>
  <c r="M1055" i="1"/>
  <c r="M1056" i="1" a="1"/>
  <c r="M1056" i="1"/>
  <c r="M1057" i="1" a="1"/>
  <c r="M1057" i="1"/>
  <c r="M1058" i="1" a="1"/>
  <c r="M1058" i="1"/>
  <c r="M1059" i="1" a="1"/>
  <c r="M1059" i="1"/>
  <c r="M1060" i="1" a="1"/>
  <c r="M1060" i="1"/>
  <c r="M1061" i="1" a="1"/>
  <c r="M1061" i="1"/>
  <c r="M1062" i="1" a="1"/>
  <c r="M1062" i="1"/>
  <c r="M1063" i="1" a="1"/>
  <c r="M1063" i="1"/>
  <c r="M1064" i="1" a="1"/>
  <c r="M1064" i="1"/>
  <c r="M1065" i="1" a="1"/>
  <c r="M1065" i="1"/>
  <c r="M1066" i="1" a="1"/>
  <c r="M1066" i="1"/>
  <c r="M1067" i="1" a="1"/>
  <c r="M1067" i="1"/>
  <c r="M1068" i="1" a="1"/>
  <c r="M1068" i="1"/>
  <c r="M1069" i="1" a="1"/>
  <c r="M1069" i="1"/>
  <c r="M1070" i="1" a="1"/>
  <c r="M1070" i="1"/>
  <c r="M1071" i="1" a="1"/>
  <c r="M1071" i="1"/>
  <c r="M1072" i="1" a="1"/>
  <c r="M1072" i="1"/>
  <c r="M1073" i="1" a="1"/>
  <c r="M1073" i="1"/>
  <c r="M1074" i="1" a="1"/>
  <c r="M1074" i="1"/>
  <c r="M1075" i="1" a="1"/>
  <c r="M1075" i="1"/>
  <c r="M1076" i="1" a="1"/>
  <c r="M1076" i="1"/>
  <c r="M1077" i="1" a="1"/>
  <c r="M1077" i="1"/>
  <c r="M1078" i="1" a="1"/>
  <c r="M1078" i="1"/>
  <c r="M1079" i="1" a="1"/>
  <c r="M1079" i="1"/>
  <c r="M1080" i="1" a="1"/>
  <c r="M1080" i="1"/>
  <c r="M1081" i="1" a="1"/>
  <c r="M1081" i="1"/>
  <c r="M1082" i="1" a="1"/>
  <c r="M1082" i="1"/>
  <c r="M1083" i="1" a="1"/>
  <c r="M1083" i="1"/>
  <c r="M1084" i="1" a="1"/>
  <c r="M1084" i="1"/>
  <c r="M1085" i="1" a="1"/>
  <c r="M1085" i="1"/>
  <c r="M1086" i="1" a="1"/>
  <c r="M1086" i="1"/>
  <c r="M1087" i="1" a="1"/>
  <c r="M1087" i="1"/>
  <c r="M1088" i="1" a="1"/>
  <c r="M1088" i="1"/>
  <c r="M1089" i="1" a="1"/>
  <c r="M1089" i="1"/>
  <c r="M1090" i="1" a="1"/>
  <c r="M1090" i="1"/>
  <c r="M1091" i="1" a="1"/>
  <c r="M1091" i="1"/>
  <c r="M1092" i="1" a="1"/>
  <c r="M1092" i="1"/>
  <c r="M1093" i="1" a="1"/>
  <c r="M1093" i="1"/>
  <c r="M1094" i="1" a="1"/>
  <c r="M1094" i="1"/>
  <c r="M1095" i="1" a="1"/>
  <c r="M1095" i="1"/>
  <c r="M1096" i="1" a="1"/>
  <c r="M1096" i="1"/>
  <c r="M1097" i="1" a="1"/>
  <c r="M1097" i="1"/>
  <c r="M1098" i="1" a="1"/>
  <c r="M1098" i="1"/>
  <c r="M1099" i="1" a="1"/>
  <c r="M1099" i="1"/>
  <c r="M1100" i="1" a="1"/>
  <c r="M1100" i="1"/>
  <c r="M1101" i="1" a="1"/>
  <c r="M1101" i="1"/>
  <c r="M1102" i="1" a="1"/>
  <c r="M1102" i="1"/>
  <c r="M1103" i="1" a="1"/>
  <c r="M1103" i="1"/>
  <c r="M1104" i="1" a="1"/>
  <c r="M1104" i="1"/>
  <c r="M1105" i="1" a="1"/>
  <c r="M1105" i="1"/>
  <c r="M1106" i="1" a="1"/>
  <c r="M1106" i="1"/>
  <c r="M1107" i="1" a="1"/>
  <c r="M1107" i="1"/>
  <c r="M1108" i="1" a="1"/>
  <c r="M1108" i="1"/>
  <c r="M1109" i="1" a="1"/>
  <c r="M1109" i="1"/>
  <c r="M1110" i="1" a="1"/>
  <c r="M1110" i="1"/>
  <c r="M1111" i="1" a="1"/>
  <c r="M1111" i="1"/>
  <c r="M1112" i="1" a="1"/>
  <c r="M1112" i="1"/>
  <c r="M1113" i="1" a="1"/>
  <c r="M1113" i="1"/>
  <c r="M1114" i="1" a="1"/>
  <c r="M1114" i="1"/>
  <c r="M1115" i="1" a="1"/>
  <c r="M1115" i="1"/>
  <c r="M1116" i="1" a="1"/>
  <c r="M1116" i="1"/>
  <c r="M1117" i="1" a="1"/>
  <c r="M1117" i="1"/>
  <c r="M1118" i="1" a="1"/>
  <c r="M1118" i="1"/>
  <c r="M1119" i="1" a="1"/>
  <c r="M1119" i="1"/>
  <c r="M1120" i="1" a="1"/>
  <c r="M1120" i="1"/>
  <c r="M1121" i="1" a="1"/>
  <c r="M1121" i="1"/>
  <c r="M1122" i="1" a="1"/>
  <c r="M1122" i="1"/>
  <c r="M1123" i="1" a="1"/>
  <c r="M1123" i="1"/>
  <c r="M1124" i="1" a="1"/>
  <c r="M1124" i="1"/>
  <c r="M1125" i="1" a="1"/>
  <c r="M1125" i="1"/>
  <c r="M1126" i="1" a="1"/>
  <c r="M1126" i="1"/>
  <c r="M1127" i="1" a="1"/>
  <c r="M1127" i="1"/>
  <c r="M1128" i="1" a="1"/>
  <c r="M1128" i="1"/>
  <c r="M1129" i="1" a="1"/>
  <c r="M1129" i="1"/>
  <c r="M1130" i="1" a="1"/>
  <c r="M1130" i="1"/>
  <c r="M1131" i="1" a="1"/>
  <c r="M1131" i="1"/>
  <c r="M1132" i="1" a="1"/>
  <c r="M1132" i="1"/>
  <c r="M1133" i="1" a="1"/>
  <c r="M1133" i="1"/>
  <c r="M1134" i="1" a="1"/>
  <c r="M1134" i="1"/>
  <c r="M1135" i="1" a="1"/>
  <c r="M1135" i="1"/>
  <c r="M1136" i="1" a="1"/>
  <c r="M1136" i="1"/>
  <c r="M1137" i="1" a="1"/>
  <c r="M1137" i="1"/>
  <c r="M1138" i="1" a="1"/>
  <c r="M1138" i="1"/>
  <c r="M1139" i="1" a="1"/>
  <c r="M1139" i="1"/>
  <c r="M1140" i="1" a="1"/>
  <c r="M1140" i="1"/>
  <c r="M1141" i="1" a="1"/>
  <c r="M1141" i="1"/>
  <c r="M1142" i="1" a="1"/>
  <c r="M1142" i="1"/>
  <c r="M1143" i="1" a="1"/>
  <c r="M1143" i="1"/>
  <c r="M1144" i="1" a="1"/>
  <c r="M1144" i="1"/>
  <c r="M1145" i="1" a="1"/>
  <c r="M1145" i="1"/>
  <c r="M1146" i="1" a="1"/>
  <c r="M1146" i="1"/>
  <c r="M1147" i="1" a="1"/>
  <c r="M1147" i="1"/>
  <c r="M1148" i="1" a="1"/>
  <c r="M1148" i="1"/>
  <c r="M1149" i="1" a="1"/>
  <c r="M1149" i="1"/>
  <c r="M1150" i="1" a="1"/>
  <c r="M1150" i="1"/>
  <c r="M1151" i="1" a="1"/>
  <c r="M1151" i="1"/>
  <c r="M1152" i="1" a="1"/>
  <c r="M1152" i="1"/>
  <c r="M1153" i="1" a="1"/>
  <c r="M1153" i="1"/>
  <c r="M1154" i="1" a="1"/>
  <c r="M1154" i="1"/>
  <c r="M1155" i="1" a="1"/>
  <c r="M1155" i="1"/>
  <c r="M1156" i="1" a="1"/>
  <c r="M1156" i="1"/>
  <c r="M1157" i="1" a="1"/>
  <c r="M1157" i="1"/>
  <c r="M1158" i="1" a="1"/>
  <c r="M1158" i="1"/>
  <c r="M1159" i="1" a="1"/>
  <c r="M1159" i="1"/>
  <c r="M1160" i="1" a="1"/>
  <c r="M1160" i="1"/>
  <c r="M1161" i="1" a="1"/>
  <c r="M1161" i="1"/>
  <c r="M1162" i="1" a="1"/>
  <c r="M1162" i="1"/>
  <c r="M1163" i="1" a="1"/>
  <c r="M1163" i="1"/>
  <c r="M1164" i="1" a="1"/>
  <c r="M1164" i="1"/>
  <c r="M1165" i="1" a="1"/>
  <c r="M1165" i="1"/>
  <c r="M1166" i="1" a="1"/>
  <c r="M1166" i="1"/>
  <c r="M1167" i="1" a="1"/>
  <c r="M1167" i="1"/>
  <c r="M1168" i="1" a="1"/>
  <c r="M1168" i="1"/>
  <c r="M1169" i="1" a="1"/>
  <c r="M1169" i="1"/>
  <c r="M1170" i="1" a="1"/>
  <c r="M1170" i="1"/>
  <c r="M1171" i="1" a="1"/>
  <c r="M1171" i="1"/>
  <c r="M1172" i="1" a="1"/>
  <c r="M1172" i="1"/>
  <c r="M1173" i="1" a="1"/>
  <c r="M1173" i="1"/>
  <c r="M1174" i="1" a="1"/>
  <c r="M1174" i="1"/>
  <c r="M1175" i="1" a="1"/>
  <c r="M1175" i="1"/>
  <c r="M1176" i="1" a="1"/>
  <c r="M1176" i="1"/>
  <c r="M1177" i="1" a="1"/>
  <c r="M1177" i="1"/>
  <c r="M1178" i="1" a="1"/>
  <c r="M1178" i="1"/>
  <c r="M1179" i="1" a="1"/>
  <c r="M1179" i="1"/>
  <c r="M1180" i="1" a="1"/>
  <c r="M1180" i="1"/>
  <c r="M1181" i="1" a="1"/>
  <c r="M1181" i="1"/>
  <c r="M1182" i="1" a="1"/>
  <c r="M1182" i="1"/>
  <c r="M1183" i="1" a="1"/>
  <c r="M1183" i="1"/>
  <c r="M1184" i="1" a="1"/>
  <c r="M1184" i="1"/>
  <c r="M1185" i="1" a="1"/>
  <c r="M1185" i="1"/>
  <c r="M1186" i="1" a="1"/>
  <c r="M1186" i="1"/>
  <c r="M1187" i="1" a="1"/>
  <c r="M1187" i="1"/>
  <c r="M1188" i="1" a="1"/>
  <c r="M1188" i="1"/>
  <c r="M1189" i="1" a="1"/>
  <c r="M1189" i="1"/>
  <c r="M1190" i="1" a="1"/>
  <c r="M1190" i="1"/>
  <c r="M1191" i="1" a="1"/>
  <c r="M1191" i="1"/>
  <c r="M1192" i="1" a="1"/>
  <c r="M1192" i="1"/>
  <c r="M1193" i="1" a="1"/>
  <c r="M1193" i="1"/>
  <c r="M1194" i="1" a="1"/>
  <c r="M1194" i="1"/>
  <c r="M1195" i="1" a="1"/>
  <c r="M1195" i="1"/>
  <c r="M1196" i="1" a="1"/>
  <c r="M1196" i="1"/>
  <c r="M1197" i="1" a="1"/>
  <c r="M1197" i="1"/>
  <c r="M1198" i="1" a="1"/>
  <c r="M1198" i="1"/>
  <c r="M1199" i="1" a="1"/>
  <c r="M1199" i="1"/>
  <c r="M1200" i="1" a="1"/>
  <c r="M1200" i="1"/>
  <c r="M1201" i="1" a="1"/>
  <c r="M1201" i="1"/>
  <c r="M1202" i="1" a="1"/>
  <c r="M1202" i="1"/>
  <c r="M1203" i="1" a="1"/>
  <c r="M1203" i="1"/>
  <c r="M1204" i="1" a="1"/>
  <c r="M1204" i="1"/>
  <c r="M1205" i="1" a="1"/>
  <c r="M1205" i="1"/>
  <c r="M1206" i="1" a="1"/>
  <c r="M1206" i="1"/>
  <c r="M1207" i="1" a="1"/>
  <c r="M1207" i="1"/>
  <c r="M1208" i="1" a="1"/>
  <c r="M1208" i="1"/>
  <c r="M1209" i="1" a="1"/>
  <c r="M1209" i="1"/>
  <c r="M1210" i="1" a="1"/>
  <c r="M1210" i="1"/>
  <c r="M1211" i="1" a="1"/>
  <c r="M1211" i="1"/>
  <c r="M1212" i="1" a="1"/>
  <c r="M1212" i="1"/>
  <c r="M1213" i="1" a="1"/>
  <c r="M1213" i="1"/>
  <c r="M1214" i="1" a="1"/>
  <c r="M1214" i="1"/>
  <c r="M1215" i="1" a="1"/>
  <c r="M1215" i="1"/>
  <c r="M1216" i="1" a="1"/>
  <c r="M1216" i="1"/>
  <c r="M1217" i="1" a="1"/>
  <c r="M1217" i="1"/>
  <c r="M1218" i="1" a="1"/>
  <c r="M1218" i="1"/>
  <c r="M1219" i="1" a="1"/>
  <c r="M1219" i="1"/>
  <c r="M1220" i="1" a="1"/>
  <c r="M1220" i="1"/>
  <c r="M1221" i="1" a="1"/>
  <c r="M1221" i="1"/>
  <c r="M1222" i="1" a="1"/>
  <c r="M1222" i="1"/>
  <c r="M1223" i="1" a="1"/>
  <c r="M1223" i="1"/>
  <c r="M1224" i="1" a="1"/>
  <c r="M1224" i="1"/>
  <c r="M1225" i="1" a="1"/>
  <c r="M1225" i="1"/>
  <c r="M1226" i="1" a="1"/>
  <c r="M1226" i="1"/>
  <c r="M1227" i="1" a="1"/>
  <c r="M1227" i="1"/>
  <c r="M1228" i="1" a="1"/>
  <c r="M1228" i="1"/>
  <c r="M1229" i="1" a="1"/>
  <c r="M1229" i="1"/>
  <c r="M1230" i="1" a="1"/>
  <c r="M1230" i="1"/>
  <c r="M1231" i="1" a="1"/>
  <c r="M1231" i="1"/>
  <c r="M1232" i="1" a="1"/>
  <c r="M1232" i="1"/>
  <c r="M1233" i="1" a="1"/>
  <c r="M1233" i="1"/>
  <c r="M1234" i="1" a="1"/>
  <c r="M1234" i="1"/>
  <c r="M1235" i="1" a="1"/>
  <c r="M1235" i="1"/>
  <c r="M1236" i="1" a="1"/>
  <c r="M1236" i="1"/>
  <c r="M1237" i="1" a="1"/>
  <c r="M1237" i="1"/>
  <c r="M1238" i="1" a="1"/>
  <c r="M1238" i="1"/>
  <c r="M1239" i="1" a="1"/>
  <c r="M1239" i="1"/>
  <c r="M1240" i="1" a="1"/>
  <c r="M1240" i="1"/>
  <c r="M1241" i="1" a="1"/>
  <c r="M1241" i="1"/>
  <c r="M1242" i="1" a="1"/>
  <c r="M1242" i="1"/>
  <c r="M1243" i="1" a="1"/>
  <c r="M1243" i="1"/>
  <c r="M1244" i="1" a="1"/>
  <c r="M1244" i="1"/>
  <c r="M1245" i="1" a="1"/>
  <c r="M1245" i="1"/>
  <c r="M1246" i="1" a="1"/>
  <c r="M1246" i="1"/>
  <c r="M1247" i="1" a="1"/>
  <c r="M1247" i="1"/>
  <c r="M1248" i="1" a="1"/>
  <c r="M1248" i="1"/>
  <c r="M1249" i="1" a="1"/>
  <c r="M1249" i="1"/>
  <c r="M1250" i="1" a="1"/>
  <c r="M1250" i="1"/>
  <c r="M1251" i="1" a="1"/>
  <c r="M1251" i="1"/>
  <c r="M1252" i="1" a="1"/>
  <c r="M1252" i="1"/>
  <c r="M1253" i="1" a="1"/>
  <c r="M1253" i="1"/>
  <c r="M1254" i="1" a="1"/>
  <c r="M1254" i="1"/>
  <c r="M1255" i="1" a="1"/>
  <c r="M1255" i="1"/>
  <c r="M1256" i="1" a="1"/>
  <c r="M1256" i="1"/>
  <c r="M1257" i="1" a="1"/>
  <c r="M1257" i="1"/>
  <c r="M1258" i="1" a="1"/>
  <c r="M1258" i="1"/>
  <c r="M1259" i="1" a="1"/>
  <c r="M1259" i="1"/>
  <c r="M1260" i="1" a="1"/>
  <c r="M1260" i="1"/>
  <c r="M1261" i="1" a="1"/>
  <c r="M1261" i="1"/>
  <c r="M1262" i="1" a="1"/>
  <c r="M1262" i="1"/>
  <c r="M1263" i="1" a="1"/>
  <c r="M1263" i="1"/>
  <c r="M1264" i="1" a="1"/>
  <c r="M1264" i="1"/>
  <c r="M1265" i="1" a="1"/>
  <c r="M1265" i="1"/>
  <c r="M1266" i="1" a="1"/>
  <c r="M1266" i="1"/>
  <c r="M1267" i="1" a="1"/>
  <c r="M1267" i="1"/>
  <c r="M1268" i="1" a="1"/>
  <c r="M1268" i="1"/>
  <c r="M1269" i="1" a="1"/>
  <c r="M1269" i="1"/>
  <c r="M1270" i="1" a="1"/>
  <c r="M1270" i="1"/>
  <c r="M1271" i="1" a="1"/>
  <c r="M1271" i="1"/>
  <c r="M1272" i="1" a="1"/>
  <c r="M1272" i="1"/>
  <c r="M1273" i="1" a="1"/>
  <c r="M1273" i="1"/>
  <c r="M1274" i="1" a="1"/>
  <c r="M1274" i="1"/>
  <c r="M1275" i="1" a="1"/>
  <c r="M1275" i="1"/>
  <c r="M1276" i="1" a="1"/>
  <c r="M1276" i="1"/>
  <c r="M1277" i="1" a="1"/>
  <c r="M1277" i="1"/>
  <c r="M1278" i="1" a="1"/>
  <c r="M1278" i="1"/>
  <c r="M1279" i="1" a="1"/>
  <c r="M1279" i="1"/>
  <c r="M1280" i="1" a="1"/>
  <c r="M1280" i="1"/>
  <c r="M1281" i="1" a="1"/>
  <c r="M1281" i="1"/>
  <c r="M1282" i="1" a="1"/>
  <c r="M1282" i="1"/>
  <c r="M1283" i="1" a="1"/>
  <c r="M1283" i="1"/>
  <c r="M1284" i="1" a="1"/>
  <c r="M1284" i="1"/>
  <c r="M1285" i="1" a="1"/>
  <c r="M1285" i="1"/>
  <c r="M1286" i="1" a="1"/>
  <c r="M1286" i="1"/>
  <c r="M1287" i="1" a="1"/>
  <c r="M1287" i="1"/>
  <c r="M1288" i="1" a="1"/>
  <c r="M1288" i="1"/>
  <c r="M1289" i="1" a="1"/>
  <c r="M1289" i="1"/>
  <c r="M1290" i="1" a="1"/>
  <c r="M1290" i="1"/>
  <c r="M1291" i="1" a="1"/>
  <c r="M1291" i="1"/>
  <c r="M1292" i="1" a="1"/>
  <c r="M1292" i="1"/>
  <c r="M1293" i="1" a="1"/>
  <c r="M1293" i="1"/>
  <c r="M1294" i="1" a="1"/>
  <c r="M1294" i="1"/>
  <c r="M1295" i="1" a="1"/>
  <c r="M1295" i="1"/>
  <c r="M1296" i="1" a="1"/>
  <c r="M1296" i="1"/>
  <c r="M1297" i="1" a="1"/>
  <c r="M1297" i="1"/>
  <c r="M1298" i="1" a="1"/>
  <c r="M1298" i="1"/>
  <c r="M1299" i="1" a="1"/>
  <c r="M1299" i="1"/>
  <c r="M1300" i="1" a="1"/>
  <c r="M1300" i="1"/>
  <c r="M1301" i="1" a="1"/>
  <c r="M1301" i="1"/>
  <c r="M1302" i="1" a="1"/>
  <c r="M1302" i="1"/>
  <c r="M1303" i="1" a="1"/>
  <c r="M1303" i="1"/>
  <c r="M1304" i="1" a="1"/>
  <c r="M1304" i="1"/>
  <c r="M1305" i="1" a="1"/>
  <c r="M1305" i="1"/>
  <c r="M1306" i="1" a="1"/>
  <c r="M1306" i="1"/>
  <c r="M1307" i="1" a="1"/>
  <c r="M1307" i="1"/>
  <c r="M1308" i="1" a="1"/>
  <c r="M1308" i="1"/>
  <c r="M1309" i="1" a="1"/>
  <c r="M1309" i="1"/>
  <c r="M1310" i="1" a="1"/>
  <c r="M1310" i="1"/>
  <c r="M1311" i="1" a="1"/>
  <c r="M1311" i="1"/>
  <c r="M1312" i="1" a="1"/>
  <c r="M1312" i="1"/>
  <c r="M1313" i="1" a="1"/>
  <c r="M1313" i="1"/>
  <c r="M1314" i="1" a="1"/>
  <c r="M1314" i="1"/>
  <c r="M1315" i="1" a="1"/>
  <c r="M1315" i="1"/>
  <c r="M1316" i="1" a="1"/>
  <c r="M1316" i="1"/>
  <c r="M1317" i="1" a="1"/>
  <c r="M1317" i="1"/>
  <c r="M1318" i="1" a="1"/>
  <c r="M1318" i="1"/>
  <c r="M1319" i="1" a="1"/>
  <c r="M1319" i="1"/>
  <c r="M1320" i="1" a="1"/>
  <c r="M1320" i="1"/>
  <c r="M1321" i="1" a="1"/>
  <c r="M1321" i="1"/>
  <c r="M1322" i="1" a="1"/>
  <c r="M1322" i="1"/>
  <c r="M1323" i="1" a="1"/>
  <c r="M1323" i="1"/>
  <c r="M1324" i="1" a="1"/>
  <c r="M1324" i="1"/>
  <c r="M1325" i="1" a="1"/>
  <c r="M1325" i="1"/>
  <c r="M1326" i="1" a="1"/>
  <c r="M1326" i="1"/>
  <c r="M1327" i="1" a="1"/>
  <c r="M1327" i="1"/>
  <c r="M1328" i="1" a="1"/>
  <c r="M1328" i="1"/>
  <c r="M1329" i="1" a="1"/>
  <c r="M1329" i="1"/>
  <c r="M1330" i="1" a="1"/>
  <c r="M1330" i="1"/>
  <c r="M1331" i="1" a="1"/>
  <c r="M1331" i="1"/>
  <c r="M1332" i="1" a="1"/>
  <c r="M1332" i="1"/>
  <c r="M1333" i="1" a="1"/>
  <c r="M1333" i="1"/>
  <c r="M1334" i="1" a="1"/>
  <c r="M1334" i="1"/>
  <c r="M1335" i="1" a="1"/>
  <c r="M1335" i="1"/>
  <c r="M1336" i="1" a="1"/>
  <c r="M1336" i="1"/>
  <c r="M1337" i="1" a="1"/>
  <c r="M1337" i="1"/>
  <c r="M1338" i="1" a="1"/>
  <c r="M1338" i="1"/>
  <c r="M1339" i="1" a="1"/>
  <c r="M1339" i="1"/>
  <c r="M1340" i="1" a="1"/>
  <c r="M1340" i="1"/>
  <c r="M1341" i="1" a="1"/>
  <c r="M1341" i="1"/>
  <c r="M1342" i="1" a="1"/>
  <c r="M1342" i="1"/>
  <c r="M1343" i="1" a="1"/>
  <c r="M1343" i="1"/>
  <c r="M1344" i="1" a="1"/>
  <c r="M1344" i="1"/>
  <c r="M1345" i="1" a="1"/>
  <c r="M1345" i="1"/>
  <c r="M1346" i="1" a="1"/>
  <c r="M1346" i="1"/>
  <c r="M1347" i="1" a="1"/>
  <c r="M1347" i="1"/>
  <c r="M1348" i="1" a="1"/>
  <c r="M1348" i="1"/>
  <c r="M1349" i="1" a="1"/>
  <c r="M1349" i="1"/>
  <c r="M1350" i="1" a="1"/>
  <c r="M1350" i="1"/>
  <c r="M1351" i="1" a="1"/>
  <c r="M1351" i="1"/>
  <c r="M1352" i="1" a="1"/>
  <c r="M1352" i="1"/>
  <c r="M1353" i="1" a="1"/>
  <c r="M1353" i="1"/>
  <c r="M1354" i="1" a="1"/>
  <c r="M1354" i="1"/>
  <c r="M1355" i="1" a="1"/>
  <c r="M1355" i="1"/>
  <c r="M1356" i="1" a="1"/>
  <c r="M1356" i="1"/>
  <c r="M1357" i="1" a="1"/>
  <c r="M1357" i="1"/>
  <c r="M1358" i="1" a="1"/>
  <c r="M1358" i="1"/>
  <c r="M1359" i="1" a="1"/>
  <c r="M1359" i="1"/>
  <c r="M1360" i="1" a="1"/>
  <c r="M1360" i="1"/>
  <c r="M1361" i="1" a="1"/>
  <c r="M1361" i="1"/>
  <c r="M1362" i="1" a="1"/>
  <c r="M1362" i="1"/>
  <c r="M1363" i="1" a="1"/>
  <c r="M1363" i="1"/>
  <c r="M1364" i="1" a="1"/>
  <c r="M1364" i="1"/>
  <c r="M1365" i="1" a="1"/>
  <c r="M1365" i="1"/>
  <c r="M1366" i="1" a="1"/>
  <c r="M1366" i="1"/>
  <c r="M1367" i="1" a="1"/>
  <c r="M1367" i="1"/>
  <c r="M1368" i="1" a="1"/>
  <c r="M1368" i="1"/>
  <c r="M1369" i="1" a="1"/>
  <c r="M1369" i="1"/>
  <c r="M1370" i="1" a="1"/>
  <c r="M1370" i="1"/>
  <c r="M1371" i="1" a="1"/>
  <c r="M1371" i="1"/>
  <c r="M1372" i="1" a="1"/>
  <c r="M1372" i="1"/>
  <c r="M1373" i="1" a="1"/>
  <c r="M1373" i="1"/>
  <c r="M1374" i="1" a="1"/>
  <c r="M1374" i="1"/>
  <c r="M1375" i="1" a="1"/>
  <c r="M1375" i="1"/>
  <c r="M1376" i="1" a="1"/>
  <c r="M1376" i="1"/>
  <c r="M1377" i="1" a="1"/>
  <c r="M1377" i="1"/>
  <c r="M1378" i="1" a="1"/>
  <c r="M1378" i="1"/>
  <c r="M1379" i="1" a="1"/>
  <c r="M1379" i="1"/>
  <c r="M1380" i="1" a="1"/>
  <c r="M1380" i="1"/>
  <c r="M1381" i="1" a="1"/>
  <c r="M1381" i="1"/>
  <c r="M1382" i="1" a="1"/>
  <c r="M1382" i="1"/>
  <c r="M1383" i="1" a="1"/>
  <c r="M1383" i="1"/>
  <c r="M1384" i="1" a="1"/>
  <c r="M1384" i="1"/>
  <c r="M1385" i="1" a="1"/>
  <c r="M1385" i="1"/>
  <c r="M1386" i="1" a="1"/>
  <c r="M1386" i="1"/>
  <c r="M1387" i="1" a="1"/>
  <c r="M1387" i="1"/>
  <c r="M1388" i="1" a="1"/>
  <c r="M1388" i="1"/>
  <c r="M1389" i="1" a="1"/>
  <c r="M1389" i="1"/>
  <c r="M1390" i="1" a="1"/>
  <c r="M1390" i="1"/>
  <c r="M1391" i="1" a="1"/>
  <c r="M1391" i="1"/>
  <c r="M1392" i="1" a="1"/>
  <c r="M1392" i="1"/>
  <c r="M1393" i="1" a="1"/>
  <c r="M1393" i="1"/>
  <c r="M1394" i="1" a="1"/>
  <c r="M1394" i="1"/>
  <c r="M1395" i="1" a="1"/>
  <c r="M1395" i="1"/>
  <c r="M1396" i="1" a="1"/>
  <c r="M1396" i="1"/>
  <c r="M1397" i="1" a="1"/>
  <c r="M1397" i="1"/>
  <c r="M1398" i="1" a="1"/>
  <c r="M1398" i="1"/>
  <c r="M1399" i="1" a="1"/>
  <c r="M1399" i="1"/>
  <c r="M1400" i="1" a="1"/>
  <c r="M1400" i="1"/>
  <c r="M1401" i="1" a="1"/>
  <c r="M1401" i="1"/>
  <c r="M1402" i="1" a="1"/>
  <c r="M1402" i="1"/>
  <c r="M1403" i="1" a="1"/>
  <c r="M1403" i="1"/>
  <c r="M1404" i="1" a="1"/>
  <c r="M1404" i="1"/>
  <c r="M1405" i="1" a="1"/>
  <c r="M1405" i="1"/>
  <c r="M1406" i="1" a="1"/>
  <c r="M1406" i="1"/>
  <c r="M1407" i="1" a="1"/>
  <c r="M1407" i="1"/>
  <c r="M1408" i="1" a="1"/>
  <c r="M1408" i="1"/>
  <c r="M1409" i="1" a="1"/>
  <c r="M1409" i="1"/>
  <c r="M1410" i="1" a="1"/>
  <c r="M1410" i="1"/>
  <c r="M1411" i="1" a="1"/>
  <c r="M1411" i="1"/>
  <c r="M1412" i="1" a="1"/>
  <c r="M1412" i="1"/>
  <c r="M1413" i="1" a="1"/>
  <c r="M1413" i="1"/>
  <c r="M1414" i="1" a="1"/>
  <c r="M1414" i="1"/>
  <c r="M1415" i="1" a="1"/>
  <c r="M1415" i="1"/>
  <c r="M1416" i="1" a="1"/>
  <c r="M1416" i="1"/>
  <c r="M1417" i="1" a="1"/>
  <c r="M1417" i="1"/>
  <c r="M1418" i="1" a="1"/>
  <c r="M1418" i="1"/>
  <c r="M1419" i="1" a="1"/>
  <c r="M1419" i="1"/>
  <c r="M1420" i="1" a="1"/>
  <c r="M1420" i="1"/>
  <c r="M1421" i="1" a="1"/>
  <c r="M1421" i="1"/>
  <c r="M1422" i="1" a="1"/>
  <c r="M1422" i="1"/>
  <c r="M1423" i="1" a="1"/>
  <c r="M1423" i="1"/>
  <c r="M1424" i="1" a="1"/>
  <c r="M1424" i="1"/>
  <c r="M1425" i="1" a="1"/>
  <c r="M1425" i="1"/>
  <c r="M1426" i="1" a="1"/>
  <c r="M1426" i="1"/>
  <c r="M1427" i="1" a="1"/>
  <c r="M1427" i="1"/>
  <c r="M1428" i="1" a="1"/>
  <c r="M1428" i="1"/>
  <c r="M1429" i="1" a="1"/>
  <c r="M1429" i="1"/>
  <c r="M1430" i="1" a="1"/>
  <c r="M1430" i="1"/>
  <c r="M1431" i="1" a="1"/>
  <c r="M1431" i="1"/>
  <c r="M1432" i="1" a="1"/>
  <c r="M1432" i="1"/>
  <c r="M1433" i="1" a="1"/>
  <c r="M1433" i="1"/>
  <c r="M1434" i="1" a="1"/>
  <c r="M1434" i="1"/>
  <c r="M1435" i="1" a="1"/>
  <c r="M1435" i="1"/>
  <c r="M1436" i="1" a="1"/>
  <c r="M1436" i="1"/>
  <c r="M1437" i="1" a="1"/>
  <c r="M1437" i="1"/>
  <c r="M1438" i="1" a="1"/>
  <c r="M1438" i="1"/>
  <c r="M1439" i="1" a="1"/>
  <c r="M1439" i="1"/>
  <c r="M1440" i="1" a="1"/>
  <c r="M1440" i="1"/>
  <c r="M1441" i="1" a="1"/>
  <c r="M1441" i="1"/>
  <c r="M1442" i="1" a="1"/>
  <c r="M1442" i="1"/>
  <c r="M1443" i="1" a="1"/>
  <c r="M1443" i="1"/>
  <c r="M1444" i="1" a="1"/>
  <c r="M1444" i="1"/>
  <c r="M1445" i="1" a="1"/>
  <c r="M1445" i="1"/>
  <c r="M1446" i="1" a="1"/>
  <c r="M1446" i="1"/>
  <c r="M1447" i="1" a="1"/>
  <c r="M1447" i="1"/>
  <c r="M1448" i="1" a="1"/>
  <c r="M1448" i="1"/>
  <c r="M1449" i="1" a="1"/>
  <c r="M1449" i="1"/>
  <c r="M1450" i="1" a="1"/>
  <c r="M1450" i="1"/>
  <c r="M1451" i="1" a="1"/>
  <c r="M1451" i="1"/>
  <c r="M1452" i="1" a="1"/>
  <c r="M1452" i="1"/>
  <c r="M1453" i="1" a="1"/>
  <c r="M1453" i="1"/>
  <c r="M1454" i="1" a="1"/>
  <c r="M1454" i="1"/>
  <c r="M1455" i="1" a="1"/>
  <c r="M1455" i="1"/>
  <c r="M1456" i="1" a="1"/>
  <c r="M1456" i="1"/>
  <c r="M1457" i="1" a="1"/>
  <c r="M1457" i="1"/>
  <c r="M1458" i="1" a="1"/>
  <c r="M1458" i="1"/>
  <c r="M1459" i="1" a="1"/>
  <c r="M1459" i="1"/>
  <c r="M1460" i="1" a="1"/>
  <c r="M1460" i="1"/>
  <c r="M1461" i="1" a="1"/>
  <c r="M1461" i="1"/>
  <c r="M1462" i="1" a="1"/>
  <c r="M1462" i="1"/>
  <c r="M1463" i="1" a="1"/>
  <c r="M1463" i="1"/>
  <c r="M1464" i="1" a="1"/>
  <c r="M1464" i="1"/>
  <c r="M1465" i="1" a="1"/>
  <c r="M1465" i="1"/>
  <c r="M1466" i="1" a="1"/>
  <c r="M1466" i="1"/>
  <c r="M1467" i="1" a="1"/>
  <c r="M1467" i="1"/>
  <c r="M1468" i="1" a="1"/>
  <c r="M1468" i="1"/>
  <c r="M1469" i="1" a="1"/>
  <c r="M1469" i="1"/>
  <c r="M1470" i="1" a="1"/>
  <c r="M1470" i="1"/>
  <c r="M1471" i="1" a="1"/>
  <c r="M1471" i="1"/>
  <c r="M1472" i="1" a="1"/>
  <c r="M1472" i="1"/>
  <c r="M1473" i="1" a="1"/>
  <c r="M1473" i="1"/>
  <c r="M1474" i="1" a="1"/>
  <c r="M1474" i="1"/>
  <c r="M1475" i="1" a="1"/>
  <c r="M1475" i="1"/>
  <c r="M1476" i="1" a="1"/>
  <c r="M1476" i="1"/>
  <c r="M1477" i="1" a="1"/>
  <c r="M1477" i="1"/>
  <c r="M1478" i="1" a="1"/>
  <c r="M1478" i="1"/>
  <c r="M1479" i="1" a="1"/>
  <c r="M1479" i="1"/>
  <c r="M1480" i="1" a="1"/>
  <c r="M1480" i="1"/>
  <c r="M1481" i="1" a="1"/>
  <c r="M1481" i="1"/>
  <c r="M1482" i="1" a="1"/>
  <c r="M1482" i="1"/>
  <c r="M1483" i="1" a="1"/>
  <c r="M1483" i="1"/>
  <c r="M1484" i="1" a="1"/>
  <c r="M1484" i="1"/>
  <c r="M1485" i="1" a="1"/>
  <c r="M1485" i="1"/>
  <c r="M1486" i="1" a="1"/>
  <c r="M1486" i="1"/>
  <c r="M1487" i="1" a="1"/>
  <c r="M1487" i="1"/>
  <c r="M1488" i="1" a="1"/>
  <c r="M1488" i="1"/>
  <c r="M1489" i="1" a="1"/>
  <c r="M1489" i="1"/>
  <c r="M1490" i="1" a="1"/>
  <c r="M1490" i="1"/>
  <c r="M1491" i="1" a="1"/>
  <c r="M1491" i="1"/>
  <c r="M1492" i="1" a="1"/>
  <c r="M1492" i="1"/>
  <c r="M1493" i="1" a="1"/>
  <c r="M1493" i="1"/>
  <c r="M1494" i="1" a="1"/>
  <c r="M1494" i="1"/>
  <c r="M1495" i="1" a="1"/>
  <c r="M1495" i="1"/>
  <c r="M1496" i="1" a="1"/>
  <c r="M1496" i="1"/>
  <c r="M1497" i="1" a="1"/>
  <c r="M1497" i="1"/>
  <c r="M1498" i="1" a="1"/>
  <c r="M1498" i="1"/>
  <c r="M1499" i="1" a="1"/>
  <c r="M1499" i="1"/>
  <c r="M1500" i="1" a="1"/>
  <c r="M1500" i="1"/>
  <c r="M1501" i="1" a="1"/>
  <c r="M1501" i="1"/>
  <c r="M1502" i="1" a="1"/>
  <c r="M1502" i="1"/>
  <c r="M1503" i="1" a="1"/>
  <c r="M1503" i="1"/>
  <c r="M1504" i="1" a="1"/>
  <c r="M1504" i="1"/>
  <c r="M1505" i="1" a="1"/>
  <c r="M1505" i="1"/>
  <c r="M1506" i="1" a="1"/>
  <c r="M1506" i="1"/>
  <c r="M1507" i="1" a="1"/>
  <c r="M1507" i="1"/>
  <c r="M1508" i="1" a="1"/>
  <c r="M1508" i="1"/>
  <c r="M1509" i="1" a="1"/>
  <c r="M1509" i="1"/>
  <c r="M1510" i="1" a="1"/>
  <c r="M1510" i="1"/>
  <c r="M1511" i="1" a="1"/>
  <c r="M1511" i="1"/>
  <c r="M1512" i="1" a="1"/>
  <c r="M1512" i="1"/>
  <c r="M1513" i="1" a="1"/>
  <c r="M1513" i="1"/>
  <c r="M1514" i="1" a="1"/>
  <c r="M1514" i="1"/>
  <c r="M1515" i="1" a="1"/>
  <c r="M1515" i="1"/>
  <c r="M1516" i="1" a="1"/>
  <c r="M1516" i="1"/>
  <c r="M1517" i="1" a="1"/>
  <c r="M1517" i="1"/>
  <c r="M1518" i="1" a="1"/>
  <c r="M1518" i="1"/>
  <c r="M1519" i="1" a="1"/>
  <c r="M1519" i="1"/>
  <c r="M1520" i="1" a="1"/>
  <c r="M1520" i="1"/>
  <c r="M1521" i="1" a="1"/>
  <c r="M1521" i="1"/>
  <c r="M1522" i="1" a="1"/>
  <c r="M1522" i="1"/>
  <c r="M1523" i="1" a="1"/>
  <c r="M1523" i="1"/>
  <c r="M1524" i="1" a="1"/>
  <c r="M1524" i="1"/>
  <c r="M1525" i="1" a="1"/>
  <c r="M1525" i="1"/>
  <c r="M1526" i="1" a="1"/>
  <c r="M1526" i="1"/>
  <c r="M1527" i="1" a="1"/>
  <c r="M1527" i="1"/>
  <c r="M1528" i="1" a="1"/>
  <c r="M1528" i="1"/>
  <c r="M1529" i="1" a="1"/>
  <c r="M1529" i="1"/>
  <c r="M1530" i="1" a="1"/>
  <c r="M1530" i="1"/>
  <c r="M1531" i="1" a="1"/>
  <c r="M1531" i="1"/>
  <c r="M1532" i="1" a="1"/>
  <c r="M1532" i="1"/>
  <c r="M1533" i="1" a="1"/>
  <c r="M1533" i="1"/>
  <c r="M1534" i="1" a="1"/>
  <c r="M1534" i="1"/>
  <c r="M1535" i="1" a="1"/>
  <c r="M1535" i="1"/>
  <c r="M1536" i="1" a="1"/>
  <c r="M1536" i="1"/>
  <c r="M1537" i="1" a="1"/>
  <c r="M1537" i="1"/>
  <c r="M1538" i="1" a="1"/>
  <c r="M1538" i="1"/>
  <c r="M1539" i="1" a="1"/>
  <c r="M1539" i="1"/>
  <c r="M1540" i="1" a="1"/>
  <c r="M1540" i="1"/>
  <c r="M1541" i="1" a="1"/>
  <c r="M1541" i="1"/>
  <c r="M1542" i="1" a="1"/>
  <c r="M1542" i="1"/>
  <c r="M1543" i="1" a="1"/>
  <c r="M1543" i="1"/>
  <c r="M1544" i="1" a="1"/>
  <c r="M1544" i="1"/>
  <c r="M1545" i="1" a="1"/>
  <c r="M1545" i="1"/>
  <c r="M1546" i="1" a="1"/>
  <c r="M1546" i="1"/>
  <c r="M1547" i="1" a="1"/>
  <c r="M1547" i="1"/>
  <c r="M1548" i="1" a="1"/>
  <c r="M1548" i="1"/>
  <c r="M1549" i="1" a="1"/>
  <c r="M1549" i="1"/>
  <c r="M1550" i="1" a="1"/>
  <c r="M1550" i="1"/>
  <c r="M1551" i="1" a="1"/>
  <c r="M1551" i="1"/>
  <c r="M1552" i="1" a="1"/>
  <c r="M1552" i="1"/>
  <c r="M1553" i="1" a="1"/>
  <c r="M1553" i="1"/>
  <c r="M1554" i="1" a="1"/>
  <c r="M1554" i="1"/>
  <c r="M1555" i="1" a="1"/>
  <c r="M1555" i="1"/>
  <c r="M1556" i="1" a="1"/>
  <c r="M1556" i="1"/>
  <c r="M1557" i="1" a="1"/>
  <c r="M1557" i="1"/>
  <c r="M1558" i="1" a="1"/>
  <c r="M1558" i="1"/>
  <c r="M1559" i="1" a="1"/>
  <c r="M1559" i="1"/>
  <c r="M1560" i="1" a="1"/>
  <c r="M1560" i="1"/>
  <c r="M1561" i="1" a="1"/>
  <c r="M1561" i="1"/>
  <c r="M1562" i="1" a="1"/>
  <c r="M1562" i="1"/>
  <c r="M1563" i="1" a="1"/>
  <c r="M1563" i="1"/>
  <c r="M1564" i="1" a="1"/>
  <c r="M1564" i="1"/>
  <c r="M1565" i="1" a="1"/>
  <c r="M1565" i="1"/>
  <c r="M1566" i="1" a="1"/>
  <c r="M1566" i="1"/>
  <c r="M1567" i="1" a="1"/>
  <c r="M1567" i="1"/>
  <c r="M1568" i="1" a="1"/>
  <c r="M1568" i="1"/>
  <c r="M1569" i="1" a="1"/>
  <c r="M1569" i="1"/>
  <c r="M1570" i="1" a="1"/>
  <c r="M1570" i="1"/>
  <c r="M1571" i="1" a="1"/>
  <c r="M1571" i="1"/>
  <c r="M1572" i="1" a="1"/>
  <c r="M1572" i="1"/>
  <c r="M1573" i="1" a="1"/>
  <c r="M1573" i="1"/>
  <c r="M1574" i="1" a="1"/>
  <c r="M1574" i="1"/>
  <c r="M1575" i="1" a="1"/>
  <c r="M1575" i="1"/>
  <c r="M1576" i="1" a="1"/>
  <c r="M1576" i="1"/>
  <c r="M1577" i="1" a="1"/>
  <c r="M1577" i="1"/>
  <c r="M1578" i="1" a="1"/>
  <c r="M1578" i="1"/>
  <c r="M1579" i="1" a="1"/>
  <c r="M1579" i="1"/>
  <c r="M1580" i="1" a="1"/>
  <c r="M1580" i="1"/>
  <c r="M1581" i="1" a="1"/>
  <c r="M1581" i="1"/>
  <c r="M1582" i="1" a="1"/>
  <c r="M1582" i="1"/>
  <c r="M1583" i="1" a="1"/>
  <c r="M1583" i="1"/>
  <c r="M1584" i="1" a="1"/>
  <c r="M1584" i="1"/>
  <c r="M1585" i="1" a="1"/>
  <c r="M1585" i="1"/>
  <c r="M1586" i="1" a="1"/>
  <c r="M1586" i="1"/>
  <c r="M1587" i="1" a="1"/>
  <c r="M1587" i="1"/>
  <c r="M1588" i="1" a="1"/>
  <c r="M1588" i="1"/>
  <c r="M1589" i="1" a="1"/>
  <c r="M1589" i="1"/>
  <c r="M1590" i="1" a="1"/>
  <c r="M1590" i="1"/>
  <c r="M1591" i="1" a="1"/>
  <c r="M1591" i="1"/>
  <c r="M1592" i="1" a="1"/>
  <c r="M1592" i="1"/>
  <c r="M1593" i="1" a="1"/>
  <c r="M1593" i="1"/>
  <c r="M1594" i="1" a="1"/>
  <c r="M1594" i="1"/>
  <c r="M1595" i="1" a="1"/>
  <c r="M1595" i="1"/>
  <c r="M1596" i="1" a="1"/>
  <c r="M1596" i="1"/>
  <c r="M1597" i="1" a="1"/>
  <c r="M1597" i="1"/>
  <c r="M1598" i="1" a="1"/>
  <c r="M1598" i="1"/>
  <c r="M1599" i="1" a="1"/>
  <c r="M1599" i="1"/>
  <c r="M1600" i="1" a="1"/>
  <c r="M1600" i="1"/>
  <c r="M1601" i="1" a="1"/>
  <c r="M1601" i="1"/>
  <c r="M1602" i="1" a="1"/>
  <c r="M1602" i="1"/>
  <c r="M1603" i="1" a="1"/>
  <c r="M1603" i="1"/>
  <c r="M1604" i="1" a="1"/>
  <c r="M1604" i="1"/>
  <c r="M1605" i="1" a="1"/>
  <c r="M1605" i="1"/>
  <c r="M1606" i="1" a="1"/>
  <c r="M1606" i="1"/>
  <c r="M1607" i="1" a="1"/>
  <c r="M1607" i="1"/>
  <c r="M1608" i="1" a="1"/>
  <c r="M1608" i="1"/>
  <c r="M1609" i="1" a="1"/>
  <c r="M1609" i="1"/>
  <c r="M1610" i="1" a="1"/>
  <c r="M1610" i="1"/>
  <c r="M1611" i="1" a="1"/>
  <c r="M1611" i="1"/>
  <c r="M1612" i="1" a="1"/>
  <c r="M1612" i="1"/>
  <c r="M1613" i="1" a="1"/>
  <c r="M1613" i="1"/>
  <c r="M1614" i="1" a="1"/>
  <c r="M1614" i="1"/>
  <c r="M1615" i="1" a="1"/>
  <c r="M1615" i="1"/>
  <c r="M1616" i="1" a="1"/>
  <c r="M1616" i="1"/>
  <c r="M1617" i="1" a="1"/>
  <c r="M1617" i="1"/>
  <c r="M1618" i="1" a="1"/>
  <c r="M1618" i="1"/>
  <c r="M1619" i="1" a="1"/>
  <c r="M1619" i="1"/>
  <c r="M1620" i="1" a="1"/>
  <c r="M1620" i="1"/>
  <c r="M1621" i="1" a="1"/>
  <c r="M1621" i="1"/>
  <c r="M1622" i="1" a="1"/>
  <c r="M1622" i="1"/>
  <c r="M1623" i="1" a="1"/>
  <c r="M1623" i="1"/>
  <c r="M1624" i="1" a="1"/>
  <c r="M1624" i="1"/>
  <c r="M1625" i="1" a="1"/>
  <c r="M1625" i="1"/>
  <c r="M1626" i="1" a="1"/>
  <c r="M1626" i="1"/>
  <c r="M1627" i="1" a="1"/>
  <c r="M1627" i="1"/>
  <c r="M1628" i="1" a="1"/>
  <c r="M1628" i="1"/>
  <c r="M1629" i="1" a="1"/>
  <c r="M1629" i="1"/>
  <c r="M1630" i="1" a="1"/>
  <c r="M1630" i="1"/>
  <c r="M1631" i="1" a="1"/>
  <c r="M1631" i="1"/>
  <c r="M1632" i="1" a="1"/>
  <c r="M1632" i="1"/>
  <c r="M1633" i="1" a="1"/>
  <c r="M1633" i="1"/>
  <c r="M1634" i="1" a="1"/>
  <c r="M1634" i="1"/>
  <c r="M1635" i="1" a="1"/>
  <c r="M1635" i="1"/>
  <c r="M1636" i="1" a="1"/>
  <c r="M1636" i="1"/>
  <c r="M1637" i="1" a="1"/>
  <c r="M1637" i="1"/>
  <c r="M1638" i="1" a="1"/>
  <c r="M1638" i="1"/>
  <c r="M1639" i="1" a="1"/>
  <c r="M1639" i="1"/>
  <c r="M1640" i="1" a="1"/>
  <c r="M1640" i="1"/>
  <c r="M1641" i="1" a="1"/>
  <c r="M1641" i="1"/>
  <c r="M1642" i="1" a="1"/>
  <c r="M1642" i="1"/>
  <c r="M1643" i="1" a="1"/>
  <c r="M1643" i="1"/>
  <c r="M1644" i="1" a="1"/>
  <c r="M1644" i="1"/>
  <c r="M1645" i="1" a="1"/>
  <c r="M1645" i="1"/>
  <c r="M1646" i="1" a="1"/>
  <c r="M1646" i="1"/>
  <c r="M1647" i="1" a="1"/>
  <c r="M1647" i="1"/>
  <c r="M1648" i="1" a="1"/>
  <c r="M1648" i="1"/>
  <c r="M1649" i="1" a="1"/>
  <c r="M1649" i="1"/>
  <c r="M1650" i="1" a="1"/>
  <c r="M1650" i="1"/>
  <c r="M1651" i="1" a="1"/>
  <c r="M1651" i="1"/>
  <c r="M1652" i="1" a="1"/>
  <c r="M1652" i="1"/>
  <c r="M1653" i="1" a="1"/>
  <c r="M1653" i="1"/>
  <c r="M1654" i="1" a="1"/>
  <c r="M1654" i="1"/>
  <c r="M1655" i="1" a="1"/>
  <c r="M1655" i="1"/>
  <c r="M1656" i="1" a="1"/>
  <c r="M1656" i="1"/>
  <c r="M1657" i="1" a="1"/>
  <c r="M1657" i="1"/>
  <c r="M1658" i="1" a="1"/>
  <c r="M1658" i="1"/>
  <c r="M1659" i="1" a="1"/>
  <c r="M1659" i="1"/>
  <c r="M1660" i="1" a="1"/>
  <c r="M1660" i="1"/>
  <c r="M1661" i="1" a="1"/>
  <c r="M1661" i="1"/>
  <c r="M1662" i="1" a="1"/>
  <c r="M1662" i="1"/>
  <c r="M1663" i="1" a="1"/>
  <c r="M1663" i="1"/>
  <c r="M1664" i="1" a="1"/>
  <c r="M1664" i="1"/>
  <c r="M1665" i="1" a="1"/>
  <c r="M1665" i="1"/>
  <c r="M1666" i="1" a="1"/>
  <c r="M1666" i="1"/>
  <c r="M1667" i="1" a="1"/>
  <c r="M1667" i="1"/>
  <c r="M1668" i="1" a="1"/>
  <c r="M1668" i="1"/>
  <c r="M1669" i="1" a="1"/>
  <c r="M1669" i="1"/>
  <c r="M1670" i="1" a="1"/>
  <c r="M1670" i="1"/>
  <c r="M1671" i="1" a="1"/>
  <c r="M1671" i="1"/>
  <c r="M1672" i="1" a="1"/>
  <c r="M1672" i="1"/>
  <c r="M1673" i="1" a="1"/>
  <c r="M1673" i="1"/>
  <c r="M1674" i="1" a="1"/>
  <c r="M1674" i="1"/>
  <c r="M1675" i="1" a="1"/>
  <c r="M1675" i="1"/>
  <c r="M1676" i="1" a="1"/>
  <c r="M1676" i="1"/>
  <c r="M1677" i="1" a="1"/>
  <c r="M1677" i="1"/>
  <c r="M1678" i="1" a="1"/>
  <c r="M1678" i="1"/>
  <c r="M1679" i="1" a="1"/>
  <c r="M1679" i="1"/>
  <c r="M1680" i="1" a="1"/>
  <c r="M1680" i="1"/>
  <c r="M1681" i="1" a="1"/>
  <c r="M1681" i="1"/>
  <c r="M1682" i="1" a="1"/>
  <c r="M1682" i="1"/>
  <c r="M1683" i="1" a="1"/>
  <c r="M1683" i="1"/>
  <c r="M1684" i="1" a="1"/>
  <c r="M1684" i="1"/>
  <c r="M1685" i="1" a="1"/>
  <c r="M1685" i="1"/>
  <c r="M1686" i="1" a="1"/>
  <c r="M1686" i="1"/>
  <c r="M1687" i="1" a="1"/>
  <c r="M1687" i="1"/>
  <c r="M1688" i="1" a="1"/>
  <c r="M1688" i="1"/>
  <c r="M1689" i="1" a="1"/>
  <c r="M1689" i="1"/>
  <c r="M1690" i="1" a="1"/>
  <c r="M1690" i="1"/>
  <c r="M1691" i="1" a="1"/>
  <c r="M1691" i="1"/>
  <c r="M1692" i="1" a="1"/>
  <c r="M1692" i="1"/>
  <c r="M1693" i="1" a="1"/>
  <c r="M1693" i="1"/>
  <c r="M1694" i="1" a="1"/>
  <c r="M1694" i="1"/>
  <c r="M1695" i="1" a="1"/>
  <c r="M1695" i="1"/>
  <c r="M1696" i="1" a="1"/>
  <c r="M1696" i="1"/>
  <c r="M1697" i="1" a="1"/>
  <c r="M1697" i="1"/>
  <c r="M1698" i="1" a="1"/>
  <c r="M1698" i="1"/>
  <c r="M1699" i="1" a="1"/>
  <c r="M1699" i="1"/>
  <c r="M1700" i="1" a="1"/>
  <c r="M1700" i="1"/>
  <c r="M1701" i="1" a="1"/>
  <c r="M1701" i="1"/>
  <c r="M1702" i="1" a="1"/>
  <c r="M1702" i="1"/>
  <c r="M1703" i="1" a="1"/>
  <c r="M1703" i="1"/>
  <c r="M1704" i="1" a="1"/>
  <c r="M1704" i="1"/>
  <c r="M1705" i="1" a="1"/>
  <c r="M1705" i="1"/>
  <c r="M1706" i="1" a="1"/>
  <c r="M1706" i="1"/>
  <c r="M1707" i="1" a="1"/>
  <c r="M1707" i="1"/>
  <c r="M1708" i="1" a="1"/>
  <c r="M1708" i="1"/>
  <c r="M1709" i="1" a="1"/>
  <c r="M1709" i="1"/>
  <c r="M1710" i="1" a="1"/>
  <c r="M1710" i="1"/>
  <c r="M1711" i="1" a="1"/>
  <c r="M1711" i="1"/>
  <c r="M1712" i="1" a="1"/>
  <c r="M1712" i="1"/>
  <c r="M1713" i="1" a="1"/>
  <c r="M1713" i="1"/>
  <c r="M1714" i="1" a="1"/>
  <c r="M1714" i="1"/>
  <c r="M1715" i="1" a="1"/>
  <c r="M1715" i="1"/>
  <c r="M1716" i="1" a="1"/>
  <c r="M1716" i="1"/>
  <c r="M1717" i="1" a="1"/>
  <c r="M1717" i="1"/>
  <c r="M1718" i="1" a="1"/>
  <c r="M1718" i="1"/>
  <c r="M1719" i="1" a="1"/>
  <c r="M1719" i="1"/>
  <c r="M1720" i="1" a="1"/>
  <c r="M1720" i="1"/>
  <c r="M1721" i="1" a="1"/>
  <c r="M1721" i="1"/>
  <c r="M1722" i="1" a="1"/>
  <c r="M1722" i="1"/>
  <c r="M1723" i="1" a="1"/>
  <c r="M1723" i="1"/>
  <c r="M1724" i="1" a="1"/>
  <c r="M1724" i="1"/>
  <c r="M1725" i="1" a="1"/>
  <c r="M1725" i="1"/>
  <c r="M1726" i="1" a="1"/>
  <c r="M1726" i="1"/>
  <c r="M1727" i="1" a="1"/>
  <c r="M1727" i="1"/>
  <c r="M1728" i="1" a="1"/>
  <c r="M1728" i="1"/>
  <c r="M1729" i="1" a="1"/>
  <c r="M1729" i="1"/>
  <c r="M1730" i="1" a="1"/>
  <c r="M1730" i="1"/>
  <c r="M1731" i="1" a="1"/>
  <c r="M1731" i="1"/>
  <c r="M1732" i="1" a="1"/>
  <c r="M1732" i="1"/>
  <c r="M1733" i="1" a="1"/>
  <c r="M1733" i="1"/>
  <c r="M1734" i="1" a="1"/>
  <c r="M1734" i="1"/>
  <c r="M1735" i="1" a="1"/>
  <c r="M1735" i="1"/>
  <c r="M1736" i="1" a="1"/>
  <c r="M1736" i="1"/>
  <c r="M1737" i="1" a="1"/>
  <c r="M1737" i="1"/>
  <c r="M1738" i="1" a="1"/>
  <c r="M1738" i="1"/>
  <c r="M1739" i="1" a="1"/>
  <c r="M1739" i="1"/>
  <c r="M1740" i="1" a="1"/>
  <c r="M1740" i="1"/>
  <c r="M1741" i="1" a="1"/>
  <c r="M1741" i="1"/>
  <c r="M1742" i="1" a="1"/>
  <c r="M1742" i="1"/>
  <c r="M1743" i="1" a="1"/>
  <c r="M1743" i="1"/>
  <c r="M1744" i="1" a="1"/>
  <c r="M1744" i="1"/>
  <c r="M1745" i="1" a="1"/>
  <c r="M1745" i="1"/>
  <c r="M1746" i="1" a="1"/>
  <c r="M1746" i="1"/>
  <c r="M1747" i="1" a="1"/>
  <c r="M1747" i="1"/>
  <c r="M1748" i="1" a="1"/>
  <c r="M1748" i="1"/>
  <c r="M1749" i="1" a="1"/>
  <c r="M1749" i="1"/>
  <c r="M1750" i="1" a="1"/>
  <c r="M1750" i="1"/>
  <c r="M1751" i="1" a="1"/>
  <c r="M1751" i="1"/>
  <c r="M1752" i="1" a="1"/>
  <c r="M1752" i="1"/>
  <c r="M1753" i="1" a="1"/>
  <c r="M1753" i="1"/>
  <c r="M1754" i="1" a="1"/>
  <c r="M1754" i="1"/>
  <c r="M1755" i="1" a="1"/>
  <c r="M1755" i="1"/>
  <c r="M1756" i="1" a="1"/>
  <c r="M1756" i="1"/>
  <c r="M1757" i="1" a="1"/>
  <c r="M1757" i="1"/>
  <c r="M1758" i="1" a="1"/>
  <c r="M1758" i="1"/>
  <c r="M1759" i="1" a="1"/>
  <c r="M1759" i="1"/>
  <c r="M1760" i="1" a="1"/>
  <c r="M1760" i="1"/>
  <c r="M1761" i="1" a="1"/>
  <c r="M1761" i="1"/>
  <c r="M1762" i="1" a="1"/>
  <c r="M1762" i="1"/>
  <c r="M1763" i="1" a="1"/>
  <c r="M1763" i="1"/>
  <c r="M1764" i="1" a="1"/>
  <c r="M1764" i="1"/>
  <c r="M1765" i="1" a="1"/>
  <c r="M1765" i="1"/>
  <c r="M1766" i="1" a="1"/>
  <c r="M1766" i="1"/>
  <c r="M1767" i="1" a="1"/>
  <c r="M1767" i="1"/>
  <c r="M1768" i="1" a="1"/>
  <c r="M1768" i="1"/>
  <c r="M1769" i="1" a="1"/>
  <c r="M1769" i="1"/>
  <c r="M1770" i="1" a="1"/>
  <c r="M1770" i="1"/>
  <c r="M1771" i="1" a="1"/>
  <c r="M1771" i="1"/>
  <c r="M1772" i="1" a="1"/>
  <c r="M1772" i="1"/>
  <c r="M1773" i="1" a="1"/>
  <c r="M1773" i="1"/>
  <c r="M1774" i="1" a="1"/>
  <c r="M1774" i="1"/>
  <c r="M1775" i="1" a="1"/>
  <c r="M1775" i="1"/>
  <c r="M1776" i="1" a="1"/>
  <c r="M1776" i="1"/>
  <c r="M1777" i="1" a="1"/>
  <c r="M1777" i="1"/>
  <c r="M1778" i="1" a="1"/>
  <c r="M1778" i="1"/>
  <c r="M1779" i="1" a="1"/>
  <c r="M1779" i="1"/>
  <c r="M1780" i="1" a="1"/>
  <c r="M1780" i="1"/>
  <c r="M1781" i="1" a="1"/>
  <c r="M1781" i="1"/>
  <c r="M1782" i="1" a="1"/>
  <c r="M1782" i="1"/>
  <c r="M1783" i="1" a="1"/>
  <c r="M1783" i="1"/>
  <c r="M1784" i="1" a="1"/>
  <c r="M1784" i="1"/>
  <c r="M1785" i="1" a="1"/>
  <c r="M1785" i="1"/>
  <c r="M1786" i="1" a="1"/>
  <c r="M1786" i="1"/>
  <c r="M1787" i="1" a="1"/>
  <c r="M1787" i="1"/>
  <c r="M1788" i="1" a="1"/>
  <c r="M1788" i="1"/>
  <c r="M1789" i="1" a="1"/>
  <c r="M1789" i="1"/>
  <c r="M1790" i="1" a="1"/>
  <c r="M1790" i="1"/>
  <c r="M1791" i="1" a="1"/>
  <c r="M1791" i="1"/>
  <c r="M1792" i="1" a="1"/>
  <c r="M1792" i="1"/>
  <c r="M1793" i="1" a="1"/>
  <c r="M1793" i="1"/>
  <c r="M1794" i="1" a="1"/>
  <c r="M1794" i="1"/>
  <c r="M1795" i="1" a="1"/>
  <c r="M1795" i="1"/>
  <c r="M1796" i="1" a="1"/>
  <c r="M1796" i="1"/>
  <c r="M1797" i="1" a="1"/>
  <c r="M1797" i="1"/>
  <c r="M1798" i="1" a="1"/>
  <c r="M1798" i="1"/>
  <c r="M1799" i="1" a="1"/>
  <c r="M1799" i="1"/>
  <c r="M1800" i="1" a="1"/>
  <c r="M1800" i="1"/>
  <c r="M1801" i="1" a="1"/>
  <c r="M1801" i="1"/>
  <c r="M1802" i="1" a="1"/>
  <c r="M1802" i="1"/>
  <c r="M1803" i="1" a="1"/>
  <c r="M1803" i="1"/>
  <c r="M1804" i="1" a="1"/>
  <c r="M1804" i="1"/>
  <c r="M1805" i="1" a="1"/>
  <c r="M1805" i="1"/>
  <c r="M1806" i="1" a="1"/>
  <c r="M1806" i="1"/>
  <c r="M1807" i="1" a="1"/>
  <c r="M1807" i="1"/>
  <c r="M1808" i="1" a="1"/>
  <c r="M1808" i="1"/>
  <c r="M1809" i="1" a="1"/>
  <c r="M1809" i="1"/>
  <c r="M1810" i="1" a="1"/>
  <c r="M1810" i="1"/>
  <c r="M1811" i="1" a="1"/>
  <c r="M1811" i="1"/>
  <c r="M1812" i="1" a="1"/>
  <c r="M1812" i="1"/>
  <c r="M1813" i="1" a="1"/>
  <c r="M1813" i="1"/>
  <c r="M1814" i="1" a="1"/>
  <c r="M1814" i="1"/>
  <c r="M1815" i="1" a="1"/>
  <c r="M1815" i="1"/>
  <c r="M1816" i="1" a="1"/>
  <c r="M1816" i="1"/>
  <c r="M1817" i="1" a="1"/>
  <c r="M1817" i="1"/>
  <c r="M1818" i="1" a="1"/>
  <c r="M1818" i="1"/>
  <c r="M1819" i="1" a="1"/>
  <c r="M1819" i="1"/>
  <c r="M1820" i="1" a="1"/>
  <c r="M1820" i="1"/>
  <c r="M1821" i="1" a="1"/>
  <c r="M1821" i="1"/>
  <c r="M1822" i="1" a="1"/>
  <c r="M1822" i="1"/>
  <c r="M1823" i="1" a="1"/>
  <c r="M1823" i="1"/>
  <c r="M1824" i="1" a="1"/>
  <c r="M1824" i="1"/>
  <c r="M1825" i="1" a="1"/>
  <c r="M1825" i="1"/>
  <c r="M1826" i="1" a="1"/>
  <c r="M1826" i="1"/>
  <c r="M1827" i="1" a="1"/>
  <c r="M1827" i="1"/>
  <c r="M1828" i="1" a="1"/>
  <c r="M1828" i="1"/>
  <c r="M1829" i="1" a="1"/>
  <c r="M1829" i="1"/>
  <c r="M1830" i="1" a="1"/>
  <c r="M1830" i="1"/>
  <c r="M1831" i="1" a="1"/>
  <c r="M1831" i="1"/>
  <c r="M1832" i="1" a="1"/>
  <c r="M1832" i="1"/>
  <c r="M1833" i="1" a="1"/>
  <c r="M1833" i="1"/>
  <c r="M1834" i="1" a="1"/>
  <c r="M1834" i="1"/>
  <c r="M1835" i="1" a="1"/>
  <c r="M1835" i="1"/>
  <c r="M1836" i="1" a="1"/>
  <c r="M1836" i="1"/>
  <c r="M1837" i="1" a="1"/>
  <c r="M1837" i="1"/>
  <c r="M1838" i="1" a="1"/>
  <c r="M1838" i="1"/>
  <c r="M1839" i="1" a="1"/>
  <c r="M1839" i="1"/>
  <c r="M1840" i="1" a="1"/>
  <c r="M1840" i="1"/>
  <c r="M1841" i="1" a="1"/>
  <c r="M1841" i="1"/>
  <c r="M1842" i="1" a="1"/>
  <c r="M1842" i="1"/>
  <c r="M1843" i="1" a="1"/>
  <c r="M1843" i="1"/>
  <c r="M1844" i="1" a="1"/>
  <c r="M1844" i="1"/>
  <c r="M1845" i="1" a="1"/>
  <c r="M1845" i="1"/>
  <c r="M1846" i="1" a="1"/>
  <c r="M1846" i="1"/>
  <c r="M1847" i="1" a="1"/>
  <c r="M1847" i="1"/>
  <c r="M1848" i="1" a="1"/>
  <c r="M1848" i="1"/>
  <c r="M1849" i="1" a="1"/>
  <c r="M1849" i="1"/>
  <c r="M1850" i="1" a="1"/>
  <c r="M1850" i="1"/>
  <c r="M1851" i="1" a="1"/>
  <c r="M1851" i="1"/>
  <c r="M1852" i="1" a="1"/>
  <c r="M1852" i="1"/>
  <c r="M1853" i="1" a="1"/>
  <c r="M1853" i="1"/>
  <c r="M1854" i="1" a="1"/>
  <c r="M1854" i="1"/>
  <c r="M1855" i="1" a="1"/>
  <c r="M1855" i="1"/>
  <c r="M1856" i="1" a="1"/>
  <c r="M1856" i="1"/>
  <c r="M1857" i="1" a="1"/>
  <c r="M1857" i="1"/>
  <c r="M1858" i="1" a="1"/>
  <c r="M1858" i="1"/>
  <c r="M1859" i="1" a="1"/>
  <c r="M1859" i="1"/>
  <c r="M1860" i="1" a="1"/>
  <c r="M1860" i="1"/>
  <c r="M1861" i="1" a="1"/>
  <c r="M1861" i="1"/>
  <c r="M1862" i="1" a="1"/>
  <c r="M1862" i="1"/>
  <c r="M1863" i="1" a="1"/>
  <c r="M1863" i="1"/>
  <c r="M1864" i="1" a="1"/>
  <c r="M1864" i="1"/>
  <c r="M1865" i="1" a="1"/>
  <c r="M1865" i="1"/>
  <c r="M1866" i="1" a="1"/>
  <c r="M1866" i="1"/>
  <c r="M1867" i="1" a="1"/>
  <c r="M1867" i="1"/>
  <c r="M1868" i="1" a="1"/>
  <c r="M1868" i="1"/>
  <c r="M1869" i="1" a="1"/>
  <c r="M1869" i="1"/>
  <c r="M1870" i="1" a="1"/>
  <c r="M1870" i="1"/>
  <c r="M1871" i="1" a="1"/>
  <c r="M1871" i="1"/>
  <c r="M1872" i="1" a="1"/>
  <c r="M1872" i="1"/>
  <c r="M1873" i="1" a="1"/>
  <c r="M1873" i="1"/>
  <c r="M1874" i="1" a="1"/>
  <c r="M1874" i="1"/>
  <c r="M1875" i="1" a="1"/>
  <c r="M1875" i="1"/>
  <c r="M1876" i="1" a="1"/>
  <c r="M1876" i="1"/>
  <c r="M1877" i="1" a="1"/>
  <c r="M1877" i="1"/>
  <c r="M1878" i="1" a="1"/>
  <c r="M1878" i="1"/>
  <c r="M1879" i="1" a="1"/>
  <c r="M1879" i="1"/>
  <c r="M1880" i="1" a="1"/>
  <c r="M1880" i="1"/>
  <c r="M1881" i="1" a="1"/>
  <c r="M1881" i="1"/>
  <c r="M1882" i="1" a="1"/>
  <c r="M1882" i="1"/>
  <c r="M1883" i="1" a="1"/>
  <c r="M1883" i="1"/>
  <c r="M1884" i="1" a="1"/>
  <c r="M1884" i="1"/>
  <c r="M1885" i="1" a="1"/>
  <c r="M1885" i="1"/>
  <c r="M1886" i="1" a="1"/>
  <c r="M1886" i="1"/>
  <c r="M1887" i="1" a="1"/>
  <c r="M1887" i="1"/>
  <c r="M1888" i="1" a="1"/>
  <c r="M1888" i="1"/>
  <c r="M1889" i="1" a="1"/>
  <c r="M1889" i="1"/>
  <c r="M1890" i="1" a="1"/>
  <c r="M1890" i="1"/>
  <c r="M1891" i="1" a="1"/>
  <c r="M1891" i="1"/>
  <c r="M1892" i="1" a="1"/>
  <c r="M1892" i="1"/>
  <c r="M1893" i="1" a="1"/>
  <c r="M1893" i="1"/>
  <c r="M1894" i="1" a="1"/>
  <c r="M1894" i="1"/>
  <c r="M1895" i="1" a="1"/>
  <c r="M1895" i="1"/>
  <c r="M1896" i="1" a="1"/>
  <c r="M1896" i="1"/>
  <c r="M1897" i="1" a="1"/>
  <c r="M1897" i="1"/>
  <c r="M1898" i="1" a="1"/>
  <c r="M1898" i="1"/>
  <c r="M1899" i="1" a="1"/>
  <c r="M1899" i="1"/>
  <c r="M1900" i="1" a="1"/>
  <c r="M1900" i="1"/>
  <c r="M1901" i="1" a="1"/>
  <c r="M1901" i="1"/>
  <c r="M1902" i="1" a="1"/>
  <c r="M1902" i="1"/>
  <c r="M1903" i="1" a="1"/>
  <c r="M1903" i="1"/>
  <c r="M1904" i="1" a="1"/>
  <c r="M1904" i="1"/>
  <c r="M1905" i="1" a="1"/>
  <c r="M1905" i="1"/>
  <c r="M1906" i="1" a="1"/>
  <c r="M1906" i="1"/>
  <c r="M1907" i="1" a="1"/>
  <c r="M1907" i="1"/>
  <c r="M1908" i="1" a="1"/>
  <c r="M1908" i="1"/>
  <c r="M1909" i="1" a="1"/>
  <c r="M1909" i="1"/>
  <c r="M1910" i="1" a="1"/>
  <c r="M1910" i="1"/>
  <c r="M1911" i="1" a="1"/>
  <c r="M1911" i="1"/>
  <c r="M1912" i="1" a="1"/>
  <c r="M1912" i="1"/>
  <c r="M1913" i="1" a="1"/>
  <c r="M1913" i="1"/>
  <c r="M1914" i="1" a="1"/>
  <c r="M1914" i="1"/>
  <c r="M1915" i="1" a="1"/>
  <c r="M1915" i="1"/>
  <c r="M1916" i="1" a="1"/>
  <c r="M1916" i="1"/>
  <c r="M1917" i="1" a="1"/>
  <c r="M1917" i="1"/>
  <c r="M1918" i="1" a="1"/>
  <c r="M1918" i="1"/>
  <c r="M1919" i="1" a="1"/>
  <c r="M1919" i="1"/>
  <c r="M1920" i="1" a="1"/>
  <c r="M1920" i="1"/>
  <c r="M1921" i="1" a="1"/>
  <c r="M1921" i="1"/>
  <c r="M1922" i="1" a="1"/>
  <c r="M1922" i="1"/>
  <c r="M1923" i="1" a="1"/>
  <c r="M1923" i="1"/>
  <c r="M1924" i="1" a="1"/>
  <c r="M1924" i="1"/>
  <c r="M1925" i="1" a="1"/>
  <c r="M1925" i="1"/>
  <c r="M1926" i="1" a="1"/>
  <c r="M1926" i="1"/>
  <c r="M1927" i="1" a="1"/>
  <c r="M1927" i="1"/>
  <c r="M1928" i="1" a="1"/>
  <c r="M1928" i="1"/>
  <c r="M1929" i="1" a="1"/>
  <c r="M1929" i="1"/>
  <c r="M1930" i="1" a="1"/>
  <c r="M1930" i="1"/>
  <c r="M1931" i="1" a="1"/>
  <c r="M1931" i="1"/>
  <c r="M1932" i="1" a="1"/>
  <c r="M1932" i="1"/>
  <c r="M1933" i="1" a="1"/>
  <c r="M1933" i="1"/>
  <c r="M1934" i="1" a="1"/>
  <c r="M1934" i="1"/>
  <c r="M1935" i="1" a="1"/>
  <c r="M1935" i="1"/>
  <c r="M1936" i="1" a="1"/>
  <c r="M1936" i="1"/>
  <c r="M1937" i="1" a="1"/>
  <c r="M1937" i="1"/>
  <c r="M1938" i="1" a="1"/>
  <c r="M1938" i="1"/>
  <c r="M1939" i="1" a="1"/>
  <c r="M1939" i="1"/>
  <c r="M1940" i="1" a="1"/>
  <c r="M1940" i="1"/>
  <c r="M1941" i="1" a="1"/>
  <c r="M1941" i="1"/>
  <c r="M1942" i="1" a="1"/>
  <c r="M1942" i="1"/>
  <c r="M1943" i="1" a="1"/>
  <c r="M1943" i="1"/>
  <c r="M1944" i="1" a="1"/>
  <c r="M1944" i="1"/>
  <c r="M1945" i="1" a="1"/>
  <c r="M1945" i="1"/>
  <c r="M1946" i="1" a="1"/>
  <c r="M1946" i="1"/>
  <c r="M1947" i="1" a="1"/>
  <c r="M1947" i="1"/>
  <c r="M1948" i="1" a="1"/>
  <c r="M1948" i="1"/>
  <c r="M1949" i="1" a="1"/>
  <c r="M1949" i="1"/>
  <c r="M1950" i="1" a="1"/>
  <c r="M1950" i="1"/>
  <c r="M1951" i="1" a="1"/>
  <c r="M1951" i="1"/>
  <c r="M1952" i="1" a="1"/>
  <c r="M1952" i="1"/>
  <c r="M1953" i="1" a="1"/>
  <c r="M1953" i="1"/>
  <c r="M1954" i="1" a="1"/>
  <c r="M1954" i="1"/>
  <c r="M1955" i="1" a="1"/>
  <c r="M1955" i="1"/>
  <c r="M1956" i="1" a="1"/>
  <c r="M1956" i="1"/>
  <c r="M1957" i="1" a="1"/>
  <c r="M1957" i="1"/>
  <c r="M1958" i="1" a="1"/>
  <c r="M1958" i="1"/>
  <c r="M1959" i="1" a="1"/>
  <c r="M1959" i="1"/>
  <c r="M1960" i="1" a="1"/>
  <c r="M1960" i="1"/>
  <c r="M1961" i="1" a="1"/>
  <c r="M1961" i="1"/>
  <c r="M1962" i="1" a="1"/>
  <c r="M1962" i="1"/>
  <c r="M1963" i="1" a="1"/>
  <c r="M1963" i="1"/>
  <c r="M1964" i="1" a="1"/>
  <c r="M1964" i="1"/>
  <c r="M1965" i="1" a="1"/>
  <c r="M1965" i="1"/>
  <c r="M1966" i="1" a="1"/>
  <c r="M1966" i="1"/>
  <c r="M1967" i="1" a="1"/>
  <c r="M1967" i="1"/>
  <c r="M1968" i="1" a="1"/>
  <c r="M1968" i="1"/>
  <c r="M1969" i="1" a="1"/>
  <c r="M1969" i="1"/>
  <c r="M1970" i="1" a="1"/>
  <c r="M1970" i="1"/>
  <c r="M1971" i="1" a="1"/>
  <c r="M1971" i="1"/>
  <c r="M1972" i="1" a="1"/>
  <c r="M1972" i="1"/>
  <c r="M1973" i="1" a="1"/>
  <c r="M1973" i="1"/>
  <c r="M1974" i="1" a="1"/>
  <c r="M1974" i="1"/>
  <c r="M1975" i="1" a="1"/>
  <c r="M1975" i="1"/>
  <c r="M1976" i="1" a="1"/>
  <c r="M1976" i="1"/>
  <c r="M1977" i="1" a="1"/>
  <c r="M1977" i="1"/>
  <c r="M1978" i="1" a="1"/>
  <c r="M1978" i="1"/>
  <c r="M1979" i="1" a="1"/>
  <c r="M1979" i="1"/>
  <c r="M1980" i="1" a="1"/>
  <c r="M1980" i="1"/>
  <c r="M1981" i="1" a="1"/>
  <c r="M1981" i="1"/>
  <c r="M1982" i="1" a="1"/>
  <c r="M1982" i="1"/>
  <c r="M1983" i="1" a="1"/>
  <c r="M1983" i="1"/>
  <c r="M1984" i="1" a="1"/>
  <c r="M1984" i="1"/>
  <c r="M1985" i="1" a="1"/>
  <c r="M1985" i="1"/>
  <c r="M1986" i="1" a="1"/>
  <c r="M1986" i="1"/>
  <c r="M1987" i="1" a="1"/>
  <c r="M1987" i="1"/>
  <c r="M1988" i="1" a="1"/>
  <c r="M1988" i="1"/>
  <c r="M1989" i="1" a="1"/>
  <c r="M1989" i="1"/>
  <c r="M1990" i="1" a="1"/>
  <c r="M1990" i="1"/>
  <c r="M1991" i="1" a="1"/>
  <c r="M1991" i="1"/>
  <c r="M1992" i="1" a="1"/>
  <c r="M1992" i="1"/>
  <c r="M1993" i="1" a="1"/>
  <c r="M1993" i="1"/>
  <c r="M1994" i="1" a="1"/>
  <c r="M1994" i="1"/>
  <c r="M1995" i="1" a="1"/>
  <c r="M1995" i="1"/>
  <c r="M1996" i="1" a="1"/>
  <c r="M1996" i="1"/>
  <c r="M1997" i="1" a="1"/>
  <c r="M1997" i="1"/>
  <c r="M1998" i="1" a="1"/>
  <c r="M1998" i="1"/>
  <c r="M1999" i="1" a="1"/>
  <c r="M1999" i="1"/>
  <c r="M2000" i="1" a="1"/>
  <c r="M2000" i="1"/>
  <c r="M2001" i="1" a="1"/>
  <c r="M2001" i="1"/>
  <c r="M2002" i="1" a="1"/>
  <c r="M2002" i="1"/>
  <c r="M2003" i="1" a="1"/>
  <c r="M2003" i="1"/>
  <c r="M2004" i="1" a="1"/>
  <c r="M2004" i="1"/>
  <c r="M2005" i="1" a="1"/>
  <c r="M2005" i="1"/>
  <c r="M2006" i="1" a="1"/>
  <c r="M2006" i="1"/>
  <c r="M2007" i="1" a="1"/>
  <c r="M2007" i="1"/>
  <c r="M2008" i="1" a="1"/>
  <c r="M2008" i="1"/>
  <c r="M2009" i="1" a="1"/>
  <c r="M2009" i="1"/>
  <c r="M2010" i="1" a="1"/>
  <c r="M2010" i="1"/>
  <c r="M2011" i="1" a="1"/>
  <c r="M2011" i="1"/>
  <c r="M2012" i="1" a="1"/>
  <c r="M2012" i="1"/>
  <c r="M2013" i="1" a="1"/>
  <c r="M2013" i="1"/>
  <c r="M2014" i="1" a="1"/>
  <c r="M2014" i="1"/>
  <c r="M2015" i="1" a="1"/>
  <c r="M2015" i="1"/>
  <c r="M2016" i="1" a="1"/>
  <c r="M2016" i="1"/>
  <c r="M2017" i="1" a="1"/>
  <c r="M2017" i="1"/>
  <c r="M2018" i="1" a="1"/>
  <c r="M2018" i="1"/>
  <c r="M2019" i="1" a="1"/>
  <c r="M2019" i="1"/>
  <c r="M2020" i="1" a="1"/>
  <c r="M2020" i="1"/>
  <c r="M2021" i="1" a="1"/>
  <c r="M2021" i="1"/>
  <c r="M2022" i="1" a="1"/>
  <c r="M2022" i="1"/>
  <c r="M2023" i="1" a="1"/>
  <c r="M2023" i="1"/>
  <c r="M2024" i="1" a="1"/>
  <c r="M2024" i="1"/>
  <c r="M2025" i="1" a="1"/>
  <c r="M2025" i="1"/>
  <c r="M2026" i="1" a="1"/>
  <c r="M2026" i="1"/>
  <c r="M2027" i="1" a="1"/>
  <c r="M2027" i="1"/>
  <c r="M2028" i="1" a="1"/>
  <c r="M2028" i="1"/>
  <c r="M2029" i="1" a="1"/>
  <c r="M2029" i="1"/>
  <c r="M2030" i="1" a="1"/>
  <c r="M2030" i="1"/>
  <c r="M2031" i="1" a="1"/>
  <c r="M2031" i="1"/>
  <c r="M2032" i="1" a="1"/>
  <c r="M2032" i="1"/>
  <c r="M2033" i="1" a="1"/>
  <c r="M2033" i="1"/>
  <c r="M2034" i="1" a="1"/>
  <c r="M2034" i="1"/>
  <c r="M2035" i="1" a="1"/>
  <c r="M2035" i="1"/>
  <c r="M2036" i="1" a="1"/>
  <c r="M2036" i="1"/>
  <c r="M2037" i="1" a="1"/>
  <c r="M2037" i="1"/>
  <c r="M2038" i="1" a="1"/>
  <c r="M2038" i="1"/>
  <c r="M2039" i="1" a="1"/>
  <c r="M2039" i="1"/>
  <c r="M2040" i="1" a="1"/>
  <c r="M2040" i="1"/>
  <c r="M2041" i="1" a="1"/>
  <c r="M2041" i="1"/>
  <c r="M2042" i="1" a="1"/>
  <c r="M2042" i="1"/>
  <c r="M2043" i="1" a="1"/>
  <c r="M2043" i="1"/>
  <c r="M2044" i="1" a="1"/>
  <c r="M2044" i="1"/>
  <c r="M2045" i="1" a="1"/>
  <c r="M2045" i="1"/>
  <c r="M2046" i="1" a="1"/>
  <c r="M2046" i="1"/>
  <c r="M2047" i="1" a="1"/>
  <c r="M2047" i="1"/>
  <c r="M2048" i="1" a="1"/>
  <c r="M2048" i="1"/>
  <c r="M2049" i="1" a="1"/>
  <c r="M2049" i="1"/>
  <c r="M2050" i="1" a="1"/>
  <c r="M2050" i="1"/>
  <c r="M2051" i="1" a="1"/>
  <c r="M2051" i="1"/>
  <c r="M2052" i="1" a="1"/>
  <c r="M2052" i="1"/>
  <c r="M2053" i="1" a="1"/>
  <c r="M2053" i="1"/>
  <c r="M2054" i="1" a="1"/>
  <c r="M2054" i="1"/>
  <c r="M2055" i="1" a="1"/>
  <c r="M2055" i="1"/>
  <c r="M2056" i="1" a="1"/>
  <c r="M2056" i="1"/>
  <c r="M2057" i="1" a="1"/>
  <c r="M2057" i="1"/>
  <c r="M2058" i="1" a="1"/>
  <c r="M2058" i="1"/>
  <c r="M2059" i="1" a="1"/>
  <c r="M2059" i="1"/>
  <c r="M2060" i="1" a="1"/>
  <c r="M2060" i="1"/>
  <c r="M2061" i="1" a="1"/>
  <c r="M2061" i="1"/>
  <c r="M2062" i="1" a="1"/>
  <c r="M2062" i="1"/>
  <c r="M2063" i="1" a="1"/>
  <c r="M2063" i="1"/>
  <c r="M2064" i="1" a="1"/>
  <c r="M2064" i="1"/>
  <c r="M2065" i="1" a="1"/>
  <c r="M2065" i="1"/>
  <c r="M2066" i="1" a="1"/>
  <c r="M2066" i="1"/>
  <c r="M2067" i="1" a="1"/>
  <c r="M2067" i="1"/>
  <c r="M2068" i="1" a="1"/>
  <c r="M2068" i="1"/>
  <c r="M2069" i="1" a="1"/>
  <c r="M2069" i="1"/>
  <c r="M2070" i="1" a="1"/>
  <c r="M2070" i="1"/>
  <c r="M2071" i="1" a="1"/>
  <c r="M2071" i="1"/>
  <c r="M2072" i="1" a="1"/>
  <c r="M2072" i="1"/>
  <c r="M2073" i="1" a="1"/>
  <c r="M2073" i="1"/>
  <c r="M2074" i="1" a="1"/>
  <c r="M2074" i="1"/>
  <c r="M2075" i="1" a="1"/>
  <c r="M2075" i="1"/>
  <c r="M2076" i="1" a="1"/>
  <c r="M2076" i="1"/>
  <c r="M2077" i="1" a="1"/>
  <c r="M2077" i="1"/>
  <c r="M2078" i="1" a="1"/>
  <c r="M2078" i="1"/>
  <c r="M2079" i="1" a="1"/>
  <c r="M2079" i="1"/>
  <c r="M2080" i="1" a="1"/>
  <c r="M2080" i="1"/>
  <c r="M2081" i="1" a="1"/>
  <c r="M2081" i="1"/>
  <c r="M2082" i="1" a="1"/>
  <c r="M2082" i="1"/>
  <c r="M2083" i="1" a="1"/>
  <c r="M2083" i="1"/>
  <c r="M2084" i="1" a="1"/>
  <c r="M2084" i="1"/>
  <c r="M2085" i="1" a="1"/>
  <c r="M2085" i="1"/>
  <c r="M2086" i="1" a="1"/>
  <c r="M2086" i="1"/>
  <c r="M2087" i="1" a="1"/>
  <c r="M2087" i="1"/>
  <c r="M2088" i="1" a="1"/>
  <c r="M2088" i="1"/>
  <c r="M2089" i="1" a="1"/>
  <c r="M2089" i="1"/>
  <c r="M2090" i="1" a="1"/>
  <c r="M2090" i="1"/>
  <c r="M2091" i="1" a="1"/>
  <c r="M2091" i="1"/>
  <c r="M2092" i="1" a="1"/>
  <c r="M2092" i="1"/>
  <c r="M2093" i="1" a="1"/>
  <c r="M2093" i="1"/>
  <c r="M2094" i="1" a="1"/>
  <c r="M2094" i="1"/>
  <c r="M2095" i="1" a="1"/>
  <c r="M2095" i="1"/>
  <c r="M2096" i="1" a="1"/>
  <c r="M2096" i="1"/>
  <c r="M2097" i="1" a="1"/>
  <c r="M2097" i="1"/>
  <c r="M2098" i="1" a="1"/>
  <c r="M2098" i="1"/>
  <c r="M2099" i="1" a="1"/>
  <c r="M2099" i="1"/>
  <c r="M2100" i="1" a="1"/>
  <c r="M2100" i="1"/>
  <c r="M2101" i="1" a="1"/>
  <c r="M2101" i="1"/>
  <c r="M2102" i="1" a="1"/>
  <c r="M2102" i="1"/>
  <c r="M2103" i="1" a="1"/>
  <c r="M2103" i="1"/>
  <c r="M2104" i="1" a="1"/>
  <c r="M2104" i="1"/>
  <c r="M2105" i="1" a="1"/>
  <c r="M2105" i="1"/>
  <c r="M2106" i="1" a="1"/>
  <c r="M2106" i="1"/>
  <c r="M2107" i="1" a="1"/>
  <c r="M2107" i="1"/>
  <c r="M2108" i="1" a="1"/>
  <c r="M2108" i="1"/>
  <c r="M2109" i="1" a="1"/>
  <c r="M2109" i="1"/>
  <c r="M2110" i="1" a="1"/>
  <c r="M2110" i="1"/>
  <c r="M2111" i="1" a="1"/>
  <c r="M2111" i="1"/>
  <c r="M2112" i="1" a="1"/>
  <c r="M2112" i="1"/>
  <c r="M2113" i="1" a="1"/>
  <c r="M2113" i="1"/>
  <c r="M2114" i="1" a="1"/>
  <c r="M2114" i="1"/>
  <c r="M2115" i="1" a="1"/>
  <c r="M2115" i="1"/>
  <c r="M2116" i="1" a="1"/>
  <c r="M2116" i="1"/>
  <c r="M2117" i="1" a="1"/>
  <c r="M2117" i="1"/>
  <c r="M2118" i="1" a="1"/>
  <c r="M2118" i="1"/>
  <c r="M2119" i="1" a="1"/>
  <c r="M2119" i="1"/>
  <c r="M2120" i="1" a="1"/>
  <c r="M2120" i="1"/>
  <c r="M2121" i="1" a="1"/>
  <c r="M2121" i="1"/>
  <c r="M2122" i="1" a="1"/>
  <c r="M2122" i="1"/>
  <c r="M2123" i="1" a="1"/>
  <c r="M2123" i="1"/>
  <c r="M2124" i="1" a="1"/>
  <c r="M2124" i="1"/>
  <c r="M2125" i="1" a="1"/>
  <c r="M2125" i="1"/>
  <c r="M2126" i="1" a="1"/>
  <c r="M2126" i="1"/>
  <c r="M2127" i="1" a="1"/>
  <c r="M2127" i="1"/>
  <c r="M2128" i="1" a="1"/>
  <c r="M2128" i="1"/>
  <c r="M2129" i="1" a="1"/>
  <c r="M2129" i="1"/>
  <c r="M2130" i="1" a="1"/>
  <c r="M2130" i="1"/>
  <c r="M2131" i="1" a="1"/>
  <c r="M2131" i="1"/>
  <c r="M2132" i="1" a="1"/>
  <c r="M2132" i="1"/>
  <c r="M2133" i="1" a="1"/>
  <c r="M2133" i="1"/>
  <c r="M2134" i="1" a="1"/>
  <c r="M2134" i="1"/>
  <c r="M2135" i="1" a="1"/>
  <c r="M2135" i="1"/>
  <c r="M2136" i="1" a="1"/>
  <c r="M2136" i="1"/>
  <c r="M2137" i="1" a="1"/>
  <c r="M2137" i="1"/>
  <c r="M2138" i="1" a="1"/>
  <c r="M2138" i="1"/>
  <c r="M2139" i="1" a="1"/>
  <c r="M2139" i="1"/>
  <c r="M2140" i="1" a="1"/>
  <c r="M2140" i="1"/>
  <c r="M2141" i="1" a="1"/>
  <c r="M2141" i="1"/>
  <c r="M2142" i="1" a="1"/>
  <c r="M2142" i="1"/>
  <c r="M2143" i="1" a="1"/>
  <c r="M2143" i="1"/>
  <c r="M2144" i="1" a="1"/>
  <c r="M2144" i="1"/>
  <c r="M2145" i="1" a="1"/>
  <c r="M2145" i="1"/>
  <c r="M2146" i="1" a="1"/>
  <c r="M2146" i="1"/>
  <c r="M2147" i="1" a="1"/>
  <c r="M2147" i="1"/>
  <c r="M2148" i="1" a="1"/>
  <c r="M2148" i="1"/>
  <c r="M2149" i="1" a="1"/>
  <c r="M2149" i="1"/>
  <c r="M2150" i="1" a="1"/>
  <c r="M2150" i="1"/>
  <c r="M2151" i="1" a="1"/>
  <c r="M2151" i="1"/>
  <c r="M2152" i="1" a="1"/>
  <c r="M2152" i="1"/>
  <c r="M2153" i="1" a="1"/>
  <c r="M2153" i="1"/>
  <c r="M2154" i="1" a="1"/>
  <c r="M2154" i="1"/>
  <c r="M2155" i="1" a="1"/>
  <c r="M2155" i="1"/>
  <c r="M2156" i="1" a="1"/>
  <c r="M2156" i="1"/>
  <c r="M2157" i="1" a="1"/>
  <c r="M2157" i="1"/>
  <c r="M2158" i="1" a="1"/>
  <c r="M2158" i="1"/>
  <c r="M2159" i="1" a="1"/>
  <c r="M2159" i="1"/>
  <c r="M2160" i="1" a="1"/>
  <c r="M2160" i="1"/>
  <c r="M2161" i="1" a="1"/>
  <c r="M2161" i="1"/>
  <c r="M2162" i="1" a="1"/>
  <c r="M2162" i="1"/>
  <c r="M2163" i="1" a="1"/>
  <c r="M2163" i="1"/>
  <c r="M2164" i="1" a="1"/>
  <c r="M2164" i="1"/>
  <c r="M2165" i="1" a="1"/>
  <c r="M2165" i="1"/>
  <c r="M2166" i="1" a="1"/>
  <c r="M2166" i="1"/>
  <c r="M2167" i="1" a="1"/>
  <c r="M2167" i="1"/>
  <c r="M2168" i="1" a="1"/>
  <c r="M2168" i="1"/>
  <c r="M2169" i="1" a="1"/>
  <c r="M2169" i="1"/>
  <c r="M2170" i="1" a="1"/>
  <c r="M2170" i="1"/>
  <c r="M2171" i="1" a="1"/>
  <c r="M2171" i="1"/>
  <c r="M2172" i="1" a="1"/>
  <c r="M2172" i="1"/>
  <c r="M2173" i="1" a="1"/>
  <c r="M2173" i="1"/>
  <c r="M2174" i="1" a="1"/>
  <c r="M2174" i="1"/>
  <c r="M2175" i="1" a="1"/>
  <c r="M2175" i="1"/>
  <c r="M2176" i="1" a="1"/>
  <c r="M2176" i="1"/>
  <c r="M2177" i="1" a="1"/>
  <c r="M2177" i="1"/>
  <c r="M2178" i="1" a="1"/>
  <c r="M2178" i="1"/>
  <c r="M2179" i="1" a="1"/>
  <c r="M2179" i="1"/>
  <c r="M2180" i="1" a="1"/>
  <c r="M2180" i="1"/>
  <c r="M2181" i="1" a="1"/>
  <c r="M2181" i="1"/>
  <c r="M2182" i="1" a="1"/>
  <c r="M2182" i="1"/>
  <c r="M2183" i="1" a="1"/>
  <c r="M2183" i="1"/>
  <c r="M2184" i="1" a="1"/>
  <c r="M2184" i="1"/>
  <c r="M2185" i="1" a="1"/>
  <c r="M2185" i="1"/>
  <c r="M2186" i="1" a="1"/>
  <c r="M2186" i="1"/>
  <c r="M2187" i="1" a="1"/>
  <c r="M2187" i="1"/>
  <c r="M2188" i="1" a="1"/>
  <c r="M2188" i="1"/>
  <c r="M2189" i="1" a="1"/>
  <c r="M2189" i="1"/>
  <c r="M2190" i="1" a="1"/>
  <c r="M2190" i="1"/>
  <c r="M2191" i="1" a="1"/>
  <c r="M2191" i="1"/>
  <c r="M2192" i="1" a="1"/>
  <c r="M2192" i="1"/>
  <c r="M2193" i="1" a="1"/>
  <c r="M2193" i="1"/>
  <c r="M2194" i="1" a="1"/>
  <c r="M2194" i="1"/>
  <c r="M2195" i="1" a="1"/>
  <c r="M2195" i="1"/>
  <c r="M2196" i="1" a="1"/>
  <c r="M2196" i="1"/>
  <c r="M2197" i="1" a="1"/>
  <c r="M2197" i="1"/>
  <c r="M2198" i="1" a="1"/>
  <c r="M2198" i="1"/>
  <c r="M2199" i="1" a="1"/>
  <c r="M2199" i="1"/>
  <c r="M2200" i="1" a="1"/>
  <c r="M2200" i="1"/>
  <c r="M2201" i="1" a="1"/>
  <c r="M2201" i="1"/>
  <c r="M2202" i="1" a="1"/>
  <c r="M2202" i="1"/>
  <c r="M2203" i="1" a="1"/>
  <c r="M2203" i="1"/>
  <c r="M2204" i="1" a="1"/>
  <c r="M2204" i="1"/>
  <c r="M2205" i="1" a="1"/>
  <c r="M2205" i="1"/>
  <c r="M2206" i="1" a="1"/>
  <c r="M2206" i="1"/>
  <c r="M2207" i="1" a="1"/>
  <c r="M2207" i="1"/>
  <c r="M2208" i="1" a="1"/>
  <c r="M2208" i="1"/>
  <c r="M2209" i="1" a="1"/>
  <c r="M2209" i="1"/>
  <c r="M2210" i="1" a="1"/>
  <c r="M2210" i="1"/>
  <c r="M2211" i="1" a="1"/>
  <c r="M2211" i="1"/>
  <c r="M2212" i="1" a="1"/>
  <c r="M2212" i="1"/>
  <c r="M2213" i="1" a="1"/>
  <c r="M2213" i="1"/>
  <c r="M2214" i="1" a="1"/>
  <c r="M2214" i="1"/>
  <c r="M2215" i="1" a="1"/>
  <c r="M2215" i="1"/>
  <c r="M2216" i="1" a="1"/>
  <c r="M2216" i="1"/>
  <c r="M2217" i="1" a="1"/>
  <c r="M2217" i="1"/>
  <c r="M2218" i="1" a="1"/>
  <c r="M2218" i="1"/>
  <c r="M2219" i="1" a="1"/>
  <c r="M2219" i="1"/>
  <c r="M2220" i="1" a="1"/>
  <c r="M2220" i="1"/>
  <c r="M2221" i="1" a="1"/>
  <c r="M2221" i="1"/>
  <c r="M2222" i="1" a="1"/>
  <c r="M2222" i="1"/>
  <c r="M2223" i="1" a="1"/>
  <c r="M2223" i="1"/>
  <c r="M2224" i="1" a="1"/>
  <c r="M2224" i="1"/>
  <c r="M2225" i="1" a="1"/>
  <c r="M2225" i="1"/>
  <c r="M2226" i="1" a="1"/>
  <c r="M2226" i="1"/>
  <c r="M2227" i="1" a="1"/>
  <c r="M2227" i="1"/>
  <c r="M2228" i="1" a="1"/>
  <c r="M2228" i="1"/>
  <c r="M2229" i="1" a="1"/>
  <c r="M2229" i="1"/>
  <c r="M2230" i="1" a="1"/>
  <c r="M2230" i="1"/>
  <c r="M2231" i="1" a="1"/>
  <c r="M2231" i="1"/>
  <c r="M2232" i="1" a="1"/>
  <c r="M2232" i="1"/>
  <c r="M2233" i="1" a="1"/>
  <c r="M2233" i="1"/>
  <c r="M2234" i="1" a="1"/>
  <c r="M2234" i="1"/>
  <c r="M2235" i="1" a="1"/>
  <c r="M2235" i="1"/>
  <c r="M2236" i="1" a="1"/>
  <c r="M2236" i="1"/>
  <c r="M2237" i="1" a="1"/>
  <c r="M2237" i="1"/>
  <c r="M2238" i="1" a="1"/>
  <c r="M2238" i="1"/>
  <c r="M2239" i="1" a="1"/>
  <c r="M2239" i="1"/>
  <c r="M2240" i="1" a="1"/>
  <c r="M2240" i="1"/>
  <c r="M2241" i="1" a="1"/>
  <c r="M2241" i="1"/>
  <c r="M2242" i="1" a="1"/>
  <c r="M2242" i="1"/>
  <c r="M2243" i="1" a="1"/>
  <c r="M2243" i="1"/>
  <c r="M2244" i="1" a="1"/>
  <c r="M2244" i="1"/>
  <c r="M2245" i="1" a="1"/>
  <c r="M2245" i="1"/>
  <c r="M2246" i="1" a="1"/>
  <c r="M2246" i="1"/>
  <c r="M2247" i="1" a="1"/>
  <c r="M2247" i="1"/>
  <c r="M2248" i="1" a="1"/>
  <c r="M2248" i="1"/>
  <c r="M2249" i="1" a="1"/>
  <c r="M2249" i="1"/>
  <c r="M2250" i="1" a="1"/>
  <c r="M2250" i="1"/>
  <c r="M2251" i="1" a="1"/>
  <c r="M2251" i="1"/>
  <c r="M2252" i="1" a="1"/>
  <c r="M2252" i="1"/>
  <c r="M2253" i="1" a="1"/>
  <c r="M2253" i="1"/>
  <c r="M2254" i="1" a="1"/>
  <c r="M2254" i="1"/>
  <c r="M2255" i="1" a="1"/>
  <c r="M2255" i="1"/>
  <c r="M2256" i="1" a="1"/>
  <c r="M2256" i="1"/>
  <c r="M2257" i="1" a="1"/>
  <c r="M2257" i="1"/>
  <c r="M2258" i="1" a="1"/>
  <c r="M2258" i="1"/>
  <c r="M2259" i="1" a="1"/>
  <c r="M2259" i="1"/>
  <c r="M2260" i="1" a="1"/>
  <c r="M2260" i="1"/>
  <c r="M2261" i="1" a="1"/>
  <c r="M2261" i="1"/>
  <c r="M2262" i="1" a="1"/>
  <c r="M2262" i="1"/>
  <c r="M2263" i="1" a="1"/>
  <c r="M2263" i="1"/>
  <c r="M2264" i="1" a="1"/>
  <c r="M2264" i="1"/>
  <c r="M2265" i="1" a="1"/>
  <c r="M2265" i="1"/>
  <c r="M2266" i="1" a="1"/>
  <c r="M2266" i="1"/>
  <c r="M2267" i="1" a="1"/>
  <c r="M2267" i="1"/>
  <c r="M2268" i="1" a="1"/>
  <c r="M2268" i="1"/>
  <c r="M2269" i="1" a="1"/>
  <c r="M2269" i="1"/>
  <c r="M2270" i="1" a="1"/>
  <c r="M2270" i="1"/>
  <c r="M2271" i="1" a="1"/>
  <c r="M2271" i="1"/>
  <c r="M2272" i="1" a="1"/>
  <c r="M2272" i="1"/>
  <c r="M2273" i="1" a="1"/>
  <c r="M2273" i="1"/>
  <c r="M2274" i="1" a="1"/>
  <c r="M2274" i="1"/>
  <c r="M2275" i="1" a="1"/>
  <c r="M2275" i="1"/>
  <c r="M2276" i="1" a="1"/>
  <c r="M2276" i="1"/>
  <c r="M2277" i="1" a="1"/>
  <c r="M2277" i="1"/>
  <c r="M2278" i="1" a="1"/>
  <c r="M2278" i="1"/>
  <c r="M2279" i="1" a="1"/>
  <c r="M2279" i="1"/>
  <c r="M2280" i="1" a="1"/>
  <c r="M2280" i="1"/>
  <c r="M2281" i="1" a="1"/>
  <c r="M2281" i="1"/>
  <c r="M2282" i="1" a="1"/>
  <c r="M2282" i="1"/>
  <c r="M2283" i="1" a="1"/>
  <c r="M2283" i="1"/>
  <c r="M2284" i="1" a="1"/>
  <c r="M2284" i="1"/>
  <c r="M2285" i="1" a="1"/>
  <c r="M2285" i="1"/>
  <c r="M2286" i="1" a="1"/>
  <c r="M2286" i="1"/>
  <c r="M2287" i="1" a="1"/>
  <c r="M2287" i="1"/>
  <c r="M2288" i="1" a="1"/>
  <c r="M2288" i="1"/>
  <c r="M2289" i="1" a="1"/>
  <c r="M2289" i="1"/>
  <c r="M2290" i="1" a="1"/>
  <c r="M2290" i="1"/>
  <c r="M2291" i="1" a="1"/>
  <c r="M2291" i="1"/>
  <c r="M2292" i="1" a="1"/>
  <c r="M2292" i="1"/>
  <c r="M2293" i="1" a="1"/>
  <c r="M2293" i="1"/>
  <c r="M2294" i="1" a="1"/>
  <c r="M2294" i="1"/>
  <c r="M2295" i="1" a="1"/>
  <c r="M2295" i="1"/>
  <c r="M2296" i="1" a="1"/>
  <c r="M2296" i="1"/>
  <c r="M2297" i="1" a="1"/>
  <c r="M2297" i="1"/>
  <c r="M2298" i="1" a="1"/>
  <c r="M2298" i="1"/>
  <c r="M2299" i="1" a="1"/>
  <c r="M2299" i="1"/>
  <c r="M2300" i="1" a="1"/>
  <c r="M2300" i="1"/>
  <c r="M2301" i="1" a="1"/>
  <c r="M2301" i="1"/>
  <c r="M2302" i="1" a="1"/>
  <c r="M2302" i="1"/>
  <c r="M2303" i="1" a="1"/>
  <c r="M2303" i="1"/>
  <c r="M2304" i="1" a="1"/>
  <c r="M2304" i="1"/>
  <c r="M2305" i="1" a="1"/>
  <c r="M2305" i="1"/>
  <c r="M2306" i="1" a="1"/>
  <c r="M2306" i="1"/>
  <c r="M2307" i="1" a="1"/>
  <c r="M2307" i="1"/>
  <c r="M2308" i="1" a="1"/>
  <c r="M2308" i="1"/>
  <c r="M2309" i="1" a="1"/>
  <c r="M2309" i="1"/>
  <c r="M2310" i="1" a="1"/>
  <c r="M2310" i="1"/>
  <c r="M2311" i="1" a="1"/>
  <c r="M2311" i="1"/>
  <c r="M2312" i="1" a="1"/>
  <c r="M2312" i="1"/>
  <c r="M2313" i="1" a="1"/>
  <c r="M2313" i="1"/>
  <c r="M2314" i="1" a="1"/>
  <c r="M2314" i="1"/>
  <c r="M2315" i="1" a="1"/>
  <c r="M2315" i="1"/>
  <c r="M2316" i="1" a="1"/>
  <c r="M2316" i="1"/>
  <c r="M2317" i="1" a="1"/>
  <c r="M2317" i="1"/>
  <c r="M2318" i="1" a="1"/>
  <c r="M2318" i="1"/>
  <c r="M2319" i="1" a="1"/>
  <c r="M2319" i="1"/>
  <c r="M2320" i="1" a="1"/>
  <c r="M2320" i="1"/>
  <c r="M2321" i="1" a="1"/>
  <c r="M2321" i="1"/>
  <c r="M2322" i="1" a="1"/>
  <c r="M2322" i="1"/>
  <c r="M2323" i="1" a="1"/>
  <c r="M2323" i="1"/>
  <c r="M2324" i="1" a="1"/>
  <c r="M2324" i="1"/>
  <c r="M2325" i="1" a="1"/>
  <c r="M2325" i="1"/>
  <c r="M2326" i="1" a="1"/>
  <c r="M2326" i="1"/>
  <c r="M2327" i="1" a="1"/>
  <c r="M2327" i="1"/>
  <c r="M2328" i="1" a="1"/>
  <c r="M2328" i="1"/>
  <c r="M2329" i="1" a="1"/>
  <c r="M2329" i="1"/>
  <c r="M2330" i="1" a="1"/>
  <c r="M2330" i="1"/>
  <c r="M2331" i="1" a="1"/>
  <c r="M2331" i="1"/>
  <c r="M2332" i="1" a="1"/>
  <c r="M2332" i="1"/>
  <c r="M2333" i="1" a="1"/>
  <c r="M2333" i="1"/>
  <c r="M2334" i="1" a="1"/>
  <c r="M2334" i="1"/>
  <c r="M2335" i="1" a="1"/>
  <c r="M2335" i="1"/>
  <c r="M2336" i="1" a="1"/>
  <c r="M2336" i="1"/>
  <c r="M2337" i="1" a="1"/>
  <c r="M2337" i="1"/>
  <c r="M2338" i="1" a="1"/>
  <c r="M2338" i="1"/>
  <c r="M2339" i="1" a="1"/>
  <c r="M2339" i="1"/>
  <c r="M2340" i="1" a="1"/>
  <c r="M2340" i="1"/>
  <c r="M2341" i="1" a="1"/>
  <c r="M2341" i="1"/>
  <c r="M2342" i="1" a="1"/>
  <c r="M2342" i="1"/>
  <c r="M2343" i="1" a="1"/>
  <c r="M2343" i="1"/>
  <c r="M2344" i="1" a="1"/>
  <c r="M2344" i="1"/>
  <c r="M2345" i="1" a="1"/>
  <c r="M2345" i="1"/>
  <c r="M2346" i="1" a="1"/>
  <c r="M2346" i="1"/>
  <c r="M2347" i="1" a="1"/>
  <c r="M2347" i="1"/>
  <c r="M2348" i="1" a="1"/>
  <c r="M2348" i="1"/>
  <c r="M2349" i="1" a="1"/>
  <c r="M2349" i="1"/>
  <c r="M2350" i="1" a="1"/>
  <c r="M2350" i="1"/>
  <c r="M2351" i="1" a="1"/>
  <c r="M2351" i="1"/>
  <c r="M2352" i="1" a="1"/>
  <c r="M2352" i="1"/>
  <c r="M2353" i="1" a="1"/>
  <c r="M2353" i="1"/>
  <c r="M2354" i="1" a="1"/>
  <c r="M2354" i="1"/>
  <c r="M2355" i="1" a="1"/>
  <c r="M2355" i="1"/>
  <c r="M2356" i="1" a="1"/>
  <c r="M2356" i="1"/>
  <c r="M2357" i="1" a="1"/>
  <c r="M2357" i="1"/>
  <c r="M2358" i="1" a="1"/>
  <c r="M2358" i="1"/>
  <c r="M2359" i="1" a="1"/>
  <c r="M2359" i="1"/>
  <c r="M2360" i="1" a="1"/>
  <c r="M2360" i="1"/>
  <c r="M2361" i="1" a="1"/>
  <c r="M2361" i="1"/>
  <c r="M2362" i="1" a="1"/>
  <c r="M2362" i="1"/>
  <c r="M2363" i="1" a="1"/>
  <c r="M2363" i="1"/>
  <c r="M2364" i="1" a="1"/>
  <c r="M2364" i="1"/>
  <c r="M2365" i="1" a="1"/>
  <c r="M2365" i="1"/>
  <c r="M2366" i="1" a="1"/>
  <c r="M2366" i="1"/>
  <c r="M2367" i="1" a="1"/>
  <c r="M2367" i="1"/>
  <c r="M2368" i="1" a="1"/>
  <c r="M2368" i="1"/>
  <c r="M2369" i="1" a="1"/>
  <c r="M2369" i="1"/>
  <c r="M2370" i="1" a="1"/>
  <c r="M2370" i="1"/>
  <c r="M2371" i="1" a="1"/>
  <c r="M2371" i="1"/>
  <c r="M2372" i="1" a="1"/>
  <c r="M2372" i="1"/>
  <c r="M2373" i="1" a="1"/>
  <c r="M2373" i="1"/>
  <c r="M2374" i="1" a="1"/>
  <c r="M2374" i="1"/>
  <c r="M2375" i="1" a="1"/>
  <c r="M2375" i="1"/>
  <c r="M2376" i="1" a="1"/>
  <c r="M2376" i="1"/>
  <c r="M2377" i="1" a="1"/>
  <c r="M2377" i="1"/>
  <c r="M2378" i="1" a="1"/>
  <c r="M2378" i="1"/>
  <c r="M2379" i="1" a="1"/>
  <c r="M2379" i="1"/>
  <c r="M2380" i="1" a="1"/>
  <c r="M2380" i="1"/>
  <c r="M2381" i="1" a="1"/>
  <c r="M2381" i="1"/>
  <c r="M2382" i="1" a="1"/>
  <c r="M2382" i="1"/>
  <c r="M2383" i="1" a="1"/>
  <c r="M2383" i="1"/>
  <c r="M2384" i="1" a="1"/>
  <c r="M2384" i="1"/>
  <c r="M2385" i="1" a="1"/>
  <c r="M2385" i="1"/>
  <c r="M2386" i="1" a="1"/>
  <c r="M2386" i="1"/>
  <c r="M2387" i="1" a="1"/>
  <c r="M2387" i="1"/>
  <c r="M2388" i="1" a="1"/>
  <c r="M2388" i="1"/>
  <c r="M2389" i="1" a="1"/>
  <c r="M2389" i="1"/>
  <c r="M2390" i="1" a="1"/>
  <c r="M2390" i="1"/>
  <c r="M2391" i="1" a="1"/>
  <c r="M2391" i="1"/>
  <c r="M2392" i="1" a="1"/>
  <c r="M2392" i="1"/>
  <c r="M2393" i="1" a="1"/>
  <c r="M2393" i="1"/>
  <c r="M2394" i="1" a="1"/>
  <c r="M2394" i="1"/>
  <c r="M2395" i="1" a="1"/>
  <c r="M2395" i="1"/>
  <c r="M2396" i="1" a="1"/>
  <c r="M2396" i="1"/>
  <c r="M2397" i="1" a="1"/>
  <c r="M2397" i="1"/>
  <c r="M2398" i="1" a="1"/>
  <c r="M2398" i="1"/>
  <c r="M2399" i="1" a="1"/>
  <c r="M2399" i="1"/>
  <c r="M2400" i="1" a="1"/>
  <c r="M2400" i="1"/>
  <c r="M2401" i="1" a="1"/>
  <c r="M2401" i="1"/>
  <c r="M2402" i="1" a="1"/>
  <c r="M2402" i="1"/>
  <c r="M2403" i="1" a="1"/>
  <c r="M2403" i="1"/>
  <c r="M2404" i="1" a="1"/>
  <c r="M2404" i="1"/>
  <c r="M2405" i="1" a="1"/>
  <c r="M2405" i="1"/>
  <c r="M2406" i="1" a="1"/>
  <c r="M2406" i="1"/>
  <c r="M2407" i="1" a="1"/>
  <c r="M2407" i="1"/>
  <c r="M2408" i="1" a="1"/>
  <c r="M2408" i="1"/>
  <c r="M2409" i="1" a="1"/>
  <c r="M2409" i="1"/>
  <c r="M2410" i="1" a="1"/>
  <c r="M2410" i="1"/>
  <c r="M2411" i="1" a="1"/>
  <c r="M2411" i="1"/>
  <c r="M2412" i="1" a="1"/>
  <c r="M2412" i="1"/>
  <c r="M2413" i="1" a="1"/>
  <c r="M2413" i="1"/>
  <c r="M2414" i="1" a="1"/>
  <c r="M2414" i="1"/>
  <c r="M2415" i="1" a="1"/>
  <c r="M2415" i="1"/>
  <c r="M2416" i="1" a="1"/>
  <c r="M2416" i="1"/>
  <c r="M2417" i="1" a="1"/>
  <c r="M2417" i="1"/>
  <c r="M2418" i="1" a="1"/>
  <c r="M2418" i="1"/>
  <c r="M2419" i="1" a="1"/>
  <c r="M2419" i="1"/>
  <c r="M2420" i="1" a="1"/>
  <c r="M2420" i="1"/>
  <c r="M2421" i="1" a="1"/>
  <c r="M2421" i="1"/>
  <c r="M2422" i="1" a="1"/>
  <c r="M2422" i="1"/>
  <c r="M2423" i="1" a="1"/>
  <c r="M2423" i="1"/>
  <c r="M2424" i="1" a="1"/>
  <c r="M2424" i="1"/>
  <c r="M2425" i="1" a="1"/>
  <c r="M2425" i="1"/>
  <c r="M2426" i="1" a="1"/>
  <c r="M2426" i="1"/>
  <c r="M2427" i="1" a="1"/>
  <c r="M2427" i="1"/>
  <c r="M2428" i="1" a="1"/>
  <c r="M2428" i="1"/>
  <c r="M2429" i="1" a="1"/>
  <c r="M2429" i="1"/>
  <c r="M2430" i="1" a="1"/>
  <c r="M2430" i="1"/>
  <c r="M2431" i="1" a="1"/>
  <c r="M2431" i="1"/>
  <c r="M2432" i="1" a="1"/>
  <c r="M2432" i="1"/>
  <c r="M2433" i="1" a="1"/>
  <c r="M2433" i="1"/>
  <c r="M2434" i="1" a="1"/>
  <c r="M2434" i="1"/>
  <c r="M2435" i="1" a="1"/>
  <c r="M2435" i="1"/>
  <c r="M2436" i="1" a="1"/>
  <c r="M2436" i="1"/>
  <c r="M2437" i="1" a="1"/>
  <c r="M2437" i="1"/>
  <c r="M2438" i="1" a="1"/>
  <c r="M2438" i="1"/>
  <c r="M2439" i="1" a="1"/>
  <c r="M2439" i="1"/>
  <c r="M2440" i="1" a="1"/>
  <c r="M2440" i="1"/>
  <c r="M2441" i="1" a="1"/>
  <c r="M2441" i="1"/>
  <c r="M2442" i="1" a="1"/>
  <c r="M2442" i="1"/>
  <c r="M2443" i="1" a="1"/>
  <c r="M2443" i="1"/>
  <c r="M2444" i="1" a="1"/>
  <c r="M2444" i="1"/>
  <c r="M2445" i="1" a="1"/>
  <c r="M2445" i="1"/>
  <c r="M2446" i="1" a="1"/>
  <c r="M2446" i="1"/>
  <c r="M2447" i="1" a="1"/>
  <c r="M2447" i="1"/>
  <c r="M2448" i="1" a="1"/>
  <c r="M2448" i="1"/>
  <c r="M2449" i="1" a="1"/>
  <c r="M2449" i="1"/>
  <c r="M2450" i="1" a="1"/>
  <c r="M2450" i="1"/>
  <c r="M2451" i="1" a="1"/>
  <c r="M2451" i="1"/>
  <c r="M2452" i="1" a="1"/>
  <c r="M2452" i="1"/>
  <c r="M2453" i="1" a="1"/>
  <c r="M2453" i="1"/>
  <c r="M2454" i="1" a="1"/>
  <c r="M2454" i="1"/>
  <c r="M2455" i="1" a="1"/>
  <c r="M2455" i="1"/>
  <c r="M2456" i="1" a="1"/>
  <c r="M2456" i="1"/>
  <c r="M2457" i="1" a="1"/>
  <c r="M2457" i="1"/>
  <c r="M2458" i="1" a="1"/>
  <c r="M2458" i="1"/>
  <c r="M2459" i="1" a="1"/>
  <c r="M2459" i="1"/>
  <c r="M2460" i="1" a="1"/>
  <c r="M2460" i="1"/>
  <c r="M2461" i="1" a="1"/>
  <c r="M2461" i="1"/>
  <c r="M2462" i="1" a="1"/>
  <c r="M2462" i="1"/>
  <c r="M2463" i="1" a="1"/>
  <c r="M2463" i="1"/>
  <c r="M2464" i="1" a="1"/>
  <c r="M2464" i="1"/>
  <c r="M2465" i="1" a="1"/>
  <c r="M2465" i="1"/>
  <c r="M2466" i="1" a="1"/>
  <c r="M2466" i="1"/>
  <c r="M2467" i="1" a="1"/>
  <c r="M2467" i="1"/>
  <c r="M2468" i="1" a="1"/>
  <c r="M2468" i="1"/>
  <c r="M2469" i="1" a="1"/>
  <c r="M2469" i="1"/>
  <c r="M2470" i="1" a="1"/>
  <c r="M2470" i="1"/>
  <c r="M2471" i="1" a="1"/>
  <c r="M2471" i="1"/>
  <c r="M2472" i="1" a="1"/>
  <c r="M2472" i="1"/>
  <c r="M2473" i="1" a="1"/>
  <c r="M2473" i="1"/>
  <c r="M2474" i="1" a="1"/>
  <c r="M2474" i="1"/>
  <c r="M2475" i="1" a="1"/>
  <c r="M2475" i="1"/>
  <c r="M2476" i="1" a="1"/>
  <c r="M2476" i="1"/>
  <c r="M2477" i="1" a="1"/>
  <c r="M2477" i="1"/>
  <c r="M2478" i="1" a="1"/>
  <c r="M2478" i="1"/>
  <c r="M2479" i="1" a="1"/>
  <c r="M2479" i="1"/>
  <c r="M2480" i="1" a="1"/>
  <c r="M2480" i="1"/>
  <c r="M2481" i="1" a="1"/>
  <c r="M2481" i="1"/>
  <c r="M2482" i="1" a="1"/>
  <c r="M2482" i="1"/>
  <c r="M2483" i="1" a="1"/>
  <c r="M2483" i="1"/>
  <c r="M2484" i="1" a="1"/>
  <c r="M2484" i="1"/>
  <c r="M2485" i="1" a="1"/>
  <c r="M2485" i="1"/>
  <c r="M2486" i="1" a="1"/>
  <c r="M2486" i="1"/>
  <c r="M2487" i="1" a="1"/>
  <c r="M2487" i="1"/>
  <c r="M2488" i="1" a="1"/>
  <c r="M2488" i="1"/>
  <c r="M2489" i="1" a="1"/>
  <c r="M2489" i="1"/>
  <c r="M2490" i="1" a="1"/>
  <c r="M2490" i="1"/>
  <c r="M2491" i="1" a="1"/>
  <c r="M2491" i="1"/>
  <c r="M2492" i="1" a="1"/>
  <c r="M2492" i="1"/>
  <c r="M2493" i="1" a="1"/>
  <c r="M2493" i="1"/>
  <c r="M2494" i="1" a="1"/>
  <c r="M2494" i="1"/>
  <c r="M2495" i="1" a="1"/>
  <c r="M2495" i="1"/>
  <c r="M2496" i="1" a="1"/>
  <c r="M2496" i="1"/>
  <c r="M2497" i="1" a="1"/>
  <c r="M2497" i="1"/>
  <c r="M2498" i="1" a="1"/>
  <c r="M2498" i="1"/>
  <c r="M2499" i="1" a="1"/>
  <c r="M2499" i="1"/>
  <c r="M2500" i="1" a="1"/>
  <c r="M2500" i="1"/>
  <c r="M2501" i="1" a="1"/>
  <c r="M2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<sst xmlns="http://schemas.openxmlformats.org/spreadsheetml/2006/main" count="43172" uniqueCount="91">
  <si>
    <t>Details for Average of Price</t>
  </si>
  <si>
    <t>Car ID</t>
  </si>
  <si>
    <t>Brand</t>
  </si>
  <si>
    <t>Year</t>
  </si>
  <si>
    <t>Engine Size</t>
  </si>
  <si>
    <t>Fuel Type</t>
  </si>
  <si>
    <t>Transmission</t>
  </si>
  <si>
    <t>Mileage</t>
  </si>
  <si>
    <t>Condition</t>
  </si>
  <si>
    <t>Price</t>
  </si>
  <si>
    <t>Model</t>
  </si>
  <si>
    <t>Car Age</t>
  </si>
  <si>
    <t>Price per km (Value Indicator)</t>
  </si>
  <si>
    <t>Mileage Band</t>
  </si>
  <si>
    <t>Price Segment</t>
  </si>
  <si>
    <t>Engine Size Category</t>
  </si>
  <si>
    <t>Condition Score</t>
  </si>
  <si>
    <t>Tesla</t>
  </si>
  <si>
    <t>Petrol</t>
  </si>
  <si>
    <t>Manual</t>
  </si>
  <si>
    <t>New</t>
  </si>
  <si>
    <t>Model X</t>
  </si>
  <si>
    <t>Medium</t>
  </si>
  <si>
    <t>Mid-range</t>
  </si>
  <si>
    <t>BMW</t>
  </si>
  <si>
    <t>Electric</t>
  </si>
  <si>
    <t>Used</t>
  </si>
  <si>
    <t>5 Series</t>
  </si>
  <si>
    <t>Budget</t>
  </si>
  <si>
    <t>Large</t>
  </si>
  <si>
    <t>Audi</t>
  </si>
  <si>
    <t>A4</t>
  </si>
  <si>
    <t>High</t>
  </si>
  <si>
    <t>Diesel</t>
  </si>
  <si>
    <t>Automatic</t>
  </si>
  <si>
    <t>Model Y</t>
  </si>
  <si>
    <t>Premium</t>
  </si>
  <si>
    <t>Ford</t>
  </si>
  <si>
    <t>Like New</t>
  </si>
  <si>
    <t>Mustang</t>
  </si>
  <si>
    <t>Q7</t>
  </si>
  <si>
    <t>Q5</t>
  </si>
  <si>
    <t>Hybrid</t>
  </si>
  <si>
    <t>Honda</t>
  </si>
  <si>
    <t>Civic</t>
  </si>
  <si>
    <t>Explorer</t>
  </si>
  <si>
    <t>Small</t>
  </si>
  <si>
    <t>Model 3</t>
  </si>
  <si>
    <t>Fiesta</t>
  </si>
  <si>
    <t>X3</t>
  </si>
  <si>
    <t>Mercedes</t>
  </si>
  <si>
    <t>GLA</t>
  </si>
  <si>
    <t>A3</t>
  </si>
  <si>
    <t>X5</t>
  </si>
  <si>
    <t>C-Class</t>
  </si>
  <si>
    <t>E-Class</t>
  </si>
  <si>
    <t>Low</t>
  </si>
  <si>
    <t>CR-V</t>
  </si>
  <si>
    <t>Toyota</t>
  </si>
  <si>
    <t>Camry</t>
  </si>
  <si>
    <t>Accord</t>
  </si>
  <si>
    <t>GLC</t>
  </si>
  <si>
    <t>Corolla</t>
  </si>
  <si>
    <t>Fit</t>
  </si>
  <si>
    <t>Model S</t>
  </si>
  <si>
    <t>Prius</t>
  </si>
  <si>
    <t>3 Series</t>
  </si>
  <si>
    <t>RAV4</t>
  </si>
  <si>
    <t>Focus</t>
  </si>
  <si>
    <t>Details for Count of Car ID - Price Segment: Premium</t>
  </si>
  <si>
    <t>P1: Average Price by Brand</t>
  </si>
  <si>
    <t>P2: Price by Fuel Type</t>
  </si>
  <si>
    <t>P3: Count of Cars by Transmission</t>
  </si>
  <si>
    <t>P4: Price vs Car Age</t>
  </si>
  <si>
    <t>P5: Price Segment Distribution</t>
  </si>
  <si>
    <t>P6 : Mileage Category vs Avg Price</t>
  </si>
  <si>
    <t>Average of Price</t>
  </si>
  <si>
    <t>Count of Car ID</t>
  </si>
  <si>
    <t>Grand Total</t>
  </si>
  <si>
    <t>Total Number of Cars</t>
  </si>
  <si>
    <t>Average Car Price</t>
  </si>
  <si>
    <t>Maximum Car Price</t>
  </si>
  <si>
    <t>Average Mileage</t>
  </si>
  <si>
    <t>Average Car Age</t>
  </si>
  <si>
    <t>Premium Cars Count</t>
  </si>
  <si>
    <t>% of Premium Cars</t>
  </si>
  <si>
    <t>Total Cars</t>
  </si>
  <si>
    <t>Max of Price</t>
  </si>
  <si>
    <t>Average of Mileage</t>
  </si>
  <si>
    <t>Average of Car Age</t>
  </si>
  <si>
    <t>Sum of Car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</si>
</sst>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wrapText="1"/>
    </xf>
    <xf numFmtId="10" fontId="0" fillId="0" borderId="0" xfId="0" applyNumberFormat="1"/>
    <xf numFmtId="0" fontId="16" fillId="0" borderId="0" xfId="0" applyFont="1"/>
    <xf numFmtId="2" fontId="0" fillId="0" borderId="0" xfId="0" applyNumberForma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4">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 formatCode="0"/>
    </dxf>
    <dxf>
      <numFmt numFmtId="1" formatCode="0"/>
    </dxf>
  </dxfs>
  <tableStyles count="0" defaultTableStyle="TableStyleMedium2" defaultPivotStyle="PivotStyleLight16"/>
  <colors>
    <mruColors>
      <color rgb="FF63A537"/>
      <color rgb="FFA9CE97"/>
      <color rgb="FF378C44"/>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Car Price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BMW</c:v>
                </c:pt>
              </c:strCache>
            </c:strRef>
          </c:cat>
          <c:val>
            <c:numRef>
              <c:f>Sheet2!$B$4:$B$5</c:f>
              <c:numCache>
                <c:formatCode>General</c:formatCode>
                <c:ptCount val="1"/>
                <c:pt idx="0">
                  <c:v>50654.630879120872</c:v>
                </c:pt>
              </c:numCache>
            </c:numRef>
          </c:val>
          <c:extLst>
            <c:ext xmlns:c16="http://schemas.microsoft.com/office/drawing/2014/chart" uri="{C3380CC4-5D6E-409C-BE32-E72D297353CC}">
              <c16:uniqueId val="{00000003-9F3E-4682-9E38-3CD109DF9E97}"/>
            </c:ext>
          </c:extLst>
        </c:ser>
        <c:dLbls>
          <c:showLegendKey val="0"/>
          <c:showVal val="0"/>
          <c:showCatName val="0"/>
          <c:showSerName val="0"/>
          <c:showPercent val="0"/>
          <c:showBubbleSize val="0"/>
        </c:dLbls>
        <c:gapWidth val="219"/>
        <c:overlap val="-27"/>
        <c:axId val="1108876296"/>
        <c:axId val="1108878344"/>
      </c:barChart>
      <c:catAx>
        <c:axId val="110887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78344"/>
        <c:crosses val="autoZero"/>
        <c:auto val="1"/>
        <c:lblAlgn val="ctr"/>
        <c:lblOffset val="100"/>
        <c:noMultiLvlLbl val="0"/>
      </c:catAx>
      <c:valAx>
        <c:axId val="1108878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76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Car Price by Fuel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8C-45DB-83B1-90CEB5558C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8C-45DB-83B1-90CEB5558C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8C-45DB-83B1-90CEB5558C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8C-45DB-83B1-90CEB5558C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Sheet2!$E$4:$E$5</c:f>
              <c:strCache>
                <c:ptCount val="1"/>
                <c:pt idx="0">
                  <c:v>Electric</c:v>
                </c:pt>
              </c:strCache>
            </c:strRef>
          </c:cat>
          <c:val>
            <c:numRef>
              <c:f>Sheet2!$F$4:$F$5</c:f>
              <c:numCache>
                <c:formatCode>General</c:formatCode>
                <c:ptCount val="1"/>
                <c:pt idx="0">
                  <c:v>50654.630879120872</c:v>
                </c:pt>
              </c:numCache>
            </c:numRef>
          </c:val>
          <c:extLst>
            <c:ext xmlns:c16="http://schemas.microsoft.com/office/drawing/2014/chart" uri="{C3380CC4-5D6E-409C-BE32-E72D297353CC}">
              <c16:uniqueId val="{00000003-6B0A-4C67-92B6-79E180EBD6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8286725075509686"/>
          <c:y val="0.83529106482363147"/>
          <c:w val="0.62927909521513892"/>
          <c:h val="9.2593240659732359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Distribution of Cars by Transmission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67-41B5-9928-B3B5CC0DD2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67-41B5-9928-B3B5CC0DD223}"/>
              </c:ext>
            </c:extLst>
          </c:dPt>
          <c:cat>
            <c:strRef>
              <c:f>Sheet2!$I$4:$I$6</c:f>
              <c:strCache>
                <c:ptCount val="2"/>
                <c:pt idx="0">
                  <c:v>Automatic</c:v>
                </c:pt>
                <c:pt idx="1">
                  <c:v>Manual</c:v>
                </c:pt>
              </c:strCache>
            </c:strRef>
          </c:cat>
          <c:val>
            <c:numRef>
              <c:f>Sheet2!$J$4:$J$6</c:f>
              <c:numCache>
                <c:formatCode>General</c:formatCode>
                <c:ptCount val="2"/>
                <c:pt idx="0">
                  <c:v>43</c:v>
                </c:pt>
                <c:pt idx="1">
                  <c:v>48</c:v>
                </c:pt>
              </c:numCache>
            </c:numRef>
          </c:val>
          <c:extLst>
            <c:ext xmlns:c16="http://schemas.microsoft.com/office/drawing/2014/chart" uri="{C3380CC4-5D6E-409C-BE32-E72D297353CC}">
              <c16:uniqueId val="{00000003-8D00-465A-97A2-E5172A561A5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Price Trend by Vehicle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Sheet2!$M$4:$M$28</c:f>
              <c:strCache>
                <c:ptCount val="24"/>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strCache>
            </c:strRef>
          </c:cat>
          <c:val>
            <c:numRef>
              <c:f>Sheet2!$N$4:$N$28</c:f>
              <c:numCache>
                <c:formatCode>0.00</c:formatCode>
                <c:ptCount val="24"/>
                <c:pt idx="0">
                  <c:v>31788.433333333334</c:v>
                </c:pt>
                <c:pt idx="1">
                  <c:v>61799.07</c:v>
                </c:pt>
                <c:pt idx="2">
                  <c:v>25730.517500000002</c:v>
                </c:pt>
                <c:pt idx="3">
                  <c:v>58846.715714285718</c:v>
                </c:pt>
                <c:pt idx="4">
                  <c:v>62152.130000000005</c:v>
                </c:pt>
                <c:pt idx="5">
                  <c:v>30285.78</c:v>
                </c:pt>
                <c:pt idx="6">
                  <c:v>18197.810000000001</c:v>
                </c:pt>
                <c:pt idx="7">
                  <c:v>24543.387499999997</c:v>
                </c:pt>
                <c:pt idx="8">
                  <c:v>41407.520000000004</c:v>
                </c:pt>
                <c:pt idx="9">
                  <c:v>72093.531666666662</c:v>
                </c:pt>
                <c:pt idx="10">
                  <c:v>71848.516666666663</c:v>
                </c:pt>
                <c:pt idx="11">
                  <c:v>50551.047999999995</c:v>
                </c:pt>
                <c:pt idx="12">
                  <c:v>60391.696666666663</c:v>
                </c:pt>
                <c:pt idx="13">
                  <c:v>61705.090000000004</c:v>
                </c:pt>
                <c:pt idx="14">
                  <c:v>70757.024999999994</c:v>
                </c:pt>
                <c:pt idx="15">
                  <c:v>34679.89</c:v>
                </c:pt>
                <c:pt idx="16">
                  <c:v>69578.02</c:v>
                </c:pt>
                <c:pt idx="17">
                  <c:v>59181.3</c:v>
                </c:pt>
                <c:pt idx="18">
                  <c:v>52506.030000000006</c:v>
                </c:pt>
                <c:pt idx="19">
                  <c:v>56917.99</c:v>
                </c:pt>
                <c:pt idx="20">
                  <c:v>41695.442500000005</c:v>
                </c:pt>
                <c:pt idx="21">
                  <c:v>57865.433999999994</c:v>
                </c:pt>
                <c:pt idx="22">
                  <c:v>43398.25</c:v>
                </c:pt>
                <c:pt idx="23">
                  <c:v>38514.773999999998</c:v>
                </c:pt>
              </c:numCache>
            </c:numRef>
          </c:val>
          <c:smooth val="0"/>
          <c:extLst>
            <c:ext xmlns:c16="http://schemas.microsoft.com/office/drawing/2014/chart" uri="{C3380CC4-5D6E-409C-BE32-E72D297353CC}">
              <c16:uniqueId val="{00000000-55A3-4A2F-8BE8-0A702C2A50E8}"/>
            </c:ext>
          </c:extLst>
        </c:ser>
        <c:dLbls>
          <c:showLegendKey val="0"/>
          <c:showVal val="0"/>
          <c:showCatName val="0"/>
          <c:showSerName val="0"/>
          <c:showPercent val="0"/>
          <c:showBubbleSize val="0"/>
        </c:dLbls>
        <c:marker val="1"/>
        <c:smooth val="0"/>
        <c:axId val="1516512775"/>
        <c:axId val="390152712"/>
      </c:lineChart>
      <c:catAx>
        <c:axId val="151651277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Vehicle Age</a:t>
                </a:r>
              </a:p>
            </c:rich>
          </c:tx>
          <c:layout>
            <c:manualLayout>
              <c:xMode val="edge"/>
              <c:yMode val="edge"/>
              <c:x val="0.43899217248722805"/>
              <c:y val="0.9065750476842569"/>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90152712"/>
        <c:crosses val="autoZero"/>
        <c:auto val="1"/>
        <c:lblAlgn val="ctr"/>
        <c:lblOffset val="100"/>
        <c:noMultiLvlLbl val="0"/>
      </c:catAx>
      <c:valAx>
        <c:axId val="390152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Average Price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12775"/>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Car Price Segment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Sheet2!$R$3</c:f>
              <c:strCache>
                <c:ptCount val="1"/>
                <c:pt idx="0">
                  <c:v>Total</c:v>
                </c:pt>
              </c:strCache>
            </c:strRef>
          </c:tx>
          <c:spPr>
            <a:solidFill>
              <a:schemeClr val="accent1"/>
            </a:solidFill>
            <a:ln>
              <a:noFill/>
            </a:ln>
            <a:effectLst/>
          </c:spPr>
          <c:invertIfNegative val="0"/>
          <c:cat>
            <c:strRef>
              <c:f>Sheet2!$Q$4:$Q$7</c:f>
              <c:strCache>
                <c:ptCount val="3"/>
                <c:pt idx="0">
                  <c:v>Budget</c:v>
                </c:pt>
                <c:pt idx="1">
                  <c:v>Mid-range</c:v>
                </c:pt>
                <c:pt idx="2">
                  <c:v>Premium</c:v>
                </c:pt>
              </c:strCache>
            </c:strRef>
          </c:cat>
          <c:val>
            <c:numRef>
              <c:f>Sheet2!$R$4:$R$7</c:f>
              <c:numCache>
                <c:formatCode>General</c:formatCode>
                <c:ptCount val="3"/>
                <c:pt idx="0">
                  <c:v>17</c:v>
                </c:pt>
                <c:pt idx="1">
                  <c:v>24</c:v>
                </c:pt>
                <c:pt idx="2">
                  <c:v>50</c:v>
                </c:pt>
              </c:numCache>
            </c:numRef>
          </c:val>
          <c:extLst>
            <c:ext xmlns:c16="http://schemas.microsoft.com/office/drawing/2014/chart" uri="{C3380CC4-5D6E-409C-BE32-E72D297353CC}">
              <c16:uniqueId val="{00000003-F07F-424C-A3B2-6727B2066E81}"/>
            </c:ext>
          </c:extLst>
        </c:ser>
        <c:dLbls>
          <c:showLegendKey val="0"/>
          <c:showVal val="0"/>
          <c:showCatName val="0"/>
          <c:showSerName val="0"/>
          <c:showPercent val="0"/>
          <c:showBubbleSize val="0"/>
        </c:dLbls>
        <c:gapWidth val="150"/>
        <c:overlap val="100"/>
        <c:axId val="2091477512"/>
        <c:axId val="2091483656"/>
      </c:barChart>
      <c:catAx>
        <c:axId val="209147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1483656"/>
        <c:crosses val="autoZero"/>
        <c:auto val="1"/>
        <c:lblAlgn val="ctr"/>
        <c:lblOffset val="100"/>
        <c:noMultiLvlLbl val="0"/>
      </c:catAx>
      <c:valAx>
        <c:axId val="2091483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Count of Car ID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477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2F-42AD-BC02-5E7996331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2F-42AD-BC02-5E79963312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2F-42AD-BC02-5E79963312DE}"/>
              </c:ext>
            </c:extLst>
          </c:dPt>
          <c:cat>
            <c:strRef>
              <c:f>Sheet2!$Q$4:$Q$7</c:f>
              <c:strCache>
                <c:ptCount val="3"/>
                <c:pt idx="0">
                  <c:v>Budget</c:v>
                </c:pt>
                <c:pt idx="1">
                  <c:v>Mid-range</c:v>
                </c:pt>
                <c:pt idx="2">
                  <c:v>Premium</c:v>
                </c:pt>
              </c:strCache>
            </c:strRef>
          </c:cat>
          <c:val>
            <c:numRef>
              <c:f>Sheet2!$R$4:$R$7</c:f>
              <c:numCache>
                <c:formatCode>General</c:formatCode>
                <c:ptCount val="3"/>
                <c:pt idx="0">
                  <c:v>17</c:v>
                </c:pt>
                <c:pt idx="1">
                  <c:v>24</c:v>
                </c:pt>
                <c:pt idx="2">
                  <c:v>50</c:v>
                </c:pt>
              </c:numCache>
            </c:numRef>
          </c:val>
          <c:extLst>
            <c:ext xmlns:c16="http://schemas.microsoft.com/office/drawing/2014/chart" uri="{C3380CC4-5D6E-409C-BE32-E72D297353CC}">
              <c16:uniqueId val="{00000000-1D99-4B2C-A70E-43B426923E2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Car Price by Mileage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Sheet2!$V$3</c:f>
              <c:strCache>
                <c:ptCount val="1"/>
                <c:pt idx="0">
                  <c:v>Total</c:v>
                </c:pt>
              </c:strCache>
            </c:strRef>
          </c:tx>
          <c:spPr>
            <a:solidFill>
              <a:schemeClr val="accent1"/>
            </a:solidFill>
            <a:ln>
              <a:noFill/>
            </a:ln>
            <a:effectLst/>
          </c:spPr>
          <c:invertIfNegative val="0"/>
          <c:cat>
            <c:strRef>
              <c:f>Sheet2!$U$4:$U$7</c:f>
              <c:strCache>
                <c:ptCount val="3"/>
                <c:pt idx="0">
                  <c:v>High</c:v>
                </c:pt>
                <c:pt idx="1">
                  <c:v>Low</c:v>
                </c:pt>
                <c:pt idx="2">
                  <c:v>Medium</c:v>
                </c:pt>
              </c:strCache>
            </c:strRef>
          </c:cat>
          <c:val>
            <c:numRef>
              <c:f>Sheet2!$V$4:$V$7</c:f>
              <c:numCache>
                <c:formatCode>General</c:formatCode>
                <c:ptCount val="3"/>
                <c:pt idx="0">
                  <c:v>47902.507333333335</c:v>
                </c:pt>
                <c:pt idx="1">
                  <c:v>67885.824999999997</c:v>
                </c:pt>
                <c:pt idx="2">
                  <c:v>44000.490357142851</c:v>
                </c:pt>
              </c:numCache>
            </c:numRef>
          </c:val>
          <c:extLst>
            <c:ext xmlns:c16="http://schemas.microsoft.com/office/drawing/2014/chart" uri="{C3380CC4-5D6E-409C-BE32-E72D297353CC}">
              <c16:uniqueId val="{00000003-DD4A-40CA-B21F-62D2218E7F52}"/>
            </c:ext>
          </c:extLst>
        </c:ser>
        <c:dLbls>
          <c:showLegendKey val="0"/>
          <c:showVal val="0"/>
          <c:showCatName val="0"/>
          <c:showSerName val="0"/>
          <c:showPercent val="0"/>
          <c:showBubbleSize val="0"/>
        </c:dLbls>
        <c:gapWidth val="182"/>
        <c:axId val="9703943"/>
        <c:axId val="78654983"/>
      </c:barChart>
      <c:catAx>
        <c:axId val="970394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Milage Band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54983"/>
        <c:crosses val="autoZero"/>
        <c:auto val="1"/>
        <c:lblAlgn val="ctr"/>
        <c:lblOffset val="100"/>
        <c:noMultiLvlLbl val="0"/>
      </c:catAx>
      <c:valAx>
        <c:axId val="78654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Average Price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Car Price by Fuel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21805183199285078"/>
              <c:y val="-1.8543046357615903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20643431635388"/>
                  <c:h val="0.14296709600041715"/>
                </c:manualLayout>
              </c15:layout>
            </c:ext>
          </c:extLst>
        </c:dLbl>
      </c:pivotFmt>
      <c:pivotFmt>
        <c:idx val="18"/>
        <c:spPr>
          <a:solidFill>
            <a:schemeClr val="accent1"/>
          </a:solidFill>
          <a:ln w="19050">
            <a:solidFill>
              <a:schemeClr val="lt1"/>
            </a:solidFill>
          </a:ln>
          <a:effectLst/>
        </c:spPr>
        <c:dLbl>
          <c:idx val="0"/>
          <c:layout>
            <c:manualLayout>
              <c:x val="0.19481680071492385"/>
              <c:y val="7.947019867549669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71299599614384"/>
                  <c:h val="0.15819867549668873"/>
                </c:manualLayout>
              </c15:layout>
            </c:ext>
          </c:extLst>
        </c:dLbl>
      </c:pivotFmt>
      <c:pivotFmt>
        <c:idx val="19"/>
        <c:spPr>
          <a:solidFill>
            <a:schemeClr val="accent1"/>
          </a:solidFill>
          <a:ln w="19050">
            <a:solidFill>
              <a:schemeClr val="lt1"/>
            </a:solidFill>
          </a:ln>
          <a:effectLst/>
        </c:spPr>
        <c:dLbl>
          <c:idx val="0"/>
          <c:layout>
            <c:manualLayout>
              <c:x val="-0.19839142091152814"/>
              <c:y val="1.0596235073264751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18409294012514"/>
                  <c:h val="9.5284976795119145E-2"/>
                </c:manualLayout>
              </c15:layout>
            </c:ext>
          </c:extLst>
        </c:dLbl>
      </c:pivotFmt>
      <c:pivotFmt>
        <c:idx val="20"/>
        <c:spPr>
          <a:solidFill>
            <a:schemeClr val="accent1"/>
          </a:solidFill>
          <a:ln w="19050">
            <a:solidFill>
              <a:schemeClr val="lt1"/>
            </a:solidFill>
          </a:ln>
          <a:effectLst/>
        </c:spPr>
        <c:dLbl>
          <c:idx val="0"/>
          <c:layout>
            <c:manualLayout>
              <c:x val="-0.18945487042001785"/>
              <c:y val="-5.8278145695364242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D07A1ED9-41D6-4C5C-82B9-FF328FBAB85B}" type="VALUE">
                  <a:rPr lang="en-US" sz="1100" b="1"/>
                  <a:pPr>
                    <a:defRPr b="1"/>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43685658595629"/>
                  <c:h val="0.14760264900662251"/>
                </c:manualLayout>
              </c15:layout>
              <c15:dlblFieldTable/>
              <c15:showDataLabelsRange val="0"/>
            </c:ext>
          </c:extLst>
        </c:dLbl>
      </c:pivotFmt>
    </c:pivotFmts>
    <c:plotArea>
      <c:layout/>
      <c:doughnutChart>
        <c:varyColors val="1"/>
        <c:ser>
          <c:idx val="0"/>
          <c:order val="0"/>
          <c:tx>
            <c:strRef>
              <c:f>Sheet2!$F$3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EB-4D9F-9A7A-E3F931E49E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EB-4D9F-9A7A-E3F931E49E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EB-4D9F-9A7A-E3F931E49E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EB-4D9F-9A7A-E3F931E49E5D}"/>
              </c:ext>
            </c:extLst>
          </c:dPt>
          <c:dLbls>
            <c:dLbl>
              <c:idx val="0"/>
              <c:layout>
                <c:manualLayout>
                  <c:x val="0.19481680071492385"/>
                  <c:y val="7.947019867549669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71299599614384"/>
                      <c:h val="0.15819867549668873"/>
                    </c:manualLayout>
                  </c15:layout>
                </c:ext>
                <c:ext xmlns:c16="http://schemas.microsoft.com/office/drawing/2014/chart" uri="{C3380CC4-5D6E-409C-BE32-E72D297353CC}">
                  <c16:uniqueId val="{00000001-3EEB-4D9F-9A7A-E3F931E49E5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Sheet2!$E$4:$E$5</c:f>
              <c:strCache>
                <c:ptCount val="1"/>
                <c:pt idx="0">
                  <c:v>Electric</c:v>
                </c:pt>
              </c:strCache>
            </c:strRef>
          </c:cat>
          <c:val>
            <c:numRef>
              <c:f>Sheet2!$F$4:$F$5</c:f>
              <c:numCache>
                <c:formatCode>General</c:formatCode>
                <c:ptCount val="1"/>
                <c:pt idx="0">
                  <c:v>50654.630879120872</c:v>
                </c:pt>
              </c:numCache>
            </c:numRef>
          </c:val>
          <c:extLst>
            <c:ext xmlns:c16="http://schemas.microsoft.com/office/drawing/2014/chart" uri="{C3380CC4-5D6E-409C-BE32-E72D297353CC}">
              <c16:uniqueId val="{00000008-3EEB-4D9F-9A7A-E3F931E49E5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8286725075509686"/>
          <c:y val="0.83529106482363147"/>
          <c:w val="0.62927909521513892"/>
          <c:h val="9.2593240659732359E-2"/>
        </c:manualLayout>
      </c:layout>
      <c:overlay val="0"/>
      <c:spPr>
        <a:noFill/>
        <a:ln>
          <a:noFill/>
        </a:ln>
        <a:effectLst/>
      </c:spPr>
      <c:txPr>
        <a:bodyPr rot="0" spcFirstLastPara="1" vertOverflow="ellipsis" vert="horz" wrap="square" anchor="ctr" anchorCtr="1"/>
        <a:lstStyle/>
        <a:p>
          <a:pPr algn="ctr" rtl="0">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dashboard.xlsx]Sheet2!PivotTable4</c:name>
    <c:fmtId val="14"/>
  </c:pivotSource>
  <c:chart>
    <c:title>
      <c:tx>
        <c:rich>
          <a:bodyPr rot="0" spcFirstLastPara="1" vertOverflow="ellipsis" vert="horz" wrap="square" anchor="ctr" anchorCtr="1"/>
          <a:lstStyle/>
          <a:p>
            <a:pPr>
              <a:defRPr lang="en-US" sz="1200" b="1" i="0" u="none" strike="noStrike" kern="1200" spc="0" baseline="0">
                <a:solidFill>
                  <a:schemeClr val="tx1">
                    <a:lumMod val="65000"/>
                    <a:lumOff val="35000"/>
                  </a:schemeClr>
                </a:solidFill>
                <a:latin typeface="+mn-lt"/>
                <a:ea typeface="+mn-ea"/>
                <a:cs typeface="+mn-cs"/>
              </a:defRPr>
            </a:pPr>
            <a:r>
              <a:rPr lang="en-US"/>
              <a:t>Average Price Trend by Vehicle Age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Sheet2!$M$4:$M$28</c:f>
              <c:strCache>
                <c:ptCount val="24"/>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strCache>
            </c:strRef>
          </c:cat>
          <c:val>
            <c:numRef>
              <c:f>Sheet2!$N$4:$N$28</c:f>
              <c:numCache>
                <c:formatCode>0.00</c:formatCode>
                <c:ptCount val="24"/>
                <c:pt idx="0">
                  <c:v>31788.433333333334</c:v>
                </c:pt>
                <c:pt idx="1">
                  <c:v>61799.07</c:v>
                </c:pt>
                <c:pt idx="2">
                  <c:v>25730.517500000002</c:v>
                </c:pt>
                <c:pt idx="3">
                  <c:v>58846.715714285718</c:v>
                </c:pt>
                <c:pt idx="4">
                  <c:v>62152.130000000005</c:v>
                </c:pt>
                <c:pt idx="5">
                  <c:v>30285.78</c:v>
                </c:pt>
                <c:pt idx="6">
                  <c:v>18197.810000000001</c:v>
                </c:pt>
                <c:pt idx="7">
                  <c:v>24543.387499999997</c:v>
                </c:pt>
                <c:pt idx="8">
                  <c:v>41407.520000000004</c:v>
                </c:pt>
                <c:pt idx="9">
                  <c:v>72093.531666666662</c:v>
                </c:pt>
                <c:pt idx="10">
                  <c:v>71848.516666666663</c:v>
                </c:pt>
                <c:pt idx="11">
                  <c:v>50551.047999999995</c:v>
                </c:pt>
                <c:pt idx="12">
                  <c:v>60391.696666666663</c:v>
                </c:pt>
                <c:pt idx="13">
                  <c:v>61705.090000000004</c:v>
                </c:pt>
                <c:pt idx="14">
                  <c:v>70757.024999999994</c:v>
                </c:pt>
                <c:pt idx="15">
                  <c:v>34679.89</c:v>
                </c:pt>
                <c:pt idx="16">
                  <c:v>69578.02</c:v>
                </c:pt>
                <c:pt idx="17">
                  <c:v>59181.3</c:v>
                </c:pt>
                <c:pt idx="18">
                  <c:v>52506.030000000006</c:v>
                </c:pt>
                <c:pt idx="19">
                  <c:v>56917.99</c:v>
                </c:pt>
                <c:pt idx="20">
                  <c:v>41695.442500000005</c:v>
                </c:pt>
                <c:pt idx="21">
                  <c:v>57865.433999999994</c:v>
                </c:pt>
                <c:pt idx="22">
                  <c:v>43398.25</c:v>
                </c:pt>
                <c:pt idx="23">
                  <c:v>38514.773999999998</c:v>
                </c:pt>
              </c:numCache>
            </c:numRef>
          </c:val>
          <c:smooth val="0"/>
          <c:extLst>
            <c:ext xmlns:c16="http://schemas.microsoft.com/office/drawing/2014/chart" uri="{C3380CC4-5D6E-409C-BE32-E72D297353CC}">
              <c16:uniqueId val="{00000000-9E97-410B-81E9-9EE71E3DD5CB}"/>
            </c:ext>
          </c:extLst>
        </c:ser>
        <c:dLbls>
          <c:showLegendKey val="0"/>
          <c:showVal val="0"/>
          <c:showCatName val="0"/>
          <c:showSerName val="0"/>
          <c:showPercent val="0"/>
          <c:showBubbleSize val="0"/>
        </c:dLbls>
        <c:marker val="1"/>
        <c:smooth val="0"/>
        <c:axId val="1516512775"/>
        <c:axId val="390152712"/>
      </c:lineChart>
      <c:catAx>
        <c:axId val="1516512775"/>
        <c:scaling>
          <c:orientation val="minMax"/>
        </c:scaling>
        <c:delete val="0"/>
        <c:axPos val="b"/>
        <c:title>
          <c:tx>
            <c:rich>
              <a:bodyPr rot="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lumMod val="65000"/>
                        <a:lumOff val="35000"/>
                      </a:sysClr>
                    </a:solidFill>
                    <a:latin typeface="+mn-lt"/>
                    <a:ea typeface="+mn-ea"/>
                    <a:cs typeface="+mn-cs"/>
                  </a:rPr>
                  <a:t>Vehicle Age</a:t>
                </a:r>
              </a:p>
            </c:rich>
          </c:tx>
          <c:layout>
            <c:manualLayout>
              <c:xMode val="edge"/>
              <c:yMode val="edge"/>
              <c:x val="0.43899217248722805"/>
              <c:y val="0.9065750476842569"/>
            </c:manualLayout>
          </c:layout>
          <c:overlay val="0"/>
          <c:spPr>
            <a:noFill/>
            <a:ln w="25400">
              <a:noFill/>
            </a:ln>
            <a:effectLst/>
          </c:spPr>
          <c:txPr>
            <a:bodyPr rot="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390152712"/>
        <c:crosses val="autoZero"/>
        <c:auto val="1"/>
        <c:lblAlgn val="ctr"/>
        <c:lblOffset val="100"/>
        <c:noMultiLvlLbl val="0"/>
      </c:catAx>
      <c:valAx>
        <c:axId val="390152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r>
                  <a:rPr lang="en-US"/>
                  <a:t>Average Price </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crossAx val="1516512775"/>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Distribution of Cars by Transmission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5604319951809301E-2"/>
              <c:y val="-4.366829099689243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1909556387418799E-2"/>
              <c:y val="5.379503512044783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E0-4203-8889-1511A0CB3C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E0-4203-8889-1511A0CB3CCE}"/>
              </c:ext>
            </c:extLst>
          </c:dPt>
          <c:dLbls>
            <c:dLbl>
              <c:idx val="0"/>
              <c:layout>
                <c:manualLayout>
                  <c:x val="7.5604319951809301E-2"/>
                  <c:y val="-4.3668290996892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E0-4203-8889-1511A0CB3CCE}"/>
                </c:ext>
              </c:extLst>
            </c:dLbl>
            <c:dLbl>
              <c:idx val="1"/>
              <c:layout>
                <c:manualLayout>
                  <c:x val="-4.1909556387418799E-2"/>
                  <c:y val="5.3795035120447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E0-4203-8889-1511A0CB3CC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Sheet2!$I$4:$I$6</c:f>
              <c:strCache>
                <c:ptCount val="2"/>
                <c:pt idx="0">
                  <c:v>Automatic</c:v>
                </c:pt>
                <c:pt idx="1">
                  <c:v>Manual</c:v>
                </c:pt>
              </c:strCache>
            </c:strRef>
          </c:cat>
          <c:val>
            <c:numRef>
              <c:f>Sheet2!$J$4:$J$6</c:f>
              <c:numCache>
                <c:formatCode>General</c:formatCode>
                <c:ptCount val="2"/>
                <c:pt idx="0">
                  <c:v>43</c:v>
                </c:pt>
                <c:pt idx="1">
                  <c:v>48</c:v>
                </c:pt>
              </c:numCache>
            </c:numRef>
          </c:val>
          <c:extLst>
            <c:ext xmlns:c16="http://schemas.microsoft.com/office/drawing/2014/chart" uri="{C3380CC4-5D6E-409C-BE32-E72D297353CC}">
              <c16:uniqueId val="{00000004-F9E0-4203-8889-1511A0CB3CC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Car Price by Mileage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Sheet2!$V$3</c:f>
              <c:strCache>
                <c:ptCount val="1"/>
                <c:pt idx="0">
                  <c:v>Total</c:v>
                </c:pt>
              </c:strCache>
            </c:strRef>
          </c:tx>
          <c:spPr>
            <a:solidFill>
              <a:schemeClr val="accent1"/>
            </a:solidFill>
            <a:ln>
              <a:noFill/>
            </a:ln>
            <a:effectLst/>
          </c:spPr>
          <c:invertIfNegative val="0"/>
          <c:cat>
            <c:strRef>
              <c:f>Sheet2!$U$4:$U$7</c:f>
              <c:strCache>
                <c:ptCount val="3"/>
                <c:pt idx="0">
                  <c:v>High</c:v>
                </c:pt>
                <c:pt idx="1">
                  <c:v>Low</c:v>
                </c:pt>
                <c:pt idx="2">
                  <c:v>Medium</c:v>
                </c:pt>
              </c:strCache>
            </c:strRef>
          </c:cat>
          <c:val>
            <c:numRef>
              <c:f>Sheet2!$V$4:$V$7</c:f>
              <c:numCache>
                <c:formatCode>General</c:formatCode>
                <c:ptCount val="3"/>
                <c:pt idx="0">
                  <c:v>47902.507333333335</c:v>
                </c:pt>
                <c:pt idx="1">
                  <c:v>67885.824999999997</c:v>
                </c:pt>
                <c:pt idx="2">
                  <c:v>44000.490357142851</c:v>
                </c:pt>
              </c:numCache>
            </c:numRef>
          </c:val>
          <c:extLst>
            <c:ext xmlns:c16="http://schemas.microsoft.com/office/drawing/2014/chart" uri="{C3380CC4-5D6E-409C-BE32-E72D297353CC}">
              <c16:uniqueId val="{00000000-69BB-4364-97D7-C964FC7524CE}"/>
            </c:ext>
          </c:extLst>
        </c:ser>
        <c:dLbls>
          <c:showLegendKey val="0"/>
          <c:showVal val="0"/>
          <c:showCatName val="0"/>
          <c:showSerName val="0"/>
          <c:showPercent val="0"/>
          <c:showBubbleSize val="0"/>
        </c:dLbls>
        <c:gapWidth val="182"/>
        <c:axId val="9703943"/>
        <c:axId val="78654983"/>
      </c:barChart>
      <c:catAx>
        <c:axId val="9703943"/>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Mileage Band</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654983"/>
        <c:crosses val="autoZero"/>
        <c:auto val="1"/>
        <c:lblAlgn val="ctr"/>
        <c:lblOffset val="100"/>
        <c:noMultiLvlLbl val="0"/>
      </c:catAx>
      <c:valAx>
        <c:axId val="78654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Average Price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9703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Car Price Segment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Sheet2!$R$3</c:f>
              <c:strCache>
                <c:ptCount val="1"/>
                <c:pt idx="0">
                  <c:v>Total</c:v>
                </c:pt>
              </c:strCache>
            </c:strRef>
          </c:tx>
          <c:spPr>
            <a:solidFill>
              <a:schemeClr val="accent1"/>
            </a:solidFill>
            <a:ln>
              <a:noFill/>
            </a:ln>
            <a:effectLst/>
          </c:spPr>
          <c:invertIfNegative val="0"/>
          <c:cat>
            <c:strRef>
              <c:f>Sheet2!$Q$4:$Q$7</c:f>
              <c:strCache>
                <c:ptCount val="3"/>
                <c:pt idx="0">
                  <c:v>Budget</c:v>
                </c:pt>
                <c:pt idx="1">
                  <c:v>Mid-range</c:v>
                </c:pt>
                <c:pt idx="2">
                  <c:v>Premium</c:v>
                </c:pt>
              </c:strCache>
            </c:strRef>
          </c:cat>
          <c:val>
            <c:numRef>
              <c:f>Sheet2!$R$4:$R$7</c:f>
              <c:numCache>
                <c:formatCode>General</c:formatCode>
                <c:ptCount val="3"/>
                <c:pt idx="0">
                  <c:v>17</c:v>
                </c:pt>
                <c:pt idx="1">
                  <c:v>24</c:v>
                </c:pt>
                <c:pt idx="2">
                  <c:v>50</c:v>
                </c:pt>
              </c:numCache>
            </c:numRef>
          </c:val>
          <c:extLst>
            <c:ext xmlns:c16="http://schemas.microsoft.com/office/drawing/2014/chart" uri="{C3380CC4-5D6E-409C-BE32-E72D297353CC}">
              <c16:uniqueId val="{00000000-B44C-4451-9878-E3A0300332FB}"/>
            </c:ext>
          </c:extLst>
        </c:ser>
        <c:dLbls>
          <c:showLegendKey val="0"/>
          <c:showVal val="0"/>
          <c:showCatName val="0"/>
          <c:showSerName val="0"/>
          <c:showPercent val="0"/>
          <c:showBubbleSize val="0"/>
        </c:dLbls>
        <c:gapWidth val="150"/>
        <c:overlap val="100"/>
        <c:axId val="2091477512"/>
        <c:axId val="2091483656"/>
      </c:barChart>
      <c:catAx>
        <c:axId val="209147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crossAx val="2091483656"/>
        <c:crosses val="autoZero"/>
        <c:auto val="1"/>
        <c:lblAlgn val="ctr"/>
        <c:lblOffset val="100"/>
        <c:noMultiLvlLbl val="0"/>
      </c:catAx>
      <c:valAx>
        <c:axId val="2091483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Count of Car ID</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2091477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[car_price_prediction_ presentation dashboard.xlsx]Sheet2!PivotTable1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Car Price by Brand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BMW</c:v>
                </c:pt>
              </c:strCache>
            </c:strRef>
          </c:cat>
          <c:val>
            <c:numRef>
              <c:f>Sheet2!$B$4:$B$5</c:f>
              <c:numCache>
                <c:formatCode>General</c:formatCode>
                <c:ptCount val="1"/>
                <c:pt idx="0">
                  <c:v>50654.630879120872</c:v>
                </c:pt>
              </c:numCache>
            </c:numRef>
          </c:val>
          <c:extLst>
            <c:ext xmlns:c16="http://schemas.microsoft.com/office/drawing/2014/chart" uri="{C3380CC4-5D6E-409C-BE32-E72D297353CC}">
              <c16:uniqueId val="{00000000-E4EF-443D-9ECA-D6137154DFCF}"/>
            </c:ext>
          </c:extLst>
        </c:ser>
        <c:dLbls>
          <c:showLegendKey val="0"/>
          <c:showVal val="0"/>
          <c:showCatName val="0"/>
          <c:showSerName val="0"/>
          <c:showPercent val="0"/>
          <c:showBubbleSize val="0"/>
        </c:dLbls>
        <c:gapWidth val="219"/>
        <c:overlap val="-27"/>
        <c:axId val="1108876296"/>
        <c:axId val="1108878344"/>
      </c:barChart>
      <c:catAx>
        <c:axId val="1108876296"/>
        <c:scaling>
          <c:orientation val="minMax"/>
        </c:scaling>
        <c:delete val="0"/>
        <c:axPos val="b"/>
        <c:title>
          <c:tx>
            <c:rich>
              <a:bodyPr rot="0" spcFirstLastPara="1" vertOverflow="ellipsis" vert="horz" wrap="square" anchor="ctr" anchorCtr="1"/>
              <a:lstStyle/>
              <a:p>
                <a:pPr algn="ctr" rtl="0">
                  <a:defRPr lang="en-IN" sz="1400" b="1" i="0" u="none" strike="noStrike" kern="1200" baseline="0">
                    <a:solidFill>
                      <a:sysClr val="windowText" lastClr="000000">
                        <a:lumMod val="65000"/>
                        <a:lumOff val="35000"/>
                      </a:sysClr>
                    </a:solidFill>
                    <a:latin typeface="+mn-lt"/>
                    <a:ea typeface="+mn-ea"/>
                    <a:cs typeface="+mn-cs"/>
                  </a:defRPr>
                </a:pPr>
                <a:r>
                  <a:rPr lang="en-IN" sz="1400" b="1" i="0" u="none" strike="noStrike" kern="1200" baseline="0">
                    <a:solidFill>
                      <a:sysClr val="windowText" lastClr="000000">
                        <a:lumMod val="65000"/>
                        <a:lumOff val="35000"/>
                      </a:sysClr>
                    </a:solidFill>
                    <a:latin typeface="+mn-lt"/>
                    <a:ea typeface="+mn-ea"/>
                    <a:cs typeface="+mn-cs"/>
                  </a:rPr>
                  <a:t>Brand</a:t>
                </a:r>
              </a:p>
            </c:rich>
          </c:tx>
          <c:overlay val="0"/>
          <c:spPr>
            <a:noFill/>
            <a:ln>
              <a:noFill/>
            </a:ln>
            <a:effectLst/>
          </c:spPr>
          <c:txPr>
            <a:bodyPr rot="0" spcFirstLastPara="1" vertOverflow="ellipsis" vert="horz" wrap="square" anchor="ctr" anchorCtr="1"/>
            <a:lstStyle/>
            <a:p>
              <a:pPr algn="ctr" rtl="0">
                <a:defRPr lang="en-IN"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chemeClr val="tx1">
                    <a:lumMod val="65000"/>
                    <a:lumOff val="35000"/>
                  </a:schemeClr>
                </a:solidFill>
                <a:latin typeface="+mn-lt"/>
                <a:ea typeface="+mn-ea"/>
                <a:cs typeface="+mn-cs"/>
              </a:defRPr>
            </a:pPr>
            <a:endParaRPr lang="en-US"/>
          </a:p>
        </c:txPr>
        <c:crossAx val="1108878344"/>
        <c:crosses val="autoZero"/>
        <c:auto val="1"/>
        <c:lblAlgn val="ctr"/>
        <c:lblOffset val="100"/>
        <c:noMultiLvlLbl val="0"/>
      </c:catAx>
      <c:valAx>
        <c:axId val="1108878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baseline="0">
                <a:solidFill>
                  <a:schemeClr val="tx1">
                    <a:lumMod val="65000"/>
                    <a:lumOff val="35000"/>
                  </a:schemeClr>
                </a:solidFill>
                <a:latin typeface="+mn-lt"/>
                <a:ea typeface="+mn-ea"/>
                <a:cs typeface="+mn-cs"/>
              </a:defRPr>
            </a:pPr>
            <a:endParaRPr lang="en-US"/>
          </a:p>
        </c:txPr>
        <c:crossAx val="1108876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9525</xdr:colOff>
      <xdr:row>14</xdr:row>
      <xdr:rowOff>9525</xdr:rowOff>
    </xdr:from>
    <xdr:to>
      <xdr:col>2</xdr:col>
      <xdr:colOff>47625</xdr:colOff>
      <xdr:row>28</xdr:row>
      <xdr:rowOff>85725</xdr:rowOff>
    </xdr:to>
    <xdr:graphicFrame macro="">
      <xdr:nvGraphicFramePr>
        <xdr:cNvPr id="3" name="Chart 2">
          <a:extLst>
            <a:ext uri="{FF2B5EF4-FFF2-40B4-BE49-F238E27FC236}">
              <a16:creationId xmlns:a16="http://schemas.microsoft.com/office/drawing/2014/main" id="{B8C622A0-16B0-F99B-23CD-06CEA9C6B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800100</xdr:colOff>
      <xdr:row>10</xdr:row>
      <xdr:rowOff>152400</xdr:rowOff>
    </xdr:from>
    <xdr:to>
      <xdr:col>6</xdr:col>
      <xdr:colOff>666750</xdr:colOff>
      <xdr:row>22</xdr:row>
      <xdr:rowOff>85725</xdr:rowOff>
    </xdr:to>
    <xdr:graphicFrame macro="">
      <xdr:nvGraphicFramePr>
        <xdr:cNvPr id="4" name="Chart 3">
          <a:extLst>
            <a:ext uri="{FF2B5EF4-FFF2-40B4-BE49-F238E27FC236}">
              <a16:creationId xmlns:a16="http://schemas.microsoft.com/office/drawing/2014/main" id="{773AD543-2375-C5A2-EFD6-825650DAE02C}"/>
            </a:ext>
            <a:ext uri="{147F2762-F138-4A5C-976F-8EAC2B608ADB}">
              <a16:predDERef xmlns:a16="http://schemas.microsoft.com/office/drawing/2014/main" pred="{B8C622A0-16B0-F99B-23CD-06CEA9C6B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514350</xdr:colOff>
      <xdr:row>11</xdr:row>
      <xdr:rowOff>19050</xdr:rowOff>
    </xdr:from>
    <xdr:to>
      <xdr:col>10</xdr:col>
      <xdr:colOff>733425</xdr:colOff>
      <xdr:row>22</xdr:row>
      <xdr:rowOff>0</xdr:rowOff>
    </xdr:to>
    <xdr:graphicFrame macro="">
      <xdr:nvGraphicFramePr>
        <xdr:cNvPr id="5" name="Chart 4">
          <a:extLst>
            <a:ext uri="{FF2B5EF4-FFF2-40B4-BE49-F238E27FC236}">
              <a16:creationId xmlns:a16="http://schemas.microsoft.com/office/drawing/2014/main" id="{8444F3CA-219A-BFB7-3879-97F146F12191}"/>
            </a:ext>
            <a:ext uri="{147F2762-F138-4A5C-976F-8EAC2B608ADB}">
              <a16:predDERef xmlns:a16="http://schemas.microsoft.com/office/drawing/2014/main" pred="{773AD543-2375-C5A2-EFD6-825650DAE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457200</xdr:colOff>
      <xdr:row>30</xdr:row>
      <xdr:rowOff>28575</xdr:rowOff>
    </xdr:from>
    <xdr:to>
      <xdr:col>16</xdr:col>
      <xdr:colOff>809625</xdr:colOff>
      <xdr:row>45</xdr:row>
      <xdr:rowOff>38100</xdr:rowOff>
    </xdr:to>
    <xdr:graphicFrame macro="">
      <xdr:nvGraphicFramePr>
        <xdr:cNvPr id="11" name="Chart 10">
          <a:extLst>
            <a:ext uri="{FF2B5EF4-FFF2-40B4-BE49-F238E27FC236}">
              <a16:creationId xmlns:a16="http://schemas.microsoft.com/office/drawing/2014/main" id="{F46B7328-BE62-C207-E19F-0B0F95758A31}"/>
            </a:ext>
            <a:ext uri="{147F2762-F138-4A5C-976F-8EAC2B608ADB}">
              <a16:predDERef xmlns:a16="http://schemas.microsoft.com/office/drawing/2014/main" pred="{8444F3CA-219A-BFB7-3879-97F146F12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590550</xdr:colOff>
      <xdr:row>7</xdr:row>
      <xdr:rowOff>142875</xdr:rowOff>
    </xdr:from>
    <xdr:to>
      <xdr:col>19</xdr:col>
      <xdr:colOff>28575</xdr:colOff>
      <xdr:row>21</xdr:row>
      <xdr:rowOff>123825</xdr:rowOff>
    </xdr:to>
    <xdr:graphicFrame macro="">
      <xdr:nvGraphicFramePr>
        <xdr:cNvPr id="2" name="Chart 1">
          <a:extLst>
            <a:ext uri="{FF2B5EF4-FFF2-40B4-BE49-F238E27FC236}">
              <a16:creationId xmlns:a16="http://schemas.microsoft.com/office/drawing/2014/main" id="{EB98C570-317C-EA88-8E04-665C503FED32}"/>
            </a:ext>
            <a:ext uri="{147F2762-F138-4A5C-976F-8EAC2B608ADB}">
              <a16:predDERef xmlns:a16="http://schemas.microsoft.com/office/drawing/2014/main" pred="{F46B7328-BE62-C207-E19F-0B0F95758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838200</xdr:colOff>
      <xdr:row>22</xdr:row>
      <xdr:rowOff>133350</xdr:rowOff>
    </xdr:from>
    <xdr:to>
      <xdr:col>21</xdr:col>
      <xdr:colOff>114300</xdr:colOff>
      <xdr:row>33</xdr:row>
      <xdr:rowOff>28575</xdr:rowOff>
    </xdr:to>
    <xdr:graphicFrame macro="">
      <xdr:nvGraphicFramePr>
        <xdr:cNvPr id="6" name="Chart 5">
          <a:extLst>
            <a:ext uri="{FF2B5EF4-FFF2-40B4-BE49-F238E27FC236}">
              <a16:creationId xmlns:a16="http://schemas.microsoft.com/office/drawing/2014/main" id="{73AA705B-B30A-6EE0-3233-8385128DB835}"/>
            </a:ext>
            <a:ext uri="{147F2762-F138-4A5C-976F-8EAC2B608ADB}">
              <a16:predDERef xmlns:a16="http://schemas.microsoft.com/office/drawing/2014/main" pred="{EB98C570-317C-EA88-8E04-665C503FE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390525</xdr:colOff>
      <xdr:row>8</xdr:row>
      <xdr:rowOff>47625</xdr:rowOff>
    </xdr:from>
    <xdr:to>
      <xdr:col>25</xdr:col>
      <xdr:colOff>419100</xdr:colOff>
      <xdr:row>22</xdr:row>
      <xdr:rowOff>28575</xdr:rowOff>
    </xdr:to>
    <xdr:graphicFrame macro="">
      <xdr:nvGraphicFramePr>
        <xdr:cNvPr id="7" name="Chart 6">
          <a:extLst>
            <a:ext uri="{FF2B5EF4-FFF2-40B4-BE49-F238E27FC236}">
              <a16:creationId xmlns:a16="http://schemas.microsoft.com/office/drawing/2014/main" id="{0AC1B34D-CEF9-8398-F818-6814D454D86F}"/>
            </a:ext>
            <a:ext uri="{147F2762-F138-4A5C-976F-8EAC2B608ADB}">
              <a16:predDERef xmlns:a16="http://schemas.microsoft.com/office/drawing/2014/main" pred="{73AA705B-B30A-6EE0-3233-8385128DB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600075</xdr:colOff>
      <xdr:row>40</xdr:row>
      <xdr:rowOff>152400</xdr:rowOff>
    </xdr:from>
    <xdr:to>
      <xdr:col>4</xdr:col>
      <xdr:colOff>677559</xdr:colOff>
      <xdr:row>54</xdr:row>
      <xdr:rowOff>123825</xdr:rowOff>
    </xdr:to>
    <mc:AlternateContent xmlns:mc="http://schemas.openxmlformats.org/markup-compatibility/2006" xmlns:a14="http://schemas.microsoft.com/office/drawing/2010/main">
      <mc:Choice Requires="a14">
        <xdr:graphicFrame macro="">
          <xdr:nvGraphicFramePr>
            <xdr:cNvPr id="8" name="Brand">
              <a:extLst>
                <a:ext uri="{FF2B5EF4-FFF2-40B4-BE49-F238E27FC236}">
                  <a16:creationId xmlns:a16="http://schemas.microsoft.com/office/drawing/2014/main" id="{AC29AE92-91EA-45FB-2E1A-6C808738C90C}"/>
                </a:ext>
                <a:ext uri="{147F2762-F138-4A5C-976F-8EAC2B608ADB}">
                  <a16:predDERef xmlns:a16="http://schemas.microsoft.com/office/drawing/2014/main" pred="{0AC1B34D-CEF9-8398-F818-6814D454D86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981200" y="19335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5</xdr:col>
      <xdr:colOff>1123950</xdr:colOff>
      <xdr:row>4</xdr:row>
      <xdr:rowOff>38100</xdr:rowOff>
    </xdr:from>
    <xdr:to>
      <xdr:col>7</xdr:col>
      <xdr:colOff>938517</xdr:colOff>
      <xdr:row>17</xdr:row>
      <xdr:rowOff>104775</xdr:rowOff>
    </xdr:to>
    <mc:AlternateContent xmlns:mc="http://schemas.openxmlformats.org/markup-compatibility/2006" xmlns:a14="http://schemas.microsoft.com/office/drawing/2010/main">
      <mc:Choice Requires="a14">
        <xdr:graphicFrame macro="">
          <xdr:nvGraphicFramePr>
            <xdr:cNvPr id="9" name="Engine Size">
              <a:extLst>
                <a:ext uri="{FF2B5EF4-FFF2-40B4-BE49-F238E27FC236}">
                  <a16:creationId xmlns:a16="http://schemas.microsoft.com/office/drawing/2014/main" id="{7A211ABA-E8AF-48BA-AC75-573724725133}"/>
                </a:ext>
                <a:ext uri="{147F2762-F138-4A5C-976F-8EAC2B608ADB}">
                  <a16:predDERef xmlns:a16="http://schemas.microsoft.com/office/drawing/2014/main" pred="{AC29AE92-91EA-45FB-2E1A-6C808738C90C}"/>
                </a:ext>
              </a:extLst>
            </xdr:cNvPr>
            <xdr:cNvGraphicFramePr/>
          </xdr:nvGraphicFramePr>
          <xdr:xfrm>
            <a:off x="0" y="0"/>
            <a:ext cx="0" cy="0"/>
          </xdr:xfrm>
          <a:graphic>
            <a:graphicData uri="http://schemas.microsoft.com/office/drawing/2010/slicer">
              <sle:slicer xmlns:sle="http://schemas.microsoft.com/office/drawing/2010/slicer" name="Engine Size"/>
            </a:graphicData>
          </a:graphic>
        </xdr:graphicFrame>
      </mc:Choice>
      <mc:Fallback xmlns="">
        <xdr:sp macro="" textlink="">
          <xdr:nvSpPr>
            <xdr:cNvPr id="0" name=""/>
            <xdr:cNvSpPr>
              <a:spLocks noTextEdit="1"/>
            </xdr:cNvSpPr>
          </xdr:nvSpPr>
          <xdr:spPr>
            <a:xfrm>
              <a:off x="6153150" y="8001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-9525</xdr:colOff>
      <xdr:row>0</xdr:row>
      <xdr:rowOff>-19050</xdr:rowOff>
    </xdr:from>
    <xdr:to>
      <xdr:col>2</xdr:col>
      <xdr:colOff>459024</xdr:colOff>
      <xdr:row>13</xdr:row>
      <xdr:rowOff>142875</xdr:rowOff>
    </xdr:to>
    <mc:AlternateContent xmlns:mc="http://schemas.openxmlformats.org/markup-compatibility/2006" xmlns:a14="http://schemas.microsoft.com/office/drawing/2010/main">
      <mc:Choice Requires="a14">
        <xdr:graphicFrame macro="">
          <xdr:nvGraphicFramePr>
            <xdr:cNvPr id="10" name="Fuel Type">
              <a:extLst>
                <a:ext uri="{FF2B5EF4-FFF2-40B4-BE49-F238E27FC236}">
                  <a16:creationId xmlns:a16="http://schemas.microsoft.com/office/drawing/2014/main" id="{58444C56-D945-D147-5751-06D8BED1F461}"/>
                </a:ext>
                <a:ext uri="{147F2762-F138-4A5C-976F-8EAC2B608ADB}">
                  <a16:predDERef xmlns:a16="http://schemas.microsoft.com/office/drawing/2014/main" pred="{7A211ABA-E8AF-48BA-AC75-573724725133}"/>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8229600" y="7048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476250</xdr:colOff>
      <xdr:row>40</xdr:row>
      <xdr:rowOff>9525</xdr:rowOff>
    </xdr:from>
    <xdr:to>
      <xdr:col>27</xdr:col>
      <xdr:colOff>171450</xdr:colOff>
      <xdr:row>53</xdr:row>
      <xdr:rowOff>104775</xdr:rowOff>
    </xdr:to>
    <xdr:pic>
      <xdr:nvPicPr>
        <xdr:cNvPr id="37" name="Picture 36">
          <a:extLst>
            <a:ext uri="{FF2B5EF4-FFF2-40B4-BE49-F238E27FC236}">
              <a16:creationId xmlns:a16="http://schemas.microsoft.com/office/drawing/2014/main" id="{8005C610-D167-4D38-95CD-84C5D6E95DC0}"/>
            </a:ext>
            <a:ext uri="{147F2762-F138-4A5C-976F-8EAC2B608ADB}">
              <a16:predDERef xmlns:a16="http://schemas.microsoft.com/office/drawing/2014/main" pred="{D4010153-4ECF-4A1B-9904-251EFC3EDA05}"/>
            </a:ext>
          </a:extLst>
        </xdr:cNvPr>
        <xdr:cNvPicPr>
          <a:picLocks noChangeAspect="1"/>
        </xdr:cNvPicPr>
      </xdr:nvPicPr>
      <xdr:blipFill>
        <a:blip xmlns:r="http://schemas.openxmlformats.org/officeDocument/2006/relationships" r:embed="rId1"/>
        <a:stretch>
          <a:fillRect/>
        </a:stretch>
      </xdr:blipFill>
      <xdr:spPr>
        <a:xfrm>
          <a:off x="12058650" y="7629525"/>
          <a:ext cx="4572000" cy="2571750"/>
        </a:xfrm>
        <a:prstGeom prst="rect">
          <a:avLst/>
        </a:prstGeom>
      </xdr:spPr>
    </xdr:pic>
    <xdr:clientData/>
  </xdr:twoCellAnchor>
  <xdr:twoCellAnchor>
    <xdr:from>
      <xdr:col>0</xdr:col>
      <xdr:colOff>0</xdr:colOff>
      <xdr:row>0</xdr:row>
      <xdr:rowOff>9525</xdr:rowOff>
    </xdr:from>
    <xdr:to>
      <xdr:col>27</xdr:col>
      <xdr:colOff>19050</xdr:colOff>
      <xdr:row>53</xdr:row>
      <xdr:rowOff>133350</xdr:rowOff>
    </xdr:to>
    <xdr:sp macro="" textlink="">
      <xdr:nvSpPr>
        <xdr:cNvPr id="2" name="Round Diagonal Corner Rectangle 1">
          <a:extLst>
            <a:ext uri="{FF2B5EF4-FFF2-40B4-BE49-F238E27FC236}">
              <a16:creationId xmlns:a16="http://schemas.microsoft.com/office/drawing/2014/main" id="{AED31B51-2FCD-C281-375A-42BFC8886572}"/>
            </a:ext>
          </a:extLst>
        </xdr:cNvPr>
        <xdr:cNvSpPr/>
      </xdr:nvSpPr>
      <xdr:spPr>
        <a:xfrm>
          <a:off x="0" y="9525"/>
          <a:ext cx="16413956" cy="9589294"/>
        </a:xfrm>
        <a:prstGeom prst="round2DiagRect">
          <a:avLst/>
        </a:prstGeom>
      </xdr:spPr>
      <xdr:style>
        <a:lnRef idx="1">
          <a:schemeClr val="accent6"/>
        </a:lnRef>
        <a:fillRef idx="2">
          <a:schemeClr val="accent6"/>
        </a:fillRef>
        <a:effectRef idx="1">
          <a:schemeClr val="accent6"/>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xdr:col>
      <xdr:colOff>171450</xdr:colOff>
      <xdr:row>5</xdr:row>
      <xdr:rowOff>47625</xdr:rowOff>
    </xdr:from>
    <xdr:to>
      <xdr:col>5</xdr:col>
      <xdr:colOff>285750</xdr:colOff>
      <xdr:row>10</xdr:row>
      <xdr:rowOff>47625</xdr:rowOff>
    </xdr:to>
    <xdr:sp macro="" textlink="">
      <xdr:nvSpPr>
        <xdr:cNvPr id="3" name="Rounded Rectangle 2">
          <a:extLst>
            <a:ext uri="{FF2B5EF4-FFF2-40B4-BE49-F238E27FC236}">
              <a16:creationId xmlns:a16="http://schemas.microsoft.com/office/drawing/2014/main" id="{542C96F3-6B07-1BA3-24F4-F4DC706CA119}"/>
            </a:ext>
            <a:ext uri="{147F2762-F138-4A5C-976F-8EAC2B608ADB}">
              <a16:predDERef xmlns:a16="http://schemas.microsoft.com/office/drawing/2014/main" pred="{AED31B51-2FCD-C281-375A-42BFC8886572}"/>
            </a:ext>
          </a:extLst>
        </xdr:cNvPr>
        <xdr:cNvSpPr/>
      </xdr:nvSpPr>
      <xdr:spPr>
        <a:xfrm>
          <a:off x="1390650" y="1000125"/>
          <a:ext cx="1943100" cy="9525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l"/>
          <a:r>
            <a:rPr lang="en-US" sz="2400">
              <a:solidFill>
                <a:schemeClr val="lt1"/>
              </a:solidFill>
              <a:latin typeface="+mn-lt"/>
              <a:ea typeface="+mn-lt"/>
              <a:cs typeface="+mn-lt"/>
            </a:rPr>
            <a:t>Total Cars</a:t>
          </a:r>
        </a:p>
      </xdr:txBody>
    </xdr:sp>
    <xdr:clientData/>
  </xdr:twoCellAnchor>
  <xdr:twoCellAnchor>
    <xdr:from>
      <xdr:col>6</xdr:col>
      <xdr:colOff>400050</xdr:colOff>
      <xdr:row>4</xdr:row>
      <xdr:rowOff>180975</xdr:rowOff>
    </xdr:from>
    <xdr:to>
      <xdr:col>9</xdr:col>
      <xdr:colOff>514350</xdr:colOff>
      <xdr:row>9</xdr:row>
      <xdr:rowOff>180975</xdr:rowOff>
    </xdr:to>
    <xdr:sp macro="" textlink="">
      <xdr:nvSpPr>
        <xdr:cNvPr id="4" name="Rounded Rectangle 3">
          <a:extLst>
            <a:ext uri="{FF2B5EF4-FFF2-40B4-BE49-F238E27FC236}">
              <a16:creationId xmlns:a16="http://schemas.microsoft.com/office/drawing/2014/main" id="{A7E2B5D4-B086-4E34-81AB-5EB0FB2B3BE2}"/>
            </a:ext>
            <a:ext uri="{147F2762-F138-4A5C-976F-8EAC2B608ADB}">
              <a16:predDERef xmlns:a16="http://schemas.microsoft.com/office/drawing/2014/main" pred="{542C96F3-6B07-1BA3-24F4-F4DC706CA119}"/>
            </a:ext>
          </a:extLst>
        </xdr:cNvPr>
        <xdr:cNvSpPr/>
      </xdr:nvSpPr>
      <xdr:spPr>
        <a:xfrm>
          <a:off x="4057650" y="942975"/>
          <a:ext cx="1943100" cy="952500"/>
        </a:xfrm>
        <a:prstGeom prst="roundRect">
          <a:avLst/>
        </a:prstGeom>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a:solidFill>
                <a:schemeClr val="lt1"/>
              </a:solidFill>
              <a:latin typeface="+mn-lt"/>
              <a:ea typeface="+mn-lt"/>
              <a:cs typeface="+mn-lt"/>
            </a:rPr>
            <a:t>Average of Price</a:t>
          </a:r>
        </a:p>
      </xdr:txBody>
    </xdr:sp>
    <xdr:clientData/>
  </xdr:twoCellAnchor>
  <xdr:twoCellAnchor>
    <xdr:from>
      <xdr:col>18</xdr:col>
      <xdr:colOff>581025</xdr:colOff>
      <xdr:row>5</xdr:row>
      <xdr:rowOff>47625</xdr:rowOff>
    </xdr:from>
    <xdr:to>
      <xdr:col>22</xdr:col>
      <xdr:colOff>276225</xdr:colOff>
      <xdr:row>11</xdr:row>
      <xdr:rowOff>38100</xdr:rowOff>
    </xdr:to>
    <xdr:sp macro="" textlink="">
      <xdr:nvSpPr>
        <xdr:cNvPr id="5" name="Rounded Rectangle 4">
          <a:extLst>
            <a:ext uri="{FF2B5EF4-FFF2-40B4-BE49-F238E27FC236}">
              <a16:creationId xmlns:a16="http://schemas.microsoft.com/office/drawing/2014/main" id="{0161438C-C2F7-492E-9C52-E3163989434F}"/>
            </a:ext>
            <a:ext uri="{147F2762-F138-4A5C-976F-8EAC2B608ADB}">
              <a16:predDERef xmlns:a16="http://schemas.microsoft.com/office/drawing/2014/main" pred="{A7E2B5D4-B086-4E34-81AB-5EB0FB2B3BE2}"/>
            </a:ext>
          </a:extLst>
        </xdr:cNvPr>
        <xdr:cNvSpPr/>
      </xdr:nvSpPr>
      <xdr:spPr>
        <a:xfrm>
          <a:off x="11553825" y="1000125"/>
          <a:ext cx="2133600" cy="1133475"/>
        </a:xfrm>
        <a:prstGeom prst="roundRect">
          <a:avLst/>
        </a:prstGeom>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a:solidFill>
                <a:schemeClr val="lt1"/>
              </a:solidFill>
              <a:latin typeface="+mn-lt"/>
              <a:ea typeface="+mn-lt"/>
              <a:cs typeface="+mn-lt"/>
            </a:rPr>
            <a:t>Average of Car Age</a:t>
          </a:r>
        </a:p>
      </xdr:txBody>
    </xdr:sp>
    <xdr:clientData/>
  </xdr:twoCellAnchor>
  <xdr:twoCellAnchor>
    <xdr:from>
      <xdr:col>14</xdr:col>
      <xdr:colOff>590550</xdr:colOff>
      <xdr:row>5</xdr:row>
      <xdr:rowOff>47625</xdr:rowOff>
    </xdr:from>
    <xdr:to>
      <xdr:col>18</xdr:col>
      <xdr:colOff>200025</xdr:colOff>
      <xdr:row>11</xdr:row>
      <xdr:rowOff>0</xdr:rowOff>
    </xdr:to>
    <xdr:sp macro="" textlink="">
      <xdr:nvSpPr>
        <xdr:cNvPr id="6" name="Rounded Rectangle 5">
          <a:extLst>
            <a:ext uri="{FF2B5EF4-FFF2-40B4-BE49-F238E27FC236}">
              <a16:creationId xmlns:a16="http://schemas.microsoft.com/office/drawing/2014/main" id="{8A471F81-5985-4DF9-AD7E-7BC0AA33D695}"/>
            </a:ext>
            <a:ext uri="{147F2762-F138-4A5C-976F-8EAC2B608ADB}">
              <a16:predDERef xmlns:a16="http://schemas.microsoft.com/office/drawing/2014/main" pred="{0161438C-C2F7-492E-9C52-E3163989434F}"/>
            </a:ext>
          </a:extLst>
        </xdr:cNvPr>
        <xdr:cNvSpPr/>
      </xdr:nvSpPr>
      <xdr:spPr>
        <a:xfrm>
          <a:off x="9124950" y="1000125"/>
          <a:ext cx="2047875" cy="1095375"/>
        </a:xfrm>
        <a:prstGeom prst="roundRect">
          <a:avLst/>
        </a:prstGeom>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a:solidFill>
                <a:schemeClr val="lt1"/>
              </a:solidFill>
              <a:latin typeface="+mn-lt"/>
              <a:ea typeface="+mn-lt"/>
              <a:cs typeface="+mn-lt"/>
            </a:rPr>
            <a:t>Average of</a:t>
          </a:r>
        </a:p>
        <a:p>
          <a:pPr marL="0" indent="0" algn="l"/>
          <a:r>
            <a:rPr lang="en-US" sz="1800" b="0">
              <a:solidFill>
                <a:schemeClr val="lt1"/>
              </a:solidFill>
              <a:latin typeface="+mn-lt"/>
              <a:ea typeface="+mn-lt"/>
              <a:cs typeface="+mn-lt"/>
            </a:rPr>
            <a:t>Mileage</a:t>
          </a:r>
        </a:p>
      </xdr:txBody>
    </xdr:sp>
    <xdr:clientData/>
  </xdr:twoCellAnchor>
  <xdr:twoCellAnchor>
    <xdr:from>
      <xdr:col>10</xdr:col>
      <xdr:colOff>495300</xdr:colOff>
      <xdr:row>5</xdr:row>
      <xdr:rowOff>28575</xdr:rowOff>
    </xdr:from>
    <xdr:to>
      <xdr:col>14</xdr:col>
      <xdr:colOff>0</xdr:colOff>
      <xdr:row>10</xdr:row>
      <xdr:rowOff>142875</xdr:rowOff>
    </xdr:to>
    <xdr:sp macro="" textlink="">
      <xdr:nvSpPr>
        <xdr:cNvPr id="7" name="Rounded Rectangle 6">
          <a:extLst>
            <a:ext uri="{FF2B5EF4-FFF2-40B4-BE49-F238E27FC236}">
              <a16:creationId xmlns:a16="http://schemas.microsoft.com/office/drawing/2014/main" id="{0BD32C02-5D13-422E-B212-7948493A0841}"/>
            </a:ext>
            <a:ext uri="{147F2762-F138-4A5C-976F-8EAC2B608ADB}">
              <a16:predDERef xmlns:a16="http://schemas.microsoft.com/office/drawing/2014/main" pred="{8A471F81-5985-4DF9-AD7E-7BC0AA33D695}"/>
            </a:ext>
          </a:extLst>
        </xdr:cNvPr>
        <xdr:cNvSpPr/>
      </xdr:nvSpPr>
      <xdr:spPr>
        <a:xfrm>
          <a:off x="6591300" y="981075"/>
          <a:ext cx="1943100" cy="1066800"/>
        </a:xfrm>
        <a:prstGeom prst="roundRect">
          <a:avLst/>
        </a:prstGeom>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a:solidFill>
                <a:schemeClr val="lt1"/>
              </a:solidFill>
              <a:latin typeface="+mn-lt"/>
              <a:ea typeface="+mn-lt"/>
              <a:cs typeface="+mn-lt"/>
            </a:rPr>
            <a:t>Max of Price</a:t>
          </a:r>
        </a:p>
      </xdr:txBody>
    </xdr:sp>
    <xdr:clientData/>
  </xdr:twoCellAnchor>
  <xdr:twoCellAnchor>
    <xdr:from>
      <xdr:col>23</xdr:col>
      <xdr:colOff>190500</xdr:colOff>
      <xdr:row>5</xdr:row>
      <xdr:rowOff>38100</xdr:rowOff>
    </xdr:from>
    <xdr:to>
      <xdr:col>26</xdr:col>
      <xdr:colOff>304800</xdr:colOff>
      <xdr:row>11</xdr:row>
      <xdr:rowOff>66675</xdr:rowOff>
    </xdr:to>
    <xdr:sp macro="" textlink="">
      <xdr:nvSpPr>
        <xdr:cNvPr id="8" name="Rounded Rectangle 7">
          <a:extLst>
            <a:ext uri="{FF2B5EF4-FFF2-40B4-BE49-F238E27FC236}">
              <a16:creationId xmlns:a16="http://schemas.microsoft.com/office/drawing/2014/main" id="{DFD8D60F-1A69-43F7-B561-22ECB89C0025}"/>
            </a:ext>
            <a:ext uri="{147F2762-F138-4A5C-976F-8EAC2B608ADB}">
              <a16:predDERef xmlns:a16="http://schemas.microsoft.com/office/drawing/2014/main" pred="{0BD32C02-5D13-422E-B212-7948493A0841}"/>
            </a:ext>
          </a:extLst>
        </xdr:cNvPr>
        <xdr:cNvSpPr/>
      </xdr:nvSpPr>
      <xdr:spPr>
        <a:xfrm>
          <a:off x="14211300" y="990600"/>
          <a:ext cx="1943100" cy="1171575"/>
        </a:xfrm>
        <a:prstGeom prst="roundRect">
          <a:avLst/>
        </a:prstGeom>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a:solidFill>
                <a:schemeClr val="lt1"/>
              </a:solidFill>
              <a:latin typeface="+mn-lt"/>
              <a:ea typeface="+mn-lt"/>
              <a:cs typeface="+mn-lt"/>
            </a:rPr>
            <a:t>% of Premium Cars</a:t>
          </a:r>
        </a:p>
      </xdr:txBody>
    </xdr:sp>
    <xdr:clientData/>
  </xdr:twoCellAnchor>
  <xdr:twoCellAnchor>
    <xdr:from>
      <xdr:col>11</xdr:col>
      <xdr:colOff>295275</xdr:colOff>
      <xdr:row>8</xdr:row>
      <xdr:rowOff>0</xdr:rowOff>
    </xdr:from>
    <xdr:to>
      <xdr:col>13</xdr:col>
      <xdr:colOff>314325</xdr:colOff>
      <xdr:row>10</xdr:row>
      <xdr:rowOff>85725</xdr:rowOff>
    </xdr:to>
    <xdr:sp macro="" textlink="Sheet2!D36">
      <xdr:nvSpPr>
        <xdr:cNvPr id="9" name="TextBox 8">
          <a:extLst>
            <a:ext uri="{FF2B5EF4-FFF2-40B4-BE49-F238E27FC236}">
              <a16:creationId xmlns:a16="http://schemas.microsoft.com/office/drawing/2014/main" id="{275F6B05-6EC0-B237-D3AB-B71EF795588B}"/>
            </a:ext>
            <a:ext uri="{147F2762-F138-4A5C-976F-8EAC2B608ADB}">
              <a16:predDERef xmlns:a16="http://schemas.microsoft.com/office/drawing/2014/main" pred="{DFD8D60F-1A69-43F7-B561-22ECB89C0025}"/>
            </a:ext>
          </a:extLst>
        </xdr:cNvPr>
        <xdr:cNvSpPr txBox="1"/>
      </xdr:nvSpPr>
      <xdr:spPr>
        <a:xfrm>
          <a:off x="7000875" y="1524000"/>
          <a:ext cx="1238250" cy="4667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fld id="{41AB25A9-4E97-4E10-A002-16709FB8ECBE}" type="TxLink">
            <a:rPr lang="en-US" sz="2000" b="1" i="0" u="none" strike="noStrike">
              <a:solidFill>
                <a:srgbClr val="000000"/>
              </a:solidFill>
              <a:latin typeface="Calibri"/>
              <a:ea typeface="Calibri"/>
              <a:cs typeface="Calibri"/>
            </a:rPr>
            <a:pPr marL="0" indent="0" algn="ctr"/>
            <a:t>99968.62</a:t>
          </a:fld>
          <a:endParaRPr lang="en-US" sz="2000" b="1" i="0" u="none" strike="noStrike">
            <a:solidFill>
              <a:srgbClr val="000000"/>
            </a:solidFill>
            <a:latin typeface="Calibri"/>
            <a:ea typeface="Calibri"/>
            <a:cs typeface="Calibri"/>
          </a:endParaRPr>
        </a:p>
      </xdr:txBody>
    </xdr:sp>
    <xdr:clientData/>
  </xdr:twoCellAnchor>
  <xdr:twoCellAnchor>
    <xdr:from>
      <xdr:col>2</xdr:col>
      <xdr:colOff>400050</xdr:colOff>
      <xdr:row>7</xdr:row>
      <xdr:rowOff>95250</xdr:rowOff>
    </xdr:from>
    <xdr:to>
      <xdr:col>4</xdr:col>
      <xdr:colOff>523875</xdr:colOff>
      <xdr:row>10</xdr:row>
      <xdr:rowOff>0</xdr:rowOff>
    </xdr:to>
    <xdr:sp macro="" textlink="Sheet2!B36">
      <xdr:nvSpPr>
        <xdr:cNvPr id="10" name="TextBox 9">
          <a:extLst>
            <a:ext uri="{FF2B5EF4-FFF2-40B4-BE49-F238E27FC236}">
              <a16:creationId xmlns:a16="http://schemas.microsoft.com/office/drawing/2014/main" id="{FCD2B9F9-7881-1367-E2A8-E8ACFD291C20}"/>
            </a:ext>
            <a:ext uri="{147F2762-F138-4A5C-976F-8EAC2B608ADB}">
              <a16:predDERef xmlns:a16="http://schemas.microsoft.com/office/drawing/2014/main" pred="{275F6B05-6EC0-B237-D3AB-B71EF795588B}"/>
            </a:ext>
          </a:extLst>
        </xdr:cNvPr>
        <xdr:cNvSpPr txBox="1"/>
      </xdr:nvSpPr>
      <xdr:spPr>
        <a:xfrm>
          <a:off x="1619250" y="1428750"/>
          <a:ext cx="1343025" cy="4762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fld id="{DE6B2C2B-FBF9-4242-8525-0796E4731CEA}" type="TxLink">
            <a:rPr lang="en-US" sz="2000" b="1" i="0" u="none" strike="noStrike">
              <a:solidFill>
                <a:srgbClr val="000000"/>
              </a:solidFill>
              <a:latin typeface="Calibri"/>
              <a:ea typeface="Calibri"/>
              <a:cs typeface="Calibri"/>
            </a:rPr>
            <a:pPr marL="0" indent="0" algn="ctr"/>
            <a:t>91</a:t>
          </a:fld>
          <a:endParaRPr lang="en-US" sz="4400" b="1">
            <a:latin typeface="+mn-lt"/>
            <a:ea typeface="+mn-lt"/>
            <a:cs typeface="+mn-lt"/>
          </a:endParaRPr>
        </a:p>
      </xdr:txBody>
    </xdr:sp>
    <xdr:clientData/>
  </xdr:twoCellAnchor>
  <xdr:twoCellAnchor>
    <xdr:from>
      <xdr:col>7</xdr:col>
      <xdr:colOff>447675</xdr:colOff>
      <xdr:row>7</xdr:row>
      <xdr:rowOff>57150</xdr:rowOff>
    </xdr:from>
    <xdr:to>
      <xdr:col>9</xdr:col>
      <xdr:colOff>400050</xdr:colOff>
      <xdr:row>9</xdr:row>
      <xdr:rowOff>133350</xdr:rowOff>
    </xdr:to>
    <xdr:sp macro="" textlink="Sheet2!C36">
      <xdr:nvSpPr>
        <xdr:cNvPr id="11" name="TextBox 10">
          <a:extLst>
            <a:ext uri="{FF2B5EF4-FFF2-40B4-BE49-F238E27FC236}">
              <a16:creationId xmlns:a16="http://schemas.microsoft.com/office/drawing/2014/main" id="{B78C1B1E-1C58-49EE-9FB7-AF7D2B990AAC}"/>
            </a:ext>
            <a:ext uri="{147F2762-F138-4A5C-976F-8EAC2B608ADB}">
              <a16:predDERef xmlns:a16="http://schemas.microsoft.com/office/drawing/2014/main" pred="{FCD2B9F9-7881-1367-E2A8-E8ACFD291C20}"/>
            </a:ext>
          </a:extLst>
        </xdr:cNvPr>
        <xdr:cNvSpPr txBox="1"/>
      </xdr:nvSpPr>
      <xdr:spPr>
        <a:xfrm>
          <a:off x="4714875" y="1390650"/>
          <a:ext cx="1171575" cy="457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fld id="{7AC59B8E-4CD1-4576-B472-086B688EC04E}" type="TxLink">
            <a:rPr lang="en-US" sz="2000" b="1" i="0" u="none" strike="noStrike">
              <a:solidFill>
                <a:srgbClr val="000000"/>
              </a:solidFill>
              <a:latin typeface="Calibri"/>
              <a:ea typeface="Calibri"/>
              <a:cs typeface="Calibri"/>
            </a:rPr>
            <a:pPr marL="0" indent="0" algn="ctr"/>
            <a:t>50655</a:t>
          </a:fld>
          <a:endParaRPr lang="en-US" sz="2000" b="1" i="0" u="none" strike="noStrike">
            <a:solidFill>
              <a:srgbClr val="000000"/>
            </a:solidFill>
            <a:latin typeface="Calibri"/>
            <a:ea typeface="Calibri"/>
            <a:cs typeface="Calibri"/>
          </a:endParaRPr>
        </a:p>
      </xdr:txBody>
    </xdr:sp>
    <xdr:clientData/>
  </xdr:twoCellAnchor>
  <xdr:twoCellAnchor>
    <xdr:from>
      <xdr:col>15</xdr:col>
      <xdr:colOff>257175</xdr:colOff>
      <xdr:row>8</xdr:row>
      <xdr:rowOff>142875</xdr:rowOff>
    </xdr:from>
    <xdr:to>
      <xdr:col>17</xdr:col>
      <xdr:colOff>276225</xdr:colOff>
      <xdr:row>10</xdr:row>
      <xdr:rowOff>171450</xdr:rowOff>
    </xdr:to>
    <xdr:sp macro="" textlink="Sheet2!E36">
      <xdr:nvSpPr>
        <xdr:cNvPr id="13" name="TextBox 12">
          <a:extLst>
            <a:ext uri="{FF2B5EF4-FFF2-40B4-BE49-F238E27FC236}">
              <a16:creationId xmlns:a16="http://schemas.microsoft.com/office/drawing/2014/main" id="{37355DD8-0B7D-4A64-93AF-2D994F779DA5}"/>
            </a:ext>
            <a:ext uri="{147F2762-F138-4A5C-976F-8EAC2B608ADB}">
              <a16:predDERef xmlns:a16="http://schemas.microsoft.com/office/drawing/2014/main" pred="{B78C1B1E-1C58-49EE-9FB7-AF7D2B990AAC}"/>
            </a:ext>
          </a:extLst>
        </xdr:cNvPr>
        <xdr:cNvSpPr txBox="1"/>
      </xdr:nvSpPr>
      <xdr:spPr>
        <a:xfrm>
          <a:off x="9349220" y="1597602"/>
          <a:ext cx="1231323" cy="392257"/>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09B4ACEE-BFF5-4664-8428-71F8F403982D}" type="TxLink">
            <a:rPr lang="en-US" sz="2000" b="1" i="0" u="none" strike="noStrike">
              <a:solidFill>
                <a:srgbClr val="000000"/>
              </a:solidFill>
              <a:latin typeface="Calibri"/>
              <a:ea typeface="Calibri"/>
              <a:cs typeface="Calibri"/>
            </a:rPr>
            <a:pPr marL="0" indent="0" algn="ctr"/>
            <a:t>147007</a:t>
          </a:fld>
          <a:endParaRPr lang="en-US" sz="2000" b="1" i="0" u="none" strike="noStrike">
            <a:solidFill>
              <a:srgbClr val="000000"/>
            </a:solidFill>
            <a:latin typeface="Calibri"/>
            <a:ea typeface="Calibri"/>
            <a:cs typeface="Calibri"/>
          </a:endParaRPr>
        </a:p>
      </xdr:txBody>
    </xdr:sp>
    <xdr:clientData/>
  </xdr:twoCellAnchor>
  <xdr:twoCellAnchor>
    <xdr:from>
      <xdr:col>19</xdr:col>
      <xdr:colOff>342900</xdr:colOff>
      <xdr:row>8</xdr:row>
      <xdr:rowOff>85725</xdr:rowOff>
    </xdr:from>
    <xdr:to>
      <xdr:col>21</xdr:col>
      <xdr:colOff>361950</xdr:colOff>
      <xdr:row>10</xdr:row>
      <xdr:rowOff>114300</xdr:rowOff>
    </xdr:to>
    <xdr:sp macro="" textlink="Sheet2!F36">
      <xdr:nvSpPr>
        <xdr:cNvPr id="15" name="TextBox 14">
          <a:extLst>
            <a:ext uri="{FF2B5EF4-FFF2-40B4-BE49-F238E27FC236}">
              <a16:creationId xmlns:a16="http://schemas.microsoft.com/office/drawing/2014/main" id="{9B28162F-4451-4A14-8BB8-0075BA47DA86}"/>
            </a:ext>
            <a:ext uri="{147F2762-F138-4A5C-976F-8EAC2B608ADB}">
              <a16:predDERef xmlns:a16="http://schemas.microsoft.com/office/drawing/2014/main" pred="{37355DD8-0B7D-4A64-93AF-2D994F779DA5}"/>
            </a:ext>
          </a:extLst>
        </xdr:cNvPr>
        <xdr:cNvSpPr txBox="1"/>
      </xdr:nvSpPr>
      <xdr:spPr>
        <a:xfrm>
          <a:off x="11925300" y="1609725"/>
          <a:ext cx="1238250" cy="4095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954718C7-1398-48C2-9908-3E8085669A9D}" type="TxLink">
            <a:rPr lang="en-US" sz="2000" b="1" i="0" u="none" strike="noStrike">
              <a:solidFill>
                <a:srgbClr val="000000"/>
              </a:solidFill>
              <a:latin typeface="Calibri"/>
              <a:ea typeface="Calibri"/>
              <a:cs typeface="Calibri"/>
            </a:rPr>
            <a:pPr marL="0" indent="0" algn="ctr"/>
            <a:t>14.54</a:t>
          </a:fld>
          <a:endParaRPr lang="en-US" sz="2000" b="1" i="0" u="none" strike="noStrike">
            <a:solidFill>
              <a:srgbClr val="000000"/>
            </a:solidFill>
            <a:latin typeface="Calibri"/>
            <a:ea typeface="Calibri"/>
            <a:cs typeface="Calibri"/>
          </a:endParaRPr>
        </a:p>
      </xdr:txBody>
    </xdr:sp>
    <xdr:clientData/>
  </xdr:twoCellAnchor>
  <xdr:twoCellAnchor>
    <xdr:from>
      <xdr:col>23</xdr:col>
      <xdr:colOff>428625</xdr:colOff>
      <xdr:row>8</xdr:row>
      <xdr:rowOff>180975</xdr:rowOff>
    </xdr:from>
    <xdr:to>
      <xdr:col>25</xdr:col>
      <xdr:colOff>533400</xdr:colOff>
      <xdr:row>11</xdr:row>
      <xdr:rowOff>19050</xdr:rowOff>
    </xdr:to>
    <xdr:sp macro="" textlink="Sheet2!J36">
      <xdr:nvSpPr>
        <xdr:cNvPr id="17" name="TextBox 16">
          <a:extLst>
            <a:ext uri="{FF2B5EF4-FFF2-40B4-BE49-F238E27FC236}">
              <a16:creationId xmlns:a16="http://schemas.microsoft.com/office/drawing/2014/main" id="{D546DEBC-9573-4508-BEA4-A047D4449869}"/>
            </a:ext>
            <a:ext uri="{147F2762-F138-4A5C-976F-8EAC2B608ADB}">
              <a16:predDERef xmlns:a16="http://schemas.microsoft.com/office/drawing/2014/main" pred="{9B28162F-4451-4A14-8BB8-0075BA47DA86}"/>
            </a:ext>
          </a:extLst>
        </xdr:cNvPr>
        <xdr:cNvSpPr txBox="1"/>
      </xdr:nvSpPr>
      <xdr:spPr>
        <a:xfrm>
          <a:off x="14449425" y="1704975"/>
          <a:ext cx="1323975" cy="4095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EA52912-C8D4-4EA8-B884-BA5A02D8A568}" type="TxLink">
            <a:rPr lang="en-US" sz="2000" b="1" i="0" u="none" strike="noStrike">
              <a:solidFill>
                <a:srgbClr val="000000"/>
              </a:solidFill>
              <a:latin typeface="Calibri"/>
              <a:ea typeface="Calibri"/>
              <a:cs typeface="Calibri"/>
            </a:rPr>
            <a:pPr marL="0" indent="0" algn="ctr"/>
            <a:t>58.46%</a:t>
          </a:fld>
          <a:endParaRPr lang="en-US" sz="2000" b="1" i="0" u="none" strike="noStrike">
            <a:solidFill>
              <a:srgbClr val="000000"/>
            </a:solidFill>
            <a:latin typeface="Calibri"/>
            <a:ea typeface="Calibri"/>
            <a:cs typeface="Calibri"/>
          </a:endParaRPr>
        </a:p>
      </xdr:txBody>
    </xdr:sp>
    <xdr:clientData/>
  </xdr:twoCellAnchor>
  <xdr:twoCellAnchor>
    <xdr:from>
      <xdr:col>16</xdr:col>
      <xdr:colOff>409575</xdr:colOff>
      <xdr:row>24</xdr:row>
      <xdr:rowOff>57150</xdr:rowOff>
    </xdr:from>
    <xdr:to>
      <xdr:col>18</xdr:col>
      <xdr:colOff>142875</xdr:colOff>
      <xdr:row>29</xdr:row>
      <xdr:rowOff>57150</xdr:rowOff>
    </xdr:to>
    <xdr:sp macro="" textlink="">
      <xdr:nvSpPr>
        <xdr:cNvPr id="23" name="Rounded Rectangle 22">
          <a:extLst>
            <a:ext uri="{FF2B5EF4-FFF2-40B4-BE49-F238E27FC236}">
              <a16:creationId xmlns:a16="http://schemas.microsoft.com/office/drawing/2014/main" id="{61962CEC-E673-68F8-F548-4A032393BBB6}"/>
            </a:ext>
            <a:ext uri="{147F2762-F138-4A5C-976F-8EAC2B608ADB}">
              <a16:predDERef xmlns:a16="http://schemas.microsoft.com/office/drawing/2014/main" pred="{C7B5C735-5EF9-45FF-8EEB-9EAF57521955}"/>
            </a:ext>
          </a:extLst>
        </xdr:cNvPr>
        <xdr:cNvSpPr/>
      </xdr:nvSpPr>
      <xdr:spPr>
        <a:xfrm>
          <a:off x="10163175" y="4629150"/>
          <a:ext cx="9525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20</xdr:col>
      <xdr:colOff>95250</xdr:colOff>
      <xdr:row>15</xdr:row>
      <xdr:rowOff>0</xdr:rowOff>
    </xdr:from>
    <xdr:to>
      <xdr:col>26</xdr:col>
      <xdr:colOff>247650</xdr:colOff>
      <xdr:row>29</xdr:row>
      <xdr:rowOff>66675</xdr:rowOff>
    </xdr:to>
    <xdr:sp macro="" textlink="">
      <xdr:nvSpPr>
        <xdr:cNvPr id="25" name="Rectangle 24">
          <a:extLst>
            <a:ext uri="{FF2B5EF4-FFF2-40B4-BE49-F238E27FC236}">
              <a16:creationId xmlns:a16="http://schemas.microsoft.com/office/drawing/2014/main" id="{CE3ECF1B-5142-C913-3D2A-E01A419843AB}"/>
            </a:ext>
            <a:ext uri="{147F2762-F138-4A5C-976F-8EAC2B608ADB}">
              <a16:predDERef xmlns:a16="http://schemas.microsoft.com/office/drawing/2014/main" pred="{61962CEC-E673-68F8-F548-4A032393BBB6}"/>
            </a:ext>
          </a:extLst>
        </xdr:cNvPr>
        <xdr:cNvSpPr/>
      </xdr:nvSpPr>
      <xdr:spPr>
        <a:xfrm>
          <a:off x="12287250" y="2857500"/>
          <a:ext cx="3810000" cy="273367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20</xdr:col>
      <xdr:colOff>361950</xdr:colOff>
      <xdr:row>15</xdr:row>
      <xdr:rowOff>0</xdr:rowOff>
    </xdr:from>
    <xdr:to>
      <xdr:col>26</xdr:col>
      <xdr:colOff>257175</xdr:colOff>
      <xdr:row>27</xdr:row>
      <xdr:rowOff>161925</xdr:rowOff>
    </xdr:to>
    <xdr:graphicFrame macro="">
      <xdr:nvGraphicFramePr>
        <xdr:cNvPr id="19" name="Chart 18">
          <a:extLst>
            <a:ext uri="{FF2B5EF4-FFF2-40B4-BE49-F238E27FC236}">
              <a16:creationId xmlns:a16="http://schemas.microsoft.com/office/drawing/2014/main" id="{4C83CB2F-4D1D-4B3A-997B-4C7FC5834829}"/>
            </a:ext>
            <a:ext uri="{147F2762-F138-4A5C-976F-8EAC2B608ADB}">
              <a16:predDERef xmlns:a16="http://schemas.microsoft.com/office/drawing/2014/main" pred="{CE3ECF1B-5142-C913-3D2A-E01A41984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219075</xdr:colOff>
      <xdr:row>16</xdr:row>
      <xdr:rowOff>133350</xdr:rowOff>
    </xdr:from>
    <xdr:to>
      <xdr:col>19</xdr:col>
      <xdr:colOff>38100</xdr:colOff>
      <xdr:row>32</xdr:row>
      <xdr:rowOff>66675</xdr:rowOff>
    </xdr:to>
    <xdr:sp macro="" textlink="">
      <xdr:nvSpPr>
        <xdr:cNvPr id="26" name="Rectangle 25">
          <a:extLst>
            <a:ext uri="{FF2B5EF4-FFF2-40B4-BE49-F238E27FC236}">
              <a16:creationId xmlns:a16="http://schemas.microsoft.com/office/drawing/2014/main" id="{A1463550-B44F-4882-98FF-8BF8B4A7D778}"/>
            </a:ext>
            <a:ext uri="{147F2762-F138-4A5C-976F-8EAC2B608ADB}">
              <a16:predDERef xmlns:a16="http://schemas.microsoft.com/office/drawing/2014/main" pred="{4C83CB2F-4D1D-4B3A-997B-4C7FC5834829}"/>
            </a:ext>
          </a:extLst>
        </xdr:cNvPr>
        <xdr:cNvSpPr/>
      </xdr:nvSpPr>
      <xdr:spPr>
        <a:xfrm>
          <a:off x="6315075" y="3181350"/>
          <a:ext cx="5305425" cy="298132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10</xdr:col>
      <xdr:colOff>457200</xdr:colOff>
      <xdr:row>16</xdr:row>
      <xdr:rowOff>114300</xdr:rowOff>
    </xdr:from>
    <xdr:to>
      <xdr:col>19</xdr:col>
      <xdr:colOff>9525</xdr:colOff>
      <xdr:row>31</xdr:row>
      <xdr:rowOff>19050</xdr:rowOff>
    </xdr:to>
    <xdr:graphicFrame macro="">
      <xdr:nvGraphicFramePr>
        <xdr:cNvPr id="21" name="Chart 20">
          <a:extLst>
            <a:ext uri="{FF2B5EF4-FFF2-40B4-BE49-F238E27FC236}">
              <a16:creationId xmlns:a16="http://schemas.microsoft.com/office/drawing/2014/main" id="{C7B5C735-5EF9-45FF-8EEB-9EAF57521955}"/>
            </a:ext>
            <a:ext uri="{147F2762-F138-4A5C-976F-8EAC2B608ADB}">
              <a16:predDERef xmlns:a16="http://schemas.microsoft.com/office/drawing/2014/main" pred="{A1463550-B44F-4882-98FF-8BF8B4A7D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409575</xdr:colOff>
      <xdr:row>30</xdr:row>
      <xdr:rowOff>152400</xdr:rowOff>
    </xdr:from>
    <xdr:to>
      <xdr:col>9</xdr:col>
      <xdr:colOff>371475</xdr:colOff>
      <xdr:row>49</xdr:row>
      <xdr:rowOff>57150</xdr:rowOff>
    </xdr:to>
    <xdr:sp macro="" textlink="">
      <xdr:nvSpPr>
        <xdr:cNvPr id="27" name="Rectangle 26">
          <a:extLst>
            <a:ext uri="{FF2B5EF4-FFF2-40B4-BE49-F238E27FC236}">
              <a16:creationId xmlns:a16="http://schemas.microsoft.com/office/drawing/2014/main" id="{E207E20F-9948-4136-86E3-E9E63EE4CD26}"/>
            </a:ext>
            <a:ext uri="{147F2762-F138-4A5C-976F-8EAC2B608ADB}">
              <a16:predDERef xmlns:a16="http://schemas.microsoft.com/office/drawing/2014/main" pred="{C7B5C735-5EF9-45FF-8EEB-9EAF57521955}"/>
            </a:ext>
          </a:extLst>
        </xdr:cNvPr>
        <xdr:cNvSpPr/>
      </xdr:nvSpPr>
      <xdr:spPr>
        <a:xfrm>
          <a:off x="1019175" y="5867400"/>
          <a:ext cx="4838700" cy="352425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400050</xdr:colOff>
      <xdr:row>13</xdr:row>
      <xdr:rowOff>38100</xdr:rowOff>
    </xdr:from>
    <xdr:to>
      <xdr:col>9</xdr:col>
      <xdr:colOff>295275</xdr:colOff>
      <xdr:row>28</xdr:row>
      <xdr:rowOff>142875</xdr:rowOff>
    </xdr:to>
    <xdr:sp macro="" textlink="">
      <xdr:nvSpPr>
        <xdr:cNvPr id="28" name="Rectangle 27">
          <a:extLst>
            <a:ext uri="{FF2B5EF4-FFF2-40B4-BE49-F238E27FC236}">
              <a16:creationId xmlns:a16="http://schemas.microsoft.com/office/drawing/2014/main" id="{41F11310-5CD0-4AD2-B813-6DB7BD7774D3}"/>
            </a:ext>
            <a:ext uri="{147F2762-F138-4A5C-976F-8EAC2B608ADB}">
              <a16:predDERef xmlns:a16="http://schemas.microsoft.com/office/drawing/2014/main" pred="{E207E20F-9948-4136-86E3-E9E63EE4CD26}"/>
            </a:ext>
          </a:extLst>
        </xdr:cNvPr>
        <xdr:cNvSpPr/>
      </xdr:nvSpPr>
      <xdr:spPr>
        <a:xfrm>
          <a:off x="1009650" y="2514600"/>
          <a:ext cx="4772025" cy="296227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10</xdr:col>
      <xdr:colOff>142875</xdr:colOff>
      <xdr:row>33</xdr:row>
      <xdr:rowOff>180975</xdr:rowOff>
    </xdr:from>
    <xdr:to>
      <xdr:col>18</xdr:col>
      <xdr:colOff>590550</xdr:colOff>
      <xdr:row>51</xdr:row>
      <xdr:rowOff>104775</xdr:rowOff>
    </xdr:to>
    <xdr:sp macro="" textlink="">
      <xdr:nvSpPr>
        <xdr:cNvPr id="29" name="Rectangle 28">
          <a:extLst>
            <a:ext uri="{FF2B5EF4-FFF2-40B4-BE49-F238E27FC236}">
              <a16:creationId xmlns:a16="http://schemas.microsoft.com/office/drawing/2014/main" id="{228EFCF6-F905-4F9B-AFA4-9ACA01A0F0F8}"/>
            </a:ext>
            <a:ext uri="{147F2762-F138-4A5C-976F-8EAC2B608ADB}">
              <a16:predDERef xmlns:a16="http://schemas.microsoft.com/office/drawing/2014/main" pred="{41F11310-5CD0-4AD2-B813-6DB7BD7774D3}"/>
            </a:ext>
          </a:extLst>
        </xdr:cNvPr>
        <xdr:cNvSpPr/>
      </xdr:nvSpPr>
      <xdr:spPr>
        <a:xfrm>
          <a:off x="6238875" y="6467475"/>
          <a:ext cx="5324475" cy="33528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20</xdr:col>
      <xdr:colOff>95250</xdr:colOff>
      <xdr:row>30</xdr:row>
      <xdr:rowOff>142875</xdr:rowOff>
    </xdr:from>
    <xdr:to>
      <xdr:col>26</xdr:col>
      <xdr:colOff>219075</xdr:colOff>
      <xdr:row>47</xdr:row>
      <xdr:rowOff>133350</xdr:rowOff>
    </xdr:to>
    <xdr:sp macro="" textlink="">
      <xdr:nvSpPr>
        <xdr:cNvPr id="30" name="Rectangle 29">
          <a:extLst>
            <a:ext uri="{FF2B5EF4-FFF2-40B4-BE49-F238E27FC236}">
              <a16:creationId xmlns:a16="http://schemas.microsoft.com/office/drawing/2014/main" id="{18B05ACF-5DA4-4FCC-95A6-6003503B34A6}"/>
            </a:ext>
            <a:ext uri="{147F2762-F138-4A5C-976F-8EAC2B608ADB}">
              <a16:predDERef xmlns:a16="http://schemas.microsoft.com/office/drawing/2014/main" pred="{228EFCF6-F905-4F9B-AFA4-9ACA01A0F0F8}"/>
            </a:ext>
          </a:extLst>
        </xdr:cNvPr>
        <xdr:cNvSpPr/>
      </xdr:nvSpPr>
      <xdr:spPr>
        <a:xfrm>
          <a:off x="12287250" y="5857875"/>
          <a:ext cx="3781425" cy="322897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20</xdr:col>
      <xdr:colOff>381000</xdr:colOff>
      <xdr:row>30</xdr:row>
      <xdr:rowOff>142875</xdr:rowOff>
    </xdr:from>
    <xdr:to>
      <xdr:col>26</xdr:col>
      <xdr:colOff>209550</xdr:colOff>
      <xdr:row>46</xdr:row>
      <xdr:rowOff>9525</xdr:rowOff>
    </xdr:to>
    <xdr:graphicFrame macro="">
      <xdr:nvGraphicFramePr>
        <xdr:cNvPr id="20" name="Chart 19">
          <a:extLst>
            <a:ext uri="{FF2B5EF4-FFF2-40B4-BE49-F238E27FC236}">
              <a16:creationId xmlns:a16="http://schemas.microsoft.com/office/drawing/2014/main" id="{38FE72B8-495F-4F19-B4E2-848E4DAED472}"/>
            </a:ext>
            <a:ext uri="{147F2762-F138-4A5C-976F-8EAC2B608ADB}">
              <a16:predDERef xmlns:a16="http://schemas.microsoft.com/office/drawing/2014/main" pred="{18B05ACF-5DA4-4FCC-95A6-6003503B3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438150</xdr:colOff>
      <xdr:row>33</xdr:row>
      <xdr:rowOff>171450</xdr:rowOff>
    </xdr:from>
    <xdr:to>
      <xdr:col>18</xdr:col>
      <xdr:colOff>571500</xdr:colOff>
      <xdr:row>50</xdr:row>
      <xdr:rowOff>85725</xdr:rowOff>
    </xdr:to>
    <xdr:graphicFrame macro="">
      <xdr:nvGraphicFramePr>
        <xdr:cNvPr id="16" name="Chart 15">
          <a:extLst>
            <a:ext uri="{FF2B5EF4-FFF2-40B4-BE49-F238E27FC236}">
              <a16:creationId xmlns:a16="http://schemas.microsoft.com/office/drawing/2014/main" id="{3277D562-BCF6-48B3-9AA8-3DDF148BD098}"/>
            </a:ext>
            <a:ext uri="{147F2762-F138-4A5C-976F-8EAC2B608ADB}">
              <a16:predDERef xmlns:a16="http://schemas.microsoft.com/office/drawing/2014/main" pred="{38FE72B8-495F-4F19-B4E2-848E4DAED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76200</xdr:colOff>
      <xdr:row>30</xdr:row>
      <xdr:rowOff>142875</xdr:rowOff>
    </xdr:from>
    <xdr:to>
      <xdr:col>9</xdr:col>
      <xdr:colOff>323850</xdr:colOff>
      <xdr:row>47</xdr:row>
      <xdr:rowOff>123825</xdr:rowOff>
    </xdr:to>
    <xdr:graphicFrame macro="">
      <xdr:nvGraphicFramePr>
        <xdr:cNvPr id="14" name="Chart 13">
          <a:extLst>
            <a:ext uri="{FF2B5EF4-FFF2-40B4-BE49-F238E27FC236}">
              <a16:creationId xmlns:a16="http://schemas.microsoft.com/office/drawing/2014/main" id="{AE76303D-89B6-4CD3-BB44-E6C93BC2D938}"/>
            </a:ext>
            <a:ext uri="{147F2762-F138-4A5C-976F-8EAC2B608ADB}">
              <a16:predDERef xmlns:a16="http://schemas.microsoft.com/office/drawing/2014/main" pred="{3277D562-BCF6-48B3-9AA8-3DDF148BD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600075</xdr:colOff>
      <xdr:row>13</xdr:row>
      <xdr:rowOff>38100</xdr:rowOff>
    </xdr:from>
    <xdr:to>
      <xdr:col>9</xdr:col>
      <xdr:colOff>295275</xdr:colOff>
      <xdr:row>27</xdr:row>
      <xdr:rowOff>114300</xdr:rowOff>
    </xdr:to>
    <xdr:graphicFrame macro="">
      <xdr:nvGraphicFramePr>
        <xdr:cNvPr id="18" name="Chart 17">
          <a:extLst>
            <a:ext uri="{FF2B5EF4-FFF2-40B4-BE49-F238E27FC236}">
              <a16:creationId xmlns:a16="http://schemas.microsoft.com/office/drawing/2014/main" id="{9C72E3A4-E660-4776-BB11-EFC6EEACBFEE}"/>
            </a:ext>
            <a:ext uri="{147F2762-F138-4A5C-976F-8EAC2B608ADB}">
              <a16:predDERef xmlns:a16="http://schemas.microsoft.com/office/drawing/2014/main" pred="{AE76303D-89B6-4CD3-BB44-E6C93BC2D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38100</xdr:colOff>
      <xdr:row>0</xdr:row>
      <xdr:rowOff>0</xdr:rowOff>
    </xdr:from>
    <xdr:to>
      <xdr:col>34</xdr:col>
      <xdr:colOff>342900</xdr:colOff>
      <xdr:row>13</xdr:row>
      <xdr:rowOff>95250</xdr:rowOff>
    </xdr:to>
    <xdr:pic>
      <xdr:nvPicPr>
        <xdr:cNvPr id="33" name="Picture 32">
          <a:extLst>
            <a:ext uri="{FF2B5EF4-FFF2-40B4-BE49-F238E27FC236}">
              <a16:creationId xmlns:a16="http://schemas.microsoft.com/office/drawing/2014/main" id="{77D3835F-322B-3BAE-DE2F-0FA808F6689F}"/>
            </a:ext>
            <a:ext uri="{147F2762-F138-4A5C-976F-8EAC2B608ADB}">
              <a16:predDERef xmlns:a16="http://schemas.microsoft.com/office/drawing/2014/main" pred="{9C72E3A4-E660-4776-BB11-EFC6EEACBFEE}"/>
            </a:ext>
          </a:extLst>
        </xdr:cNvPr>
        <xdr:cNvPicPr>
          <a:picLocks noChangeAspect="1"/>
        </xdr:cNvPicPr>
      </xdr:nvPicPr>
      <xdr:blipFill>
        <a:blip xmlns:r="http://schemas.openxmlformats.org/officeDocument/2006/relationships" r:embed="rId1"/>
        <a:stretch>
          <a:fillRect/>
        </a:stretch>
      </xdr:blipFill>
      <xdr:spPr>
        <a:xfrm>
          <a:off x="16497300" y="0"/>
          <a:ext cx="4572000" cy="2571750"/>
        </a:xfrm>
        <a:prstGeom prst="rect">
          <a:avLst/>
        </a:prstGeom>
      </xdr:spPr>
    </xdr:pic>
    <xdr:clientData/>
  </xdr:twoCellAnchor>
  <xdr:twoCellAnchor>
    <xdr:from>
      <xdr:col>6</xdr:col>
      <xdr:colOff>219075</xdr:colOff>
      <xdr:row>1</xdr:row>
      <xdr:rowOff>47625</xdr:rowOff>
    </xdr:from>
    <xdr:to>
      <xdr:col>23</xdr:col>
      <xdr:colOff>19050</xdr:colOff>
      <xdr:row>4</xdr:row>
      <xdr:rowOff>47625</xdr:rowOff>
    </xdr:to>
    <xdr:sp macro="" textlink="">
      <xdr:nvSpPr>
        <xdr:cNvPr id="32" name="TextBox 31">
          <a:extLst>
            <a:ext uri="{FF2B5EF4-FFF2-40B4-BE49-F238E27FC236}">
              <a16:creationId xmlns:a16="http://schemas.microsoft.com/office/drawing/2014/main" id="{A28A52FF-180E-3F96-E045-E640A0F53890}"/>
            </a:ext>
            <a:ext uri="{147F2762-F138-4A5C-976F-8EAC2B608ADB}">
              <a16:predDERef xmlns:a16="http://schemas.microsoft.com/office/drawing/2014/main" pred="{77D3835F-322B-3BAE-DE2F-0FA808F6689F}"/>
            </a:ext>
          </a:extLst>
        </xdr:cNvPr>
        <xdr:cNvSpPr txBox="1"/>
      </xdr:nvSpPr>
      <xdr:spPr>
        <a:xfrm>
          <a:off x="3876675" y="238125"/>
          <a:ext cx="10163175" cy="571500"/>
        </a:xfrm>
        <a:prstGeom prst="rect">
          <a:avLst/>
        </a:prstGeom>
        <a:solidFill>
          <a:srgbClr val="EDEDED"/>
        </a:solidFill>
        <a:ln w="9525" cmpd="sng">
          <a:solidFill>
            <a:srgbClr val="00B050"/>
          </a:solidFill>
        </a:ln>
      </xdr:spPr>
      <xdr:txBody>
        <a:bodyPr spcFirstLastPara="0" vertOverflow="clip" horzOverflow="clip" wrap="square" lIns="91440" tIns="45720" rIns="91440" bIns="45720" rtlCol="0" anchor="t">
          <a:noAutofit/>
        </a:bodyPr>
        <a:lstStyle/>
        <a:p>
          <a:pPr marL="0" indent="0" algn="ctr"/>
          <a:r>
            <a:rPr lang="en-US" sz="2600" b="1" u="none">
              <a:solidFill>
                <a:schemeClr val="accent6">
                  <a:lumMod val="50000"/>
                </a:schemeClr>
              </a:solidFill>
              <a:latin typeface="+mn-lt"/>
              <a:ea typeface="+mn-lt"/>
              <a:cs typeface="+mn-lt"/>
            </a:rPr>
            <a:t>Car Price Analysis Dashboard</a:t>
          </a:r>
        </a:p>
      </xdr:txBody>
    </xdr:sp>
    <xdr:clientData/>
  </xdr:twoCellAnchor>
  <xdr:twoCellAnchor editAs="oneCell">
    <xdr:from>
      <xdr:col>27</xdr:col>
      <xdr:colOff>38100</xdr:colOff>
      <xdr:row>13</xdr:row>
      <xdr:rowOff>47625</xdr:rowOff>
    </xdr:from>
    <xdr:to>
      <xdr:col>34</xdr:col>
      <xdr:colOff>342900</xdr:colOff>
      <xdr:row>26</xdr:row>
      <xdr:rowOff>142875</xdr:rowOff>
    </xdr:to>
    <xdr:pic>
      <xdr:nvPicPr>
        <xdr:cNvPr id="34" name="Picture 33">
          <a:extLst>
            <a:ext uri="{FF2B5EF4-FFF2-40B4-BE49-F238E27FC236}">
              <a16:creationId xmlns:a16="http://schemas.microsoft.com/office/drawing/2014/main" id="{D4010153-4ECF-4A1B-9904-251EFC3EDA05}"/>
            </a:ext>
            <a:ext uri="{147F2762-F138-4A5C-976F-8EAC2B608ADB}">
              <a16:predDERef xmlns:a16="http://schemas.microsoft.com/office/drawing/2014/main" pred="{A28A52FF-180E-3F96-E045-E640A0F53890}"/>
            </a:ext>
          </a:extLst>
        </xdr:cNvPr>
        <xdr:cNvPicPr>
          <a:picLocks noChangeAspect="1"/>
        </xdr:cNvPicPr>
      </xdr:nvPicPr>
      <xdr:blipFill>
        <a:blip xmlns:r="http://schemas.openxmlformats.org/officeDocument/2006/relationships" r:embed="rId1"/>
        <a:stretch>
          <a:fillRect/>
        </a:stretch>
      </xdr:blipFill>
      <xdr:spPr>
        <a:xfrm>
          <a:off x="16497300" y="2524125"/>
          <a:ext cx="4572000" cy="2571750"/>
        </a:xfrm>
        <a:prstGeom prst="rect">
          <a:avLst/>
        </a:prstGeom>
      </xdr:spPr>
    </xdr:pic>
    <xdr:clientData/>
  </xdr:twoCellAnchor>
  <xdr:twoCellAnchor editAs="oneCell">
    <xdr:from>
      <xdr:col>27</xdr:col>
      <xdr:colOff>38100</xdr:colOff>
      <xdr:row>26</xdr:row>
      <xdr:rowOff>114300</xdr:rowOff>
    </xdr:from>
    <xdr:to>
      <xdr:col>34</xdr:col>
      <xdr:colOff>342900</xdr:colOff>
      <xdr:row>40</xdr:row>
      <xdr:rowOff>19050</xdr:rowOff>
    </xdr:to>
    <xdr:pic>
      <xdr:nvPicPr>
        <xdr:cNvPr id="35" name="Picture 34">
          <a:extLst>
            <a:ext uri="{FF2B5EF4-FFF2-40B4-BE49-F238E27FC236}">
              <a16:creationId xmlns:a16="http://schemas.microsoft.com/office/drawing/2014/main" id="{6316C9F1-66A6-4319-9FD0-58F849391D72}"/>
            </a:ext>
            <a:ext uri="{147F2762-F138-4A5C-976F-8EAC2B608ADB}">
              <a16:predDERef xmlns:a16="http://schemas.microsoft.com/office/drawing/2014/main" pred="{D4010153-4ECF-4A1B-9904-251EFC3EDA05}"/>
            </a:ext>
          </a:extLst>
        </xdr:cNvPr>
        <xdr:cNvPicPr>
          <a:picLocks noChangeAspect="1"/>
        </xdr:cNvPicPr>
      </xdr:nvPicPr>
      <xdr:blipFill>
        <a:blip xmlns:r="http://schemas.openxmlformats.org/officeDocument/2006/relationships" r:embed="rId1"/>
        <a:stretch>
          <a:fillRect/>
        </a:stretch>
      </xdr:blipFill>
      <xdr:spPr>
        <a:xfrm>
          <a:off x="16497300" y="5067300"/>
          <a:ext cx="4572000" cy="2571750"/>
        </a:xfrm>
        <a:prstGeom prst="rect">
          <a:avLst/>
        </a:prstGeom>
      </xdr:spPr>
    </xdr:pic>
    <xdr:clientData/>
  </xdr:twoCellAnchor>
  <xdr:twoCellAnchor editAs="oneCell">
    <xdr:from>
      <xdr:col>27</xdr:col>
      <xdr:colOff>28575</xdr:colOff>
      <xdr:row>40</xdr:row>
      <xdr:rowOff>0</xdr:rowOff>
    </xdr:from>
    <xdr:to>
      <xdr:col>34</xdr:col>
      <xdr:colOff>333375</xdr:colOff>
      <xdr:row>53</xdr:row>
      <xdr:rowOff>95250</xdr:rowOff>
    </xdr:to>
    <xdr:pic>
      <xdr:nvPicPr>
        <xdr:cNvPr id="36" name="Picture 35">
          <a:extLst>
            <a:ext uri="{FF2B5EF4-FFF2-40B4-BE49-F238E27FC236}">
              <a16:creationId xmlns:a16="http://schemas.microsoft.com/office/drawing/2014/main" id="{AE0DC305-493E-4D6E-A47A-596E9AAAF00E}"/>
            </a:ext>
            <a:ext uri="{147F2762-F138-4A5C-976F-8EAC2B608ADB}">
              <a16:predDERef xmlns:a16="http://schemas.microsoft.com/office/drawing/2014/main" pred="{6316C9F1-66A6-4319-9FD0-58F849391D72}"/>
            </a:ext>
          </a:extLst>
        </xdr:cNvPr>
        <xdr:cNvPicPr>
          <a:picLocks noChangeAspect="1"/>
        </xdr:cNvPicPr>
      </xdr:nvPicPr>
      <xdr:blipFill>
        <a:blip xmlns:r="http://schemas.openxmlformats.org/officeDocument/2006/relationships" r:embed="rId1"/>
        <a:stretch>
          <a:fillRect/>
        </a:stretch>
      </xdr:blipFill>
      <xdr:spPr>
        <a:xfrm>
          <a:off x="16487775" y="7620000"/>
          <a:ext cx="4572000" cy="2571750"/>
        </a:xfrm>
        <a:prstGeom prst="rect">
          <a:avLst/>
        </a:prstGeom>
      </xdr:spPr>
    </xdr:pic>
    <xdr:clientData/>
  </xdr:twoCellAnchor>
  <xdr:twoCellAnchor editAs="oneCell">
    <xdr:from>
      <xdr:col>16</xdr:col>
      <xdr:colOff>317501</xdr:colOff>
      <xdr:row>11</xdr:row>
      <xdr:rowOff>127000</xdr:rowOff>
    </xdr:from>
    <xdr:to>
      <xdr:col>19</xdr:col>
      <xdr:colOff>317501</xdr:colOff>
      <xdr:row>16</xdr:row>
      <xdr:rowOff>15875</xdr:rowOff>
    </xdr:to>
    <mc:AlternateContent xmlns:mc="http://schemas.openxmlformats.org/markup-compatibility/2006" xmlns:a14="http://schemas.microsoft.com/office/drawing/2010/main">
      <mc:Choice Requires="a14">
        <xdr:graphicFrame macro="">
          <xdr:nvGraphicFramePr>
            <xdr:cNvPr id="12" name="Engine Size 1">
              <a:extLst>
                <a:ext uri="{FF2B5EF4-FFF2-40B4-BE49-F238E27FC236}">
                  <a16:creationId xmlns:a16="http://schemas.microsoft.com/office/drawing/2014/main" id="{BA76CEE4-2437-4B2A-BE0E-FEDFEBE828D9}"/>
                </a:ext>
                <a:ext uri="{147F2762-F138-4A5C-976F-8EAC2B608ADB}">
                  <a16:predDERef xmlns:a16="http://schemas.microsoft.com/office/drawing/2014/main" pred="{AC29AE92-91EA-45FB-2E1A-6C808738C90C}"/>
                </a:ext>
              </a:extLst>
            </xdr:cNvPr>
            <xdr:cNvGraphicFramePr/>
          </xdr:nvGraphicFramePr>
          <xdr:xfrm>
            <a:off x="0" y="0"/>
            <a:ext cx="0" cy="0"/>
          </xdr:xfrm>
          <a:graphic>
            <a:graphicData uri="http://schemas.microsoft.com/office/drawing/2010/slicer">
              <sle:slicer xmlns:sle="http://schemas.microsoft.com/office/drawing/2010/slicer" name="Engine Size 1"/>
            </a:graphicData>
          </a:graphic>
        </xdr:graphicFrame>
      </mc:Choice>
      <mc:Fallback xmlns="">
        <xdr:sp macro="" textlink="">
          <xdr:nvSpPr>
            <xdr:cNvPr id="0" name=""/>
            <xdr:cNvSpPr>
              <a:spLocks noTextEdit="1"/>
            </xdr:cNvSpPr>
          </xdr:nvSpPr>
          <xdr:spPr>
            <a:xfrm>
              <a:off x="10021338" y="2179735"/>
              <a:ext cx="1819469" cy="821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63500</xdr:colOff>
      <xdr:row>11</xdr:row>
      <xdr:rowOff>142876</xdr:rowOff>
    </xdr:from>
    <xdr:to>
      <xdr:col>16</xdr:col>
      <xdr:colOff>138642</xdr:colOff>
      <xdr:row>15</xdr:row>
      <xdr:rowOff>142876</xdr:rowOff>
    </xdr:to>
    <mc:AlternateContent xmlns:mc="http://schemas.openxmlformats.org/markup-compatibility/2006" xmlns:a14="http://schemas.microsoft.com/office/drawing/2010/main">
      <mc:Choice Requires="a14">
        <xdr:graphicFrame macro="">
          <xdr:nvGraphicFramePr>
            <xdr:cNvPr id="22" name="Brand 1">
              <a:extLst>
                <a:ext uri="{FF2B5EF4-FFF2-40B4-BE49-F238E27FC236}">
                  <a16:creationId xmlns:a16="http://schemas.microsoft.com/office/drawing/2014/main" id="{05E6B695-4535-4989-BA90-D18D4453855E}"/>
                </a:ext>
                <a:ext uri="{147F2762-F138-4A5C-976F-8EAC2B608ADB}">
                  <a16:predDERef xmlns:a16="http://schemas.microsoft.com/office/drawing/2014/main" pred="{0AC1B34D-CEF9-8398-F818-6814D454D86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947867" y="2195611"/>
              <a:ext cx="1894612" cy="74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476250</xdr:colOff>
      <xdr:row>11</xdr:row>
      <xdr:rowOff>111126</xdr:rowOff>
    </xdr:from>
    <xdr:to>
      <xdr:col>12</xdr:col>
      <xdr:colOff>536643</xdr:colOff>
      <xdr:row>16</xdr:row>
      <xdr:rowOff>1163</xdr:rowOff>
    </xdr:to>
    <mc:AlternateContent xmlns:mc="http://schemas.openxmlformats.org/markup-compatibility/2006" xmlns:a14="http://schemas.microsoft.com/office/drawing/2010/main">
      <mc:Choice Requires="a14">
        <xdr:graphicFrame macro="">
          <xdr:nvGraphicFramePr>
            <xdr:cNvPr id="24" name="Fuel Type 1">
              <a:extLst>
                <a:ext uri="{FF2B5EF4-FFF2-40B4-BE49-F238E27FC236}">
                  <a16:creationId xmlns:a16="http://schemas.microsoft.com/office/drawing/2014/main" id="{C2DF7E46-514D-4B72-A345-A396752D561A}"/>
                </a:ext>
                <a:ext uri="{147F2762-F138-4A5C-976F-8EAC2B608ADB}">
                  <a16:predDERef xmlns:a16="http://schemas.microsoft.com/office/drawing/2014/main" pred="{7A211ABA-E8AF-48BA-AC75-573724725133}"/>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mlns="">
        <xdr:sp macro="" textlink="">
          <xdr:nvSpPr>
            <xdr:cNvPr id="0" name=""/>
            <xdr:cNvSpPr>
              <a:spLocks noTextEdit="1"/>
            </xdr:cNvSpPr>
          </xdr:nvSpPr>
          <xdr:spPr>
            <a:xfrm>
              <a:off x="5934658" y="2163861"/>
              <a:ext cx="1879863" cy="814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0.500387268519" createdVersion="8" refreshedVersion="8" minRefreshableVersion="3" recordCount="2500" xr:uid="{150F22CF-23A3-49B2-8F29-62FEEE35A6DE}">
  <cacheSource type="worksheet">
    <worksheetSource name="Table1"/>
  </cacheSource>
  <cacheFields count="16">
    <cacheField name="Car ID" numFmtId="0">
      <sharedItems containsSemiMixedTypes="0" containsString="0" containsNumber="1" containsInteger="1" minValue="1" maxValue="2500"/>
    </cacheField>
    <cacheField name="Brand" numFmtId="0">
      <sharedItems count="7">
        <s v="Tesla"/>
        <s v="BMW"/>
        <s v="Audi"/>
        <s v="Ford"/>
        <s v="Honda"/>
        <s v="Mercedes"/>
        <s v="Toyota"/>
      </sharedItems>
    </cacheField>
    <cacheField name="Year" numFmtId="0">
      <sharedItems containsSemiMixedTypes="0" containsString="0" containsNumber="1" containsInteger="1" minValue="2000" maxValue="2023"/>
    </cacheField>
    <cacheField name="Engine Size" numFmtId="0">
      <sharedItems containsSemiMixedTypes="0" containsString="0" containsNumber="1" minValue="1" maxValue="6" count="51">
        <n v="2.2999999999999998"/>
        <n v="4.4000000000000004"/>
        <n v="4.5"/>
        <n v="4.0999999999999996"/>
        <n v="2.6"/>
        <n v="2.4"/>
        <n v="4"/>
        <n v="5.3"/>
        <n v="5.7"/>
        <n v="1.5"/>
        <n v="1.8"/>
        <n v="4.7"/>
        <n v="5.4"/>
        <n v="2"/>
        <n v="3.9"/>
        <n v="3"/>
        <n v="1.1000000000000001"/>
        <n v="3.3"/>
        <n v="5.8"/>
        <n v="5.2"/>
        <n v="1.9"/>
        <n v="5.9"/>
        <n v="1"/>
        <n v="3.2"/>
        <n v="5.6"/>
        <n v="4.5999999999999996"/>
        <n v="4.2"/>
        <n v="2.2000000000000002"/>
        <n v="2.1"/>
        <n v="1.3"/>
        <n v="1.4"/>
        <n v="5"/>
        <n v="5.0999999999999996"/>
        <n v="3.7"/>
        <n v="3.6"/>
        <n v="2.9"/>
        <n v="2.8"/>
        <n v="5.5"/>
        <n v="4.3"/>
        <n v="4.9000000000000004"/>
        <n v="3.1"/>
        <n v="2.5"/>
        <n v="3.5"/>
        <n v="4.8"/>
        <n v="1.6"/>
        <n v="3.8"/>
        <n v="2.7"/>
        <n v="1.7"/>
        <n v="3.4"/>
        <n v="6"/>
        <n v="1.2"/>
      </sharedItems>
    </cacheField>
    <cacheField name="Fuel Type" numFmtId="0">
      <sharedItems count="4">
        <s v="Petrol"/>
        <s v="Electric"/>
        <s v="Diesel"/>
        <s v="Hybrid"/>
      </sharedItems>
    </cacheField>
    <cacheField name="Transmission" numFmtId="0">
      <sharedItems count="2">
        <s v="Manual"/>
        <s v="Automatic"/>
      </sharedItems>
    </cacheField>
    <cacheField name="Mileage" numFmtId="0">
      <sharedItems containsSemiMixedTypes="0" containsString="0" containsNumber="1" containsInteger="1" minValue="15" maxValue="299967"/>
    </cacheField>
    <cacheField name="Condition" numFmtId="0">
      <sharedItems/>
    </cacheField>
    <cacheField name="Price" numFmtId="0">
      <sharedItems containsSemiMixedTypes="0" containsString="0" containsNumber="1" minValue="5011.2700000000004" maxValue="99982.59"/>
    </cacheField>
    <cacheField name="Model" numFmtId="0">
      <sharedItems/>
    </cacheField>
    <cacheField name="Car Age" numFmtId="0">
      <sharedItems containsSemiMixedTypes="0" containsString="0" containsNumber="1" containsInteger="1" minValue="3" maxValue="26" count="24">
        <n v="10"/>
        <n v="8"/>
        <n v="13"/>
        <n v="15"/>
        <n v="17"/>
        <n v="7"/>
        <n v="6"/>
        <n v="9"/>
        <n v="3"/>
        <n v="16"/>
        <n v="25"/>
        <n v="20"/>
        <n v="12"/>
        <n v="4"/>
        <n v="21"/>
        <n v="14"/>
        <n v="11"/>
        <n v="19"/>
        <n v="26"/>
        <n v="22"/>
        <n v="5"/>
        <n v="23"/>
        <n v="18"/>
        <n v="24"/>
      </sharedItems>
    </cacheField>
    <cacheField name="Price per km (Value Indicator)" numFmtId="0">
      <sharedItems containsSemiMixedTypes="0" containsString="0" containsNumber="1" minValue="1.9297237268378068E-2" maxValue="2795.5093333333334"/>
    </cacheField>
    <cacheField name="Mileage Band" numFmtId="0">
      <sharedItems count="3">
        <s v="Medium"/>
        <s v="High"/>
        <s v="Low"/>
      </sharedItems>
    </cacheField>
    <cacheField name="Price Segment" numFmtId="0">
      <sharedItems count="3">
        <s v="Mid-range"/>
        <s v="Budget"/>
        <s v="Premium"/>
      </sharedItems>
    </cacheField>
    <cacheField name="Engine Size Category" numFmtId="0">
      <sharedItems/>
    </cacheField>
    <cacheField name="Condition Score"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788926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
    <x v="0"/>
    <n v="2016"/>
    <x v="0"/>
    <x v="0"/>
    <x v="0"/>
    <n v="114832"/>
    <s v="New"/>
    <n v="26613.919999999998"/>
    <s v="Model X"/>
    <x v="0"/>
    <n v="0.23176396823185175"/>
    <x v="0"/>
    <x v="0"/>
    <s v="Medium"/>
    <n v="3"/>
  </r>
  <r>
    <n v="2"/>
    <x v="1"/>
    <n v="2018"/>
    <x v="1"/>
    <x v="1"/>
    <x v="0"/>
    <n v="143190"/>
    <s v="Used"/>
    <n v="14679.61"/>
    <s v="5 Series"/>
    <x v="1"/>
    <n v="0.10251840212305328"/>
    <x v="0"/>
    <x v="1"/>
    <s v="Large"/>
    <n v="1"/>
  </r>
  <r>
    <n v="3"/>
    <x v="2"/>
    <n v="2013"/>
    <x v="2"/>
    <x v="1"/>
    <x v="0"/>
    <n v="181601"/>
    <s v="New"/>
    <n v="44402.61"/>
    <s v="A4"/>
    <x v="2"/>
    <n v="0.2445064179162009"/>
    <x v="1"/>
    <x v="0"/>
    <s v="Large"/>
    <n v="3"/>
  </r>
  <r>
    <n v="4"/>
    <x v="0"/>
    <n v="2011"/>
    <x v="3"/>
    <x v="2"/>
    <x v="1"/>
    <n v="68682"/>
    <s v="New"/>
    <n v="86374.33"/>
    <s v="Model Y"/>
    <x v="3"/>
    <n v="1.2575977694301272"/>
    <x v="0"/>
    <x v="2"/>
    <s v="Large"/>
    <n v="3"/>
  </r>
  <r>
    <n v="5"/>
    <x v="3"/>
    <n v="2009"/>
    <x v="4"/>
    <x v="2"/>
    <x v="0"/>
    <n v="223009"/>
    <s v="Like New"/>
    <n v="73577.100000000006"/>
    <s v="Mustang"/>
    <x v="4"/>
    <n v="0.32992883695276876"/>
    <x v="1"/>
    <x v="2"/>
    <s v="Medium"/>
    <n v="2"/>
  </r>
  <r>
    <n v="6"/>
    <x v="2"/>
    <n v="2019"/>
    <x v="5"/>
    <x v="2"/>
    <x v="1"/>
    <n v="246553"/>
    <s v="Like New"/>
    <n v="88969.76"/>
    <s v="Q7"/>
    <x v="5"/>
    <n v="0.36085450187180845"/>
    <x v="1"/>
    <x v="2"/>
    <s v="Medium"/>
    <n v="2"/>
  </r>
  <r>
    <n v="7"/>
    <x v="2"/>
    <n v="2020"/>
    <x v="6"/>
    <x v="1"/>
    <x v="1"/>
    <n v="135486"/>
    <s v="Used"/>
    <n v="63498.75"/>
    <s v="Q5"/>
    <x v="6"/>
    <n v="0.46867388512466235"/>
    <x v="0"/>
    <x v="2"/>
    <s v="Large"/>
    <n v="1"/>
  </r>
  <r>
    <n v="8"/>
    <x v="0"/>
    <n v="2017"/>
    <x v="7"/>
    <x v="3"/>
    <x v="1"/>
    <n v="83030"/>
    <s v="New"/>
    <n v="17381.189999999999"/>
    <s v="Model Y"/>
    <x v="7"/>
    <n v="0.2093362640009635"/>
    <x v="0"/>
    <x v="1"/>
    <s v="Large"/>
    <n v="3"/>
  </r>
  <r>
    <n v="9"/>
    <x v="4"/>
    <n v="2023"/>
    <x v="8"/>
    <x v="1"/>
    <x v="0"/>
    <n v="120360"/>
    <s v="Like New"/>
    <n v="15905.62"/>
    <s v="Civic"/>
    <x v="8"/>
    <n v="0.13215038218677302"/>
    <x v="0"/>
    <x v="1"/>
    <s v="Large"/>
    <n v="2"/>
  </r>
  <r>
    <n v="10"/>
    <x v="3"/>
    <n v="2010"/>
    <x v="9"/>
    <x v="1"/>
    <x v="1"/>
    <n v="135009"/>
    <s v="Like New"/>
    <n v="9560.2199999999993"/>
    <s v="Explorer"/>
    <x v="9"/>
    <n v="7.0811723662866921E-2"/>
    <x v="0"/>
    <x v="1"/>
    <s v="Small"/>
    <n v="2"/>
  </r>
  <r>
    <n v="11"/>
    <x v="0"/>
    <n v="2001"/>
    <x v="10"/>
    <x v="2"/>
    <x v="1"/>
    <n v="298875"/>
    <s v="Like New"/>
    <n v="58872.6"/>
    <s v="Model 3"/>
    <x v="10"/>
    <n v="0.19698067754077792"/>
    <x v="1"/>
    <x v="2"/>
    <s v="Small"/>
    <n v="2"/>
  </r>
  <r>
    <n v="12"/>
    <x v="3"/>
    <n v="2017"/>
    <x v="8"/>
    <x v="1"/>
    <x v="1"/>
    <n v="169737"/>
    <s v="Used"/>
    <n v="28074.19"/>
    <s v="Mustang"/>
    <x v="7"/>
    <n v="0.16539817482340327"/>
    <x v="1"/>
    <x v="0"/>
    <s v="Large"/>
    <n v="1"/>
  </r>
  <r>
    <n v="13"/>
    <x v="3"/>
    <n v="2006"/>
    <x v="11"/>
    <x v="0"/>
    <x v="1"/>
    <n v="114360"/>
    <s v="New"/>
    <n v="74766.45"/>
    <s v="Fiesta"/>
    <x v="11"/>
    <n v="0.65378147953830013"/>
    <x v="0"/>
    <x v="2"/>
    <s v="Large"/>
    <n v="3"/>
  </r>
  <r>
    <n v="14"/>
    <x v="2"/>
    <n v="2023"/>
    <x v="12"/>
    <x v="1"/>
    <x v="1"/>
    <n v="263894"/>
    <s v="Like New"/>
    <n v="70193.740000000005"/>
    <s v="Q7"/>
    <x v="8"/>
    <n v="0.26599217867780245"/>
    <x v="1"/>
    <x v="2"/>
    <s v="Large"/>
    <n v="2"/>
  </r>
  <r>
    <n v="15"/>
    <x v="1"/>
    <n v="2014"/>
    <x v="13"/>
    <x v="1"/>
    <x v="1"/>
    <n v="65018"/>
    <s v="New"/>
    <n v="35220.519999999997"/>
    <s v="X3"/>
    <x v="12"/>
    <n v="0.5417041434679627"/>
    <x v="0"/>
    <x v="0"/>
    <s v="Medium"/>
    <n v="3"/>
  </r>
  <r>
    <n v="16"/>
    <x v="3"/>
    <n v="2010"/>
    <x v="14"/>
    <x v="1"/>
    <x v="1"/>
    <n v="240904"/>
    <s v="Used"/>
    <n v="21796.16"/>
    <s v="Mustang"/>
    <x v="9"/>
    <n v="9.047653837213164E-2"/>
    <x v="1"/>
    <x v="0"/>
    <s v="Medium"/>
    <n v="1"/>
  </r>
  <r>
    <n v="17"/>
    <x v="5"/>
    <n v="2017"/>
    <x v="2"/>
    <x v="1"/>
    <x v="1"/>
    <n v="136817"/>
    <s v="New"/>
    <n v="14728.03"/>
    <s v="GLA"/>
    <x v="7"/>
    <n v="0.10764766074391341"/>
    <x v="0"/>
    <x v="1"/>
    <s v="Large"/>
    <n v="3"/>
  </r>
  <r>
    <n v="18"/>
    <x v="2"/>
    <n v="2022"/>
    <x v="1"/>
    <x v="3"/>
    <x v="1"/>
    <n v="192803"/>
    <s v="Like New"/>
    <n v="75044.95"/>
    <s v="A3"/>
    <x v="13"/>
    <n v="0.38923123602848503"/>
    <x v="1"/>
    <x v="2"/>
    <s v="Large"/>
    <n v="2"/>
  </r>
  <r>
    <n v="19"/>
    <x v="4"/>
    <n v="2011"/>
    <x v="15"/>
    <x v="1"/>
    <x v="1"/>
    <n v="86984"/>
    <s v="New"/>
    <n v="47791.89"/>
    <s v="Civic"/>
    <x v="3"/>
    <n v="0.54943311413593299"/>
    <x v="0"/>
    <x v="0"/>
    <s v="Medium"/>
    <n v="3"/>
  </r>
  <r>
    <n v="20"/>
    <x v="1"/>
    <n v="2005"/>
    <x v="16"/>
    <x v="0"/>
    <x v="1"/>
    <n v="290595"/>
    <s v="New"/>
    <n v="35735.339999999997"/>
    <s v="X5"/>
    <x v="14"/>
    <n v="0.12297300366489443"/>
    <x v="1"/>
    <x v="0"/>
    <s v="Small"/>
    <n v="3"/>
  </r>
  <r>
    <n v="21"/>
    <x v="5"/>
    <n v="2019"/>
    <x v="14"/>
    <x v="0"/>
    <x v="1"/>
    <n v="192608"/>
    <s v="Used"/>
    <n v="86382.04"/>
    <s v="C-Class"/>
    <x v="5"/>
    <n v="0.4484862518690812"/>
    <x v="1"/>
    <x v="2"/>
    <s v="Medium"/>
    <n v="1"/>
  </r>
  <r>
    <n v="22"/>
    <x v="5"/>
    <n v="2022"/>
    <x v="0"/>
    <x v="1"/>
    <x v="0"/>
    <n v="12150"/>
    <s v="Used"/>
    <n v="61393.26"/>
    <s v="E-Class"/>
    <x v="13"/>
    <n v="5.0529432098765437"/>
    <x v="2"/>
    <x v="2"/>
    <s v="Medium"/>
    <n v="1"/>
  </r>
  <r>
    <n v="23"/>
    <x v="4"/>
    <n v="2012"/>
    <x v="17"/>
    <x v="2"/>
    <x v="0"/>
    <n v="275550"/>
    <s v="New"/>
    <n v="54210.22"/>
    <s v="CR-V"/>
    <x v="15"/>
    <n v="0.19673460352023225"/>
    <x v="1"/>
    <x v="2"/>
    <s v="Medium"/>
    <n v="3"/>
  </r>
  <r>
    <n v="24"/>
    <x v="1"/>
    <n v="2019"/>
    <x v="18"/>
    <x v="3"/>
    <x v="1"/>
    <n v="150853"/>
    <s v="New"/>
    <n v="75621.02"/>
    <s v="X5"/>
    <x v="5"/>
    <n v="0.50128946722968726"/>
    <x v="1"/>
    <x v="2"/>
    <s v="Large"/>
    <n v="3"/>
  </r>
  <r>
    <n v="25"/>
    <x v="2"/>
    <n v="2015"/>
    <x v="15"/>
    <x v="1"/>
    <x v="1"/>
    <n v="188489"/>
    <s v="New"/>
    <n v="82480.399999999994"/>
    <s v="Q5"/>
    <x v="16"/>
    <n v="0.43758733931423049"/>
    <x v="1"/>
    <x v="2"/>
    <s v="Medium"/>
    <n v="3"/>
  </r>
  <r>
    <n v="26"/>
    <x v="6"/>
    <n v="2017"/>
    <x v="19"/>
    <x v="1"/>
    <x v="1"/>
    <n v="18325"/>
    <s v="Used"/>
    <n v="70176.95"/>
    <s v="Camry"/>
    <x v="7"/>
    <n v="3.8295743519781715"/>
    <x v="2"/>
    <x v="2"/>
    <s v="Large"/>
    <n v="1"/>
  </r>
  <r>
    <n v="27"/>
    <x v="1"/>
    <n v="2009"/>
    <x v="20"/>
    <x v="1"/>
    <x v="0"/>
    <n v="199756"/>
    <s v="Used"/>
    <n v="46800.6"/>
    <s v="X3"/>
    <x v="4"/>
    <n v="0.23428883237549811"/>
    <x v="1"/>
    <x v="0"/>
    <s v="Small"/>
    <n v="1"/>
  </r>
  <r>
    <n v="28"/>
    <x v="4"/>
    <n v="2022"/>
    <x v="1"/>
    <x v="2"/>
    <x v="0"/>
    <n v="204541"/>
    <s v="New"/>
    <n v="41033.39"/>
    <s v="Accord"/>
    <x v="13"/>
    <n v="0.20061205332916138"/>
    <x v="1"/>
    <x v="0"/>
    <s v="Large"/>
    <n v="3"/>
  </r>
  <r>
    <n v="29"/>
    <x v="5"/>
    <n v="2007"/>
    <x v="21"/>
    <x v="2"/>
    <x v="0"/>
    <n v="17669"/>
    <s v="Used"/>
    <n v="78308.17"/>
    <s v="GLC"/>
    <x v="17"/>
    <n v="4.4319525723017712"/>
    <x v="2"/>
    <x v="2"/>
    <s v="Large"/>
    <n v="1"/>
  </r>
  <r>
    <n v="30"/>
    <x v="2"/>
    <n v="2017"/>
    <x v="9"/>
    <x v="2"/>
    <x v="1"/>
    <n v="207836"/>
    <s v="Like New"/>
    <n v="54201.18"/>
    <s v="A3"/>
    <x v="7"/>
    <n v="0.26078821763313381"/>
    <x v="1"/>
    <x v="2"/>
    <s v="Small"/>
    <n v="2"/>
  </r>
  <r>
    <n v="31"/>
    <x v="1"/>
    <n v="2020"/>
    <x v="22"/>
    <x v="3"/>
    <x v="1"/>
    <n v="132915"/>
    <s v="Used"/>
    <n v="71916.679999999993"/>
    <s v="X5"/>
    <x v="6"/>
    <n v="0.54107271564533721"/>
    <x v="0"/>
    <x v="2"/>
    <s v="Small"/>
    <n v="1"/>
  </r>
  <r>
    <n v="32"/>
    <x v="6"/>
    <n v="2000"/>
    <x v="23"/>
    <x v="0"/>
    <x v="1"/>
    <n v="196681"/>
    <s v="Used"/>
    <n v="89587.88"/>
    <s v="Corolla"/>
    <x v="18"/>
    <n v="0.45549839587962238"/>
    <x v="1"/>
    <x v="2"/>
    <s v="Medium"/>
    <n v="1"/>
  </r>
  <r>
    <n v="33"/>
    <x v="6"/>
    <n v="2022"/>
    <x v="9"/>
    <x v="3"/>
    <x v="1"/>
    <n v="50812"/>
    <s v="Used"/>
    <n v="92009.61"/>
    <s v="Corolla"/>
    <x v="13"/>
    <n v="1.8107850507754073"/>
    <x v="0"/>
    <x v="2"/>
    <s v="Small"/>
    <n v="1"/>
  </r>
  <r>
    <n v="34"/>
    <x v="3"/>
    <n v="2007"/>
    <x v="11"/>
    <x v="2"/>
    <x v="0"/>
    <n v="278203"/>
    <s v="Like New"/>
    <n v="31382.99"/>
    <s v="Fiesta"/>
    <x v="17"/>
    <n v="0.11280608045204402"/>
    <x v="1"/>
    <x v="0"/>
    <s v="Large"/>
    <n v="2"/>
  </r>
  <r>
    <n v="35"/>
    <x v="3"/>
    <n v="2005"/>
    <x v="24"/>
    <x v="0"/>
    <x v="1"/>
    <n v="252862"/>
    <s v="Like New"/>
    <n v="22849.55"/>
    <s v="Mustang"/>
    <x v="14"/>
    <n v="9.0363716177203374E-2"/>
    <x v="1"/>
    <x v="0"/>
    <s v="Large"/>
    <n v="2"/>
  </r>
  <r>
    <n v="36"/>
    <x v="0"/>
    <n v="2004"/>
    <x v="23"/>
    <x v="0"/>
    <x v="0"/>
    <n v="171840"/>
    <s v="Like New"/>
    <n v="29822.3"/>
    <s v="Model 3"/>
    <x v="19"/>
    <n v="0.17354690409683426"/>
    <x v="1"/>
    <x v="0"/>
    <s v="Medium"/>
    <n v="2"/>
  </r>
  <r>
    <n v="37"/>
    <x v="4"/>
    <n v="2014"/>
    <x v="0"/>
    <x v="2"/>
    <x v="0"/>
    <n v="25395"/>
    <s v="New"/>
    <n v="76380.320000000007"/>
    <s v="Fit"/>
    <x v="12"/>
    <n v="3.0076912778105931"/>
    <x v="2"/>
    <x v="2"/>
    <s v="Medium"/>
    <n v="3"/>
  </r>
  <r>
    <n v="38"/>
    <x v="1"/>
    <n v="2021"/>
    <x v="23"/>
    <x v="2"/>
    <x v="1"/>
    <n v="282346"/>
    <s v="New"/>
    <n v="40155.51"/>
    <s v="5 Series"/>
    <x v="20"/>
    <n v="0.14222092751446808"/>
    <x v="1"/>
    <x v="0"/>
    <s v="Medium"/>
    <n v="3"/>
  </r>
  <r>
    <n v="39"/>
    <x v="1"/>
    <n v="2014"/>
    <x v="25"/>
    <x v="3"/>
    <x v="0"/>
    <n v="229707"/>
    <s v="Like New"/>
    <n v="21471.98"/>
    <s v="X3"/>
    <x v="12"/>
    <n v="9.3475514459724782E-2"/>
    <x v="1"/>
    <x v="0"/>
    <s v="Large"/>
    <n v="2"/>
  </r>
  <r>
    <n v="40"/>
    <x v="0"/>
    <n v="2001"/>
    <x v="22"/>
    <x v="2"/>
    <x v="0"/>
    <n v="247181"/>
    <s v="New"/>
    <n v="14346.62"/>
    <s v="Model X"/>
    <x v="10"/>
    <n v="5.8040949749373946E-2"/>
    <x v="1"/>
    <x v="1"/>
    <s v="Small"/>
    <n v="3"/>
  </r>
  <r>
    <n v="41"/>
    <x v="5"/>
    <n v="2000"/>
    <x v="14"/>
    <x v="0"/>
    <x v="0"/>
    <n v="204120"/>
    <s v="New"/>
    <n v="36094.75"/>
    <s v="E-Class"/>
    <x v="18"/>
    <n v="0.17683103076621595"/>
    <x v="1"/>
    <x v="0"/>
    <s v="Medium"/>
    <n v="3"/>
  </r>
  <r>
    <n v="42"/>
    <x v="5"/>
    <n v="2022"/>
    <x v="3"/>
    <x v="1"/>
    <x v="0"/>
    <n v="224839"/>
    <s v="New"/>
    <n v="17932.96"/>
    <s v="GLA"/>
    <x v="13"/>
    <n v="7.9759116523378942E-2"/>
    <x v="1"/>
    <x v="1"/>
    <s v="Large"/>
    <n v="3"/>
  </r>
  <r>
    <n v="43"/>
    <x v="0"/>
    <n v="2022"/>
    <x v="26"/>
    <x v="2"/>
    <x v="1"/>
    <n v="219882"/>
    <s v="Like New"/>
    <n v="19855.490000000002"/>
    <s v="Model Y"/>
    <x v="13"/>
    <n v="9.0300661263768761E-2"/>
    <x v="1"/>
    <x v="1"/>
    <s v="Large"/>
    <n v="2"/>
  </r>
  <r>
    <n v="44"/>
    <x v="5"/>
    <n v="2010"/>
    <x v="27"/>
    <x v="2"/>
    <x v="1"/>
    <n v="103235"/>
    <s v="Used"/>
    <n v="69968.98"/>
    <s v="C-Class"/>
    <x v="9"/>
    <n v="0.67776413038213779"/>
    <x v="0"/>
    <x v="2"/>
    <s v="Medium"/>
    <n v="1"/>
  </r>
  <r>
    <n v="45"/>
    <x v="3"/>
    <n v="2009"/>
    <x v="25"/>
    <x v="3"/>
    <x v="0"/>
    <n v="45510"/>
    <s v="Like New"/>
    <n v="6874.55"/>
    <s v="Explorer"/>
    <x v="4"/>
    <n v="0.15105581190947046"/>
    <x v="2"/>
    <x v="1"/>
    <s v="Large"/>
    <n v="2"/>
  </r>
  <r>
    <n v="46"/>
    <x v="1"/>
    <n v="2017"/>
    <x v="9"/>
    <x v="3"/>
    <x v="1"/>
    <n v="87945"/>
    <s v="Like New"/>
    <n v="16167.56"/>
    <s v="5 Series"/>
    <x v="7"/>
    <n v="0.18383717095912216"/>
    <x v="0"/>
    <x v="1"/>
    <s v="Small"/>
    <n v="2"/>
  </r>
  <r>
    <n v="47"/>
    <x v="0"/>
    <n v="2017"/>
    <x v="13"/>
    <x v="2"/>
    <x v="0"/>
    <n v="242802"/>
    <s v="New"/>
    <n v="85214.720000000001"/>
    <s v="Model S"/>
    <x v="7"/>
    <n v="0.35096383061095049"/>
    <x v="1"/>
    <x v="2"/>
    <s v="Medium"/>
    <n v="3"/>
  </r>
  <r>
    <n v="48"/>
    <x v="1"/>
    <n v="2016"/>
    <x v="12"/>
    <x v="0"/>
    <x v="1"/>
    <n v="250168"/>
    <s v="New"/>
    <n v="85266.84"/>
    <s v="X5"/>
    <x v="0"/>
    <n v="0.34083831665121039"/>
    <x v="1"/>
    <x v="2"/>
    <s v="Large"/>
    <n v="3"/>
  </r>
  <r>
    <n v="49"/>
    <x v="6"/>
    <n v="2007"/>
    <x v="11"/>
    <x v="0"/>
    <x v="1"/>
    <n v="2881"/>
    <s v="Used"/>
    <n v="36278.129999999997"/>
    <s v="Prius"/>
    <x v="17"/>
    <n v="12.592200624783061"/>
    <x v="2"/>
    <x v="0"/>
    <s v="Large"/>
    <n v="1"/>
  </r>
  <r>
    <n v="50"/>
    <x v="3"/>
    <n v="2014"/>
    <x v="16"/>
    <x v="1"/>
    <x v="1"/>
    <n v="111860"/>
    <s v="Used"/>
    <n v="13355.54"/>
    <s v="Explorer"/>
    <x v="12"/>
    <n v="0.11939513677811552"/>
    <x v="0"/>
    <x v="1"/>
    <s v="Small"/>
    <n v="1"/>
  </r>
  <r>
    <n v="51"/>
    <x v="2"/>
    <n v="2007"/>
    <x v="27"/>
    <x v="2"/>
    <x v="1"/>
    <n v="166415"/>
    <s v="Used"/>
    <n v="71972.179999999993"/>
    <s v="Q5"/>
    <x v="17"/>
    <n v="0.43248613406243425"/>
    <x v="1"/>
    <x v="2"/>
    <s v="Medium"/>
    <n v="1"/>
  </r>
  <r>
    <n v="52"/>
    <x v="3"/>
    <n v="2016"/>
    <x v="28"/>
    <x v="3"/>
    <x v="1"/>
    <n v="139728"/>
    <s v="Used"/>
    <n v="39212.51"/>
    <s v="Mustang"/>
    <x v="0"/>
    <n v="0.28063459006068936"/>
    <x v="0"/>
    <x v="0"/>
    <s v="Medium"/>
    <n v="1"/>
  </r>
  <r>
    <n v="53"/>
    <x v="0"/>
    <n v="2011"/>
    <x v="5"/>
    <x v="0"/>
    <x v="0"/>
    <n v="267885"/>
    <s v="Like New"/>
    <n v="9319.14"/>
    <s v="Model S"/>
    <x v="3"/>
    <n v="3.4787838064841252E-2"/>
    <x v="1"/>
    <x v="1"/>
    <s v="Medium"/>
    <n v="2"/>
  </r>
  <r>
    <n v="54"/>
    <x v="2"/>
    <n v="2007"/>
    <x v="27"/>
    <x v="1"/>
    <x v="1"/>
    <n v="147733"/>
    <s v="Used"/>
    <n v="19993.560000000001"/>
    <s v="A4"/>
    <x v="17"/>
    <n v="0.13533577467458185"/>
    <x v="0"/>
    <x v="1"/>
    <s v="Medium"/>
    <n v="1"/>
  </r>
  <r>
    <n v="55"/>
    <x v="6"/>
    <n v="2013"/>
    <x v="29"/>
    <x v="2"/>
    <x v="0"/>
    <n v="290834"/>
    <s v="Like New"/>
    <n v="18035.41"/>
    <s v="Camry"/>
    <x v="2"/>
    <n v="6.2012728910650058E-2"/>
    <x v="1"/>
    <x v="1"/>
    <s v="Small"/>
    <n v="2"/>
  </r>
  <r>
    <n v="56"/>
    <x v="0"/>
    <n v="2003"/>
    <x v="17"/>
    <x v="0"/>
    <x v="0"/>
    <n v="294977"/>
    <s v="New"/>
    <n v="60966.05"/>
    <s v="Model S"/>
    <x v="21"/>
    <n v="0.20668069035890935"/>
    <x v="1"/>
    <x v="2"/>
    <s v="Medium"/>
    <n v="3"/>
  </r>
  <r>
    <n v="57"/>
    <x v="4"/>
    <n v="2000"/>
    <x v="11"/>
    <x v="2"/>
    <x v="1"/>
    <n v="102566"/>
    <s v="Used"/>
    <n v="90321.17"/>
    <s v="CR-V"/>
    <x v="18"/>
    <n v="0.8806151161203517"/>
    <x v="0"/>
    <x v="2"/>
    <s v="Large"/>
    <n v="1"/>
  </r>
  <r>
    <n v="58"/>
    <x v="1"/>
    <n v="2000"/>
    <x v="6"/>
    <x v="2"/>
    <x v="0"/>
    <n v="71240"/>
    <s v="New"/>
    <n v="80341.84"/>
    <s v="5 Series"/>
    <x v="18"/>
    <n v="1.1277630544637844"/>
    <x v="0"/>
    <x v="2"/>
    <s v="Large"/>
    <n v="3"/>
  </r>
  <r>
    <n v="59"/>
    <x v="6"/>
    <n v="2018"/>
    <x v="1"/>
    <x v="0"/>
    <x v="1"/>
    <n v="106898"/>
    <s v="New"/>
    <n v="56919.02"/>
    <s v="Prius"/>
    <x v="1"/>
    <n v="0.53246103762465147"/>
    <x v="0"/>
    <x v="2"/>
    <s v="Large"/>
    <n v="3"/>
  </r>
  <r>
    <n v="60"/>
    <x v="1"/>
    <n v="2015"/>
    <x v="30"/>
    <x v="0"/>
    <x v="0"/>
    <n v="209304"/>
    <s v="Like New"/>
    <n v="45104.74"/>
    <s v="3 Series"/>
    <x v="16"/>
    <n v="0.21549870045484079"/>
    <x v="1"/>
    <x v="0"/>
    <s v="Small"/>
    <n v="2"/>
  </r>
  <r>
    <n v="61"/>
    <x v="5"/>
    <n v="2013"/>
    <x v="18"/>
    <x v="0"/>
    <x v="0"/>
    <n v="80522"/>
    <s v="Used"/>
    <n v="63774.29"/>
    <s v="GLC"/>
    <x v="2"/>
    <n v="0.79201075482476835"/>
    <x v="0"/>
    <x v="2"/>
    <s v="Large"/>
    <n v="1"/>
  </r>
  <r>
    <n v="62"/>
    <x v="4"/>
    <n v="2020"/>
    <x v="19"/>
    <x v="2"/>
    <x v="1"/>
    <n v="145512"/>
    <s v="Like New"/>
    <n v="47162.21"/>
    <s v="Accord"/>
    <x v="6"/>
    <n v="0.32411216944306998"/>
    <x v="0"/>
    <x v="0"/>
    <s v="Large"/>
    <n v="2"/>
  </r>
  <r>
    <n v="63"/>
    <x v="4"/>
    <n v="2015"/>
    <x v="31"/>
    <x v="2"/>
    <x v="1"/>
    <n v="119107"/>
    <s v="New"/>
    <n v="28379.42"/>
    <s v="CR-V"/>
    <x v="16"/>
    <n v="0.23826827978204471"/>
    <x v="0"/>
    <x v="0"/>
    <s v="Large"/>
    <n v="3"/>
  </r>
  <r>
    <n v="64"/>
    <x v="6"/>
    <n v="2004"/>
    <x v="32"/>
    <x v="1"/>
    <x v="1"/>
    <n v="22462"/>
    <s v="Used"/>
    <n v="69523.759999999995"/>
    <s v="Camry"/>
    <x v="19"/>
    <n v="3.0951722909803219"/>
    <x v="2"/>
    <x v="2"/>
    <s v="Large"/>
    <n v="1"/>
  </r>
  <r>
    <n v="65"/>
    <x v="4"/>
    <n v="2008"/>
    <x v="8"/>
    <x v="3"/>
    <x v="1"/>
    <n v="279965"/>
    <s v="New"/>
    <n v="87958.17"/>
    <s v="Fit"/>
    <x v="22"/>
    <n v="0.31417559337774364"/>
    <x v="1"/>
    <x v="2"/>
    <s v="Large"/>
    <n v="3"/>
  </r>
  <r>
    <n v="66"/>
    <x v="2"/>
    <n v="2001"/>
    <x v="33"/>
    <x v="2"/>
    <x v="0"/>
    <n v="92889"/>
    <s v="New"/>
    <n v="40422.68"/>
    <s v="A4"/>
    <x v="10"/>
    <n v="0.43517187180398109"/>
    <x v="0"/>
    <x v="0"/>
    <s v="Medium"/>
    <n v="3"/>
  </r>
  <r>
    <n v="67"/>
    <x v="4"/>
    <n v="2017"/>
    <x v="13"/>
    <x v="3"/>
    <x v="1"/>
    <n v="88952"/>
    <s v="Used"/>
    <n v="84946.15"/>
    <s v="CR-V"/>
    <x v="7"/>
    <n v="0.95496616152531699"/>
    <x v="0"/>
    <x v="2"/>
    <s v="Medium"/>
    <n v="1"/>
  </r>
  <r>
    <n v="68"/>
    <x v="1"/>
    <n v="2005"/>
    <x v="3"/>
    <x v="0"/>
    <x v="0"/>
    <n v="193596"/>
    <s v="Used"/>
    <n v="45952.79"/>
    <s v="X3"/>
    <x v="14"/>
    <n v="0.23736435670158476"/>
    <x v="1"/>
    <x v="0"/>
    <s v="Large"/>
    <n v="1"/>
  </r>
  <r>
    <n v="69"/>
    <x v="1"/>
    <n v="2008"/>
    <x v="11"/>
    <x v="2"/>
    <x v="0"/>
    <n v="177505"/>
    <s v="Used"/>
    <n v="43126.91"/>
    <s v="5 Series"/>
    <x v="22"/>
    <n v="0.24296166305174505"/>
    <x v="1"/>
    <x v="0"/>
    <s v="Large"/>
    <n v="1"/>
  </r>
  <r>
    <n v="70"/>
    <x v="0"/>
    <n v="2000"/>
    <x v="11"/>
    <x v="1"/>
    <x v="0"/>
    <n v="221576"/>
    <s v="Like New"/>
    <n v="7690.81"/>
    <s v="Model X"/>
    <x v="18"/>
    <n v="3.4709580459977615E-2"/>
    <x v="1"/>
    <x v="1"/>
    <s v="Large"/>
    <n v="2"/>
  </r>
  <r>
    <n v="71"/>
    <x v="1"/>
    <n v="2008"/>
    <x v="34"/>
    <x v="1"/>
    <x v="0"/>
    <n v="219393"/>
    <s v="Like New"/>
    <n v="71051.5"/>
    <s v="5 Series"/>
    <x v="22"/>
    <n v="0.32385490877101825"/>
    <x v="1"/>
    <x v="2"/>
    <s v="Medium"/>
    <n v="2"/>
  </r>
  <r>
    <n v="72"/>
    <x v="0"/>
    <n v="2015"/>
    <x v="29"/>
    <x v="3"/>
    <x v="0"/>
    <n v="275455"/>
    <s v="New"/>
    <n v="81712.740000000005"/>
    <s v="Model S"/>
    <x v="16"/>
    <n v="0.29664642137554231"/>
    <x v="1"/>
    <x v="2"/>
    <s v="Small"/>
    <n v="3"/>
  </r>
  <r>
    <n v="73"/>
    <x v="1"/>
    <n v="2012"/>
    <x v="35"/>
    <x v="0"/>
    <x v="0"/>
    <n v="254084"/>
    <s v="Used"/>
    <n v="68037.91"/>
    <s v="X5"/>
    <x v="15"/>
    <n v="0.26777723115190255"/>
    <x v="1"/>
    <x v="2"/>
    <s v="Medium"/>
    <n v="1"/>
  </r>
  <r>
    <n v="74"/>
    <x v="2"/>
    <n v="2008"/>
    <x v="24"/>
    <x v="3"/>
    <x v="1"/>
    <n v="129466"/>
    <s v="New"/>
    <n v="19379.29"/>
    <s v="A3"/>
    <x v="22"/>
    <n v="0.14968632691208503"/>
    <x v="0"/>
    <x v="1"/>
    <s v="Large"/>
    <n v="3"/>
  </r>
  <r>
    <n v="75"/>
    <x v="0"/>
    <n v="2020"/>
    <x v="14"/>
    <x v="0"/>
    <x v="0"/>
    <n v="30531"/>
    <s v="New"/>
    <n v="14812.88"/>
    <s v="Model S"/>
    <x v="6"/>
    <n v="0.48517506796370902"/>
    <x v="2"/>
    <x v="1"/>
    <s v="Medium"/>
    <n v="3"/>
  </r>
  <r>
    <n v="76"/>
    <x v="3"/>
    <n v="2012"/>
    <x v="33"/>
    <x v="1"/>
    <x v="0"/>
    <n v="14588"/>
    <s v="New"/>
    <n v="59421.58"/>
    <s v="Fiesta"/>
    <x v="15"/>
    <n v="4.0733191664381687"/>
    <x v="2"/>
    <x v="2"/>
    <s v="Medium"/>
    <n v="3"/>
  </r>
  <r>
    <n v="77"/>
    <x v="5"/>
    <n v="2008"/>
    <x v="0"/>
    <x v="3"/>
    <x v="0"/>
    <n v="143452"/>
    <s v="New"/>
    <n v="43144.04"/>
    <s v="GLC"/>
    <x v="22"/>
    <n v="0.30075593229791148"/>
    <x v="0"/>
    <x v="0"/>
    <s v="Medium"/>
    <n v="3"/>
  </r>
  <r>
    <n v="78"/>
    <x v="6"/>
    <n v="2010"/>
    <x v="36"/>
    <x v="1"/>
    <x v="1"/>
    <n v="173717"/>
    <s v="New"/>
    <n v="45764.29"/>
    <s v="RAV4"/>
    <x v="9"/>
    <n v="0.2634416320797619"/>
    <x v="1"/>
    <x v="0"/>
    <s v="Medium"/>
    <n v="3"/>
  </r>
  <r>
    <n v="79"/>
    <x v="1"/>
    <n v="2003"/>
    <x v="37"/>
    <x v="1"/>
    <x v="1"/>
    <n v="161929"/>
    <s v="Used"/>
    <n v="96941.02"/>
    <s v="X5"/>
    <x v="21"/>
    <n v="0.59866373534079753"/>
    <x v="1"/>
    <x v="2"/>
    <s v="Large"/>
    <n v="1"/>
  </r>
  <r>
    <n v="80"/>
    <x v="4"/>
    <n v="2001"/>
    <x v="38"/>
    <x v="0"/>
    <x v="0"/>
    <n v="21711"/>
    <s v="Like New"/>
    <n v="73772.649999999994"/>
    <s v="Fit"/>
    <x v="10"/>
    <n v="3.3979388328497073"/>
    <x v="2"/>
    <x v="2"/>
    <s v="Large"/>
    <n v="2"/>
  </r>
  <r>
    <n v="81"/>
    <x v="1"/>
    <n v="2005"/>
    <x v="39"/>
    <x v="3"/>
    <x v="1"/>
    <n v="136169"/>
    <s v="Used"/>
    <n v="44119.839999999997"/>
    <s v="5 Series"/>
    <x v="14"/>
    <n v="0.32400796069589993"/>
    <x v="0"/>
    <x v="0"/>
    <s v="Large"/>
    <n v="1"/>
  </r>
  <r>
    <n v="82"/>
    <x v="4"/>
    <n v="2013"/>
    <x v="17"/>
    <x v="3"/>
    <x v="0"/>
    <n v="159465"/>
    <s v="Used"/>
    <n v="6814.43"/>
    <s v="CR-V"/>
    <x v="2"/>
    <n v="4.273307622362274E-2"/>
    <x v="1"/>
    <x v="1"/>
    <s v="Medium"/>
    <n v="1"/>
  </r>
  <r>
    <n v="83"/>
    <x v="5"/>
    <n v="2003"/>
    <x v="26"/>
    <x v="1"/>
    <x v="1"/>
    <n v="284220"/>
    <s v="Used"/>
    <n v="8239.09"/>
    <s v="GLC"/>
    <x v="21"/>
    <n v="2.8988424459925409E-2"/>
    <x v="1"/>
    <x v="1"/>
    <s v="Large"/>
    <n v="1"/>
  </r>
  <r>
    <n v="84"/>
    <x v="5"/>
    <n v="2005"/>
    <x v="27"/>
    <x v="1"/>
    <x v="0"/>
    <n v="160389"/>
    <s v="Like New"/>
    <n v="70056.350000000006"/>
    <s v="E-Class"/>
    <x v="14"/>
    <n v="0.43679024122601928"/>
    <x v="1"/>
    <x v="2"/>
    <s v="Medium"/>
    <n v="2"/>
  </r>
  <r>
    <n v="85"/>
    <x v="5"/>
    <n v="2018"/>
    <x v="2"/>
    <x v="0"/>
    <x v="1"/>
    <n v="58480"/>
    <s v="Like New"/>
    <n v="84585.18"/>
    <s v="GLC"/>
    <x v="1"/>
    <n v="1.4463950068399452"/>
    <x v="0"/>
    <x v="2"/>
    <s v="Large"/>
    <n v="2"/>
  </r>
  <r>
    <n v="86"/>
    <x v="4"/>
    <n v="2005"/>
    <x v="40"/>
    <x v="2"/>
    <x v="1"/>
    <n v="269188"/>
    <s v="Like New"/>
    <n v="72231.75"/>
    <s v="Fit"/>
    <x v="14"/>
    <n v="0.26833198359510824"/>
    <x v="1"/>
    <x v="2"/>
    <s v="Medium"/>
    <n v="2"/>
  </r>
  <r>
    <n v="87"/>
    <x v="1"/>
    <n v="2001"/>
    <x v="23"/>
    <x v="2"/>
    <x v="1"/>
    <n v="250309"/>
    <s v="Used"/>
    <n v="43559.34"/>
    <s v="X3"/>
    <x v="10"/>
    <n v="0.17402226847616345"/>
    <x v="1"/>
    <x v="0"/>
    <s v="Medium"/>
    <n v="1"/>
  </r>
  <r>
    <n v="88"/>
    <x v="5"/>
    <n v="2017"/>
    <x v="26"/>
    <x v="1"/>
    <x v="0"/>
    <n v="55486"/>
    <s v="Like New"/>
    <n v="7957.9"/>
    <s v="C-Class"/>
    <x v="7"/>
    <n v="0.14342176404858883"/>
    <x v="0"/>
    <x v="1"/>
    <s v="Large"/>
    <n v="2"/>
  </r>
  <r>
    <n v="89"/>
    <x v="2"/>
    <n v="2012"/>
    <x v="8"/>
    <x v="2"/>
    <x v="0"/>
    <n v="55162"/>
    <s v="New"/>
    <n v="96903.15"/>
    <s v="A3"/>
    <x v="15"/>
    <n v="1.7567011710960443"/>
    <x v="0"/>
    <x v="2"/>
    <s v="Large"/>
    <n v="3"/>
  </r>
  <r>
    <n v="90"/>
    <x v="0"/>
    <n v="2008"/>
    <x v="29"/>
    <x v="2"/>
    <x v="0"/>
    <n v="210359"/>
    <s v="Like New"/>
    <n v="98701.93"/>
    <s v="Model S"/>
    <x v="22"/>
    <n v="0.46920706981873839"/>
    <x v="1"/>
    <x v="2"/>
    <s v="Small"/>
    <n v="2"/>
  </r>
  <r>
    <n v="91"/>
    <x v="4"/>
    <n v="2022"/>
    <x v="32"/>
    <x v="2"/>
    <x v="1"/>
    <n v="29882"/>
    <s v="Used"/>
    <n v="57189.63"/>
    <s v="CR-V"/>
    <x v="13"/>
    <n v="1.91384880530085"/>
    <x v="2"/>
    <x v="2"/>
    <s v="Large"/>
    <n v="1"/>
  </r>
  <r>
    <n v="92"/>
    <x v="4"/>
    <n v="2018"/>
    <x v="41"/>
    <x v="2"/>
    <x v="1"/>
    <n v="54078"/>
    <s v="Used"/>
    <n v="11713.74"/>
    <s v="CR-V"/>
    <x v="1"/>
    <n v="0.21660823255297904"/>
    <x v="0"/>
    <x v="1"/>
    <s v="Medium"/>
    <n v="1"/>
  </r>
  <r>
    <n v="93"/>
    <x v="1"/>
    <n v="2012"/>
    <x v="23"/>
    <x v="1"/>
    <x v="0"/>
    <n v="238680"/>
    <s v="New"/>
    <n v="56392.39"/>
    <s v="3 Series"/>
    <x v="15"/>
    <n v="0.23626776437070554"/>
    <x v="1"/>
    <x v="2"/>
    <s v="Medium"/>
    <n v="3"/>
  </r>
  <r>
    <n v="94"/>
    <x v="4"/>
    <n v="2010"/>
    <x v="16"/>
    <x v="2"/>
    <x v="1"/>
    <n v="108730"/>
    <s v="Like New"/>
    <n v="89772.15"/>
    <s v="CR-V"/>
    <x v="9"/>
    <n v="0.82564287685091509"/>
    <x v="0"/>
    <x v="2"/>
    <s v="Small"/>
    <n v="2"/>
  </r>
  <r>
    <n v="95"/>
    <x v="4"/>
    <n v="2000"/>
    <x v="41"/>
    <x v="2"/>
    <x v="0"/>
    <n v="174898"/>
    <s v="Like New"/>
    <n v="69598.62"/>
    <s v="Fit"/>
    <x v="18"/>
    <n v="0.39793834120458776"/>
    <x v="1"/>
    <x v="2"/>
    <s v="Medium"/>
    <n v="2"/>
  </r>
  <r>
    <n v="96"/>
    <x v="5"/>
    <n v="2023"/>
    <x v="42"/>
    <x v="0"/>
    <x v="0"/>
    <n v="98938"/>
    <s v="New"/>
    <n v="73398.98"/>
    <s v="C-Class"/>
    <x v="8"/>
    <n v="0.74186844286320719"/>
    <x v="0"/>
    <x v="2"/>
    <s v="Medium"/>
    <n v="3"/>
  </r>
  <r>
    <n v="97"/>
    <x v="1"/>
    <n v="2021"/>
    <x v="29"/>
    <x v="1"/>
    <x v="0"/>
    <n v="118319"/>
    <s v="Used"/>
    <n v="13072.13"/>
    <s v="5 Series"/>
    <x v="20"/>
    <n v="0.11048208656259771"/>
    <x v="0"/>
    <x v="1"/>
    <s v="Small"/>
    <n v="1"/>
  </r>
  <r>
    <n v="98"/>
    <x v="5"/>
    <n v="2006"/>
    <x v="42"/>
    <x v="3"/>
    <x v="0"/>
    <n v="32543"/>
    <s v="Used"/>
    <n v="15118.61"/>
    <s v="E-Class"/>
    <x v="11"/>
    <n v="0.46457333374304766"/>
    <x v="2"/>
    <x v="1"/>
    <s v="Medium"/>
    <n v="1"/>
  </r>
  <r>
    <n v="99"/>
    <x v="0"/>
    <n v="2020"/>
    <x v="24"/>
    <x v="3"/>
    <x v="1"/>
    <n v="124279"/>
    <s v="Like New"/>
    <n v="17098.13"/>
    <s v="Model 3"/>
    <x v="6"/>
    <n v="0.13757859332630615"/>
    <x v="0"/>
    <x v="1"/>
    <s v="Large"/>
    <n v="2"/>
  </r>
  <r>
    <n v="100"/>
    <x v="0"/>
    <n v="2014"/>
    <x v="9"/>
    <x v="0"/>
    <x v="1"/>
    <n v="29362"/>
    <s v="Like New"/>
    <n v="90915.8"/>
    <s v="Model 3"/>
    <x v="12"/>
    <n v="3.0963762686465501"/>
    <x v="2"/>
    <x v="2"/>
    <s v="Small"/>
    <n v="2"/>
  </r>
  <r>
    <n v="101"/>
    <x v="5"/>
    <n v="2000"/>
    <x v="43"/>
    <x v="0"/>
    <x v="1"/>
    <n v="158818"/>
    <s v="Like New"/>
    <n v="54955.72"/>
    <s v="GLA"/>
    <x v="18"/>
    <n v="0.34602954325076501"/>
    <x v="1"/>
    <x v="2"/>
    <s v="Large"/>
    <n v="2"/>
  </r>
  <r>
    <n v="102"/>
    <x v="0"/>
    <n v="2011"/>
    <x v="15"/>
    <x v="1"/>
    <x v="0"/>
    <n v="242721"/>
    <s v="Like New"/>
    <n v="80199.63"/>
    <s v="Model S"/>
    <x v="3"/>
    <n v="0.33041899959212429"/>
    <x v="1"/>
    <x v="2"/>
    <s v="Medium"/>
    <n v="2"/>
  </r>
  <r>
    <n v="103"/>
    <x v="1"/>
    <n v="2006"/>
    <x v="38"/>
    <x v="3"/>
    <x v="1"/>
    <n v="165229"/>
    <s v="Like New"/>
    <n v="15952.67"/>
    <s v="X5"/>
    <x v="11"/>
    <n v="9.654885038340727E-2"/>
    <x v="1"/>
    <x v="1"/>
    <s v="Large"/>
    <n v="2"/>
  </r>
  <r>
    <n v="104"/>
    <x v="6"/>
    <n v="2014"/>
    <x v="0"/>
    <x v="2"/>
    <x v="0"/>
    <n v="142394"/>
    <s v="Used"/>
    <n v="93126.06"/>
    <s v="Camry"/>
    <x v="12"/>
    <n v="0.65400269674284028"/>
    <x v="0"/>
    <x v="2"/>
    <s v="Medium"/>
    <n v="1"/>
  </r>
  <r>
    <n v="105"/>
    <x v="5"/>
    <n v="2020"/>
    <x v="10"/>
    <x v="0"/>
    <x v="0"/>
    <n v="69812"/>
    <s v="Used"/>
    <n v="83008.5"/>
    <s v="GLC"/>
    <x v="6"/>
    <n v="1.1890291067438263"/>
    <x v="0"/>
    <x v="2"/>
    <s v="Small"/>
    <n v="1"/>
  </r>
  <r>
    <n v="106"/>
    <x v="2"/>
    <n v="2018"/>
    <x v="10"/>
    <x v="3"/>
    <x v="0"/>
    <n v="296161"/>
    <s v="Used"/>
    <n v="26352.59"/>
    <s v="A4"/>
    <x v="1"/>
    <n v="8.8980622026532868E-2"/>
    <x v="1"/>
    <x v="0"/>
    <s v="Small"/>
    <n v="1"/>
  </r>
  <r>
    <n v="107"/>
    <x v="2"/>
    <n v="2000"/>
    <x v="30"/>
    <x v="1"/>
    <x v="0"/>
    <n v="228208"/>
    <s v="Used"/>
    <n v="88047.31"/>
    <s v="Q7"/>
    <x v="18"/>
    <n v="0.38582043574283109"/>
    <x v="1"/>
    <x v="2"/>
    <s v="Small"/>
    <n v="1"/>
  </r>
  <r>
    <n v="108"/>
    <x v="4"/>
    <n v="2016"/>
    <x v="20"/>
    <x v="2"/>
    <x v="0"/>
    <n v="279773"/>
    <s v="New"/>
    <n v="30027.06"/>
    <s v="Accord"/>
    <x v="0"/>
    <n v="0.10732651113581368"/>
    <x v="1"/>
    <x v="0"/>
    <s v="Small"/>
    <n v="3"/>
  </r>
  <r>
    <n v="109"/>
    <x v="0"/>
    <n v="2016"/>
    <x v="38"/>
    <x v="1"/>
    <x v="0"/>
    <n v="128614"/>
    <s v="Used"/>
    <n v="24507.29"/>
    <s v="Model 3"/>
    <x v="0"/>
    <n v="0.19054916261060229"/>
    <x v="0"/>
    <x v="0"/>
    <s v="Large"/>
    <n v="1"/>
  </r>
  <r>
    <n v="110"/>
    <x v="2"/>
    <n v="2002"/>
    <x v="12"/>
    <x v="0"/>
    <x v="1"/>
    <n v="96950"/>
    <s v="New"/>
    <n v="30103.17"/>
    <s v="Q5"/>
    <x v="23"/>
    <n v="0.31050201134605465"/>
    <x v="0"/>
    <x v="0"/>
    <s v="Large"/>
    <n v="3"/>
  </r>
  <r>
    <n v="111"/>
    <x v="4"/>
    <n v="2011"/>
    <x v="32"/>
    <x v="3"/>
    <x v="1"/>
    <n v="174942"/>
    <s v="Used"/>
    <n v="91445.73"/>
    <s v="Accord"/>
    <x v="3"/>
    <n v="0.52272027300476731"/>
    <x v="1"/>
    <x v="2"/>
    <s v="Large"/>
    <n v="1"/>
  </r>
  <r>
    <n v="112"/>
    <x v="6"/>
    <n v="2005"/>
    <x v="1"/>
    <x v="3"/>
    <x v="1"/>
    <n v="64829"/>
    <s v="Like New"/>
    <n v="91981.24"/>
    <s v="Camry"/>
    <x v="14"/>
    <n v="1.4188286106526402"/>
    <x v="0"/>
    <x v="2"/>
    <s v="Large"/>
    <n v="2"/>
  </r>
  <r>
    <n v="113"/>
    <x v="1"/>
    <n v="2010"/>
    <x v="44"/>
    <x v="3"/>
    <x v="1"/>
    <n v="245602"/>
    <s v="Like New"/>
    <n v="36254.6"/>
    <s v="X5"/>
    <x v="9"/>
    <n v="0.14761524743283849"/>
    <x v="1"/>
    <x v="0"/>
    <s v="Small"/>
    <n v="2"/>
  </r>
  <r>
    <n v="114"/>
    <x v="1"/>
    <n v="2002"/>
    <x v="5"/>
    <x v="3"/>
    <x v="0"/>
    <n v="10588"/>
    <s v="Like New"/>
    <n v="72016.25"/>
    <s v="3 Series"/>
    <x v="23"/>
    <n v="6.8016858707971286"/>
    <x v="2"/>
    <x v="2"/>
    <s v="Medium"/>
    <n v="2"/>
  </r>
  <r>
    <n v="115"/>
    <x v="1"/>
    <n v="2007"/>
    <x v="41"/>
    <x v="2"/>
    <x v="0"/>
    <n v="168217"/>
    <s v="New"/>
    <n v="69195.8"/>
    <s v="5 Series"/>
    <x v="17"/>
    <n v="0.41134843684050959"/>
    <x v="1"/>
    <x v="2"/>
    <s v="Medium"/>
    <n v="3"/>
  </r>
  <r>
    <n v="116"/>
    <x v="2"/>
    <n v="2013"/>
    <x v="27"/>
    <x v="2"/>
    <x v="1"/>
    <n v="272743"/>
    <s v="Used"/>
    <n v="81623.45"/>
    <s v="A3"/>
    <x v="2"/>
    <n v="0.29926872550349598"/>
    <x v="1"/>
    <x v="2"/>
    <s v="Medium"/>
    <n v="1"/>
  </r>
  <r>
    <n v="117"/>
    <x v="6"/>
    <n v="2013"/>
    <x v="34"/>
    <x v="1"/>
    <x v="1"/>
    <n v="208502"/>
    <s v="Used"/>
    <n v="33168.400000000001"/>
    <s v="Camry"/>
    <x v="2"/>
    <n v="0.15907952921314905"/>
    <x v="1"/>
    <x v="0"/>
    <s v="Medium"/>
    <n v="1"/>
  </r>
  <r>
    <n v="118"/>
    <x v="2"/>
    <n v="2009"/>
    <x v="33"/>
    <x v="2"/>
    <x v="1"/>
    <n v="134011"/>
    <s v="New"/>
    <n v="53463.16"/>
    <s v="Q5"/>
    <x v="4"/>
    <n v="0.39894605666699007"/>
    <x v="0"/>
    <x v="2"/>
    <s v="Medium"/>
    <n v="3"/>
  </r>
  <r>
    <n v="119"/>
    <x v="0"/>
    <n v="2001"/>
    <x v="36"/>
    <x v="0"/>
    <x v="1"/>
    <n v="252856"/>
    <s v="New"/>
    <n v="68429.03"/>
    <s v="Model 3"/>
    <x v="10"/>
    <n v="0.27062450564748314"/>
    <x v="1"/>
    <x v="2"/>
    <s v="Medium"/>
    <n v="3"/>
  </r>
  <r>
    <n v="120"/>
    <x v="2"/>
    <n v="2013"/>
    <x v="36"/>
    <x v="0"/>
    <x v="1"/>
    <n v="284293"/>
    <s v="New"/>
    <n v="7494.4"/>
    <s v="Q5"/>
    <x v="2"/>
    <n v="2.6361535458136499E-2"/>
    <x v="1"/>
    <x v="1"/>
    <s v="Medium"/>
    <n v="3"/>
  </r>
  <r>
    <n v="121"/>
    <x v="6"/>
    <n v="2008"/>
    <x v="32"/>
    <x v="3"/>
    <x v="1"/>
    <n v="197639"/>
    <s v="New"/>
    <n v="40790.18"/>
    <s v="Camry"/>
    <x v="22"/>
    <n v="0.20638730210130593"/>
    <x v="1"/>
    <x v="0"/>
    <s v="Large"/>
    <n v="3"/>
  </r>
  <r>
    <n v="122"/>
    <x v="6"/>
    <n v="2002"/>
    <x v="39"/>
    <x v="0"/>
    <x v="1"/>
    <n v="141280"/>
    <s v="New"/>
    <n v="71109.39"/>
    <s v="Prius"/>
    <x v="23"/>
    <n v="0.50332240939977346"/>
    <x v="0"/>
    <x v="2"/>
    <s v="Large"/>
    <n v="3"/>
  </r>
  <r>
    <n v="123"/>
    <x v="0"/>
    <n v="2020"/>
    <x v="41"/>
    <x v="1"/>
    <x v="1"/>
    <n v="197170"/>
    <s v="Like New"/>
    <n v="28996.53"/>
    <s v="Model S"/>
    <x v="6"/>
    <n v="0.14706359993913881"/>
    <x v="1"/>
    <x v="0"/>
    <s v="Medium"/>
    <n v="2"/>
  </r>
  <r>
    <n v="124"/>
    <x v="6"/>
    <n v="2007"/>
    <x v="24"/>
    <x v="2"/>
    <x v="0"/>
    <n v="180564"/>
    <s v="Used"/>
    <n v="95981.89"/>
    <s v="Corolla"/>
    <x v="17"/>
    <n v="0.53156714516736447"/>
    <x v="1"/>
    <x v="2"/>
    <s v="Large"/>
    <n v="1"/>
  </r>
  <r>
    <n v="125"/>
    <x v="6"/>
    <n v="2015"/>
    <x v="18"/>
    <x v="2"/>
    <x v="0"/>
    <n v="20951"/>
    <s v="New"/>
    <n v="7865.33"/>
    <s v="Corolla"/>
    <x v="16"/>
    <n v="0.37541549329387619"/>
    <x v="2"/>
    <x v="1"/>
    <s v="Large"/>
    <n v="3"/>
  </r>
  <r>
    <n v="126"/>
    <x v="1"/>
    <n v="2001"/>
    <x v="4"/>
    <x v="2"/>
    <x v="0"/>
    <n v="179992"/>
    <s v="Like New"/>
    <n v="96018.28"/>
    <s v="X3"/>
    <x v="10"/>
    <n v="0.53345859815991825"/>
    <x v="1"/>
    <x v="2"/>
    <s v="Medium"/>
    <n v="2"/>
  </r>
  <r>
    <n v="127"/>
    <x v="0"/>
    <n v="2005"/>
    <x v="36"/>
    <x v="0"/>
    <x v="0"/>
    <n v="46766"/>
    <s v="New"/>
    <n v="25592.57"/>
    <s v="Model X"/>
    <x v="14"/>
    <n v="0.54724735919257583"/>
    <x v="2"/>
    <x v="0"/>
    <s v="Medium"/>
    <n v="3"/>
  </r>
  <r>
    <n v="128"/>
    <x v="3"/>
    <n v="2020"/>
    <x v="42"/>
    <x v="2"/>
    <x v="1"/>
    <n v="159423"/>
    <s v="Like New"/>
    <n v="9638.09"/>
    <s v="Mustang"/>
    <x v="6"/>
    <n v="6.045608224660181E-2"/>
    <x v="1"/>
    <x v="1"/>
    <s v="Medium"/>
    <n v="2"/>
  </r>
  <r>
    <n v="129"/>
    <x v="3"/>
    <n v="2011"/>
    <x v="8"/>
    <x v="3"/>
    <x v="0"/>
    <n v="87122"/>
    <s v="New"/>
    <n v="32785.03"/>
    <s v="Explorer"/>
    <x v="3"/>
    <n v="0.37631172378962835"/>
    <x v="0"/>
    <x v="0"/>
    <s v="Large"/>
    <n v="3"/>
  </r>
  <r>
    <n v="130"/>
    <x v="6"/>
    <n v="2004"/>
    <x v="12"/>
    <x v="3"/>
    <x v="1"/>
    <n v="271452"/>
    <s v="Used"/>
    <n v="79696.820000000007"/>
    <s v="Corolla"/>
    <x v="19"/>
    <n v="0.2935945213150023"/>
    <x v="1"/>
    <x v="2"/>
    <s v="Large"/>
    <n v="1"/>
  </r>
  <r>
    <n v="131"/>
    <x v="3"/>
    <n v="2001"/>
    <x v="9"/>
    <x v="3"/>
    <x v="0"/>
    <n v="83211"/>
    <s v="New"/>
    <n v="76481.990000000005"/>
    <s v="Explorer"/>
    <x v="10"/>
    <n v="0.91913316748987517"/>
    <x v="0"/>
    <x v="2"/>
    <s v="Small"/>
    <n v="3"/>
  </r>
  <r>
    <n v="132"/>
    <x v="3"/>
    <n v="2015"/>
    <x v="15"/>
    <x v="0"/>
    <x v="1"/>
    <n v="126534"/>
    <s v="New"/>
    <n v="24839.84"/>
    <s v="Focus"/>
    <x v="16"/>
    <n v="0.19630960848467605"/>
    <x v="0"/>
    <x v="0"/>
    <s v="Medium"/>
    <n v="3"/>
  </r>
  <r>
    <n v="133"/>
    <x v="6"/>
    <n v="2004"/>
    <x v="45"/>
    <x v="2"/>
    <x v="1"/>
    <n v="8720"/>
    <s v="Used"/>
    <n v="23695.06"/>
    <s v="RAV4"/>
    <x v="19"/>
    <n v="2.7173233944954132"/>
    <x v="2"/>
    <x v="0"/>
    <s v="Medium"/>
    <n v="1"/>
  </r>
  <r>
    <n v="134"/>
    <x v="3"/>
    <n v="2014"/>
    <x v="42"/>
    <x v="0"/>
    <x v="0"/>
    <n v="79993"/>
    <s v="Used"/>
    <n v="66045.09"/>
    <s v="Focus"/>
    <x v="12"/>
    <n v="0.82563586813846213"/>
    <x v="0"/>
    <x v="2"/>
    <s v="Medium"/>
    <n v="1"/>
  </r>
  <r>
    <n v="135"/>
    <x v="2"/>
    <n v="2011"/>
    <x v="13"/>
    <x v="2"/>
    <x v="0"/>
    <n v="219973"/>
    <s v="New"/>
    <n v="48517.86"/>
    <s v="Q5"/>
    <x v="3"/>
    <n v="0.22056279634318757"/>
    <x v="1"/>
    <x v="0"/>
    <s v="Medium"/>
    <n v="3"/>
  </r>
  <r>
    <n v="136"/>
    <x v="4"/>
    <n v="2003"/>
    <x v="7"/>
    <x v="1"/>
    <x v="1"/>
    <n v="25905"/>
    <s v="Used"/>
    <n v="80267.55"/>
    <s v="Accord"/>
    <x v="21"/>
    <n v="3.0985350318471339"/>
    <x v="2"/>
    <x v="2"/>
    <s v="Large"/>
    <n v="1"/>
  </r>
  <r>
    <n v="137"/>
    <x v="0"/>
    <n v="2014"/>
    <x v="1"/>
    <x v="1"/>
    <x v="1"/>
    <n v="204580"/>
    <s v="Used"/>
    <n v="7292.61"/>
    <s v="Model 3"/>
    <x v="12"/>
    <n v="3.5646739661746016E-2"/>
    <x v="1"/>
    <x v="1"/>
    <s v="Large"/>
    <n v="1"/>
  </r>
  <r>
    <n v="138"/>
    <x v="4"/>
    <n v="2010"/>
    <x v="19"/>
    <x v="0"/>
    <x v="1"/>
    <n v="50385"/>
    <s v="Like New"/>
    <n v="62989.13"/>
    <s v="Accord"/>
    <x v="9"/>
    <n v="1.2501563957527042"/>
    <x v="0"/>
    <x v="2"/>
    <s v="Large"/>
    <n v="2"/>
  </r>
  <r>
    <n v="139"/>
    <x v="6"/>
    <n v="2015"/>
    <x v="7"/>
    <x v="3"/>
    <x v="0"/>
    <n v="30653"/>
    <s v="Used"/>
    <n v="74413.84"/>
    <s v="Corolla"/>
    <x v="16"/>
    <n v="2.4276201350601898"/>
    <x v="2"/>
    <x v="2"/>
    <s v="Large"/>
    <n v="1"/>
  </r>
  <r>
    <n v="140"/>
    <x v="1"/>
    <n v="2022"/>
    <x v="11"/>
    <x v="0"/>
    <x v="0"/>
    <n v="91865"/>
    <s v="Used"/>
    <n v="99371.68"/>
    <s v="3 Series"/>
    <x v="13"/>
    <n v="1.081714254612747"/>
    <x v="0"/>
    <x v="2"/>
    <s v="Large"/>
    <n v="1"/>
  </r>
  <r>
    <n v="141"/>
    <x v="0"/>
    <n v="2005"/>
    <x v="23"/>
    <x v="3"/>
    <x v="1"/>
    <n v="125813"/>
    <s v="New"/>
    <n v="69484.259999999995"/>
    <s v="Model 3"/>
    <x v="14"/>
    <n v="0.55228203762727213"/>
    <x v="0"/>
    <x v="2"/>
    <s v="Medium"/>
    <n v="3"/>
  </r>
  <r>
    <n v="142"/>
    <x v="6"/>
    <n v="2013"/>
    <x v="3"/>
    <x v="2"/>
    <x v="0"/>
    <n v="145871"/>
    <s v="New"/>
    <n v="27025.29"/>
    <s v="Prius"/>
    <x v="2"/>
    <n v="0.18526842209897787"/>
    <x v="0"/>
    <x v="0"/>
    <s v="Large"/>
    <n v="3"/>
  </r>
  <r>
    <n v="143"/>
    <x v="1"/>
    <n v="2017"/>
    <x v="10"/>
    <x v="3"/>
    <x v="1"/>
    <n v="191175"/>
    <s v="Like New"/>
    <n v="15277.69"/>
    <s v="5 Series"/>
    <x v="7"/>
    <n v="7.9914685497580754E-2"/>
    <x v="1"/>
    <x v="1"/>
    <s v="Small"/>
    <n v="2"/>
  </r>
  <r>
    <n v="144"/>
    <x v="4"/>
    <n v="2011"/>
    <x v="1"/>
    <x v="3"/>
    <x v="0"/>
    <n v="248535"/>
    <s v="New"/>
    <n v="65887.09"/>
    <s v="Fit"/>
    <x v="3"/>
    <n v="0.26510185688132454"/>
    <x v="1"/>
    <x v="2"/>
    <s v="Large"/>
    <n v="3"/>
  </r>
  <r>
    <n v="145"/>
    <x v="6"/>
    <n v="2010"/>
    <x v="20"/>
    <x v="2"/>
    <x v="0"/>
    <n v="15052"/>
    <s v="Used"/>
    <n v="54702.39"/>
    <s v="Camry"/>
    <x v="9"/>
    <n v="3.6342273452032954"/>
    <x v="2"/>
    <x v="2"/>
    <s v="Small"/>
    <n v="1"/>
  </r>
  <r>
    <n v="146"/>
    <x v="0"/>
    <n v="2012"/>
    <x v="2"/>
    <x v="1"/>
    <x v="0"/>
    <n v="137116"/>
    <s v="Used"/>
    <n v="90418.8"/>
    <s v="Model Y"/>
    <x v="15"/>
    <n v="0.65943288894075092"/>
    <x v="0"/>
    <x v="2"/>
    <s v="Large"/>
    <n v="1"/>
  </r>
  <r>
    <n v="147"/>
    <x v="0"/>
    <n v="2020"/>
    <x v="28"/>
    <x v="2"/>
    <x v="0"/>
    <n v="150943"/>
    <s v="Used"/>
    <n v="74027.759999999995"/>
    <s v="Model 3"/>
    <x v="6"/>
    <n v="0.49043519739239311"/>
    <x v="1"/>
    <x v="2"/>
    <s v="Medium"/>
    <n v="1"/>
  </r>
  <r>
    <n v="148"/>
    <x v="5"/>
    <n v="2022"/>
    <x v="44"/>
    <x v="0"/>
    <x v="0"/>
    <n v="220375"/>
    <s v="New"/>
    <n v="53425.53"/>
    <s v="E-Class"/>
    <x v="13"/>
    <n v="0.24243008508224617"/>
    <x v="1"/>
    <x v="2"/>
    <s v="Small"/>
    <n v="3"/>
  </r>
  <r>
    <n v="149"/>
    <x v="2"/>
    <n v="2010"/>
    <x v="10"/>
    <x v="0"/>
    <x v="1"/>
    <n v="21381"/>
    <s v="Used"/>
    <n v="43341"/>
    <s v="Q7"/>
    <x v="9"/>
    <n v="2.0270801178616527"/>
    <x v="2"/>
    <x v="0"/>
    <s v="Small"/>
    <n v="1"/>
  </r>
  <r>
    <n v="150"/>
    <x v="3"/>
    <n v="2022"/>
    <x v="22"/>
    <x v="0"/>
    <x v="1"/>
    <n v="148346"/>
    <s v="Used"/>
    <n v="43415.6"/>
    <s v="Focus"/>
    <x v="13"/>
    <n v="0.29266444663152358"/>
    <x v="0"/>
    <x v="0"/>
    <s v="Small"/>
    <n v="1"/>
  </r>
  <r>
    <n v="151"/>
    <x v="1"/>
    <n v="2015"/>
    <x v="25"/>
    <x v="0"/>
    <x v="0"/>
    <n v="243234"/>
    <s v="Like New"/>
    <n v="26498.91"/>
    <s v="3 Series"/>
    <x v="16"/>
    <n v="0.10894410320925528"/>
    <x v="1"/>
    <x v="0"/>
    <s v="Large"/>
    <n v="2"/>
  </r>
  <r>
    <n v="152"/>
    <x v="5"/>
    <n v="2014"/>
    <x v="11"/>
    <x v="0"/>
    <x v="1"/>
    <n v="256017"/>
    <s v="Like New"/>
    <n v="6645.97"/>
    <s v="GLA"/>
    <x v="12"/>
    <n v="2.5959096466250289E-2"/>
    <x v="1"/>
    <x v="1"/>
    <s v="Large"/>
    <n v="2"/>
  </r>
  <r>
    <n v="153"/>
    <x v="3"/>
    <n v="2020"/>
    <x v="34"/>
    <x v="1"/>
    <x v="1"/>
    <n v="235020"/>
    <s v="Like New"/>
    <n v="59616.51"/>
    <s v="Mustang"/>
    <x v="6"/>
    <n v="0.25366568802655093"/>
    <x v="1"/>
    <x v="2"/>
    <s v="Medium"/>
    <n v="2"/>
  </r>
  <r>
    <n v="154"/>
    <x v="3"/>
    <n v="2014"/>
    <x v="10"/>
    <x v="1"/>
    <x v="0"/>
    <n v="49892"/>
    <s v="New"/>
    <n v="25179.4"/>
    <s v="Mustang"/>
    <x v="12"/>
    <n v="0.50467810470616536"/>
    <x v="2"/>
    <x v="0"/>
    <s v="Small"/>
    <n v="3"/>
  </r>
  <r>
    <n v="155"/>
    <x v="6"/>
    <n v="2003"/>
    <x v="30"/>
    <x v="3"/>
    <x v="1"/>
    <n v="181593"/>
    <s v="Used"/>
    <n v="24791.06"/>
    <s v="Camry"/>
    <x v="21"/>
    <n v="0.13651990990842158"/>
    <x v="1"/>
    <x v="0"/>
    <s v="Small"/>
    <n v="1"/>
  </r>
  <r>
    <n v="156"/>
    <x v="3"/>
    <n v="2010"/>
    <x v="16"/>
    <x v="0"/>
    <x v="0"/>
    <n v="214992"/>
    <s v="Used"/>
    <n v="16911.22"/>
    <s v="Mustang"/>
    <x v="9"/>
    <n v="7.8659764084245007E-2"/>
    <x v="1"/>
    <x v="1"/>
    <s v="Small"/>
    <n v="1"/>
  </r>
  <r>
    <n v="157"/>
    <x v="2"/>
    <n v="2018"/>
    <x v="10"/>
    <x v="2"/>
    <x v="1"/>
    <n v="280064"/>
    <s v="Used"/>
    <n v="23011.57"/>
    <s v="A3"/>
    <x v="1"/>
    <n v="8.2165397909049365E-2"/>
    <x v="1"/>
    <x v="0"/>
    <s v="Small"/>
    <n v="1"/>
  </r>
  <r>
    <n v="158"/>
    <x v="0"/>
    <n v="2014"/>
    <x v="37"/>
    <x v="0"/>
    <x v="1"/>
    <n v="278846"/>
    <s v="Like New"/>
    <n v="8019.97"/>
    <s v="Model 3"/>
    <x v="12"/>
    <n v="2.8761287592434535E-2"/>
    <x v="1"/>
    <x v="1"/>
    <s v="Large"/>
    <n v="2"/>
  </r>
  <r>
    <n v="159"/>
    <x v="5"/>
    <n v="2003"/>
    <x v="27"/>
    <x v="1"/>
    <x v="1"/>
    <n v="256216"/>
    <s v="Used"/>
    <n v="69051.990000000005"/>
    <s v="C-Class"/>
    <x v="21"/>
    <n v="0.26950693945733289"/>
    <x v="1"/>
    <x v="2"/>
    <s v="Medium"/>
    <n v="1"/>
  </r>
  <r>
    <n v="160"/>
    <x v="3"/>
    <n v="2020"/>
    <x v="36"/>
    <x v="0"/>
    <x v="1"/>
    <n v="264038"/>
    <s v="Used"/>
    <n v="43132.73"/>
    <s v="Fiesta"/>
    <x v="6"/>
    <n v="0.16335803937312054"/>
    <x v="1"/>
    <x v="0"/>
    <s v="Medium"/>
    <n v="1"/>
  </r>
  <r>
    <n v="161"/>
    <x v="6"/>
    <n v="2012"/>
    <x v="9"/>
    <x v="1"/>
    <x v="1"/>
    <n v="293129"/>
    <s v="Used"/>
    <n v="58344.84"/>
    <s v="Camry"/>
    <x v="15"/>
    <n v="0.19904151414564916"/>
    <x v="1"/>
    <x v="2"/>
    <s v="Small"/>
    <n v="1"/>
  </r>
  <r>
    <n v="162"/>
    <x v="2"/>
    <n v="2021"/>
    <x v="28"/>
    <x v="3"/>
    <x v="1"/>
    <n v="159359"/>
    <s v="Used"/>
    <n v="65510.97"/>
    <s v="A4"/>
    <x v="20"/>
    <n v="0.41109049379074919"/>
    <x v="1"/>
    <x v="2"/>
    <s v="Medium"/>
    <n v="1"/>
  </r>
  <r>
    <n v="163"/>
    <x v="4"/>
    <n v="2018"/>
    <x v="34"/>
    <x v="3"/>
    <x v="1"/>
    <n v="258771"/>
    <s v="Used"/>
    <n v="97386.03"/>
    <s v="Civic"/>
    <x v="1"/>
    <n v="0.37634058685092225"/>
    <x v="1"/>
    <x v="2"/>
    <s v="Medium"/>
    <n v="1"/>
  </r>
  <r>
    <n v="164"/>
    <x v="0"/>
    <n v="2001"/>
    <x v="6"/>
    <x v="3"/>
    <x v="0"/>
    <n v="125702"/>
    <s v="New"/>
    <n v="11485.26"/>
    <s v="Model Y"/>
    <x v="10"/>
    <n v="9.1368951965760295E-2"/>
    <x v="0"/>
    <x v="1"/>
    <s v="Large"/>
    <n v="3"/>
  </r>
  <r>
    <n v="165"/>
    <x v="0"/>
    <n v="2013"/>
    <x v="27"/>
    <x v="1"/>
    <x v="0"/>
    <n v="73527"/>
    <s v="Used"/>
    <n v="44702.18"/>
    <s v="Model 3"/>
    <x v="2"/>
    <n v="0.60796958940253243"/>
    <x v="0"/>
    <x v="0"/>
    <s v="Medium"/>
    <n v="1"/>
  </r>
  <r>
    <n v="166"/>
    <x v="5"/>
    <n v="2003"/>
    <x v="29"/>
    <x v="0"/>
    <x v="0"/>
    <n v="146511"/>
    <s v="New"/>
    <n v="28360.3"/>
    <s v="E-Class"/>
    <x v="21"/>
    <n v="0.19357113117786379"/>
    <x v="0"/>
    <x v="0"/>
    <s v="Small"/>
    <n v="3"/>
  </r>
  <r>
    <n v="167"/>
    <x v="0"/>
    <n v="2015"/>
    <x v="15"/>
    <x v="0"/>
    <x v="0"/>
    <n v="225692"/>
    <s v="Used"/>
    <n v="50287.63"/>
    <s v="Model Y"/>
    <x v="16"/>
    <n v="0.22281529695337007"/>
    <x v="1"/>
    <x v="2"/>
    <s v="Medium"/>
    <n v="1"/>
  </r>
  <r>
    <n v="168"/>
    <x v="3"/>
    <n v="2020"/>
    <x v="27"/>
    <x v="2"/>
    <x v="1"/>
    <n v="158731"/>
    <s v="New"/>
    <n v="92444.87"/>
    <s v="Explorer"/>
    <x v="6"/>
    <n v="0.58239959428215027"/>
    <x v="1"/>
    <x v="2"/>
    <s v="Medium"/>
    <n v="3"/>
  </r>
  <r>
    <n v="169"/>
    <x v="6"/>
    <n v="2019"/>
    <x v="28"/>
    <x v="1"/>
    <x v="1"/>
    <n v="287120"/>
    <s v="Used"/>
    <n v="73778.509999999995"/>
    <s v="Corolla"/>
    <x v="5"/>
    <n v="0.25696053914739481"/>
    <x v="1"/>
    <x v="2"/>
    <s v="Medium"/>
    <n v="1"/>
  </r>
  <r>
    <n v="170"/>
    <x v="0"/>
    <n v="2013"/>
    <x v="18"/>
    <x v="2"/>
    <x v="1"/>
    <n v="235311"/>
    <s v="Used"/>
    <n v="67885.210000000006"/>
    <s v="Model Y"/>
    <x v="2"/>
    <n v="0.28849144323894765"/>
    <x v="1"/>
    <x v="2"/>
    <s v="Large"/>
    <n v="1"/>
  </r>
  <r>
    <n v="171"/>
    <x v="0"/>
    <n v="2014"/>
    <x v="3"/>
    <x v="3"/>
    <x v="0"/>
    <n v="198937"/>
    <s v="Used"/>
    <n v="46918.36"/>
    <s v="Model S"/>
    <x v="12"/>
    <n v="0.23584531786444954"/>
    <x v="1"/>
    <x v="0"/>
    <s v="Large"/>
    <n v="1"/>
  </r>
  <r>
    <n v="172"/>
    <x v="4"/>
    <n v="2002"/>
    <x v="45"/>
    <x v="0"/>
    <x v="0"/>
    <n v="199378"/>
    <s v="Used"/>
    <n v="68755.69"/>
    <s v="CR-V"/>
    <x v="23"/>
    <n v="0.34485093641224207"/>
    <x v="1"/>
    <x v="2"/>
    <s v="Medium"/>
    <n v="1"/>
  </r>
  <r>
    <n v="173"/>
    <x v="4"/>
    <n v="2007"/>
    <x v="40"/>
    <x v="1"/>
    <x v="0"/>
    <n v="56697"/>
    <s v="Like New"/>
    <n v="8075.66"/>
    <s v="CR-V"/>
    <x v="17"/>
    <n v="0.14243540222586731"/>
    <x v="0"/>
    <x v="1"/>
    <s v="Medium"/>
    <n v="2"/>
  </r>
  <r>
    <n v="174"/>
    <x v="1"/>
    <n v="2015"/>
    <x v="40"/>
    <x v="2"/>
    <x v="1"/>
    <n v="70382"/>
    <s v="Used"/>
    <n v="60692.67"/>
    <s v="X3"/>
    <x v="16"/>
    <n v="0.86233227245602562"/>
    <x v="0"/>
    <x v="2"/>
    <s v="Medium"/>
    <n v="1"/>
  </r>
  <r>
    <n v="175"/>
    <x v="2"/>
    <n v="2009"/>
    <x v="33"/>
    <x v="2"/>
    <x v="0"/>
    <n v="278795"/>
    <s v="New"/>
    <n v="57608.77"/>
    <s v="A3"/>
    <x v="4"/>
    <n v="0.20663487508742981"/>
    <x v="1"/>
    <x v="2"/>
    <s v="Medium"/>
    <n v="3"/>
  </r>
  <r>
    <n v="176"/>
    <x v="3"/>
    <n v="2003"/>
    <x v="2"/>
    <x v="2"/>
    <x v="1"/>
    <n v="180116"/>
    <s v="Like New"/>
    <n v="37930.839999999997"/>
    <s v="Fiesta"/>
    <x v="21"/>
    <n v="0.2105911745763841"/>
    <x v="1"/>
    <x v="0"/>
    <s v="Large"/>
    <n v="2"/>
  </r>
  <r>
    <n v="177"/>
    <x v="0"/>
    <n v="2017"/>
    <x v="2"/>
    <x v="0"/>
    <x v="0"/>
    <n v="14633"/>
    <s v="Like New"/>
    <n v="24143.84"/>
    <s v="Model 3"/>
    <x v="7"/>
    <n v="1.6499583134012163"/>
    <x v="2"/>
    <x v="0"/>
    <s v="Large"/>
    <n v="2"/>
  </r>
  <r>
    <n v="178"/>
    <x v="0"/>
    <n v="2001"/>
    <x v="20"/>
    <x v="0"/>
    <x v="1"/>
    <n v="79164"/>
    <s v="Used"/>
    <n v="81717.78"/>
    <s v="Model S"/>
    <x v="10"/>
    <n v="1.0322593603152947"/>
    <x v="0"/>
    <x v="2"/>
    <s v="Small"/>
    <n v="1"/>
  </r>
  <r>
    <n v="179"/>
    <x v="6"/>
    <n v="2016"/>
    <x v="42"/>
    <x v="0"/>
    <x v="0"/>
    <n v="262713"/>
    <s v="New"/>
    <n v="10116.9"/>
    <s v="Prius"/>
    <x v="0"/>
    <n v="3.8509323862922655E-2"/>
    <x v="1"/>
    <x v="1"/>
    <s v="Medium"/>
    <n v="3"/>
  </r>
  <r>
    <n v="180"/>
    <x v="1"/>
    <n v="2012"/>
    <x v="40"/>
    <x v="1"/>
    <x v="1"/>
    <n v="123425"/>
    <s v="New"/>
    <n v="11618.92"/>
    <s v="X5"/>
    <x v="15"/>
    <n v="9.4137492404294101E-2"/>
    <x v="0"/>
    <x v="1"/>
    <s v="Medium"/>
    <n v="3"/>
  </r>
  <r>
    <n v="181"/>
    <x v="2"/>
    <n v="2003"/>
    <x v="12"/>
    <x v="0"/>
    <x v="0"/>
    <n v="250220"/>
    <s v="Like New"/>
    <n v="46849.57"/>
    <s v="Q7"/>
    <x v="21"/>
    <n v="0.18723351450723363"/>
    <x v="1"/>
    <x v="0"/>
    <s v="Large"/>
    <n v="2"/>
  </r>
  <r>
    <n v="182"/>
    <x v="1"/>
    <n v="2010"/>
    <x v="26"/>
    <x v="1"/>
    <x v="0"/>
    <n v="295182"/>
    <s v="New"/>
    <n v="28992.68"/>
    <s v="5 Series"/>
    <x v="9"/>
    <n v="9.821967464140767E-2"/>
    <x v="1"/>
    <x v="0"/>
    <s v="Large"/>
    <n v="3"/>
  </r>
  <r>
    <n v="183"/>
    <x v="5"/>
    <n v="2006"/>
    <x v="33"/>
    <x v="2"/>
    <x v="1"/>
    <n v="180160"/>
    <s v="Used"/>
    <n v="75817.98"/>
    <s v="GLA"/>
    <x v="11"/>
    <n v="0.42083692273534634"/>
    <x v="1"/>
    <x v="2"/>
    <s v="Medium"/>
    <n v="1"/>
  </r>
  <r>
    <n v="184"/>
    <x v="2"/>
    <n v="2011"/>
    <x v="44"/>
    <x v="2"/>
    <x v="1"/>
    <n v="204249"/>
    <s v="Used"/>
    <n v="65248.06"/>
    <s v="Q7"/>
    <x v="3"/>
    <n v="0.31945351017630441"/>
    <x v="1"/>
    <x v="2"/>
    <s v="Small"/>
    <n v="1"/>
  </r>
  <r>
    <n v="185"/>
    <x v="0"/>
    <n v="2009"/>
    <x v="6"/>
    <x v="3"/>
    <x v="0"/>
    <n v="205538"/>
    <s v="Used"/>
    <n v="78390.81"/>
    <s v="Model Y"/>
    <x v="4"/>
    <n v="0.38139327034416992"/>
    <x v="1"/>
    <x v="2"/>
    <s v="Large"/>
    <n v="1"/>
  </r>
  <r>
    <n v="186"/>
    <x v="0"/>
    <n v="2006"/>
    <x v="44"/>
    <x v="0"/>
    <x v="1"/>
    <n v="197865"/>
    <s v="Used"/>
    <n v="35844.5"/>
    <s v="Model X"/>
    <x v="11"/>
    <n v="0.18115634397190003"/>
    <x v="1"/>
    <x v="0"/>
    <s v="Small"/>
    <n v="1"/>
  </r>
  <r>
    <n v="187"/>
    <x v="2"/>
    <n v="2012"/>
    <x v="46"/>
    <x v="2"/>
    <x v="0"/>
    <n v="201466"/>
    <s v="Used"/>
    <n v="75349.3"/>
    <s v="A4"/>
    <x v="15"/>
    <n v="0.37400504303455673"/>
    <x v="1"/>
    <x v="2"/>
    <s v="Medium"/>
    <n v="1"/>
  </r>
  <r>
    <n v="188"/>
    <x v="0"/>
    <n v="2006"/>
    <x v="47"/>
    <x v="0"/>
    <x v="1"/>
    <n v="187223"/>
    <s v="Like New"/>
    <n v="86918.81"/>
    <s v="Model Y"/>
    <x v="11"/>
    <n v="0.46425284286652813"/>
    <x v="1"/>
    <x v="2"/>
    <s v="Small"/>
    <n v="2"/>
  </r>
  <r>
    <n v="189"/>
    <x v="3"/>
    <n v="2023"/>
    <x v="2"/>
    <x v="1"/>
    <x v="0"/>
    <n v="111174"/>
    <s v="Used"/>
    <n v="37801.08"/>
    <s v="Fiesta"/>
    <x v="8"/>
    <n v="0.34001727022505263"/>
    <x v="0"/>
    <x v="0"/>
    <s v="Large"/>
    <n v="1"/>
  </r>
  <r>
    <n v="190"/>
    <x v="2"/>
    <n v="2016"/>
    <x v="13"/>
    <x v="2"/>
    <x v="1"/>
    <n v="137980"/>
    <s v="Used"/>
    <n v="37290.1"/>
    <s v="Q5"/>
    <x v="0"/>
    <n v="0.27025728366429919"/>
    <x v="0"/>
    <x v="0"/>
    <s v="Medium"/>
    <n v="1"/>
  </r>
  <r>
    <n v="191"/>
    <x v="1"/>
    <n v="2009"/>
    <x v="15"/>
    <x v="0"/>
    <x v="0"/>
    <n v="68447"/>
    <s v="Like New"/>
    <n v="90495.38"/>
    <s v="X3"/>
    <x v="4"/>
    <n v="1.3221233947433781"/>
    <x v="0"/>
    <x v="2"/>
    <s v="Medium"/>
    <n v="2"/>
  </r>
  <r>
    <n v="192"/>
    <x v="2"/>
    <n v="2009"/>
    <x v="37"/>
    <x v="2"/>
    <x v="0"/>
    <n v="205599"/>
    <s v="Like New"/>
    <n v="9730.07"/>
    <s v="Q5"/>
    <x v="4"/>
    <n v="4.7325473372924962E-2"/>
    <x v="1"/>
    <x v="1"/>
    <s v="Large"/>
    <n v="2"/>
  </r>
  <r>
    <n v="193"/>
    <x v="0"/>
    <n v="2023"/>
    <x v="13"/>
    <x v="2"/>
    <x v="0"/>
    <n v="226301"/>
    <s v="Like New"/>
    <n v="38267.99"/>
    <s v="Model X"/>
    <x v="8"/>
    <n v="0.16910216923478022"/>
    <x v="1"/>
    <x v="0"/>
    <s v="Medium"/>
    <n v="2"/>
  </r>
  <r>
    <n v="194"/>
    <x v="3"/>
    <n v="2003"/>
    <x v="42"/>
    <x v="0"/>
    <x v="1"/>
    <n v="279778"/>
    <s v="New"/>
    <n v="16273.89"/>
    <s v="Fiesta"/>
    <x v="21"/>
    <n v="5.8167153957780812E-2"/>
    <x v="1"/>
    <x v="1"/>
    <s v="Medium"/>
    <n v="3"/>
  </r>
  <r>
    <n v="195"/>
    <x v="3"/>
    <n v="2019"/>
    <x v="40"/>
    <x v="2"/>
    <x v="0"/>
    <n v="286705"/>
    <s v="New"/>
    <n v="7753.16"/>
    <s v="Fiesta"/>
    <x v="5"/>
    <n v="2.704229085645524E-2"/>
    <x v="1"/>
    <x v="1"/>
    <s v="Medium"/>
    <n v="3"/>
  </r>
  <r>
    <n v="196"/>
    <x v="5"/>
    <n v="2003"/>
    <x v="16"/>
    <x v="2"/>
    <x v="1"/>
    <n v="55063"/>
    <s v="Used"/>
    <n v="15722.59"/>
    <s v="GLA"/>
    <x v="21"/>
    <n v="0.28553820169623884"/>
    <x v="0"/>
    <x v="1"/>
    <s v="Small"/>
    <n v="1"/>
  </r>
  <r>
    <n v="197"/>
    <x v="1"/>
    <n v="2021"/>
    <x v="31"/>
    <x v="2"/>
    <x v="1"/>
    <n v="288065"/>
    <s v="Used"/>
    <n v="45968.35"/>
    <s v="X3"/>
    <x v="20"/>
    <n v="0.15957631090205335"/>
    <x v="1"/>
    <x v="0"/>
    <s v="Large"/>
    <n v="1"/>
  </r>
  <r>
    <n v="198"/>
    <x v="4"/>
    <n v="2006"/>
    <x v="29"/>
    <x v="2"/>
    <x v="1"/>
    <n v="19340"/>
    <s v="Used"/>
    <n v="70260.83"/>
    <s v="Accord"/>
    <x v="11"/>
    <n v="3.6329281282316446"/>
    <x v="2"/>
    <x v="2"/>
    <s v="Small"/>
    <n v="1"/>
  </r>
  <r>
    <n v="199"/>
    <x v="4"/>
    <n v="2021"/>
    <x v="48"/>
    <x v="1"/>
    <x v="0"/>
    <n v="62781"/>
    <s v="New"/>
    <n v="32481.83"/>
    <s v="CR-V"/>
    <x v="20"/>
    <n v="0.51738312546789633"/>
    <x v="0"/>
    <x v="0"/>
    <s v="Medium"/>
    <n v="3"/>
  </r>
  <r>
    <n v="200"/>
    <x v="2"/>
    <n v="2000"/>
    <x v="45"/>
    <x v="2"/>
    <x v="1"/>
    <n v="277045"/>
    <s v="Used"/>
    <n v="85719.15"/>
    <s v="Q5"/>
    <x v="18"/>
    <n v="0.30940515078777814"/>
    <x v="1"/>
    <x v="2"/>
    <s v="Medium"/>
    <n v="1"/>
  </r>
  <r>
    <n v="201"/>
    <x v="5"/>
    <n v="2011"/>
    <x v="3"/>
    <x v="3"/>
    <x v="1"/>
    <n v="10638"/>
    <s v="Used"/>
    <n v="46573.48"/>
    <s v="GLA"/>
    <x v="3"/>
    <n v="4.3780297048317358"/>
    <x v="2"/>
    <x v="0"/>
    <s v="Large"/>
    <n v="1"/>
  </r>
  <r>
    <n v="202"/>
    <x v="6"/>
    <n v="2023"/>
    <x v="1"/>
    <x v="2"/>
    <x v="1"/>
    <n v="217986"/>
    <s v="New"/>
    <n v="96981.66"/>
    <s v="Prius"/>
    <x v="8"/>
    <n v="0.44489857146789247"/>
    <x v="1"/>
    <x v="2"/>
    <s v="Large"/>
    <n v="3"/>
  </r>
  <r>
    <n v="203"/>
    <x v="2"/>
    <n v="2012"/>
    <x v="0"/>
    <x v="0"/>
    <x v="0"/>
    <n v="221668"/>
    <s v="Like New"/>
    <n v="95644.79"/>
    <s v="A3"/>
    <x v="15"/>
    <n v="0.43147766028475015"/>
    <x v="1"/>
    <x v="2"/>
    <s v="Medium"/>
    <n v="2"/>
  </r>
  <r>
    <n v="204"/>
    <x v="5"/>
    <n v="2009"/>
    <x v="22"/>
    <x v="3"/>
    <x v="1"/>
    <n v="294786"/>
    <s v="New"/>
    <n v="78461.240000000005"/>
    <s v="GLC"/>
    <x v="4"/>
    <n v="0.26616338632092434"/>
    <x v="1"/>
    <x v="2"/>
    <s v="Small"/>
    <n v="3"/>
  </r>
  <r>
    <n v="205"/>
    <x v="1"/>
    <n v="2014"/>
    <x v="25"/>
    <x v="1"/>
    <x v="1"/>
    <n v="25378"/>
    <s v="Used"/>
    <n v="93578.52"/>
    <s v="3 Series"/>
    <x v="12"/>
    <n v="3.6873875009851051"/>
    <x v="2"/>
    <x v="2"/>
    <s v="Large"/>
    <n v="1"/>
  </r>
  <r>
    <n v="206"/>
    <x v="1"/>
    <n v="2012"/>
    <x v="33"/>
    <x v="3"/>
    <x v="1"/>
    <n v="118171"/>
    <s v="New"/>
    <n v="72174.13"/>
    <s v="X3"/>
    <x v="15"/>
    <n v="0.61076008496162348"/>
    <x v="0"/>
    <x v="2"/>
    <s v="Medium"/>
    <n v="3"/>
  </r>
  <r>
    <n v="207"/>
    <x v="1"/>
    <n v="2022"/>
    <x v="19"/>
    <x v="3"/>
    <x v="1"/>
    <n v="214801"/>
    <s v="Like New"/>
    <n v="90080.4"/>
    <s v="X3"/>
    <x v="13"/>
    <n v="0.4193667627245683"/>
    <x v="1"/>
    <x v="2"/>
    <s v="Large"/>
    <n v="2"/>
  </r>
  <r>
    <n v="208"/>
    <x v="1"/>
    <n v="2021"/>
    <x v="32"/>
    <x v="3"/>
    <x v="0"/>
    <n v="64377"/>
    <s v="Like New"/>
    <n v="27465"/>
    <s v="3 Series"/>
    <x v="20"/>
    <n v="0.42662752225173589"/>
    <x v="0"/>
    <x v="0"/>
    <s v="Large"/>
    <n v="2"/>
  </r>
  <r>
    <n v="209"/>
    <x v="1"/>
    <n v="2021"/>
    <x v="19"/>
    <x v="0"/>
    <x v="0"/>
    <n v="260339"/>
    <s v="Like New"/>
    <n v="37814.92"/>
    <s v="X5"/>
    <x v="20"/>
    <n v="0.14525261293928302"/>
    <x v="1"/>
    <x v="0"/>
    <s v="Large"/>
    <n v="2"/>
  </r>
  <r>
    <n v="210"/>
    <x v="5"/>
    <n v="2020"/>
    <x v="48"/>
    <x v="0"/>
    <x v="1"/>
    <n v="54691"/>
    <s v="Like New"/>
    <n v="76528.36"/>
    <s v="C-Class"/>
    <x v="6"/>
    <n v="1.3992861713993161"/>
    <x v="0"/>
    <x v="2"/>
    <s v="Medium"/>
    <n v="2"/>
  </r>
  <r>
    <n v="211"/>
    <x v="5"/>
    <n v="2021"/>
    <x v="46"/>
    <x v="0"/>
    <x v="1"/>
    <n v="91782"/>
    <s v="Like New"/>
    <n v="45333.32"/>
    <s v="E-Class"/>
    <x v="20"/>
    <n v="0.49392386306683228"/>
    <x v="0"/>
    <x v="0"/>
    <s v="Medium"/>
    <n v="2"/>
  </r>
  <r>
    <n v="212"/>
    <x v="3"/>
    <n v="2008"/>
    <x v="31"/>
    <x v="1"/>
    <x v="1"/>
    <n v="259896"/>
    <s v="Like New"/>
    <n v="84546.11"/>
    <s v="Focus"/>
    <x v="22"/>
    <n v="0.32530746914150277"/>
    <x v="1"/>
    <x v="2"/>
    <s v="Large"/>
    <n v="2"/>
  </r>
  <r>
    <n v="213"/>
    <x v="4"/>
    <n v="2008"/>
    <x v="17"/>
    <x v="0"/>
    <x v="1"/>
    <n v="78343"/>
    <s v="Used"/>
    <n v="88375.69"/>
    <s v="Fit"/>
    <x v="22"/>
    <n v="1.1280610903335333"/>
    <x v="0"/>
    <x v="2"/>
    <s v="Medium"/>
    <n v="1"/>
  </r>
  <r>
    <n v="214"/>
    <x v="0"/>
    <n v="2014"/>
    <x v="20"/>
    <x v="0"/>
    <x v="0"/>
    <n v="121399"/>
    <s v="Used"/>
    <n v="33474.300000000003"/>
    <s v="Model S"/>
    <x v="12"/>
    <n v="0.27573785616026492"/>
    <x v="0"/>
    <x v="0"/>
    <s v="Small"/>
    <n v="1"/>
  </r>
  <r>
    <n v="215"/>
    <x v="1"/>
    <n v="2009"/>
    <x v="7"/>
    <x v="3"/>
    <x v="0"/>
    <n v="31357"/>
    <s v="New"/>
    <n v="83227.83"/>
    <s v="5 Series"/>
    <x v="4"/>
    <n v="2.654202570398954"/>
    <x v="2"/>
    <x v="2"/>
    <s v="Large"/>
    <n v="3"/>
  </r>
  <r>
    <n v="216"/>
    <x v="6"/>
    <n v="2023"/>
    <x v="12"/>
    <x v="0"/>
    <x v="0"/>
    <n v="294458"/>
    <s v="Used"/>
    <n v="19655.11"/>
    <s v="Corolla"/>
    <x v="8"/>
    <n v="6.6750130748697609E-2"/>
    <x v="1"/>
    <x v="1"/>
    <s v="Large"/>
    <n v="1"/>
  </r>
  <r>
    <n v="217"/>
    <x v="0"/>
    <n v="2009"/>
    <x v="17"/>
    <x v="2"/>
    <x v="0"/>
    <n v="70283"/>
    <s v="Like New"/>
    <n v="36748.69"/>
    <s v="Model Y"/>
    <x v="4"/>
    <n v="0.52286740748118321"/>
    <x v="0"/>
    <x v="0"/>
    <s v="Medium"/>
    <n v="2"/>
  </r>
  <r>
    <n v="218"/>
    <x v="5"/>
    <n v="2007"/>
    <x v="30"/>
    <x v="0"/>
    <x v="1"/>
    <n v="59567"/>
    <s v="Used"/>
    <n v="54206.67"/>
    <s v="C-Class"/>
    <x v="17"/>
    <n v="0.91001175147313107"/>
    <x v="0"/>
    <x v="2"/>
    <s v="Small"/>
    <n v="1"/>
  </r>
  <r>
    <n v="219"/>
    <x v="6"/>
    <n v="2023"/>
    <x v="35"/>
    <x v="1"/>
    <x v="1"/>
    <n v="237778"/>
    <s v="New"/>
    <n v="26512.16"/>
    <s v="Prius"/>
    <x v="8"/>
    <n v="0.11149963411249149"/>
    <x v="1"/>
    <x v="0"/>
    <s v="Medium"/>
    <n v="3"/>
  </r>
  <r>
    <n v="220"/>
    <x v="6"/>
    <n v="2015"/>
    <x v="31"/>
    <x v="1"/>
    <x v="0"/>
    <n v="141758"/>
    <s v="Like New"/>
    <n v="60030.44"/>
    <s v="Prius"/>
    <x v="16"/>
    <n v="0.42347126793549572"/>
    <x v="0"/>
    <x v="2"/>
    <s v="Large"/>
    <n v="2"/>
  </r>
  <r>
    <n v="221"/>
    <x v="6"/>
    <n v="2016"/>
    <x v="37"/>
    <x v="2"/>
    <x v="0"/>
    <n v="61606"/>
    <s v="Used"/>
    <n v="59976.03"/>
    <s v="RAV4"/>
    <x v="0"/>
    <n v="0.97354202512742261"/>
    <x v="0"/>
    <x v="2"/>
    <s v="Large"/>
    <n v="1"/>
  </r>
  <r>
    <n v="222"/>
    <x v="3"/>
    <n v="2004"/>
    <x v="13"/>
    <x v="1"/>
    <x v="1"/>
    <n v="281035"/>
    <s v="Used"/>
    <n v="24655.78"/>
    <s v="Fiesta"/>
    <x v="19"/>
    <n v="8.7732061842830958E-2"/>
    <x v="1"/>
    <x v="0"/>
    <s v="Medium"/>
    <n v="1"/>
  </r>
  <r>
    <n v="223"/>
    <x v="5"/>
    <n v="2003"/>
    <x v="29"/>
    <x v="1"/>
    <x v="1"/>
    <n v="101732"/>
    <s v="New"/>
    <n v="80585.929999999993"/>
    <s v="GLA"/>
    <x v="21"/>
    <n v="0.79213944481579046"/>
    <x v="0"/>
    <x v="2"/>
    <s v="Small"/>
    <n v="3"/>
  </r>
  <r>
    <n v="224"/>
    <x v="6"/>
    <n v="2017"/>
    <x v="12"/>
    <x v="3"/>
    <x v="1"/>
    <n v="191791"/>
    <s v="Like New"/>
    <n v="65006.23"/>
    <s v="RAV4"/>
    <x v="7"/>
    <n v="0.33894306823573578"/>
    <x v="1"/>
    <x v="2"/>
    <s v="Large"/>
    <n v="2"/>
  </r>
  <r>
    <n v="225"/>
    <x v="1"/>
    <n v="2023"/>
    <x v="35"/>
    <x v="2"/>
    <x v="1"/>
    <n v="292021"/>
    <s v="New"/>
    <n v="35187.25"/>
    <s v="X3"/>
    <x v="8"/>
    <n v="0.12049561504138401"/>
    <x v="1"/>
    <x v="0"/>
    <s v="Medium"/>
    <n v="3"/>
  </r>
  <r>
    <n v="226"/>
    <x v="2"/>
    <n v="2018"/>
    <x v="33"/>
    <x v="3"/>
    <x v="1"/>
    <n v="249465"/>
    <s v="Like New"/>
    <n v="27057.55"/>
    <s v="A4"/>
    <x v="1"/>
    <n v="0.10846230934199186"/>
    <x v="1"/>
    <x v="0"/>
    <s v="Medium"/>
    <n v="2"/>
  </r>
  <r>
    <n v="227"/>
    <x v="6"/>
    <n v="2003"/>
    <x v="18"/>
    <x v="3"/>
    <x v="0"/>
    <n v="224589"/>
    <s v="Like New"/>
    <n v="88481.26"/>
    <s v="Corolla"/>
    <x v="21"/>
    <n v="0.39396969575535756"/>
    <x v="1"/>
    <x v="2"/>
    <s v="Large"/>
    <n v="2"/>
  </r>
  <r>
    <n v="228"/>
    <x v="3"/>
    <n v="2006"/>
    <x v="29"/>
    <x v="0"/>
    <x v="0"/>
    <n v="14026"/>
    <s v="Used"/>
    <n v="84395.51"/>
    <s v="Fiesta"/>
    <x v="11"/>
    <n v="6.0170761443034362"/>
    <x v="2"/>
    <x v="2"/>
    <s v="Small"/>
    <n v="1"/>
  </r>
  <r>
    <n v="229"/>
    <x v="0"/>
    <n v="2009"/>
    <x v="26"/>
    <x v="2"/>
    <x v="1"/>
    <n v="282566"/>
    <s v="New"/>
    <n v="26827.26"/>
    <s v="Model Y"/>
    <x v="4"/>
    <n v="9.4941571172752551E-2"/>
    <x v="1"/>
    <x v="0"/>
    <s v="Large"/>
    <n v="3"/>
  </r>
  <r>
    <n v="230"/>
    <x v="5"/>
    <n v="2017"/>
    <x v="30"/>
    <x v="0"/>
    <x v="1"/>
    <n v="295625"/>
    <s v="New"/>
    <n v="8382.5"/>
    <s v="GLC"/>
    <x v="7"/>
    <n v="2.8355179704016912E-2"/>
    <x v="1"/>
    <x v="1"/>
    <s v="Small"/>
    <n v="3"/>
  </r>
  <r>
    <n v="231"/>
    <x v="3"/>
    <n v="2018"/>
    <x v="35"/>
    <x v="0"/>
    <x v="0"/>
    <n v="109384"/>
    <s v="New"/>
    <n v="81430.600000000006"/>
    <s v="Explorer"/>
    <x v="1"/>
    <n v="0.74444708549696492"/>
    <x v="0"/>
    <x v="2"/>
    <s v="Medium"/>
    <n v="3"/>
  </r>
  <r>
    <n v="232"/>
    <x v="6"/>
    <n v="2003"/>
    <x v="31"/>
    <x v="3"/>
    <x v="1"/>
    <n v="252771"/>
    <s v="Like New"/>
    <n v="63473.31"/>
    <s v="Corolla"/>
    <x v="21"/>
    <n v="0.25110993745326798"/>
    <x v="1"/>
    <x v="2"/>
    <s v="Large"/>
    <n v="2"/>
  </r>
  <r>
    <n v="233"/>
    <x v="5"/>
    <n v="2009"/>
    <x v="23"/>
    <x v="1"/>
    <x v="0"/>
    <n v="58031"/>
    <s v="New"/>
    <n v="14583.79"/>
    <s v="C-Class"/>
    <x v="4"/>
    <n v="0.25131033413175718"/>
    <x v="0"/>
    <x v="1"/>
    <s v="Medium"/>
    <n v="3"/>
  </r>
  <r>
    <n v="234"/>
    <x v="2"/>
    <n v="2000"/>
    <x v="49"/>
    <x v="2"/>
    <x v="0"/>
    <n v="68232"/>
    <s v="Like New"/>
    <n v="60799.03"/>
    <s v="A3"/>
    <x v="18"/>
    <n v="0.89106328408957669"/>
    <x v="0"/>
    <x v="2"/>
    <s v="Large"/>
    <n v="2"/>
  </r>
  <r>
    <n v="235"/>
    <x v="6"/>
    <n v="2022"/>
    <x v="45"/>
    <x v="1"/>
    <x v="0"/>
    <n v="143084"/>
    <s v="New"/>
    <n v="47957.36"/>
    <s v="Camry"/>
    <x v="13"/>
    <n v="0.33516927119733864"/>
    <x v="0"/>
    <x v="0"/>
    <s v="Medium"/>
    <n v="3"/>
  </r>
  <r>
    <n v="236"/>
    <x v="3"/>
    <n v="2017"/>
    <x v="4"/>
    <x v="3"/>
    <x v="0"/>
    <n v="236503"/>
    <s v="New"/>
    <n v="78582.28"/>
    <s v="Focus"/>
    <x v="7"/>
    <n v="0.33226758222940089"/>
    <x v="1"/>
    <x v="2"/>
    <s v="Medium"/>
    <n v="3"/>
  </r>
  <r>
    <n v="237"/>
    <x v="4"/>
    <n v="2004"/>
    <x v="28"/>
    <x v="3"/>
    <x v="1"/>
    <n v="292104"/>
    <s v="Used"/>
    <n v="24863.06"/>
    <s v="Fit"/>
    <x v="19"/>
    <n v="8.5117150056144397E-2"/>
    <x v="1"/>
    <x v="0"/>
    <s v="Medium"/>
    <n v="1"/>
  </r>
  <r>
    <n v="238"/>
    <x v="1"/>
    <n v="2014"/>
    <x v="36"/>
    <x v="3"/>
    <x v="1"/>
    <n v="87695"/>
    <s v="New"/>
    <n v="48049.89"/>
    <s v="X3"/>
    <x v="12"/>
    <n v="0.54792051998403557"/>
    <x v="0"/>
    <x v="0"/>
    <s v="Medium"/>
    <n v="3"/>
  </r>
  <r>
    <n v="239"/>
    <x v="0"/>
    <n v="2016"/>
    <x v="35"/>
    <x v="3"/>
    <x v="0"/>
    <n v="130066"/>
    <s v="Used"/>
    <n v="19843.189999999999"/>
    <s v="Model X"/>
    <x v="0"/>
    <n v="0.15256246828533204"/>
    <x v="0"/>
    <x v="1"/>
    <s v="Medium"/>
    <n v="1"/>
  </r>
  <r>
    <n v="240"/>
    <x v="3"/>
    <n v="2002"/>
    <x v="29"/>
    <x v="3"/>
    <x v="1"/>
    <n v="138982"/>
    <s v="Used"/>
    <n v="95965.09"/>
    <s v="Fiesta"/>
    <x v="23"/>
    <n v="0.69048574635564319"/>
    <x v="0"/>
    <x v="2"/>
    <s v="Small"/>
    <n v="1"/>
  </r>
  <r>
    <n v="241"/>
    <x v="5"/>
    <n v="2011"/>
    <x v="36"/>
    <x v="3"/>
    <x v="1"/>
    <n v="264837"/>
    <s v="Like New"/>
    <n v="78980.12"/>
    <s v="GLA"/>
    <x v="3"/>
    <n v="0.2982216231115743"/>
    <x v="1"/>
    <x v="2"/>
    <s v="Medium"/>
    <n v="2"/>
  </r>
  <r>
    <n v="242"/>
    <x v="6"/>
    <n v="2001"/>
    <x v="17"/>
    <x v="1"/>
    <x v="1"/>
    <n v="115313"/>
    <s v="New"/>
    <n v="74988.63"/>
    <s v="Corolla"/>
    <x v="10"/>
    <n v="0.65030508268798837"/>
    <x v="0"/>
    <x v="2"/>
    <s v="Medium"/>
    <n v="3"/>
  </r>
  <r>
    <n v="243"/>
    <x v="1"/>
    <n v="2000"/>
    <x v="25"/>
    <x v="0"/>
    <x v="1"/>
    <n v="28810"/>
    <s v="New"/>
    <n v="70569.63"/>
    <s v="3 Series"/>
    <x v="18"/>
    <n v="2.449483859770913"/>
    <x v="2"/>
    <x v="2"/>
    <s v="Large"/>
    <n v="3"/>
  </r>
  <r>
    <n v="244"/>
    <x v="6"/>
    <n v="2022"/>
    <x v="38"/>
    <x v="1"/>
    <x v="0"/>
    <n v="20092"/>
    <s v="New"/>
    <n v="45216.959999999999"/>
    <s v="Prius"/>
    <x v="13"/>
    <n v="2.2504957196894284"/>
    <x v="2"/>
    <x v="0"/>
    <s v="Large"/>
    <n v="3"/>
  </r>
  <r>
    <n v="245"/>
    <x v="5"/>
    <n v="2020"/>
    <x v="2"/>
    <x v="2"/>
    <x v="1"/>
    <n v="58105"/>
    <s v="Used"/>
    <n v="92711.83"/>
    <s v="C-Class"/>
    <x v="6"/>
    <n v="1.595591257206781"/>
    <x v="0"/>
    <x v="2"/>
    <s v="Large"/>
    <n v="1"/>
  </r>
  <r>
    <n v="246"/>
    <x v="6"/>
    <n v="2016"/>
    <x v="22"/>
    <x v="1"/>
    <x v="0"/>
    <n v="161577"/>
    <s v="New"/>
    <n v="11927.12"/>
    <s v="RAV4"/>
    <x v="0"/>
    <n v="7.3816941767702093E-2"/>
    <x v="1"/>
    <x v="1"/>
    <s v="Small"/>
    <n v="3"/>
  </r>
  <r>
    <n v="247"/>
    <x v="4"/>
    <n v="2021"/>
    <x v="28"/>
    <x v="3"/>
    <x v="0"/>
    <n v="204300"/>
    <s v="Like New"/>
    <n v="81309.61"/>
    <s v="Civic"/>
    <x v="20"/>
    <n v="0.39799123837493883"/>
    <x v="1"/>
    <x v="2"/>
    <s v="Medium"/>
    <n v="2"/>
  </r>
  <r>
    <n v="248"/>
    <x v="1"/>
    <n v="2015"/>
    <x v="38"/>
    <x v="1"/>
    <x v="1"/>
    <n v="290699"/>
    <s v="Like New"/>
    <n v="25447.11"/>
    <s v="3 Series"/>
    <x v="16"/>
    <n v="8.7537659228273917E-2"/>
    <x v="1"/>
    <x v="0"/>
    <s v="Large"/>
    <n v="2"/>
  </r>
  <r>
    <n v="249"/>
    <x v="1"/>
    <n v="2004"/>
    <x v="48"/>
    <x v="0"/>
    <x v="0"/>
    <n v="71934"/>
    <s v="New"/>
    <n v="35782.660000000003"/>
    <s v="X3"/>
    <x v="19"/>
    <n v="0.49743737314760755"/>
    <x v="0"/>
    <x v="0"/>
    <s v="Medium"/>
    <n v="3"/>
  </r>
  <r>
    <n v="250"/>
    <x v="5"/>
    <n v="2014"/>
    <x v="22"/>
    <x v="2"/>
    <x v="1"/>
    <n v="72788"/>
    <s v="Used"/>
    <n v="54345.82"/>
    <s v="GLA"/>
    <x v="12"/>
    <n v="0.74663158762433368"/>
    <x v="0"/>
    <x v="2"/>
    <s v="Small"/>
    <n v="1"/>
  </r>
  <r>
    <n v="251"/>
    <x v="0"/>
    <n v="2002"/>
    <x v="31"/>
    <x v="1"/>
    <x v="1"/>
    <n v="280083"/>
    <s v="Like New"/>
    <n v="79352.23"/>
    <s v="Model S"/>
    <x v="23"/>
    <n v="0.28331683822295534"/>
    <x v="1"/>
    <x v="2"/>
    <s v="Large"/>
    <n v="2"/>
  </r>
  <r>
    <n v="252"/>
    <x v="4"/>
    <n v="2006"/>
    <x v="39"/>
    <x v="0"/>
    <x v="0"/>
    <n v="155223"/>
    <s v="Like New"/>
    <n v="84660.82"/>
    <s v="CR-V"/>
    <x v="11"/>
    <n v="0.54541414609948269"/>
    <x v="1"/>
    <x v="2"/>
    <s v="Large"/>
    <n v="2"/>
  </r>
  <r>
    <n v="253"/>
    <x v="3"/>
    <n v="2010"/>
    <x v="33"/>
    <x v="1"/>
    <x v="1"/>
    <n v="128068"/>
    <s v="Used"/>
    <n v="60454.559999999998"/>
    <s v="Explorer"/>
    <x v="9"/>
    <n v="0.47205047318611987"/>
    <x v="0"/>
    <x v="2"/>
    <s v="Medium"/>
    <n v="1"/>
  </r>
  <r>
    <n v="254"/>
    <x v="6"/>
    <n v="2009"/>
    <x v="29"/>
    <x v="2"/>
    <x v="0"/>
    <n v="36"/>
    <s v="Like New"/>
    <n v="43288.37"/>
    <s v="Camry"/>
    <x v="4"/>
    <n v="1202.4547222222222"/>
    <x v="2"/>
    <x v="0"/>
    <s v="Small"/>
    <n v="2"/>
  </r>
  <r>
    <n v="255"/>
    <x v="2"/>
    <n v="2008"/>
    <x v="43"/>
    <x v="1"/>
    <x v="0"/>
    <n v="39051"/>
    <s v="Used"/>
    <n v="94917.73"/>
    <s v="Q5"/>
    <x v="22"/>
    <n v="2.4306094594248546"/>
    <x v="2"/>
    <x v="2"/>
    <s v="Large"/>
    <n v="1"/>
  </r>
  <r>
    <n v="256"/>
    <x v="6"/>
    <n v="2013"/>
    <x v="14"/>
    <x v="3"/>
    <x v="1"/>
    <n v="80738"/>
    <s v="Like New"/>
    <n v="28419.52"/>
    <s v="Camry"/>
    <x v="2"/>
    <n v="0.35199682925016723"/>
    <x v="0"/>
    <x v="0"/>
    <s v="Medium"/>
    <n v="2"/>
  </r>
  <r>
    <n v="257"/>
    <x v="6"/>
    <n v="2012"/>
    <x v="39"/>
    <x v="1"/>
    <x v="1"/>
    <n v="60071"/>
    <s v="Used"/>
    <n v="81293.98"/>
    <s v="Camry"/>
    <x v="15"/>
    <n v="1.3532982637212632"/>
    <x v="0"/>
    <x v="2"/>
    <s v="Large"/>
    <n v="1"/>
  </r>
  <r>
    <n v="258"/>
    <x v="3"/>
    <n v="2001"/>
    <x v="43"/>
    <x v="0"/>
    <x v="1"/>
    <n v="130613"/>
    <s v="Like New"/>
    <n v="63144.71"/>
    <s v="Focus"/>
    <x v="10"/>
    <n v="0.48344889099859889"/>
    <x v="0"/>
    <x v="2"/>
    <s v="Large"/>
    <n v="2"/>
  </r>
  <r>
    <n v="259"/>
    <x v="6"/>
    <n v="2002"/>
    <x v="31"/>
    <x v="1"/>
    <x v="0"/>
    <n v="73601"/>
    <s v="New"/>
    <n v="40805.03"/>
    <s v="Camry"/>
    <x v="23"/>
    <n v="0.55440863575223165"/>
    <x v="0"/>
    <x v="0"/>
    <s v="Large"/>
    <n v="3"/>
  </r>
  <r>
    <n v="260"/>
    <x v="4"/>
    <n v="2006"/>
    <x v="34"/>
    <x v="0"/>
    <x v="1"/>
    <n v="29873"/>
    <s v="Like New"/>
    <n v="5129.96"/>
    <s v="Civic"/>
    <x v="11"/>
    <n v="0.17172563853647108"/>
    <x v="2"/>
    <x v="1"/>
    <s v="Medium"/>
    <n v="2"/>
  </r>
  <r>
    <n v="261"/>
    <x v="4"/>
    <n v="2020"/>
    <x v="47"/>
    <x v="2"/>
    <x v="0"/>
    <n v="167720"/>
    <s v="Like New"/>
    <n v="47426.93"/>
    <s v="Fit"/>
    <x v="6"/>
    <n v="0.28277444550441211"/>
    <x v="1"/>
    <x v="0"/>
    <s v="Small"/>
    <n v="2"/>
  </r>
  <r>
    <n v="262"/>
    <x v="1"/>
    <n v="2017"/>
    <x v="1"/>
    <x v="1"/>
    <x v="0"/>
    <n v="71468"/>
    <s v="New"/>
    <n v="31288.400000000001"/>
    <s v="X3"/>
    <x v="7"/>
    <n v="0.43779593664297312"/>
    <x v="0"/>
    <x v="0"/>
    <s v="Large"/>
    <n v="3"/>
  </r>
  <r>
    <n v="263"/>
    <x v="5"/>
    <n v="2002"/>
    <x v="3"/>
    <x v="2"/>
    <x v="1"/>
    <n v="288614"/>
    <s v="New"/>
    <n v="14912.93"/>
    <s v="E-Class"/>
    <x v="23"/>
    <n v="5.1670847568032044E-2"/>
    <x v="1"/>
    <x v="1"/>
    <s v="Large"/>
    <n v="3"/>
  </r>
  <r>
    <n v="264"/>
    <x v="0"/>
    <n v="2009"/>
    <x v="11"/>
    <x v="2"/>
    <x v="1"/>
    <n v="196201"/>
    <s v="New"/>
    <n v="12140.06"/>
    <s v="Model 3"/>
    <x v="4"/>
    <n v="6.1875627545221482E-2"/>
    <x v="1"/>
    <x v="1"/>
    <s v="Large"/>
    <n v="3"/>
  </r>
  <r>
    <n v="265"/>
    <x v="2"/>
    <n v="2021"/>
    <x v="10"/>
    <x v="1"/>
    <x v="1"/>
    <n v="8328"/>
    <s v="New"/>
    <n v="38018.04"/>
    <s v="A3"/>
    <x v="20"/>
    <n v="4.5650864553314126"/>
    <x v="2"/>
    <x v="0"/>
    <s v="Small"/>
    <n v="3"/>
  </r>
  <r>
    <n v="266"/>
    <x v="6"/>
    <n v="2006"/>
    <x v="13"/>
    <x v="0"/>
    <x v="0"/>
    <n v="137405"/>
    <s v="Used"/>
    <n v="63401.95"/>
    <s v="Camry"/>
    <x v="11"/>
    <n v="0.46142389287143842"/>
    <x v="0"/>
    <x v="2"/>
    <s v="Medium"/>
    <n v="1"/>
  </r>
  <r>
    <n v="267"/>
    <x v="6"/>
    <n v="2008"/>
    <x v="37"/>
    <x v="2"/>
    <x v="1"/>
    <n v="251519"/>
    <s v="Used"/>
    <n v="84564.33"/>
    <s v="Prius"/>
    <x v="22"/>
    <n v="0.33621448081457067"/>
    <x v="1"/>
    <x v="2"/>
    <s v="Large"/>
    <n v="1"/>
  </r>
  <r>
    <n v="268"/>
    <x v="3"/>
    <n v="2016"/>
    <x v="11"/>
    <x v="2"/>
    <x v="0"/>
    <n v="121173"/>
    <s v="Like New"/>
    <n v="22438.51"/>
    <s v="Focus"/>
    <x v="0"/>
    <n v="0.18517747352958167"/>
    <x v="0"/>
    <x v="0"/>
    <s v="Large"/>
    <n v="2"/>
  </r>
  <r>
    <n v="269"/>
    <x v="5"/>
    <n v="2010"/>
    <x v="37"/>
    <x v="1"/>
    <x v="1"/>
    <n v="46638"/>
    <s v="Like New"/>
    <n v="45341.18"/>
    <s v="GLC"/>
    <x v="9"/>
    <n v="0.97219391912174624"/>
    <x v="2"/>
    <x v="0"/>
    <s v="Large"/>
    <n v="2"/>
  </r>
  <r>
    <n v="270"/>
    <x v="4"/>
    <n v="2006"/>
    <x v="43"/>
    <x v="1"/>
    <x v="1"/>
    <n v="273412"/>
    <s v="Like New"/>
    <n v="42235.83"/>
    <s v="Accord"/>
    <x v="11"/>
    <n v="0.1544768700715404"/>
    <x v="1"/>
    <x v="0"/>
    <s v="Large"/>
    <n v="2"/>
  </r>
  <r>
    <n v="271"/>
    <x v="2"/>
    <n v="2023"/>
    <x v="6"/>
    <x v="1"/>
    <x v="0"/>
    <n v="201675"/>
    <s v="Used"/>
    <n v="53772.43"/>
    <s v="A4"/>
    <x v="8"/>
    <n v="0.26662913102764346"/>
    <x v="1"/>
    <x v="2"/>
    <s v="Large"/>
    <n v="1"/>
  </r>
  <r>
    <n v="272"/>
    <x v="1"/>
    <n v="2013"/>
    <x v="38"/>
    <x v="1"/>
    <x v="0"/>
    <n v="113920"/>
    <s v="Like New"/>
    <n v="81910.789999999994"/>
    <s v="5 Series"/>
    <x v="2"/>
    <n v="0.71902027738764041"/>
    <x v="0"/>
    <x v="2"/>
    <s v="Large"/>
    <n v="2"/>
  </r>
  <r>
    <n v="273"/>
    <x v="4"/>
    <n v="2018"/>
    <x v="12"/>
    <x v="1"/>
    <x v="1"/>
    <n v="171813"/>
    <s v="Like New"/>
    <n v="57596.3"/>
    <s v="CR-V"/>
    <x v="1"/>
    <n v="0.33522667085726926"/>
    <x v="1"/>
    <x v="2"/>
    <s v="Large"/>
    <n v="2"/>
  </r>
  <r>
    <n v="274"/>
    <x v="5"/>
    <n v="2003"/>
    <x v="14"/>
    <x v="3"/>
    <x v="1"/>
    <n v="7887"/>
    <s v="Used"/>
    <n v="85432.22"/>
    <s v="E-Class"/>
    <x v="21"/>
    <n v="10.832029922657538"/>
    <x v="2"/>
    <x v="2"/>
    <s v="Medium"/>
    <n v="1"/>
  </r>
  <r>
    <n v="275"/>
    <x v="0"/>
    <n v="2005"/>
    <x v="26"/>
    <x v="1"/>
    <x v="1"/>
    <n v="228978"/>
    <s v="Like New"/>
    <n v="54262.42"/>
    <s v="Model S"/>
    <x v="14"/>
    <n v="0.23697656543423384"/>
    <x v="1"/>
    <x v="2"/>
    <s v="Large"/>
    <n v="2"/>
  </r>
  <r>
    <n v="276"/>
    <x v="1"/>
    <n v="2009"/>
    <x v="10"/>
    <x v="0"/>
    <x v="1"/>
    <n v="24918"/>
    <s v="Used"/>
    <n v="62365.5"/>
    <s v="5 Series"/>
    <x v="4"/>
    <n v="2.5028292800385263"/>
    <x v="2"/>
    <x v="2"/>
    <s v="Small"/>
    <n v="1"/>
  </r>
  <r>
    <n v="277"/>
    <x v="0"/>
    <n v="2006"/>
    <x v="48"/>
    <x v="2"/>
    <x v="1"/>
    <n v="297641"/>
    <s v="Used"/>
    <n v="46551.41"/>
    <s v="Model X"/>
    <x v="11"/>
    <n v="0.15640120144738126"/>
    <x v="1"/>
    <x v="0"/>
    <s v="Medium"/>
    <n v="1"/>
  </r>
  <r>
    <n v="278"/>
    <x v="3"/>
    <n v="2012"/>
    <x v="25"/>
    <x v="0"/>
    <x v="0"/>
    <n v="192081"/>
    <s v="New"/>
    <n v="83194.080000000002"/>
    <s v="Fiesta"/>
    <x v="15"/>
    <n v="0.43311977759382764"/>
    <x v="1"/>
    <x v="2"/>
    <s v="Large"/>
    <n v="3"/>
  </r>
  <r>
    <n v="279"/>
    <x v="3"/>
    <n v="2013"/>
    <x v="5"/>
    <x v="0"/>
    <x v="0"/>
    <n v="274073"/>
    <s v="New"/>
    <n v="92763.58"/>
    <s v="Explorer"/>
    <x v="2"/>
    <n v="0.33846303722001075"/>
    <x v="1"/>
    <x v="2"/>
    <s v="Medium"/>
    <n v="3"/>
  </r>
  <r>
    <n v="280"/>
    <x v="6"/>
    <n v="2003"/>
    <x v="13"/>
    <x v="3"/>
    <x v="0"/>
    <n v="102201"/>
    <s v="Used"/>
    <n v="65718.75"/>
    <s v="Corolla"/>
    <x v="21"/>
    <n v="0.64303431473273254"/>
    <x v="0"/>
    <x v="2"/>
    <s v="Medium"/>
    <n v="1"/>
  </r>
  <r>
    <n v="281"/>
    <x v="0"/>
    <n v="2007"/>
    <x v="4"/>
    <x v="1"/>
    <x v="0"/>
    <n v="210171"/>
    <s v="Used"/>
    <n v="82974.33"/>
    <s v="Model X"/>
    <x v="17"/>
    <n v="0.39479438171774411"/>
    <x v="1"/>
    <x v="2"/>
    <s v="Medium"/>
    <n v="1"/>
  </r>
  <r>
    <n v="282"/>
    <x v="5"/>
    <n v="2004"/>
    <x v="27"/>
    <x v="2"/>
    <x v="1"/>
    <n v="290690"/>
    <s v="New"/>
    <n v="10605.32"/>
    <s v="E-Class"/>
    <x v="19"/>
    <n v="3.6483263958168498E-2"/>
    <x v="1"/>
    <x v="1"/>
    <s v="Medium"/>
    <n v="3"/>
  </r>
  <r>
    <n v="283"/>
    <x v="2"/>
    <n v="2000"/>
    <x v="28"/>
    <x v="0"/>
    <x v="0"/>
    <n v="209496"/>
    <s v="Like New"/>
    <n v="91080.62"/>
    <s v="Q7"/>
    <x v="18"/>
    <n v="0.43476066368808947"/>
    <x v="1"/>
    <x v="2"/>
    <s v="Medium"/>
    <n v="2"/>
  </r>
  <r>
    <n v="284"/>
    <x v="1"/>
    <n v="2003"/>
    <x v="40"/>
    <x v="1"/>
    <x v="0"/>
    <n v="168410"/>
    <s v="Like New"/>
    <n v="22947.88"/>
    <s v="5 Series"/>
    <x v="21"/>
    <n v="0.13626197969241732"/>
    <x v="1"/>
    <x v="0"/>
    <s v="Medium"/>
    <n v="2"/>
  </r>
  <r>
    <n v="285"/>
    <x v="4"/>
    <n v="2002"/>
    <x v="37"/>
    <x v="1"/>
    <x v="0"/>
    <n v="82494"/>
    <s v="Like New"/>
    <n v="29369.439999999999"/>
    <s v="CR-V"/>
    <x v="23"/>
    <n v="0.35601910441971535"/>
    <x v="0"/>
    <x v="0"/>
    <s v="Large"/>
    <n v="2"/>
  </r>
  <r>
    <n v="286"/>
    <x v="5"/>
    <n v="2008"/>
    <x v="42"/>
    <x v="3"/>
    <x v="1"/>
    <n v="215859"/>
    <s v="Used"/>
    <n v="10066.36"/>
    <s v="GLA"/>
    <x v="22"/>
    <n v="4.663396013138206E-2"/>
    <x v="1"/>
    <x v="1"/>
    <s v="Medium"/>
    <n v="1"/>
  </r>
  <r>
    <n v="287"/>
    <x v="5"/>
    <n v="2007"/>
    <x v="20"/>
    <x v="3"/>
    <x v="0"/>
    <n v="233853"/>
    <s v="New"/>
    <n v="96713.01"/>
    <s v="GLA"/>
    <x v="17"/>
    <n v="0.41356326410180755"/>
    <x v="1"/>
    <x v="2"/>
    <s v="Small"/>
    <n v="3"/>
  </r>
  <r>
    <n v="288"/>
    <x v="3"/>
    <n v="2000"/>
    <x v="30"/>
    <x v="3"/>
    <x v="1"/>
    <n v="128279"/>
    <s v="Like New"/>
    <n v="85941.03"/>
    <s v="Fiesta"/>
    <x v="18"/>
    <n v="0.66995400650145387"/>
    <x v="0"/>
    <x v="2"/>
    <s v="Small"/>
    <n v="2"/>
  </r>
  <r>
    <n v="289"/>
    <x v="0"/>
    <n v="2005"/>
    <x v="2"/>
    <x v="2"/>
    <x v="0"/>
    <n v="81991"/>
    <s v="New"/>
    <n v="91752.54"/>
    <s v="Model S"/>
    <x v="14"/>
    <n v="1.1190562378797673"/>
    <x v="0"/>
    <x v="2"/>
    <s v="Large"/>
    <n v="3"/>
  </r>
  <r>
    <n v="290"/>
    <x v="6"/>
    <n v="2008"/>
    <x v="35"/>
    <x v="0"/>
    <x v="1"/>
    <n v="290157"/>
    <s v="New"/>
    <n v="85485.54"/>
    <s v="Camry"/>
    <x v="22"/>
    <n v="0.2946182239270464"/>
    <x v="1"/>
    <x v="2"/>
    <s v="Medium"/>
    <n v="3"/>
  </r>
  <r>
    <n v="291"/>
    <x v="6"/>
    <n v="2006"/>
    <x v="32"/>
    <x v="3"/>
    <x v="0"/>
    <n v="52132"/>
    <s v="Used"/>
    <n v="50555.4"/>
    <s v="Camry"/>
    <x v="11"/>
    <n v="0.96975753855597335"/>
    <x v="0"/>
    <x v="2"/>
    <s v="Large"/>
    <n v="1"/>
  </r>
  <r>
    <n v="292"/>
    <x v="1"/>
    <n v="2003"/>
    <x v="38"/>
    <x v="3"/>
    <x v="1"/>
    <n v="255069"/>
    <s v="Like New"/>
    <n v="92787.78"/>
    <s v="3 Series"/>
    <x v="21"/>
    <n v="0.36377521376568694"/>
    <x v="1"/>
    <x v="2"/>
    <s v="Large"/>
    <n v="2"/>
  </r>
  <r>
    <n v="293"/>
    <x v="3"/>
    <n v="2012"/>
    <x v="31"/>
    <x v="3"/>
    <x v="0"/>
    <n v="159156"/>
    <s v="New"/>
    <n v="97099.92"/>
    <s v="Explorer"/>
    <x v="15"/>
    <n v="0.6100927391992762"/>
    <x v="1"/>
    <x v="2"/>
    <s v="Large"/>
    <n v="3"/>
  </r>
  <r>
    <n v="294"/>
    <x v="5"/>
    <n v="2016"/>
    <x v="5"/>
    <x v="0"/>
    <x v="1"/>
    <n v="152215"/>
    <s v="Used"/>
    <n v="52743.86"/>
    <s v="E-Class"/>
    <x v="0"/>
    <n v="0.34650895115461683"/>
    <x v="1"/>
    <x v="2"/>
    <s v="Medium"/>
    <n v="1"/>
  </r>
  <r>
    <n v="295"/>
    <x v="2"/>
    <n v="2001"/>
    <x v="2"/>
    <x v="0"/>
    <x v="1"/>
    <n v="91627"/>
    <s v="Used"/>
    <n v="21684.35"/>
    <s v="A4"/>
    <x v="10"/>
    <n v="0.23665895423837949"/>
    <x v="0"/>
    <x v="0"/>
    <s v="Large"/>
    <n v="1"/>
  </r>
  <r>
    <n v="296"/>
    <x v="3"/>
    <n v="2004"/>
    <x v="0"/>
    <x v="3"/>
    <x v="0"/>
    <n v="122772"/>
    <s v="Used"/>
    <n v="67569.14"/>
    <s v="Focus"/>
    <x v="19"/>
    <n v="0.55036278630306579"/>
    <x v="0"/>
    <x v="2"/>
    <s v="Medium"/>
    <n v="1"/>
  </r>
  <r>
    <n v="297"/>
    <x v="1"/>
    <n v="2011"/>
    <x v="8"/>
    <x v="3"/>
    <x v="1"/>
    <n v="229415"/>
    <s v="Like New"/>
    <n v="97666.64"/>
    <s v="5 Series"/>
    <x v="3"/>
    <n v="0.42572037573829086"/>
    <x v="1"/>
    <x v="2"/>
    <s v="Large"/>
    <n v="2"/>
  </r>
  <r>
    <n v="298"/>
    <x v="1"/>
    <n v="2020"/>
    <x v="26"/>
    <x v="1"/>
    <x v="1"/>
    <n v="141294"/>
    <s v="Like New"/>
    <n v="87853.95"/>
    <s v="X5"/>
    <x v="6"/>
    <n v="0.62178117966792645"/>
    <x v="0"/>
    <x v="2"/>
    <s v="Large"/>
    <n v="2"/>
  </r>
  <r>
    <n v="299"/>
    <x v="3"/>
    <n v="2007"/>
    <x v="4"/>
    <x v="3"/>
    <x v="0"/>
    <n v="259013"/>
    <s v="Used"/>
    <n v="86872.44"/>
    <s v="Focus"/>
    <x v="17"/>
    <n v="0.33539799160659889"/>
    <x v="1"/>
    <x v="2"/>
    <s v="Medium"/>
    <n v="1"/>
  </r>
  <r>
    <n v="300"/>
    <x v="1"/>
    <n v="2005"/>
    <x v="0"/>
    <x v="2"/>
    <x v="0"/>
    <n v="16116"/>
    <s v="Like New"/>
    <n v="93712.71"/>
    <s v="5 Series"/>
    <x v="14"/>
    <n v="5.8148864482501867"/>
    <x v="2"/>
    <x v="2"/>
    <s v="Medium"/>
    <n v="2"/>
  </r>
  <r>
    <n v="301"/>
    <x v="3"/>
    <n v="2007"/>
    <x v="13"/>
    <x v="2"/>
    <x v="1"/>
    <n v="182124"/>
    <s v="Like New"/>
    <n v="89925.46"/>
    <s v="Mustang"/>
    <x v="17"/>
    <n v="0.49375952647646659"/>
    <x v="1"/>
    <x v="2"/>
    <s v="Medium"/>
    <n v="2"/>
  </r>
  <r>
    <n v="302"/>
    <x v="4"/>
    <n v="2017"/>
    <x v="2"/>
    <x v="3"/>
    <x v="0"/>
    <n v="51369"/>
    <s v="New"/>
    <n v="78746.759999999995"/>
    <s v="Accord"/>
    <x v="7"/>
    <n v="1.5329626817730537"/>
    <x v="0"/>
    <x v="2"/>
    <s v="Large"/>
    <n v="3"/>
  </r>
  <r>
    <n v="303"/>
    <x v="3"/>
    <n v="2002"/>
    <x v="28"/>
    <x v="0"/>
    <x v="0"/>
    <n v="179889"/>
    <s v="Used"/>
    <n v="73235.92"/>
    <s v="Explorer"/>
    <x v="23"/>
    <n v="0.40711727787691299"/>
    <x v="1"/>
    <x v="2"/>
    <s v="Medium"/>
    <n v="1"/>
  </r>
  <r>
    <n v="304"/>
    <x v="0"/>
    <n v="2021"/>
    <x v="6"/>
    <x v="1"/>
    <x v="0"/>
    <n v="233982"/>
    <s v="Used"/>
    <n v="30152.880000000001"/>
    <s v="Model 3"/>
    <x v="20"/>
    <n v="0.12886837449034541"/>
    <x v="1"/>
    <x v="0"/>
    <s v="Large"/>
    <n v="1"/>
  </r>
  <r>
    <n v="305"/>
    <x v="3"/>
    <n v="2011"/>
    <x v="0"/>
    <x v="0"/>
    <x v="1"/>
    <n v="214275"/>
    <s v="Like New"/>
    <n v="64027.3"/>
    <s v="Explorer"/>
    <x v="3"/>
    <n v="0.29880900711702252"/>
    <x v="1"/>
    <x v="2"/>
    <s v="Medium"/>
    <n v="2"/>
  </r>
  <r>
    <n v="306"/>
    <x v="1"/>
    <n v="2002"/>
    <x v="38"/>
    <x v="3"/>
    <x v="1"/>
    <n v="205383"/>
    <s v="Used"/>
    <n v="54541.42"/>
    <s v="X3"/>
    <x v="23"/>
    <n v="0.26555956432616135"/>
    <x v="1"/>
    <x v="2"/>
    <s v="Large"/>
    <n v="1"/>
  </r>
  <r>
    <n v="307"/>
    <x v="0"/>
    <n v="2021"/>
    <x v="32"/>
    <x v="2"/>
    <x v="1"/>
    <n v="291799"/>
    <s v="Used"/>
    <n v="86884.69"/>
    <s v="Model Y"/>
    <x v="20"/>
    <n v="0.29775526989468781"/>
    <x v="1"/>
    <x v="2"/>
    <s v="Large"/>
    <n v="1"/>
  </r>
  <r>
    <n v="308"/>
    <x v="1"/>
    <n v="2005"/>
    <x v="39"/>
    <x v="1"/>
    <x v="1"/>
    <n v="188874"/>
    <s v="Used"/>
    <n v="51712.69"/>
    <s v="X5"/>
    <x v="14"/>
    <n v="0.27379464616622723"/>
    <x v="1"/>
    <x v="2"/>
    <s v="Large"/>
    <n v="1"/>
  </r>
  <r>
    <n v="309"/>
    <x v="6"/>
    <n v="2001"/>
    <x v="43"/>
    <x v="0"/>
    <x v="1"/>
    <n v="47632"/>
    <s v="Like New"/>
    <n v="17135.560000000001"/>
    <s v="Prius"/>
    <x v="10"/>
    <n v="0.35974890829694328"/>
    <x v="2"/>
    <x v="1"/>
    <s v="Large"/>
    <n v="2"/>
  </r>
  <r>
    <n v="310"/>
    <x v="6"/>
    <n v="2022"/>
    <x v="20"/>
    <x v="0"/>
    <x v="1"/>
    <n v="211284"/>
    <s v="Like New"/>
    <n v="5472.39"/>
    <s v="Prius"/>
    <x v="13"/>
    <n v="2.5900636110637816E-2"/>
    <x v="1"/>
    <x v="1"/>
    <s v="Small"/>
    <n v="2"/>
  </r>
  <r>
    <n v="311"/>
    <x v="0"/>
    <n v="2011"/>
    <x v="30"/>
    <x v="3"/>
    <x v="1"/>
    <n v="161848"/>
    <s v="Like New"/>
    <n v="69397.95"/>
    <s v="Model S"/>
    <x v="3"/>
    <n v="0.42878472393851019"/>
    <x v="1"/>
    <x v="2"/>
    <s v="Small"/>
    <n v="2"/>
  </r>
  <r>
    <n v="312"/>
    <x v="4"/>
    <n v="2001"/>
    <x v="2"/>
    <x v="1"/>
    <x v="0"/>
    <n v="191082"/>
    <s v="New"/>
    <n v="57241.3"/>
    <s v="Civic"/>
    <x v="10"/>
    <n v="0.29956406150239168"/>
    <x v="1"/>
    <x v="2"/>
    <s v="Large"/>
    <n v="3"/>
  </r>
  <r>
    <n v="313"/>
    <x v="6"/>
    <n v="2005"/>
    <x v="36"/>
    <x v="2"/>
    <x v="1"/>
    <n v="213807"/>
    <s v="Used"/>
    <n v="36441.480000000003"/>
    <s v="RAV4"/>
    <x v="14"/>
    <n v="0.17044100520562938"/>
    <x v="1"/>
    <x v="0"/>
    <s v="Medium"/>
    <n v="1"/>
  </r>
  <r>
    <n v="314"/>
    <x v="3"/>
    <n v="2016"/>
    <x v="23"/>
    <x v="3"/>
    <x v="1"/>
    <n v="196523"/>
    <s v="New"/>
    <n v="21052.35"/>
    <s v="Focus"/>
    <x v="0"/>
    <n v="0.10712410252235106"/>
    <x v="1"/>
    <x v="0"/>
    <s v="Medium"/>
    <n v="3"/>
  </r>
  <r>
    <n v="315"/>
    <x v="1"/>
    <n v="2002"/>
    <x v="50"/>
    <x v="1"/>
    <x v="0"/>
    <n v="179884"/>
    <s v="Like New"/>
    <n v="49337.96"/>
    <s v="5 Series"/>
    <x v="23"/>
    <n v="0.27427653376620487"/>
    <x v="1"/>
    <x v="0"/>
    <s v="Small"/>
    <n v="2"/>
  </r>
  <r>
    <n v="316"/>
    <x v="6"/>
    <n v="2001"/>
    <x v="0"/>
    <x v="0"/>
    <x v="0"/>
    <n v="281039"/>
    <s v="New"/>
    <n v="14527.21"/>
    <s v="Corolla"/>
    <x v="10"/>
    <n v="5.1691082020644818E-2"/>
    <x v="1"/>
    <x v="1"/>
    <s v="Medium"/>
    <n v="3"/>
  </r>
  <r>
    <n v="317"/>
    <x v="6"/>
    <n v="2022"/>
    <x v="50"/>
    <x v="3"/>
    <x v="0"/>
    <n v="235892"/>
    <s v="Used"/>
    <n v="36930.31"/>
    <s v="Corolla"/>
    <x v="13"/>
    <n v="0.1565560086819392"/>
    <x v="1"/>
    <x v="0"/>
    <s v="Small"/>
    <n v="1"/>
  </r>
  <r>
    <n v="318"/>
    <x v="4"/>
    <n v="2019"/>
    <x v="12"/>
    <x v="0"/>
    <x v="1"/>
    <n v="213408"/>
    <s v="Used"/>
    <n v="41025.129999999997"/>
    <s v="Fit"/>
    <x v="5"/>
    <n v="0.19223801357025039"/>
    <x v="1"/>
    <x v="0"/>
    <s v="Large"/>
    <n v="1"/>
  </r>
  <r>
    <n v="319"/>
    <x v="0"/>
    <n v="2007"/>
    <x v="27"/>
    <x v="0"/>
    <x v="0"/>
    <n v="242718"/>
    <s v="Like New"/>
    <n v="49233.78"/>
    <s v="Model X"/>
    <x v="17"/>
    <n v="0.20284354683212616"/>
    <x v="1"/>
    <x v="0"/>
    <s v="Medium"/>
    <n v="2"/>
  </r>
  <r>
    <n v="320"/>
    <x v="0"/>
    <n v="2021"/>
    <x v="45"/>
    <x v="3"/>
    <x v="1"/>
    <n v="192879"/>
    <s v="Like New"/>
    <n v="49328.97"/>
    <s v="Model X"/>
    <x v="20"/>
    <n v="0.25575085934705177"/>
    <x v="1"/>
    <x v="0"/>
    <s v="Medium"/>
    <n v="2"/>
  </r>
  <r>
    <n v="321"/>
    <x v="5"/>
    <n v="2011"/>
    <x v="50"/>
    <x v="3"/>
    <x v="1"/>
    <n v="23086"/>
    <s v="New"/>
    <n v="29415.54"/>
    <s v="C-Class"/>
    <x v="3"/>
    <n v="1.2741722255912675"/>
    <x v="2"/>
    <x v="0"/>
    <s v="Small"/>
    <n v="3"/>
  </r>
  <r>
    <n v="322"/>
    <x v="4"/>
    <n v="2003"/>
    <x v="38"/>
    <x v="3"/>
    <x v="1"/>
    <n v="85637"/>
    <s v="Like New"/>
    <n v="85770.04"/>
    <s v="Fit"/>
    <x v="21"/>
    <n v="1.0015535341032498"/>
    <x v="0"/>
    <x v="2"/>
    <s v="Large"/>
    <n v="2"/>
  </r>
  <r>
    <n v="323"/>
    <x v="3"/>
    <n v="2004"/>
    <x v="4"/>
    <x v="3"/>
    <x v="0"/>
    <n v="158279"/>
    <s v="New"/>
    <n v="38776.629999999997"/>
    <s v="Fiesta"/>
    <x v="19"/>
    <n v="0.24498910152325953"/>
    <x v="1"/>
    <x v="0"/>
    <s v="Medium"/>
    <n v="3"/>
  </r>
  <r>
    <n v="324"/>
    <x v="0"/>
    <n v="2012"/>
    <x v="37"/>
    <x v="3"/>
    <x v="0"/>
    <n v="151969"/>
    <s v="Used"/>
    <n v="26810.79"/>
    <s v="Model S"/>
    <x v="15"/>
    <n v="0.17642275727286486"/>
    <x v="1"/>
    <x v="0"/>
    <s v="Large"/>
    <n v="1"/>
  </r>
  <r>
    <n v="325"/>
    <x v="1"/>
    <n v="2014"/>
    <x v="12"/>
    <x v="0"/>
    <x v="1"/>
    <n v="63083"/>
    <s v="Used"/>
    <n v="21701.94"/>
    <s v="X3"/>
    <x v="12"/>
    <n v="0.34402200275827083"/>
    <x v="0"/>
    <x v="0"/>
    <s v="Large"/>
    <n v="1"/>
  </r>
  <r>
    <n v="326"/>
    <x v="4"/>
    <n v="2022"/>
    <x v="4"/>
    <x v="2"/>
    <x v="1"/>
    <n v="95028"/>
    <s v="Used"/>
    <n v="35644.949999999997"/>
    <s v="Accord"/>
    <x v="13"/>
    <n v="0.37509944437428966"/>
    <x v="0"/>
    <x v="0"/>
    <s v="Medium"/>
    <n v="1"/>
  </r>
  <r>
    <n v="327"/>
    <x v="6"/>
    <n v="2015"/>
    <x v="37"/>
    <x v="2"/>
    <x v="1"/>
    <n v="97551"/>
    <s v="Used"/>
    <n v="11417.52"/>
    <s v="RAV4"/>
    <x v="16"/>
    <n v="0.1170415474982317"/>
    <x v="0"/>
    <x v="1"/>
    <s v="Large"/>
    <n v="1"/>
  </r>
  <r>
    <n v="328"/>
    <x v="1"/>
    <n v="2009"/>
    <x v="49"/>
    <x v="3"/>
    <x v="0"/>
    <n v="138355"/>
    <s v="Used"/>
    <n v="8126.21"/>
    <s v="5 Series"/>
    <x v="4"/>
    <n v="5.8734487369448161E-2"/>
    <x v="0"/>
    <x v="1"/>
    <s v="Large"/>
    <n v="1"/>
  </r>
  <r>
    <n v="329"/>
    <x v="1"/>
    <n v="2022"/>
    <x v="32"/>
    <x v="0"/>
    <x v="1"/>
    <n v="94024"/>
    <s v="New"/>
    <n v="62488.51"/>
    <s v="5 Series"/>
    <x v="13"/>
    <n v="0.66460169743895181"/>
    <x v="0"/>
    <x v="2"/>
    <s v="Large"/>
    <n v="3"/>
  </r>
  <r>
    <n v="330"/>
    <x v="6"/>
    <n v="2015"/>
    <x v="19"/>
    <x v="2"/>
    <x v="0"/>
    <n v="262399"/>
    <s v="Used"/>
    <n v="63818.98"/>
    <s v="RAV4"/>
    <x v="16"/>
    <n v="0.24321350310024048"/>
    <x v="1"/>
    <x v="2"/>
    <s v="Large"/>
    <n v="1"/>
  </r>
  <r>
    <n v="331"/>
    <x v="4"/>
    <n v="2011"/>
    <x v="27"/>
    <x v="2"/>
    <x v="1"/>
    <n v="207627"/>
    <s v="New"/>
    <n v="55310.879999999997"/>
    <s v="Civic"/>
    <x v="3"/>
    <n v="0.26639541100145936"/>
    <x v="1"/>
    <x v="2"/>
    <s v="Medium"/>
    <n v="3"/>
  </r>
  <r>
    <n v="332"/>
    <x v="6"/>
    <n v="2016"/>
    <x v="14"/>
    <x v="2"/>
    <x v="0"/>
    <n v="15487"/>
    <s v="Used"/>
    <n v="77417.09"/>
    <s v="Corolla"/>
    <x v="0"/>
    <n v="4.9988435462000389"/>
    <x v="2"/>
    <x v="2"/>
    <s v="Medium"/>
    <n v="1"/>
  </r>
  <r>
    <n v="333"/>
    <x v="5"/>
    <n v="2015"/>
    <x v="29"/>
    <x v="0"/>
    <x v="1"/>
    <n v="19346"/>
    <s v="New"/>
    <n v="8719.2999999999993"/>
    <s v="GLC"/>
    <x v="16"/>
    <n v="0.45070298769771527"/>
    <x v="2"/>
    <x v="1"/>
    <s v="Small"/>
    <n v="3"/>
  </r>
  <r>
    <n v="334"/>
    <x v="1"/>
    <n v="2011"/>
    <x v="9"/>
    <x v="3"/>
    <x v="0"/>
    <n v="297194"/>
    <s v="New"/>
    <n v="93917.45"/>
    <s v="5 Series"/>
    <x v="3"/>
    <n v="0.31601395048352254"/>
    <x v="1"/>
    <x v="2"/>
    <s v="Small"/>
    <n v="3"/>
  </r>
  <r>
    <n v="335"/>
    <x v="2"/>
    <n v="2007"/>
    <x v="49"/>
    <x v="3"/>
    <x v="0"/>
    <n v="270888"/>
    <s v="New"/>
    <n v="14031.19"/>
    <s v="Q7"/>
    <x v="17"/>
    <n v="5.179701574082278E-2"/>
    <x v="1"/>
    <x v="1"/>
    <s v="Large"/>
    <n v="3"/>
  </r>
  <r>
    <n v="336"/>
    <x v="2"/>
    <n v="2019"/>
    <x v="4"/>
    <x v="3"/>
    <x v="0"/>
    <n v="61596"/>
    <s v="Like New"/>
    <n v="69032.179999999993"/>
    <s v="A4"/>
    <x v="5"/>
    <n v="1.1207250470809791"/>
    <x v="0"/>
    <x v="2"/>
    <s v="Medium"/>
    <n v="2"/>
  </r>
  <r>
    <n v="337"/>
    <x v="3"/>
    <n v="2002"/>
    <x v="11"/>
    <x v="1"/>
    <x v="0"/>
    <n v="214469"/>
    <s v="New"/>
    <n v="17672.68"/>
    <s v="Mustang"/>
    <x v="23"/>
    <n v="8.2402025467550086E-2"/>
    <x v="1"/>
    <x v="1"/>
    <s v="Large"/>
    <n v="3"/>
  </r>
  <r>
    <n v="338"/>
    <x v="0"/>
    <n v="2015"/>
    <x v="31"/>
    <x v="1"/>
    <x v="0"/>
    <n v="177175"/>
    <s v="New"/>
    <n v="88591.02"/>
    <s v="Model Y"/>
    <x v="16"/>
    <n v="0.50001986736277693"/>
    <x v="1"/>
    <x v="2"/>
    <s v="Large"/>
    <n v="3"/>
  </r>
  <r>
    <n v="339"/>
    <x v="6"/>
    <n v="2012"/>
    <x v="7"/>
    <x v="1"/>
    <x v="0"/>
    <n v="153048"/>
    <s v="Used"/>
    <n v="53517.760000000002"/>
    <s v="Prius"/>
    <x v="15"/>
    <n v="0.34967957764884222"/>
    <x v="1"/>
    <x v="2"/>
    <s v="Large"/>
    <n v="1"/>
  </r>
  <r>
    <n v="340"/>
    <x v="6"/>
    <n v="2022"/>
    <x v="49"/>
    <x v="0"/>
    <x v="1"/>
    <n v="6277"/>
    <s v="New"/>
    <n v="12817.89"/>
    <s v="RAV4"/>
    <x v="13"/>
    <n v="2.0420407838139236"/>
    <x v="2"/>
    <x v="1"/>
    <s v="Large"/>
    <n v="3"/>
  </r>
  <r>
    <n v="341"/>
    <x v="3"/>
    <n v="2018"/>
    <x v="27"/>
    <x v="2"/>
    <x v="1"/>
    <n v="133332"/>
    <s v="New"/>
    <n v="63588.79"/>
    <s v="Fiesta"/>
    <x v="1"/>
    <n v="0.47692069420694205"/>
    <x v="0"/>
    <x v="2"/>
    <s v="Medium"/>
    <n v="3"/>
  </r>
  <r>
    <n v="342"/>
    <x v="3"/>
    <n v="2007"/>
    <x v="50"/>
    <x v="2"/>
    <x v="1"/>
    <n v="240515"/>
    <s v="Like New"/>
    <n v="5865.44"/>
    <s v="Fiesta"/>
    <x v="17"/>
    <n v="2.4387002889632661E-2"/>
    <x v="1"/>
    <x v="1"/>
    <s v="Small"/>
    <n v="2"/>
  </r>
  <r>
    <n v="343"/>
    <x v="3"/>
    <n v="2021"/>
    <x v="40"/>
    <x v="0"/>
    <x v="1"/>
    <n v="260577"/>
    <s v="Used"/>
    <n v="78722.11"/>
    <s v="Mustang"/>
    <x v="20"/>
    <n v="0.302106901223055"/>
    <x v="1"/>
    <x v="2"/>
    <s v="Medium"/>
    <n v="1"/>
  </r>
  <r>
    <n v="344"/>
    <x v="1"/>
    <n v="2004"/>
    <x v="47"/>
    <x v="0"/>
    <x v="0"/>
    <n v="196955"/>
    <s v="Like New"/>
    <n v="66805.570000000007"/>
    <s v="X5"/>
    <x v="19"/>
    <n v="0.33919204894519056"/>
    <x v="1"/>
    <x v="2"/>
    <s v="Small"/>
    <n v="2"/>
  </r>
  <r>
    <n v="345"/>
    <x v="5"/>
    <n v="2019"/>
    <x v="16"/>
    <x v="3"/>
    <x v="1"/>
    <n v="286885"/>
    <s v="Like New"/>
    <n v="25199.35"/>
    <s v="E-Class"/>
    <x v="5"/>
    <n v="8.7837809575265352E-2"/>
    <x v="1"/>
    <x v="0"/>
    <s v="Small"/>
    <n v="2"/>
  </r>
  <r>
    <n v="346"/>
    <x v="6"/>
    <n v="2007"/>
    <x v="36"/>
    <x v="3"/>
    <x v="0"/>
    <n v="299355"/>
    <s v="Like New"/>
    <n v="40601.339999999997"/>
    <s v="Camry"/>
    <x v="17"/>
    <n v="0.13562940321691636"/>
    <x v="1"/>
    <x v="0"/>
    <s v="Medium"/>
    <n v="2"/>
  </r>
  <r>
    <n v="347"/>
    <x v="1"/>
    <n v="2023"/>
    <x v="39"/>
    <x v="1"/>
    <x v="0"/>
    <n v="240464"/>
    <s v="New"/>
    <n v="5741.64"/>
    <s v="X5"/>
    <x v="8"/>
    <n v="2.3877337148180185E-2"/>
    <x v="1"/>
    <x v="1"/>
    <s v="Large"/>
    <n v="3"/>
  </r>
  <r>
    <n v="348"/>
    <x v="3"/>
    <n v="2011"/>
    <x v="45"/>
    <x v="1"/>
    <x v="0"/>
    <n v="258445"/>
    <s v="Like New"/>
    <n v="70899.960000000006"/>
    <s v="Focus"/>
    <x v="3"/>
    <n v="0.27433287546673374"/>
    <x v="1"/>
    <x v="2"/>
    <s v="Medium"/>
    <n v="2"/>
  </r>
  <r>
    <n v="349"/>
    <x v="6"/>
    <n v="2000"/>
    <x v="4"/>
    <x v="0"/>
    <x v="1"/>
    <n v="269013"/>
    <s v="Like New"/>
    <n v="35653.47"/>
    <s v="Corolla"/>
    <x v="18"/>
    <n v="0.13253437566214274"/>
    <x v="1"/>
    <x v="0"/>
    <s v="Medium"/>
    <n v="2"/>
  </r>
  <r>
    <n v="350"/>
    <x v="1"/>
    <n v="2020"/>
    <x v="38"/>
    <x v="1"/>
    <x v="0"/>
    <n v="94515"/>
    <s v="Used"/>
    <n v="59300.95"/>
    <s v="3 Series"/>
    <x v="6"/>
    <n v="0.62742368936147697"/>
    <x v="0"/>
    <x v="2"/>
    <s v="Large"/>
    <n v="1"/>
  </r>
  <r>
    <n v="351"/>
    <x v="5"/>
    <n v="2019"/>
    <x v="27"/>
    <x v="2"/>
    <x v="1"/>
    <n v="150494"/>
    <s v="Used"/>
    <n v="95889.12"/>
    <s v="GLC"/>
    <x v="5"/>
    <n v="0.63716241179050326"/>
    <x v="1"/>
    <x v="2"/>
    <s v="Medium"/>
    <n v="1"/>
  </r>
  <r>
    <n v="352"/>
    <x v="1"/>
    <n v="2005"/>
    <x v="16"/>
    <x v="0"/>
    <x v="1"/>
    <n v="166685"/>
    <s v="Used"/>
    <n v="33449.339999999997"/>
    <s v="X5"/>
    <x v="14"/>
    <n v="0.20067396586375497"/>
    <x v="1"/>
    <x v="0"/>
    <s v="Small"/>
    <n v="1"/>
  </r>
  <r>
    <n v="353"/>
    <x v="5"/>
    <n v="2021"/>
    <x v="43"/>
    <x v="0"/>
    <x v="1"/>
    <n v="188088"/>
    <s v="Used"/>
    <n v="99072.6"/>
    <s v="C-Class"/>
    <x v="20"/>
    <n v="0.52673535791757053"/>
    <x v="1"/>
    <x v="2"/>
    <s v="Large"/>
    <n v="1"/>
  </r>
  <r>
    <n v="354"/>
    <x v="3"/>
    <n v="2017"/>
    <x v="3"/>
    <x v="2"/>
    <x v="1"/>
    <n v="60110"/>
    <s v="Like New"/>
    <n v="65109.2"/>
    <s v="Focus"/>
    <x v="7"/>
    <n v="1.0831675262019631"/>
    <x v="0"/>
    <x v="2"/>
    <s v="Large"/>
    <n v="2"/>
  </r>
  <r>
    <n v="355"/>
    <x v="5"/>
    <n v="2007"/>
    <x v="43"/>
    <x v="3"/>
    <x v="1"/>
    <n v="219601"/>
    <s v="Used"/>
    <n v="27998.42"/>
    <s v="GLA"/>
    <x v="17"/>
    <n v="0.12749677824782218"/>
    <x v="1"/>
    <x v="0"/>
    <s v="Large"/>
    <n v="1"/>
  </r>
  <r>
    <n v="356"/>
    <x v="6"/>
    <n v="2006"/>
    <x v="50"/>
    <x v="3"/>
    <x v="0"/>
    <n v="208994"/>
    <s v="New"/>
    <n v="46493.9"/>
    <s v="Camry"/>
    <x v="11"/>
    <n v="0.22246523823650441"/>
    <x v="1"/>
    <x v="0"/>
    <s v="Small"/>
    <n v="3"/>
  </r>
  <r>
    <n v="357"/>
    <x v="3"/>
    <n v="2000"/>
    <x v="19"/>
    <x v="2"/>
    <x v="0"/>
    <n v="296177"/>
    <s v="Like New"/>
    <n v="75343.05"/>
    <s v="Mustang"/>
    <x v="18"/>
    <n v="0.25438521559742994"/>
    <x v="1"/>
    <x v="2"/>
    <s v="Large"/>
    <n v="2"/>
  </r>
  <r>
    <n v="358"/>
    <x v="6"/>
    <n v="2020"/>
    <x v="3"/>
    <x v="2"/>
    <x v="1"/>
    <n v="260705"/>
    <s v="Used"/>
    <n v="47415.4"/>
    <s v="RAV4"/>
    <x v="6"/>
    <n v="0.18187376536698568"/>
    <x v="1"/>
    <x v="0"/>
    <s v="Large"/>
    <n v="1"/>
  </r>
  <r>
    <n v="359"/>
    <x v="2"/>
    <n v="2015"/>
    <x v="45"/>
    <x v="1"/>
    <x v="0"/>
    <n v="12938"/>
    <s v="Like New"/>
    <n v="11508.22"/>
    <s v="A4"/>
    <x v="16"/>
    <n v="0.88948987478744779"/>
    <x v="2"/>
    <x v="1"/>
    <s v="Medium"/>
    <n v="2"/>
  </r>
  <r>
    <n v="360"/>
    <x v="4"/>
    <n v="2011"/>
    <x v="3"/>
    <x v="0"/>
    <x v="1"/>
    <n v="130842"/>
    <s v="Used"/>
    <n v="21017.35"/>
    <s v="Accord"/>
    <x v="3"/>
    <n v="0.16063152504547468"/>
    <x v="0"/>
    <x v="0"/>
    <s v="Large"/>
    <n v="1"/>
  </r>
  <r>
    <n v="361"/>
    <x v="5"/>
    <n v="2005"/>
    <x v="7"/>
    <x v="1"/>
    <x v="0"/>
    <n v="264418"/>
    <s v="Like New"/>
    <n v="80173.289999999994"/>
    <s v="C-Class"/>
    <x v="14"/>
    <n v="0.30320662738542759"/>
    <x v="1"/>
    <x v="2"/>
    <s v="Large"/>
    <n v="2"/>
  </r>
  <r>
    <n v="362"/>
    <x v="4"/>
    <n v="2019"/>
    <x v="14"/>
    <x v="2"/>
    <x v="0"/>
    <n v="150033"/>
    <s v="Used"/>
    <n v="66595.44"/>
    <s v="Civic"/>
    <x v="5"/>
    <n v="0.4438719481714023"/>
    <x v="1"/>
    <x v="2"/>
    <s v="Medium"/>
    <n v="1"/>
  </r>
  <r>
    <n v="363"/>
    <x v="4"/>
    <n v="2001"/>
    <x v="14"/>
    <x v="1"/>
    <x v="0"/>
    <n v="20044"/>
    <s v="New"/>
    <n v="59133.42"/>
    <s v="Accord"/>
    <x v="10"/>
    <n v="2.9501806026741169"/>
    <x v="2"/>
    <x v="2"/>
    <s v="Medium"/>
    <n v="3"/>
  </r>
  <r>
    <n v="364"/>
    <x v="5"/>
    <n v="2013"/>
    <x v="49"/>
    <x v="2"/>
    <x v="0"/>
    <n v="99372"/>
    <s v="Used"/>
    <n v="20924.09"/>
    <s v="E-Class"/>
    <x v="2"/>
    <n v="0.21056323712917119"/>
    <x v="0"/>
    <x v="0"/>
    <s v="Large"/>
    <n v="1"/>
  </r>
  <r>
    <n v="365"/>
    <x v="3"/>
    <n v="2003"/>
    <x v="43"/>
    <x v="1"/>
    <x v="0"/>
    <n v="276850"/>
    <s v="Like New"/>
    <n v="84586.96"/>
    <s v="Fiesta"/>
    <x v="21"/>
    <n v="0.30553353801697675"/>
    <x v="1"/>
    <x v="2"/>
    <s v="Large"/>
    <n v="2"/>
  </r>
  <r>
    <n v="366"/>
    <x v="2"/>
    <n v="2000"/>
    <x v="23"/>
    <x v="1"/>
    <x v="0"/>
    <n v="137046"/>
    <s v="Like New"/>
    <n v="96270.31"/>
    <s v="Q7"/>
    <x v="18"/>
    <n v="0.70246712782569354"/>
    <x v="0"/>
    <x v="2"/>
    <s v="Medium"/>
    <n v="2"/>
  </r>
  <r>
    <n v="367"/>
    <x v="6"/>
    <n v="2022"/>
    <x v="2"/>
    <x v="3"/>
    <x v="0"/>
    <n v="21213"/>
    <s v="New"/>
    <n v="8884.27"/>
    <s v="Prius"/>
    <x v="13"/>
    <n v="0.41881252062414559"/>
    <x v="2"/>
    <x v="1"/>
    <s v="Large"/>
    <n v="3"/>
  </r>
  <r>
    <n v="368"/>
    <x v="1"/>
    <n v="2017"/>
    <x v="35"/>
    <x v="2"/>
    <x v="0"/>
    <n v="1950"/>
    <s v="Like New"/>
    <n v="12413.03"/>
    <s v="X3"/>
    <x v="7"/>
    <n v="6.3656564102564106"/>
    <x v="2"/>
    <x v="1"/>
    <s v="Medium"/>
    <n v="2"/>
  </r>
  <r>
    <n v="369"/>
    <x v="6"/>
    <n v="2012"/>
    <x v="28"/>
    <x v="1"/>
    <x v="0"/>
    <n v="254043"/>
    <s v="New"/>
    <n v="89048.83"/>
    <s v="RAV4"/>
    <x v="15"/>
    <n v="0.35052660376392974"/>
    <x v="1"/>
    <x v="2"/>
    <s v="Medium"/>
    <n v="3"/>
  </r>
  <r>
    <n v="370"/>
    <x v="1"/>
    <n v="2001"/>
    <x v="6"/>
    <x v="0"/>
    <x v="0"/>
    <n v="216085"/>
    <s v="Like New"/>
    <n v="82477.460000000006"/>
    <s v="X5"/>
    <x v="10"/>
    <n v="0.38168989055232899"/>
    <x v="1"/>
    <x v="2"/>
    <s v="Large"/>
    <n v="2"/>
  </r>
  <r>
    <n v="371"/>
    <x v="6"/>
    <n v="2008"/>
    <x v="24"/>
    <x v="1"/>
    <x v="0"/>
    <n v="272555"/>
    <s v="Like New"/>
    <n v="63703.77"/>
    <s v="Prius"/>
    <x v="22"/>
    <n v="0.23372812826768907"/>
    <x v="1"/>
    <x v="2"/>
    <s v="Large"/>
    <n v="2"/>
  </r>
  <r>
    <n v="372"/>
    <x v="5"/>
    <n v="2020"/>
    <x v="24"/>
    <x v="1"/>
    <x v="0"/>
    <n v="148843"/>
    <s v="New"/>
    <n v="94771.69"/>
    <s v="GLA"/>
    <x v="6"/>
    <n v="0.63672251970196792"/>
    <x v="0"/>
    <x v="2"/>
    <s v="Large"/>
    <n v="3"/>
  </r>
  <r>
    <n v="373"/>
    <x v="2"/>
    <n v="2001"/>
    <x v="46"/>
    <x v="0"/>
    <x v="0"/>
    <n v="297197"/>
    <s v="Like New"/>
    <n v="66410.899999999994"/>
    <s v="Q5"/>
    <x v="10"/>
    <n v="0.22345750461814889"/>
    <x v="1"/>
    <x v="2"/>
    <s v="Medium"/>
    <n v="2"/>
  </r>
  <r>
    <n v="374"/>
    <x v="1"/>
    <n v="2008"/>
    <x v="34"/>
    <x v="2"/>
    <x v="1"/>
    <n v="248966"/>
    <s v="Like New"/>
    <n v="25518.6"/>
    <s v="3 Series"/>
    <x v="22"/>
    <n v="0.10249833310572527"/>
    <x v="1"/>
    <x v="0"/>
    <s v="Medium"/>
    <n v="2"/>
  </r>
  <r>
    <n v="375"/>
    <x v="0"/>
    <n v="2000"/>
    <x v="28"/>
    <x v="3"/>
    <x v="0"/>
    <n v="138117"/>
    <s v="New"/>
    <n v="74221.02"/>
    <s v="Model X"/>
    <x v="18"/>
    <n v="0.53737787527965419"/>
    <x v="0"/>
    <x v="2"/>
    <s v="Medium"/>
    <n v="3"/>
  </r>
  <r>
    <n v="376"/>
    <x v="3"/>
    <n v="2010"/>
    <x v="49"/>
    <x v="3"/>
    <x v="0"/>
    <n v="29714"/>
    <s v="Used"/>
    <n v="66342.48"/>
    <s v="Explorer"/>
    <x v="9"/>
    <n v="2.2327010836642658"/>
    <x v="2"/>
    <x v="2"/>
    <s v="Large"/>
    <n v="1"/>
  </r>
  <r>
    <n v="377"/>
    <x v="6"/>
    <n v="2002"/>
    <x v="21"/>
    <x v="3"/>
    <x v="0"/>
    <n v="165458"/>
    <s v="New"/>
    <n v="98645.75"/>
    <s v="RAV4"/>
    <x v="23"/>
    <n v="0.59619812883027712"/>
    <x v="1"/>
    <x v="2"/>
    <s v="Large"/>
    <n v="3"/>
  </r>
  <r>
    <n v="378"/>
    <x v="6"/>
    <n v="2019"/>
    <x v="26"/>
    <x v="0"/>
    <x v="0"/>
    <n v="270706"/>
    <s v="Like New"/>
    <n v="25320.09"/>
    <s v="Corolla"/>
    <x v="5"/>
    <n v="9.3533538229666133E-2"/>
    <x v="1"/>
    <x v="0"/>
    <s v="Large"/>
    <n v="2"/>
  </r>
  <r>
    <n v="379"/>
    <x v="1"/>
    <n v="2022"/>
    <x v="31"/>
    <x v="1"/>
    <x v="0"/>
    <n v="12026"/>
    <s v="Used"/>
    <n v="61799.07"/>
    <s v="3 Series"/>
    <x v="13"/>
    <n v="5.1387884583402625"/>
    <x v="2"/>
    <x v="2"/>
    <s v="Large"/>
    <n v="1"/>
  </r>
  <r>
    <n v="380"/>
    <x v="3"/>
    <n v="2003"/>
    <x v="25"/>
    <x v="2"/>
    <x v="0"/>
    <n v="106147"/>
    <s v="Used"/>
    <n v="79115.91"/>
    <s v="Fiesta"/>
    <x v="21"/>
    <n v="0.74534287356213558"/>
    <x v="0"/>
    <x v="2"/>
    <s v="Large"/>
    <n v="1"/>
  </r>
  <r>
    <n v="381"/>
    <x v="3"/>
    <n v="2017"/>
    <x v="6"/>
    <x v="1"/>
    <x v="1"/>
    <n v="31589"/>
    <s v="Used"/>
    <n v="37203.39"/>
    <s v="Fiesta"/>
    <x v="7"/>
    <n v="1.1777324385070753"/>
    <x v="2"/>
    <x v="0"/>
    <s v="Large"/>
    <n v="1"/>
  </r>
  <r>
    <n v="382"/>
    <x v="5"/>
    <n v="2022"/>
    <x v="29"/>
    <x v="3"/>
    <x v="1"/>
    <n v="108199"/>
    <s v="New"/>
    <n v="41069.56"/>
    <s v="C-Class"/>
    <x v="13"/>
    <n v="0.37957430290483274"/>
    <x v="0"/>
    <x v="0"/>
    <s v="Small"/>
    <n v="3"/>
  </r>
  <r>
    <n v="383"/>
    <x v="0"/>
    <n v="2005"/>
    <x v="17"/>
    <x v="1"/>
    <x v="1"/>
    <n v="288988"/>
    <s v="Used"/>
    <n v="89350.67"/>
    <s v="Model Y"/>
    <x v="14"/>
    <n v="0.30918470663141723"/>
    <x v="1"/>
    <x v="2"/>
    <s v="Medium"/>
    <n v="1"/>
  </r>
  <r>
    <n v="384"/>
    <x v="5"/>
    <n v="2002"/>
    <x v="1"/>
    <x v="0"/>
    <x v="0"/>
    <n v="208574"/>
    <s v="Used"/>
    <n v="43398.51"/>
    <s v="E-Class"/>
    <x v="23"/>
    <n v="0.20807248266802192"/>
    <x v="1"/>
    <x v="0"/>
    <s v="Large"/>
    <n v="1"/>
  </r>
  <r>
    <n v="385"/>
    <x v="5"/>
    <n v="2021"/>
    <x v="1"/>
    <x v="0"/>
    <x v="0"/>
    <n v="214340"/>
    <s v="Used"/>
    <n v="64349.62"/>
    <s v="GLA"/>
    <x v="20"/>
    <n v="0.30022217038350285"/>
    <x v="1"/>
    <x v="2"/>
    <s v="Large"/>
    <n v="1"/>
  </r>
  <r>
    <n v="386"/>
    <x v="5"/>
    <n v="2010"/>
    <x v="35"/>
    <x v="2"/>
    <x v="0"/>
    <n v="54708"/>
    <s v="Like New"/>
    <n v="89477.62"/>
    <s v="GLC"/>
    <x v="9"/>
    <n v="1.635549097024201"/>
    <x v="0"/>
    <x v="2"/>
    <s v="Medium"/>
    <n v="2"/>
  </r>
  <r>
    <n v="387"/>
    <x v="5"/>
    <n v="2014"/>
    <x v="8"/>
    <x v="2"/>
    <x v="1"/>
    <n v="70825"/>
    <s v="New"/>
    <n v="24933.53"/>
    <s v="C-Class"/>
    <x v="12"/>
    <n v="0.3520441934345217"/>
    <x v="0"/>
    <x v="0"/>
    <s v="Large"/>
    <n v="3"/>
  </r>
  <r>
    <n v="388"/>
    <x v="5"/>
    <n v="2021"/>
    <x v="10"/>
    <x v="3"/>
    <x v="0"/>
    <n v="51574"/>
    <s v="New"/>
    <n v="98278.34"/>
    <s v="GLA"/>
    <x v="20"/>
    <n v="1.9055791677977274"/>
    <x v="0"/>
    <x v="2"/>
    <s v="Small"/>
    <n v="3"/>
  </r>
  <r>
    <n v="389"/>
    <x v="2"/>
    <n v="2004"/>
    <x v="42"/>
    <x v="2"/>
    <x v="0"/>
    <n v="232409"/>
    <s v="Like New"/>
    <n v="71685.59"/>
    <s v="A3"/>
    <x v="19"/>
    <n v="0.30844584331932068"/>
    <x v="1"/>
    <x v="2"/>
    <s v="Medium"/>
    <n v="2"/>
  </r>
  <r>
    <n v="390"/>
    <x v="3"/>
    <n v="2019"/>
    <x v="2"/>
    <x v="1"/>
    <x v="1"/>
    <n v="186381"/>
    <s v="Used"/>
    <n v="52131.56"/>
    <s v="Explorer"/>
    <x v="5"/>
    <n v="0.27970426170049523"/>
    <x v="1"/>
    <x v="2"/>
    <s v="Large"/>
    <n v="1"/>
  </r>
  <r>
    <n v="391"/>
    <x v="5"/>
    <n v="2009"/>
    <x v="2"/>
    <x v="0"/>
    <x v="1"/>
    <n v="64230"/>
    <s v="Like New"/>
    <n v="45937.45"/>
    <s v="C-Class"/>
    <x v="4"/>
    <n v="0.71520239763350457"/>
    <x v="0"/>
    <x v="0"/>
    <s v="Large"/>
    <n v="2"/>
  </r>
  <r>
    <n v="392"/>
    <x v="3"/>
    <n v="2011"/>
    <x v="26"/>
    <x v="0"/>
    <x v="0"/>
    <n v="254451"/>
    <s v="Like New"/>
    <n v="95664.639999999999"/>
    <s v="Mustang"/>
    <x v="3"/>
    <n v="0.37596488125415112"/>
    <x v="1"/>
    <x v="2"/>
    <s v="Large"/>
    <n v="2"/>
  </r>
  <r>
    <n v="393"/>
    <x v="3"/>
    <n v="2014"/>
    <x v="5"/>
    <x v="0"/>
    <x v="0"/>
    <n v="247174"/>
    <s v="Used"/>
    <n v="24543.86"/>
    <s v="Fiesta"/>
    <x v="12"/>
    <n v="9.9297903501177315E-2"/>
    <x v="1"/>
    <x v="0"/>
    <s v="Medium"/>
    <n v="1"/>
  </r>
  <r>
    <n v="394"/>
    <x v="4"/>
    <n v="2016"/>
    <x v="10"/>
    <x v="2"/>
    <x v="0"/>
    <n v="219700"/>
    <s v="Used"/>
    <n v="34609.910000000003"/>
    <s v="CR-V"/>
    <x v="0"/>
    <n v="0.1575325898953118"/>
    <x v="1"/>
    <x v="0"/>
    <s v="Small"/>
    <n v="1"/>
  </r>
  <r>
    <n v="395"/>
    <x v="2"/>
    <n v="2009"/>
    <x v="26"/>
    <x v="0"/>
    <x v="0"/>
    <n v="287249"/>
    <s v="New"/>
    <n v="34240.31"/>
    <s v="Q5"/>
    <x v="4"/>
    <n v="0.11920079791400491"/>
    <x v="1"/>
    <x v="0"/>
    <s v="Large"/>
    <n v="3"/>
  </r>
  <r>
    <n v="396"/>
    <x v="5"/>
    <n v="2005"/>
    <x v="6"/>
    <x v="0"/>
    <x v="1"/>
    <n v="246514"/>
    <s v="Used"/>
    <n v="32455.599999999999"/>
    <s v="GLA"/>
    <x v="14"/>
    <n v="0.13165824253389261"/>
    <x v="1"/>
    <x v="0"/>
    <s v="Large"/>
    <n v="1"/>
  </r>
  <r>
    <n v="397"/>
    <x v="6"/>
    <n v="2017"/>
    <x v="20"/>
    <x v="0"/>
    <x v="0"/>
    <n v="264491"/>
    <s v="Like New"/>
    <n v="49511.11"/>
    <s v="RAV4"/>
    <x v="7"/>
    <n v="0.18719393098441914"/>
    <x v="1"/>
    <x v="0"/>
    <s v="Small"/>
    <n v="2"/>
  </r>
  <r>
    <n v="398"/>
    <x v="1"/>
    <n v="2012"/>
    <x v="2"/>
    <x v="3"/>
    <x v="0"/>
    <n v="226094"/>
    <s v="Like New"/>
    <n v="98972.03"/>
    <s v="5 Series"/>
    <x v="15"/>
    <n v="0.43774726441214717"/>
    <x v="1"/>
    <x v="2"/>
    <s v="Large"/>
    <n v="2"/>
  </r>
  <r>
    <n v="399"/>
    <x v="0"/>
    <n v="2002"/>
    <x v="17"/>
    <x v="3"/>
    <x v="1"/>
    <n v="148182"/>
    <s v="Used"/>
    <n v="89434.74"/>
    <s v="Model X"/>
    <x v="23"/>
    <n v="0.60354658460541766"/>
    <x v="0"/>
    <x v="2"/>
    <s v="Medium"/>
    <n v="1"/>
  </r>
  <r>
    <n v="400"/>
    <x v="6"/>
    <n v="2023"/>
    <x v="38"/>
    <x v="2"/>
    <x v="0"/>
    <n v="193242"/>
    <s v="New"/>
    <n v="36155.21"/>
    <s v="Corolla"/>
    <x v="8"/>
    <n v="0.18709809461711222"/>
    <x v="1"/>
    <x v="0"/>
    <s v="Large"/>
    <n v="3"/>
  </r>
  <r>
    <n v="401"/>
    <x v="2"/>
    <n v="2009"/>
    <x v="19"/>
    <x v="0"/>
    <x v="0"/>
    <n v="182873"/>
    <s v="Like New"/>
    <n v="45172.66"/>
    <s v="A4"/>
    <x v="4"/>
    <n v="0.24701656340739203"/>
    <x v="1"/>
    <x v="0"/>
    <s v="Large"/>
    <n v="2"/>
  </r>
  <r>
    <n v="402"/>
    <x v="1"/>
    <n v="2013"/>
    <x v="10"/>
    <x v="2"/>
    <x v="1"/>
    <n v="124926"/>
    <s v="Used"/>
    <n v="68600.67"/>
    <s v="3 Series"/>
    <x v="2"/>
    <n v="0.54913044522357235"/>
    <x v="0"/>
    <x v="2"/>
    <s v="Small"/>
    <n v="1"/>
  </r>
  <r>
    <n v="403"/>
    <x v="2"/>
    <n v="2005"/>
    <x v="16"/>
    <x v="0"/>
    <x v="1"/>
    <n v="81147"/>
    <s v="New"/>
    <n v="6629.41"/>
    <s v="Q5"/>
    <x v="14"/>
    <n v="8.1696304237987849E-2"/>
    <x v="0"/>
    <x v="1"/>
    <s v="Small"/>
    <n v="3"/>
  </r>
  <r>
    <n v="404"/>
    <x v="3"/>
    <n v="2002"/>
    <x v="39"/>
    <x v="0"/>
    <x v="0"/>
    <n v="19199"/>
    <s v="New"/>
    <n v="82914.600000000006"/>
    <s v="Explorer"/>
    <x v="23"/>
    <n v="4.3186936819626025"/>
    <x v="2"/>
    <x v="2"/>
    <s v="Large"/>
    <n v="3"/>
  </r>
  <r>
    <n v="405"/>
    <x v="1"/>
    <n v="2015"/>
    <x v="6"/>
    <x v="0"/>
    <x v="1"/>
    <n v="183208"/>
    <s v="Like New"/>
    <n v="88580.82"/>
    <s v="5 Series"/>
    <x v="16"/>
    <n v="0.48349864634732109"/>
    <x v="1"/>
    <x v="2"/>
    <s v="Large"/>
    <n v="2"/>
  </r>
  <r>
    <n v="406"/>
    <x v="3"/>
    <n v="2006"/>
    <x v="2"/>
    <x v="2"/>
    <x v="1"/>
    <n v="220868"/>
    <s v="Like New"/>
    <n v="86434.03"/>
    <s v="Explorer"/>
    <x v="11"/>
    <n v="0.39133794845790243"/>
    <x v="1"/>
    <x v="2"/>
    <s v="Large"/>
    <n v="2"/>
  </r>
  <r>
    <n v="407"/>
    <x v="6"/>
    <n v="2019"/>
    <x v="19"/>
    <x v="2"/>
    <x v="0"/>
    <n v="120787"/>
    <s v="New"/>
    <n v="40630.17"/>
    <s v="Corolla"/>
    <x v="5"/>
    <n v="0.33637866657835691"/>
    <x v="0"/>
    <x v="0"/>
    <s v="Large"/>
    <n v="3"/>
  </r>
  <r>
    <n v="408"/>
    <x v="6"/>
    <n v="2013"/>
    <x v="31"/>
    <x v="0"/>
    <x v="1"/>
    <n v="114427"/>
    <s v="New"/>
    <n v="48889.95"/>
    <s v="Corolla"/>
    <x v="2"/>
    <n v="0.42725886372971411"/>
    <x v="0"/>
    <x v="0"/>
    <s v="Large"/>
    <n v="3"/>
  </r>
  <r>
    <n v="409"/>
    <x v="1"/>
    <n v="2008"/>
    <x v="18"/>
    <x v="1"/>
    <x v="0"/>
    <n v="148063"/>
    <s v="New"/>
    <n v="6176.89"/>
    <s v="3 Series"/>
    <x v="22"/>
    <n v="4.1717984911828078E-2"/>
    <x v="0"/>
    <x v="1"/>
    <s v="Large"/>
    <n v="3"/>
  </r>
  <r>
    <n v="410"/>
    <x v="1"/>
    <n v="2014"/>
    <x v="33"/>
    <x v="2"/>
    <x v="0"/>
    <n v="153625"/>
    <s v="Used"/>
    <n v="42942.559999999998"/>
    <s v="X5"/>
    <x v="12"/>
    <n v="0.27952846216436128"/>
    <x v="1"/>
    <x v="0"/>
    <s v="Medium"/>
    <n v="1"/>
  </r>
  <r>
    <n v="411"/>
    <x v="5"/>
    <n v="2020"/>
    <x v="48"/>
    <x v="3"/>
    <x v="0"/>
    <n v="220782"/>
    <s v="Like New"/>
    <n v="48740.55"/>
    <s v="GLA"/>
    <x v="6"/>
    <n v="0.22076324156860616"/>
    <x v="1"/>
    <x v="0"/>
    <s v="Medium"/>
    <n v="2"/>
  </r>
  <r>
    <n v="412"/>
    <x v="2"/>
    <n v="2002"/>
    <x v="15"/>
    <x v="2"/>
    <x v="0"/>
    <n v="87493"/>
    <s v="New"/>
    <n v="91162.559999999998"/>
    <s v="Q7"/>
    <x v="23"/>
    <n v="1.0419411838661379"/>
    <x v="0"/>
    <x v="2"/>
    <s v="Medium"/>
    <n v="3"/>
  </r>
  <r>
    <n v="413"/>
    <x v="5"/>
    <n v="2001"/>
    <x v="10"/>
    <x v="0"/>
    <x v="1"/>
    <n v="274915"/>
    <s v="Like New"/>
    <n v="89928.83"/>
    <s v="GLA"/>
    <x v="10"/>
    <n v="0.32711503555644472"/>
    <x v="1"/>
    <x v="2"/>
    <s v="Small"/>
    <n v="2"/>
  </r>
  <r>
    <n v="414"/>
    <x v="2"/>
    <n v="2001"/>
    <x v="14"/>
    <x v="1"/>
    <x v="0"/>
    <n v="125607"/>
    <s v="Like New"/>
    <n v="96779.22"/>
    <s v="Q7"/>
    <x v="10"/>
    <n v="0.77049224963576868"/>
    <x v="0"/>
    <x v="2"/>
    <s v="Medium"/>
    <n v="2"/>
  </r>
  <r>
    <n v="415"/>
    <x v="5"/>
    <n v="2002"/>
    <x v="5"/>
    <x v="0"/>
    <x v="0"/>
    <n v="246834"/>
    <s v="Like New"/>
    <n v="89084.97"/>
    <s v="GLA"/>
    <x v="23"/>
    <n v="0.36091044993801502"/>
    <x v="1"/>
    <x v="2"/>
    <s v="Medium"/>
    <n v="2"/>
  </r>
  <r>
    <n v="416"/>
    <x v="3"/>
    <n v="2017"/>
    <x v="24"/>
    <x v="3"/>
    <x v="0"/>
    <n v="79876"/>
    <s v="New"/>
    <n v="5779.07"/>
    <s v="Fiesta"/>
    <x v="7"/>
    <n v="7.235051830337022E-2"/>
    <x v="0"/>
    <x v="1"/>
    <s v="Large"/>
    <n v="3"/>
  </r>
  <r>
    <n v="417"/>
    <x v="1"/>
    <n v="2013"/>
    <x v="14"/>
    <x v="2"/>
    <x v="0"/>
    <n v="167071"/>
    <s v="Used"/>
    <n v="65938.78"/>
    <s v="3 Series"/>
    <x v="2"/>
    <n v="0.39467519796972544"/>
    <x v="1"/>
    <x v="2"/>
    <s v="Medium"/>
    <n v="1"/>
  </r>
  <r>
    <n v="418"/>
    <x v="6"/>
    <n v="2019"/>
    <x v="6"/>
    <x v="2"/>
    <x v="1"/>
    <n v="202959"/>
    <s v="New"/>
    <n v="11482.58"/>
    <s v="Prius"/>
    <x v="5"/>
    <n v="5.6575860149094152E-2"/>
    <x v="1"/>
    <x v="1"/>
    <s v="Large"/>
    <n v="3"/>
  </r>
  <r>
    <n v="419"/>
    <x v="2"/>
    <n v="2017"/>
    <x v="36"/>
    <x v="0"/>
    <x v="1"/>
    <n v="243722"/>
    <s v="Like New"/>
    <n v="30896.46"/>
    <s v="A4"/>
    <x v="7"/>
    <n v="0.12676926990587636"/>
    <x v="1"/>
    <x v="0"/>
    <s v="Medium"/>
    <n v="2"/>
  </r>
  <r>
    <n v="420"/>
    <x v="2"/>
    <n v="2009"/>
    <x v="29"/>
    <x v="0"/>
    <x v="1"/>
    <n v="44440"/>
    <s v="New"/>
    <n v="59939.22"/>
    <s v="Q7"/>
    <x v="4"/>
    <n v="1.3487673267326732"/>
    <x v="2"/>
    <x v="2"/>
    <s v="Small"/>
    <n v="3"/>
  </r>
  <r>
    <n v="421"/>
    <x v="6"/>
    <n v="2001"/>
    <x v="50"/>
    <x v="3"/>
    <x v="0"/>
    <n v="31655"/>
    <s v="New"/>
    <n v="71558.31"/>
    <s v="Camry"/>
    <x v="10"/>
    <n v="2.2605689464539567"/>
    <x v="2"/>
    <x v="2"/>
    <s v="Small"/>
    <n v="3"/>
  </r>
  <r>
    <n v="422"/>
    <x v="5"/>
    <n v="2021"/>
    <x v="40"/>
    <x v="1"/>
    <x v="1"/>
    <n v="43039"/>
    <s v="Like New"/>
    <n v="67190.039999999994"/>
    <s v="GLA"/>
    <x v="20"/>
    <n v="1.5611431492367387"/>
    <x v="2"/>
    <x v="2"/>
    <s v="Medium"/>
    <n v="2"/>
  </r>
  <r>
    <n v="423"/>
    <x v="2"/>
    <n v="2000"/>
    <x v="30"/>
    <x v="3"/>
    <x v="1"/>
    <n v="72219"/>
    <s v="Like New"/>
    <n v="9660.5400000000009"/>
    <s v="Q7"/>
    <x v="18"/>
    <n v="0.13376729115606698"/>
    <x v="0"/>
    <x v="1"/>
    <s v="Small"/>
    <n v="2"/>
  </r>
  <r>
    <n v="424"/>
    <x v="0"/>
    <n v="2003"/>
    <x v="6"/>
    <x v="1"/>
    <x v="0"/>
    <n v="186061"/>
    <s v="New"/>
    <n v="14842.37"/>
    <s v="Model S"/>
    <x v="21"/>
    <n v="7.9771526542370519E-2"/>
    <x v="1"/>
    <x v="1"/>
    <s v="Large"/>
    <n v="3"/>
  </r>
  <r>
    <n v="425"/>
    <x v="3"/>
    <n v="2013"/>
    <x v="12"/>
    <x v="2"/>
    <x v="1"/>
    <n v="273388"/>
    <s v="New"/>
    <n v="17215.75"/>
    <s v="Fiesta"/>
    <x v="2"/>
    <n v="6.2971856848142563E-2"/>
    <x v="1"/>
    <x v="1"/>
    <s v="Large"/>
    <n v="3"/>
  </r>
  <r>
    <n v="426"/>
    <x v="1"/>
    <n v="2000"/>
    <x v="12"/>
    <x v="1"/>
    <x v="0"/>
    <n v="94594"/>
    <s v="New"/>
    <n v="13684.37"/>
    <s v="X3"/>
    <x v="18"/>
    <n v="0.14466424931813857"/>
    <x v="0"/>
    <x v="1"/>
    <s v="Large"/>
    <n v="3"/>
  </r>
  <r>
    <n v="427"/>
    <x v="6"/>
    <n v="2013"/>
    <x v="38"/>
    <x v="1"/>
    <x v="1"/>
    <n v="170623"/>
    <s v="New"/>
    <n v="21932.27"/>
    <s v="Prius"/>
    <x v="2"/>
    <n v="0.12854228327951098"/>
    <x v="1"/>
    <x v="0"/>
    <s v="Large"/>
    <n v="3"/>
  </r>
  <r>
    <n v="428"/>
    <x v="1"/>
    <n v="2015"/>
    <x v="28"/>
    <x v="2"/>
    <x v="1"/>
    <n v="194302"/>
    <s v="Used"/>
    <n v="70406.34"/>
    <s v="5 Series"/>
    <x v="16"/>
    <n v="0.36235519963767743"/>
    <x v="1"/>
    <x v="2"/>
    <s v="Medium"/>
    <n v="1"/>
  </r>
  <r>
    <n v="429"/>
    <x v="0"/>
    <n v="2021"/>
    <x v="7"/>
    <x v="2"/>
    <x v="1"/>
    <n v="290515"/>
    <s v="New"/>
    <n v="83929.54"/>
    <s v="Model 3"/>
    <x v="20"/>
    <n v="0.288899161833296"/>
    <x v="1"/>
    <x v="2"/>
    <s v="Large"/>
    <n v="3"/>
  </r>
  <r>
    <n v="430"/>
    <x v="2"/>
    <n v="2013"/>
    <x v="12"/>
    <x v="2"/>
    <x v="1"/>
    <n v="159950"/>
    <s v="Used"/>
    <n v="43837.32"/>
    <s v="Q5"/>
    <x v="2"/>
    <n v="0.2740688965301657"/>
    <x v="1"/>
    <x v="0"/>
    <s v="Large"/>
    <n v="1"/>
  </r>
  <r>
    <n v="431"/>
    <x v="2"/>
    <n v="2019"/>
    <x v="13"/>
    <x v="3"/>
    <x v="0"/>
    <n v="167229"/>
    <s v="Like New"/>
    <n v="70814.240000000005"/>
    <s v="A3"/>
    <x v="5"/>
    <n v="0.42345669710397121"/>
    <x v="1"/>
    <x v="2"/>
    <s v="Medium"/>
    <n v="2"/>
  </r>
  <r>
    <n v="432"/>
    <x v="0"/>
    <n v="2002"/>
    <x v="11"/>
    <x v="2"/>
    <x v="0"/>
    <n v="5914"/>
    <s v="Used"/>
    <n v="24001.54"/>
    <s v="Model Y"/>
    <x v="23"/>
    <n v="4.0584274602637809"/>
    <x v="2"/>
    <x v="0"/>
    <s v="Large"/>
    <n v="1"/>
  </r>
  <r>
    <n v="433"/>
    <x v="6"/>
    <n v="2002"/>
    <x v="5"/>
    <x v="0"/>
    <x v="1"/>
    <n v="214772"/>
    <s v="Like New"/>
    <n v="97461.61"/>
    <s v="Prius"/>
    <x v="23"/>
    <n v="0.45379104352522676"/>
    <x v="1"/>
    <x v="2"/>
    <s v="Medium"/>
    <n v="2"/>
  </r>
  <r>
    <n v="434"/>
    <x v="3"/>
    <n v="2008"/>
    <x v="31"/>
    <x v="2"/>
    <x v="0"/>
    <n v="289324"/>
    <s v="Used"/>
    <n v="38249.760000000002"/>
    <s v="Fiesta"/>
    <x v="22"/>
    <n v="0.13220389597821128"/>
    <x v="1"/>
    <x v="0"/>
    <s v="Large"/>
    <n v="1"/>
  </r>
  <r>
    <n v="435"/>
    <x v="4"/>
    <n v="2005"/>
    <x v="49"/>
    <x v="2"/>
    <x v="1"/>
    <n v="227561"/>
    <s v="Like New"/>
    <n v="85357.36"/>
    <s v="Accord"/>
    <x v="14"/>
    <n v="0.37509661145802664"/>
    <x v="1"/>
    <x v="2"/>
    <s v="Large"/>
    <n v="2"/>
  </r>
  <r>
    <n v="436"/>
    <x v="6"/>
    <n v="2012"/>
    <x v="50"/>
    <x v="2"/>
    <x v="1"/>
    <n v="187435"/>
    <s v="New"/>
    <n v="94809.81"/>
    <s v="Camry"/>
    <x v="15"/>
    <n v="0.50582767359351244"/>
    <x v="1"/>
    <x v="2"/>
    <s v="Small"/>
    <n v="3"/>
  </r>
  <r>
    <n v="437"/>
    <x v="4"/>
    <n v="2020"/>
    <x v="37"/>
    <x v="1"/>
    <x v="1"/>
    <n v="95213"/>
    <s v="Used"/>
    <n v="87147.83"/>
    <s v="Fit"/>
    <x v="6"/>
    <n v="0.91529339480953231"/>
    <x v="0"/>
    <x v="2"/>
    <s v="Large"/>
    <n v="1"/>
  </r>
  <r>
    <n v="438"/>
    <x v="0"/>
    <n v="2001"/>
    <x v="3"/>
    <x v="3"/>
    <x v="1"/>
    <n v="37805"/>
    <s v="Used"/>
    <n v="11371.43"/>
    <s v="Model S"/>
    <x v="10"/>
    <n v="0.30079169422034124"/>
    <x v="2"/>
    <x v="1"/>
    <s v="Large"/>
    <n v="1"/>
  </r>
  <r>
    <n v="439"/>
    <x v="5"/>
    <n v="2007"/>
    <x v="21"/>
    <x v="2"/>
    <x v="1"/>
    <n v="126599"/>
    <s v="Like New"/>
    <n v="66779.179999999993"/>
    <s v="C-Class"/>
    <x v="17"/>
    <n v="0.52748584112038799"/>
    <x v="0"/>
    <x v="2"/>
    <s v="Large"/>
    <n v="2"/>
  </r>
  <r>
    <n v="440"/>
    <x v="4"/>
    <n v="2020"/>
    <x v="17"/>
    <x v="3"/>
    <x v="1"/>
    <n v="153775"/>
    <s v="Like New"/>
    <n v="16408.62"/>
    <s v="Civic"/>
    <x v="6"/>
    <n v="0.10670538123882295"/>
    <x v="1"/>
    <x v="1"/>
    <s v="Medium"/>
    <n v="2"/>
  </r>
  <r>
    <n v="441"/>
    <x v="3"/>
    <n v="2001"/>
    <x v="19"/>
    <x v="0"/>
    <x v="0"/>
    <n v="190093"/>
    <s v="Used"/>
    <n v="5537.99"/>
    <s v="Mustang"/>
    <x v="10"/>
    <n v="2.9133055925257636E-2"/>
    <x v="1"/>
    <x v="1"/>
    <s v="Large"/>
    <n v="1"/>
  </r>
  <r>
    <n v="442"/>
    <x v="5"/>
    <n v="2003"/>
    <x v="29"/>
    <x v="0"/>
    <x v="0"/>
    <n v="74176"/>
    <s v="Like New"/>
    <n v="9919.43"/>
    <s v="GLA"/>
    <x v="21"/>
    <n v="0.13372829486626403"/>
    <x v="0"/>
    <x v="1"/>
    <s v="Small"/>
    <n v="2"/>
  </r>
  <r>
    <n v="443"/>
    <x v="4"/>
    <n v="2014"/>
    <x v="46"/>
    <x v="2"/>
    <x v="1"/>
    <n v="94799"/>
    <s v="New"/>
    <n v="92034.17"/>
    <s v="Civic"/>
    <x v="12"/>
    <n v="0.97083481893268919"/>
    <x v="0"/>
    <x v="2"/>
    <s v="Medium"/>
    <n v="3"/>
  </r>
  <r>
    <n v="444"/>
    <x v="0"/>
    <n v="2003"/>
    <x v="29"/>
    <x v="0"/>
    <x v="0"/>
    <n v="98385"/>
    <s v="Used"/>
    <n v="91304.03"/>
    <s v="Model 3"/>
    <x v="21"/>
    <n v="0.92802795141535799"/>
    <x v="0"/>
    <x v="2"/>
    <s v="Small"/>
    <n v="1"/>
  </r>
  <r>
    <n v="445"/>
    <x v="5"/>
    <n v="2012"/>
    <x v="21"/>
    <x v="3"/>
    <x v="1"/>
    <n v="235654"/>
    <s v="New"/>
    <n v="26453.32"/>
    <s v="C-Class"/>
    <x v="15"/>
    <n v="0.11225491610581616"/>
    <x v="1"/>
    <x v="0"/>
    <s v="Large"/>
    <n v="3"/>
  </r>
  <r>
    <n v="446"/>
    <x v="0"/>
    <n v="2011"/>
    <x v="32"/>
    <x v="1"/>
    <x v="0"/>
    <n v="88919"/>
    <s v="Used"/>
    <n v="56970.82"/>
    <s v="Model Y"/>
    <x v="3"/>
    <n v="0.64070468628752009"/>
    <x v="0"/>
    <x v="2"/>
    <s v="Large"/>
    <n v="1"/>
  </r>
  <r>
    <n v="447"/>
    <x v="4"/>
    <n v="2012"/>
    <x v="7"/>
    <x v="2"/>
    <x v="0"/>
    <n v="81462"/>
    <s v="New"/>
    <n v="95727.679999999993"/>
    <s v="Accord"/>
    <x v="15"/>
    <n v="1.1751206697601335"/>
    <x v="0"/>
    <x v="2"/>
    <s v="Large"/>
    <n v="3"/>
  </r>
  <r>
    <n v="448"/>
    <x v="0"/>
    <n v="2013"/>
    <x v="8"/>
    <x v="0"/>
    <x v="0"/>
    <n v="179340"/>
    <s v="Used"/>
    <n v="52187.08"/>
    <s v="Model Y"/>
    <x v="2"/>
    <n v="0.29099520463923273"/>
    <x v="1"/>
    <x v="2"/>
    <s v="Large"/>
    <n v="1"/>
  </r>
  <r>
    <n v="449"/>
    <x v="3"/>
    <n v="2019"/>
    <x v="30"/>
    <x v="3"/>
    <x v="1"/>
    <n v="165320"/>
    <s v="Like New"/>
    <n v="42389.89"/>
    <s v="Mustang"/>
    <x v="5"/>
    <n v="0.25641114202758286"/>
    <x v="1"/>
    <x v="0"/>
    <s v="Small"/>
    <n v="2"/>
  </r>
  <r>
    <n v="450"/>
    <x v="4"/>
    <n v="2017"/>
    <x v="35"/>
    <x v="3"/>
    <x v="0"/>
    <n v="31159"/>
    <s v="Used"/>
    <n v="50908.63"/>
    <s v="CR-V"/>
    <x v="7"/>
    <n v="1.633833884270997"/>
    <x v="2"/>
    <x v="2"/>
    <s v="Medium"/>
    <n v="1"/>
  </r>
  <r>
    <n v="451"/>
    <x v="4"/>
    <n v="2005"/>
    <x v="30"/>
    <x v="0"/>
    <x v="1"/>
    <n v="42039"/>
    <s v="New"/>
    <n v="80070.5"/>
    <s v="Fit"/>
    <x v="14"/>
    <n v="1.9046718523276005"/>
    <x v="2"/>
    <x v="2"/>
    <s v="Small"/>
    <n v="3"/>
  </r>
  <r>
    <n v="452"/>
    <x v="4"/>
    <n v="2010"/>
    <x v="28"/>
    <x v="3"/>
    <x v="1"/>
    <n v="232974"/>
    <s v="Used"/>
    <n v="50341.38"/>
    <s v="Civic"/>
    <x v="9"/>
    <n v="0.21608153699554455"/>
    <x v="1"/>
    <x v="2"/>
    <s v="Medium"/>
    <n v="1"/>
  </r>
  <r>
    <n v="453"/>
    <x v="6"/>
    <n v="2001"/>
    <x v="28"/>
    <x v="3"/>
    <x v="1"/>
    <n v="47800"/>
    <s v="New"/>
    <n v="79411.38"/>
    <s v="Camry"/>
    <x v="10"/>
    <n v="1.6613259414225943"/>
    <x v="2"/>
    <x v="2"/>
    <s v="Medium"/>
    <n v="3"/>
  </r>
  <r>
    <n v="454"/>
    <x v="6"/>
    <n v="2022"/>
    <x v="17"/>
    <x v="2"/>
    <x v="0"/>
    <n v="94626"/>
    <s v="New"/>
    <n v="46011.26"/>
    <s v="Corolla"/>
    <x v="13"/>
    <n v="0.48624331579058611"/>
    <x v="0"/>
    <x v="0"/>
    <s v="Medium"/>
    <n v="3"/>
  </r>
  <r>
    <n v="455"/>
    <x v="6"/>
    <n v="2018"/>
    <x v="0"/>
    <x v="3"/>
    <x v="0"/>
    <n v="118368"/>
    <s v="New"/>
    <n v="28940.54"/>
    <s v="RAV4"/>
    <x v="1"/>
    <n v="0.24449631657204651"/>
    <x v="0"/>
    <x v="0"/>
    <s v="Medium"/>
    <n v="3"/>
  </r>
  <r>
    <n v="456"/>
    <x v="3"/>
    <n v="2018"/>
    <x v="9"/>
    <x v="0"/>
    <x v="0"/>
    <n v="174735"/>
    <s v="Like New"/>
    <n v="36014.910000000003"/>
    <s v="Explorer"/>
    <x v="1"/>
    <n v="0.20611159756202252"/>
    <x v="1"/>
    <x v="0"/>
    <s v="Small"/>
    <n v="2"/>
  </r>
  <r>
    <n v="457"/>
    <x v="5"/>
    <n v="2004"/>
    <x v="10"/>
    <x v="2"/>
    <x v="1"/>
    <n v="80903"/>
    <s v="Used"/>
    <n v="12393.23"/>
    <s v="C-Class"/>
    <x v="19"/>
    <n v="0.1531862848102048"/>
    <x v="0"/>
    <x v="1"/>
    <s v="Small"/>
    <n v="1"/>
  </r>
  <r>
    <n v="458"/>
    <x v="0"/>
    <n v="2018"/>
    <x v="47"/>
    <x v="0"/>
    <x v="1"/>
    <n v="118998"/>
    <s v="New"/>
    <n v="52251.21"/>
    <s v="Model X"/>
    <x v="1"/>
    <n v="0.43909317803660564"/>
    <x v="0"/>
    <x v="2"/>
    <s v="Small"/>
    <n v="3"/>
  </r>
  <r>
    <n v="459"/>
    <x v="2"/>
    <n v="2001"/>
    <x v="21"/>
    <x v="1"/>
    <x v="0"/>
    <n v="241324"/>
    <s v="Like New"/>
    <n v="19070.54"/>
    <s v="Q5"/>
    <x v="10"/>
    <n v="7.9024630786826019E-2"/>
    <x v="1"/>
    <x v="1"/>
    <s v="Large"/>
    <n v="2"/>
  </r>
  <r>
    <n v="460"/>
    <x v="4"/>
    <n v="2009"/>
    <x v="43"/>
    <x v="0"/>
    <x v="1"/>
    <n v="233229"/>
    <s v="New"/>
    <n v="82096.97"/>
    <s v="Accord"/>
    <x v="4"/>
    <n v="0.35200155212259199"/>
    <x v="1"/>
    <x v="2"/>
    <s v="Large"/>
    <n v="3"/>
  </r>
  <r>
    <n v="461"/>
    <x v="0"/>
    <n v="2001"/>
    <x v="18"/>
    <x v="0"/>
    <x v="0"/>
    <n v="61748"/>
    <s v="Used"/>
    <n v="44956.1"/>
    <s v="Model S"/>
    <x v="10"/>
    <n v="0.72805758890976224"/>
    <x v="0"/>
    <x v="0"/>
    <s v="Large"/>
    <n v="1"/>
  </r>
  <r>
    <n v="462"/>
    <x v="4"/>
    <n v="2010"/>
    <x v="23"/>
    <x v="2"/>
    <x v="0"/>
    <n v="41190"/>
    <s v="Like New"/>
    <n v="77675.22"/>
    <s v="CR-V"/>
    <x v="9"/>
    <n v="1.8857785870356882"/>
    <x v="2"/>
    <x v="2"/>
    <s v="Medium"/>
    <n v="2"/>
  </r>
  <r>
    <n v="463"/>
    <x v="3"/>
    <n v="2017"/>
    <x v="5"/>
    <x v="3"/>
    <x v="0"/>
    <n v="40318"/>
    <s v="New"/>
    <n v="95673.74"/>
    <s v="Explorer"/>
    <x v="7"/>
    <n v="2.3729783223374175"/>
    <x v="2"/>
    <x v="2"/>
    <s v="Medium"/>
    <n v="3"/>
  </r>
  <r>
    <n v="464"/>
    <x v="4"/>
    <n v="2023"/>
    <x v="31"/>
    <x v="0"/>
    <x v="0"/>
    <n v="168090"/>
    <s v="New"/>
    <n v="85700.41"/>
    <s v="Accord"/>
    <x v="8"/>
    <n v="0.50984835504789106"/>
    <x v="1"/>
    <x v="2"/>
    <s v="Large"/>
    <n v="3"/>
  </r>
  <r>
    <n v="465"/>
    <x v="6"/>
    <n v="2014"/>
    <x v="4"/>
    <x v="2"/>
    <x v="1"/>
    <n v="124078"/>
    <s v="New"/>
    <n v="95389.05"/>
    <s v="Camry"/>
    <x v="12"/>
    <n v="0.76878294298747563"/>
    <x v="0"/>
    <x v="2"/>
    <s v="Medium"/>
    <n v="3"/>
  </r>
  <r>
    <n v="466"/>
    <x v="2"/>
    <n v="2008"/>
    <x v="41"/>
    <x v="1"/>
    <x v="0"/>
    <n v="39759"/>
    <s v="Used"/>
    <n v="58953.97"/>
    <s v="Q7"/>
    <x v="22"/>
    <n v="1.4827830176815313"/>
    <x v="2"/>
    <x v="2"/>
    <s v="Medium"/>
    <n v="1"/>
  </r>
  <r>
    <n v="467"/>
    <x v="1"/>
    <n v="2022"/>
    <x v="27"/>
    <x v="2"/>
    <x v="0"/>
    <n v="278642"/>
    <s v="Like New"/>
    <n v="20705.82"/>
    <s v="X3"/>
    <x v="13"/>
    <n v="7.430975947631728E-2"/>
    <x v="1"/>
    <x v="0"/>
    <s v="Medium"/>
    <n v="2"/>
  </r>
  <r>
    <n v="468"/>
    <x v="4"/>
    <n v="2018"/>
    <x v="44"/>
    <x v="2"/>
    <x v="0"/>
    <n v="25989"/>
    <s v="Like New"/>
    <n v="93862.62"/>
    <s v="Accord"/>
    <x v="1"/>
    <n v="3.6116287660163913"/>
    <x v="2"/>
    <x v="2"/>
    <s v="Small"/>
    <n v="2"/>
  </r>
  <r>
    <n v="469"/>
    <x v="0"/>
    <n v="2008"/>
    <x v="0"/>
    <x v="3"/>
    <x v="0"/>
    <n v="156640"/>
    <s v="Like New"/>
    <n v="87507.92"/>
    <s v="Model X"/>
    <x v="22"/>
    <n v="0.5586562819203269"/>
    <x v="1"/>
    <x v="2"/>
    <s v="Medium"/>
    <n v="2"/>
  </r>
  <r>
    <n v="470"/>
    <x v="6"/>
    <n v="2002"/>
    <x v="36"/>
    <x v="0"/>
    <x v="0"/>
    <n v="161171"/>
    <s v="New"/>
    <n v="87119.23"/>
    <s v="Corolla"/>
    <x v="23"/>
    <n v="0.5405391168386372"/>
    <x v="1"/>
    <x v="2"/>
    <s v="Medium"/>
    <n v="3"/>
  </r>
  <r>
    <n v="471"/>
    <x v="1"/>
    <n v="2020"/>
    <x v="1"/>
    <x v="1"/>
    <x v="0"/>
    <n v="285626"/>
    <s v="Like New"/>
    <n v="70861.070000000007"/>
    <s v="3 Series"/>
    <x v="6"/>
    <n v="0.24809040493512499"/>
    <x v="1"/>
    <x v="2"/>
    <s v="Large"/>
    <n v="2"/>
  </r>
  <r>
    <n v="472"/>
    <x v="2"/>
    <n v="2008"/>
    <x v="29"/>
    <x v="2"/>
    <x v="0"/>
    <n v="292192"/>
    <s v="New"/>
    <n v="64367.040000000001"/>
    <s v="Q7"/>
    <x v="22"/>
    <n v="0.22029022012923011"/>
    <x v="1"/>
    <x v="2"/>
    <s v="Small"/>
    <n v="3"/>
  </r>
  <r>
    <n v="473"/>
    <x v="1"/>
    <n v="2013"/>
    <x v="28"/>
    <x v="0"/>
    <x v="1"/>
    <n v="35814"/>
    <s v="Used"/>
    <n v="6398.77"/>
    <s v="X5"/>
    <x v="2"/>
    <n v="0.17866672251075"/>
    <x v="2"/>
    <x v="1"/>
    <s v="Medium"/>
    <n v="1"/>
  </r>
  <r>
    <n v="474"/>
    <x v="6"/>
    <n v="2018"/>
    <x v="31"/>
    <x v="0"/>
    <x v="1"/>
    <n v="190766"/>
    <s v="Like New"/>
    <n v="76065.14"/>
    <s v="Corolla"/>
    <x v="1"/>
    <n v="0.39873530922701111"/>
    <x v="1"/>
    <x v="2"/>
    <s v="Large"/>
    <n v="2"/>
  </r>
  <r>
    <n v="475"/>
    <x v="5"/>
    <n v="2006"/>
    <x v="47"/>
    <x v="2"/>
    <x v="1"/>
    <n v="60204"/>
    <s v="New"/>
    <n v="13695.84"/>
    <s v="E-Class"/>
    <x v="11"/>
    <n v="0.22749053219055212"/>
    <x v="0"/>
    <x v="1"/>
    <s v="Small"/>
    <n v="3"/>
  </r>
  <r>
    <n v="476"/>
    <x v="5"/>
    <n v="2015"/>
    <x v="46"/>
    <x v="0"/>
    <x v="1"/>
    <n v="32844"/>
    <s v="Like New"/>
    <n v="29676.34"/>
    <s v="GLA"/>
    <x v="16"/>
    <n v="0.90355437827304841"/>
    <x v="2"/>
    <x v="0"/>
    <s v="Medium"/>
    <n v="2"/>
  </r>
  <r>
    <n v="477"/>
    <x v="1"/>
    <n v="2015"/>
    <x v="7"/>
    <x v="2"/>
    <x v="0"/>
    <n v="248827"/>
    <s v="Like New"/>
    <n v="57391.58"/>
    <s v="X3"/>
    <x v="16"/>
    <n v="0.23064852286930276"/>
    <x v="1"/>
    <x v="2"/>
    <s v="Large"/>
    <n v="2"/>
  </r>
  <r>
    <n v="478"/>
    <x v="3"/>
    <n v="2000"/>
    <x v="10"/>
    <x v="2"/>
    <x v="1"/>
    <n v="245256"/>
    <s v="Used"/>
    <n v="47914.6"/>
    <s v="Fiesta"/>
    <x v="18"/>
    <n v="0.19536565874025508"/>
    <x v="1"/>
    <x v="0"/>
    <s v="Small"/>
    <n v="1"/>
  </r>
  <r>
    <n v="479"/>
    <x v="0"/>
    <n v="2003"/>
    <x v="30"/>
    <x v="2"/>
    <x v="1"/>
    <n v="21518"/>
    <s v="Like New"/>
    <n v="6498.57"/>
    <s v="Model X"/>
    <x v="21"/>
    <n v="0.30200622734454874"/>
    <x v="2"/>
    <x v="1"/>
    <s v="Small"/>
    <n v="2"/>
  </r>
  <r>
    <n v="480"/>
    <x v="0"/>
    <n v="2003"/>
    <x v="48"/>
    <x v="1"/>
    <x v="1"/>
    <n v="23052"/>
    <s v="Used"/>
    <n v="83278.58"/>
    <s v="Model S"/>
    <x v="21"/>
    <n v="3.6126401179941006"/>
    <x v="2"/>
    <x v="2"/>
    <s v="Medium"/>
    <n v="1"/>
  </r>
  <r>
    <n v="481"/>
    <x v="1"/>
    <n v="2006"/>
    <x v="41"/>
    <x v="2"/>
    <x v="0"/>
    <n v="256346"/>
    <s v="Like New"/>
    <n v="88486.09"/>
    <s v="X3"/>
    <x v="11"/>
    <n v="0.34518225367277039"/>
    <x v="1"/>
    <x v="2"/>
    <s v="Medium"/>
    <n v="2"/>
  </r>
  <r>
    <n v="482"/>
    <x v="4"/>
    <n v="2007"/>
    <x v="45"/>
    <x v="3"/>
    <x v="1"/>
    <n v="69803"/>
    <s v="Like New"/>
    <n v="69777.929999999993"/>
    <s v="Fit"/>
    <x v="17"/>
    <n v="0.9996408463819606"/>
    <x v="0"/>
    <x v="2"/>
    <s v="Medium"/>
    <n v="2"/>
  </r>
  <r>
    <n v="483"/>
    <x v="4"/>
    <n v="2016"/>
    <x v="31"/>
    <x v="0"/>
    <x v="1"/>
    <n v="71524"/>
    <s v="Like New"/>
    <n v="56401.45"/>
    <s v="Accord"/>
    <x v="0"/>
    <n v="0.78856677478888204"/>
    <x v="0"/>
    <x v="2"/>
    <s v="Large"/>
    <n v="2"/>
  </r>
  <r>
    <n v="484"/>
    <x v="0"/>
    <n v="2004"/>
    <x v="47"/>
    <x v="1"/>
    <x v="0"/>
    <n v="224582"/>
    <s v="Like New"/>
    <n v="96270.09"/>
    <s v="Model X"/>
    <x v="19"/>
    <n v="0.42866342805745783"/>
    <x v="1"/>
    <x v="2"/>
    <s v="Small"/>
    <n v="2"/>
  </r>
  <r>
    <n v="485"/>
    <x v="0"/>
    <n v="2006"/>
    <x v="14"/>
    <x v="0"/>
    <x v="1"/>
    <n v="67021"/>
    <s v="Like New"/>
    <n v="16395.84"/>
    <s v="Model 3"/>
    <x v="11"/>
    <n v="0.24463735247161339"/>
    <x v="0"/>
    <x v="1"/>
    <s v="Medium"/>
    <n v="2"/>
  </r>
  <r>
    <n v="486"/>
    <x v="5"/>
    <n v="2019"/>
    <x v="42"/>
    <x v="1"/>
    <x v="0"/>
    <n v="211321"/>
    <s v="Like New"/>
    <n v="75101.460000000006"/>
    <s v="GLA"/>
    <x v="5"/>
    <n v="0.35539042499325674"/>
    <x v="1"/>
    <x v="2"/>
    <s v="Medium"/>
    <n v="2"/>
  </r>
  <r>
    <n v="487"/>
    <x v="3"/>
    <n v="2019"/>
    <x v="47"/>
    <x v="3"/>
    <x v="1"/>
    <n v="282187"/>
    <s v="Used"/>
    <n v="17194.259999999998"/>
    <s v="Explorer"/>
    <x v="5"/>
    <n v="6.0932147831048201E-2"/>
    <x v="1"/>
    <x v="1"/>
    <s v="Small"/>
    <n v="1"/>
  </r>
  <r>
    <n v="488"/>
    <x v="6"/>
    <n v="2003"/>
    <x v="3"/>
    <x v="1"/>
    <x v="0"/>
    <n v="2419"/>
    <s v="Used"/>
    <n v="41275.26"/>
    <s v="Prius"/>
    <x v="21"/>
    <n v="17.062943365026872"/>
    <x v="2"/>
    <x v="0"/>
    <s v="Large"/>
    <n v="1"/>
  </r>
  <r>
    <n v="489"/>
    <x v="4"/>
    <n v="2005"/>
    <x v="5"/>
    <x v="1"/>
    <x v="1"/>
    <n v="187964"/>
    <s v="New"/>
    <n v="60621.03"/>
    <s v="Civic"/>
    <x v="14"/>
    <n v="0.32251404524270605"/>
    <x v="1"/>
    <x v="2"/>
    <s v="Medium"/>
    <n v="3"/>
  </r>
  <r>
    <n v="490"/>
    <x v="0"/>
    <n v="2006"/>
    <x v="48"/>
    <x v="1"/>
    <x v="1"/>
    <n v="121831"/>
    <s v="Like New"/>
    <n v="75023.33"/>
    <s v="Model S"/>
    <x v="11"/>
    <n v="0.61579836002331101"/>
    <x v="0"/>
    <x v="2"/>
    <s v="Medium"/>
    <n v="2"/>
  </r>
  <r>
    <n v="491"/>
    <x v="5"/>
    <n v="2017"/>
    <x v="30"/>
    <x v="0"/>
    <x v="1"/>
    <n v="244688"/>
    <s v="Used"/>
    <n v="5353.03"/>
    <s v="GLA"/>
    <x v="7"/>
    <n v="2.1876961681815209E-2"/>
    <x v="1"/>
    <x v="1"/>
    <s v="Small"/>
    <n v="1"/>
  </r>
  <r>
    <n v="492"/>
    <x v="2"/>
    <n v="2004"/>
    <x v="17"/>
    <x v="2"/>
    <x v="0"/>
    <n v="101799"/>
    <s v="Like New"/>
    <n v="29756.799999999999"/>
    <s v="Q5"/>
    <x v="19"/>
    <n v="0.29230935470878888"/>
    <x v="0"/>
    <x v="0"/>
    <s v="Medium"/>
    <n v="2"/>
  </r>
  <r>
    <n v="493"/>
    <x v="5"/>
    <n v="2019"/>
    <x v="41"/>
    <x v="0"/>
    <x v="1"/>
    <n v="194941"/>
    <s v="Like New"/>
    <n v="56129.04"/>
    <s v="GLA"/>
    <x v="5"/>
    <n v="0.28792834755131042"/>
    <x v="1"/>
    <x v="2"/>
    <s v="Medium"/>
    <n v="2"/>
  </r>
  <r>
    <n v="494"/>
    <x v="4"/>
    <n v="2002"/>
    <x v="32"/>
    <x v="2"/>
    <x v="0"/>
    <n v="176282"/>
    <s v="Used"/>
    <n v="55623"/>
    <s v="Fit"/>
    <x v="23"/>
    <n v="0.31553420088267664"/>
    <x v="1"/>
    <x v="2"/>
    <s v="Large"/>
    <n v="1"/>
  </r>
  <r>
    <n v="495"/>
    <x v="4"/>
    <n v="2006"/>
    <x v="29"/>
    <x v="0"/>
    <x v="0"/>
    <n v="108611"/>
    <s v="Like New"/>
    <n v="65574.509999999995"/>
    <s v="Civic"/>
    <x v="11"/>
    <n v="0.60375569693677433"/>
    <x v="0"/>
    <x v="2"/>
    <s v="Small"/>
    <n v="2"/>
  </r>
  <r>
    <n v="496"/>
    <x v="5"/>
    <n v="2021"/>
    <x v="40"/>
    <x v="3"/>
    <x v="0"/>
    <n v="137559"/>
    <s v="Used"/>
    <n v="33866.089999999997"/>
    <s v="C-Class"/>
    <x v="20"/>
    <n v="0.24619319710088033"/>
    <x v="0"/>
    <x v="0"/>
    <s v="Medium"/>
    <n v="1"/>
  </r>
  <r>
    <n v="497"/>
    <x v="6"/>
    <n v="2013"/>
    <x v="17"/>
    <x v="3"/>
    <x v="0"/>
    <n v="62112"/>
    <s v="Used"/>
    <n v="56350.28"/>
    <s v="Corolla"/>
    <x v="2"/>
    <n v="0.9072366048428645"/>
    <x v="0"/>
    <x v="2"/>
    <s v="Medium"/>
    <n v="1"/>
  </r>
  <r>
    <n v="498"/>
    <x v="1"/>
    <n v="2006"/>
    <x v="25"/>
    <x v="1"/>
    <x v="1"/>
    <n v="239040"/>
    <s v="New"/>
    <n v="23029.74"/>
    <s v="5 Series"/>
    <x v="11"/>
    <n v="9.6342620481927724E-2"/>
    <x v="1"/>
    <x v="0"/>
    <s v="Large"/>
    <n v="3"/>
  </r>
  <r>
    <n v="499"/>
    <x v="4"/>
    <n v="2004"/>
    <x v="14"/>
    <x v="3"/>
    <x v="1"/>
    <n v="278504"/>
    <s v="New"/>
    <n v="22752.86"/>
    <s v="CR-V"/>
    <x v="19"/>
    <n v="8.1696708126274664E-2"/>
    <x v="1"/>
    <x v="0"/>
    <s v="Medium"/>
    <n v="3"/>
  </r>
  <r>
    <n v="500"/>
    <x v="5"/>
    <n v="2021"/>
    <x v="38"/>
    <x v="1"/>
    <x v="1"/>
    <n v="233451"/>
    <s v="New"/>
    <n v="59773.58"/>
    <s v="GLA"/>
    <x v="20"/>
    <n v="0.25604336670222017"/>
    <x v="1"/>
    <x v="2"/>
    <s v="Large"/>
    <n v="3"/>
  </r>
  <r>
    <n v="501"/>
    <x v="0"/>
    <n v="2004"/>
    <x v="39"/>
    <x v="2"/>
    <x v="0"/>
    <n v="221490"/>
    <s v="New"/>
    <n v="70119.899999999994"/>
    <s v="Model X"/>
    <x v="19"/>
    <n v="0.31658268996342948"/>
    <x v="1"/>
    <x v="2"/>
    <s v="Large"/>
    <n v="3"/>
  </r>
  <r>
    <n v="502"/>
    <x v="5"/>
    <n v="2022"/>
    <x v="7"/>
    <x v="3"/>
    <x v="1"/>
    <n v="265161"/>
    <s v="Like New"/>
    <n v="16438"/>
    <s v="GLA"/>
    <x v="13"/>
    <n v="6.1992525295952269E-2"/>
    <x v="1"/>
    <x v="1"/>
    <s v="Large"/>
    <n v="2"/>
  </r>
  <r>
    <n v="503"/>
    <x v="3"/>
    <n v="2001"/>
    <x v="4"/>
    <x v="2"/>
    <x v="0"/>
    <n v="191196"/>
    <s v="Like New"/>
    <n v="16665.04"/>
    <s v="Mustang"/>
    <x v="10"/>
    <n v="8.7162074520387461E-2"/>
    <x v="1"/>
    <x v="1"/>
    <s v="Medium"/>
    <n v="2"/>
  </r>
  <r>
    <n v="504"/>
    <x v="1"/>
    <n v="2020"/>
    <x v="33"/>
    <x v="0"/>
    <x v="0"/>
    <n v="247418"/>
    <s v="New"/>
    <n v="58703.76"/>
    <s v="5 Series"/>
    <x v="6"/>
    <n v="0.23726551827272066"/>
    <x v="1"/>
    <x v="2"/>
    <s v="Medium"/>
    <n v="3"/>
  </r>
  <r>
    <n v="505"/>
    <x v="2"/>
    <n v="2021"/>
    <x v="19"/>
    <x v="2"/>
    <x v="0"/>
    <n v="221370"/>
    <s v="Used"/>
    <n v="30659.1"/>
    <s v="Q7"/>
    <x v="20"/>
    <n v="0.13849708632606045"/>
    <x v="1"/>
    <x v="0"/>
    <s v="Large"/>
    <n v="1"/>
  </r>
  <r>
    <n v="506"/>
    <x v="6"/>
    <n v="2005"/>
    <x v="21"/>
    <x v="0"/>
    <x v="1"/>
    <n v="189340"/>
    <s v="Used"/>
    <n v="42277.91"/>
    <s v="Corolla"/>
    <x v="14"/>
    <n v="0.22329095806485688"/>
    <x v="1"/>
    <x v="0"/>
    <s v="Large"/>
    <n v="1"/>
  </r>
  <r>
    <n v="507"/>
    <x v="2"/>
    <n v="2014"/>
    <x v="12"/>
    <x v="2"/>
    <x v="1"/>
    <n v="66320"/>
    <s v="Used"/>
    <n v="43071.1"/>
    <s v="A3"/>
    <x v="12"/>
    <n v="0.64944360675512669"/>
    <x v="0"/>
    <x v="0"/>
    <s v="Large"/>
    <n v="1"/>
  </r>
  <r>
    <n v="508"/>
    <x v="1"/>
    <n v="2020"/>
    <x v="35"/>
    <x v="2"/>
    <x v="0"/>
    <n v="235067"/>
    <s v="Used"/>
    <n v="21962.52"/>
    <s v="X3"/>
    <x v="6"/>
    <n v="9.3430894170598175E-2"/>
    <x v="1"/>
    <x v="0"/>
    <s v="Medium"/>
    <n v="1"/>
  </r>
  <r>
    <n v="509"/>
    <x v="1"/>
    <n v="2009"/>
    <x v="13"/>
    <x v="3"/>
    <x v="1"/>
    <n v="212373"/>
    <s v="Like New"/>
    <n v="5124.8900000000003"/>
    <s v="3 Series"/>
    <x v="4"/>
    <n v="2.4131551562580931E-2"/>
    <x v="1"/>
    <x v="1"/>
    <s v="Medium"/>
    <n v="2"/>
  </r>
  <r>
    <n v="510"/>
    <x v="1"/>
    <n v="2022"/>
    <x v="48"/>
    <x v="2"/>
    <x v="1"/>
    <n v="293271"/>
    <s v="Used"/>
    <n v="86049.42"/>
    <s v="5 Series"/>
    <x v="13"/>
    <n v="0.2934126456417443"/>
    <x v="1"/>
    <x v="2"/>
    <s v="Medium"/>
    <n v="1"/>
  </r>
  <r>
    <n v="511"/>
    <x v="2"/>
    <n v="2023"/>
    <x v="11"/>
    <x v="3"/>
    <x v="0"/>
    <n v="180786"/>
    <s v="Used"/>
    <n v="72925.19"/>
    <s v="Q7"/>
    <x v="8"/>
    <n v="0.40337852488577658"/>
    <x v="1"/>
    <x v="2"/>
    <s v="Large"/>
    <n v="1"/>
  </r>
  <r>
    <n v="512"/>
    <x v="0"/>
    <n v="2006"/>
    <x v="42"/>
    <x v="3"/>
    <x v="0"/>
    <n v="294065"/>
    <s v="New"/>
    <n v="70601.16"/>
    <s v="Model 3"/>
    <x v="11"/>
    <n v="0.24008691955860101"/>
    <x v="1"/>
    <x v="2"/>
    <s v="Medium"/>
    <n v="3"/>
  </r>
  <r>
    <n v="513"/>
    <x v="1"/>
    <n v="2004"/>
    <x v="48"/>
    <x v="1"/>
    <x v="1"/>
    <n v="266890"/>
    <s v="Used"/>
    <n v="56917.99"/>
    <s v="3 Series"/>
    <x v="19"/>
    <n v="0.21326385402225637"/>
    <x v="1"/>
    <x v="2"/>
    <s v="Medium"/>
    <n v="1"/>
  </r>
  <r>
    <n v="514"/>
    <x v="5"/>
    <n v="2000"/>
    <x v="19"/>
    <x v="1"/>
    <x v="0"/>
    <n v="65350"/>
    <s v="Like New"/>
    <n v="71592.12"/>
    <s v="E-Class"/>
    <x v="18"/>
    <n v="1.0955182861514918"/>
    <x v="0"/>
    <x v="2"/>
    <s v="Large"/>
    <n v="2"/>
  </r>
  <r>
    <n v="515"/>
    <x v="2"/>
    <n v="2012"/>
    <x v="36"/>
    <x v="0"/>
    <x v="0"/>
    <n v="181417"/>
    <s v="Used"/>
    <n v="93890.4"/>
    <s v="A4"/>
    <x v="15"/>
    <n v="0.51753915013477236"/>
    <x v="1"/>
    <x v="2"/>
    <s v="Medium"/>
    <n v="1"/>
  </r>
  <r>
    <n v="516"/>
    <x v="1"/>
    <n v="2020"/>
    <x v="7"/>
    <x v="2"/>
    <x v="1"/>
    <n v="240678"/>
    <s v="Used"/>
    <n v="68239"/>
    <s v="X5"/>
    <x v="6"/>
    <n v="0.28352819950307051"/>
    <x v="1"/>
    <x v="2"/>
    <s v="Large"/>
    <n v="1"/>
  </r>
  <r>
    <n v="517"/>
    <x v="5"/>
    <n v="2017"/>
    <x v="15"/>
    <x v="0"/>
    <x v="1"/>
    <n v="22063"/>
    <s v="Like New"/>
    <n v="30183.68"/>
    <s v="GLA"/>
    <x v="7"/>
    <n v="1.3680678058287632"/>
    <x v="2"/>
    <x v="0"/>
    <s v="Medium"/>
    <n v="2"/>
  </r>
  <r>
    <n v="518"/>
    <x v="0"/>
    <n v="2012"/>
    <x v="4"/>
    <x v="2"/>
    <x v="0"/>
    <n v="117116"/>
    <s v="New"/>
    <n v="59203.199999999997"/>
    <s v="Model X"/>
    <x v="15"/>
    <n v="0.50550906793264794"/>
    <x v="0"/>
    <x v="2"/>
    <s v="Medium"/>
    <n v="3"/>
  </r>
  <r>
    <n v="519"/>
    <x v="3"/>
    <n v="2020"/>
    <x v="17"/>
    <x v="1"/>
    <x v="1"/>
    <n v="177043"/>
    <s v="Like New"/>
    <n v="47020.82"/>
    <s v="Fiesta"/>
    <x v="6"/>
    <n v="0.26558982845975271"/>
    <x v="1"/>
    <x v="0"/>
    <s v="Medium"/>
    <n v="2"/>
  </r>
  <r>
    <n v="520"/>
    <x v="0"/>
    <n v="2020"/>
    <x v="43"/>
    <x v="1"/>
    <x v="0"/>
    <n v="134670"/>
    <s v="New"/>
    <n v="57859.82"/>
    <s v="Model Y"/>
    <x v="6"/>
    <n v="0.42964149402242519"/>
    <x v="0"/>
    <x v="2"/>
    <s v="Large"/>
    <n v="3"/>
  </r>
  <r>
    <n v="521"/>
    <x v="1"/>
    <n v="2017"/>
    <x v="44"/>
    <x v="2"/>
    <x v="0"/>
    <n v="10564"/>
    <s v="Used"/>
    <n v="54173"/>
    <s v="5 Series"/>
    <x v="7"/>
    <n v="5.1280764861794772"/>
    <x v="2"/>
    <x v="2"/>
    <s v="Small"/>
    <n v="1"/>
  </r>
  <r>
    <n v="522"/>
    <x v="2"/>
    <n v="2004"/>
    <x v="13"/>
    <x v="2"/>
    <x v="1"/>
    <n v="242124"/>
    <s v="New"/>
    <n v="86583.65"/>
    <s v="A4"/>
    <x v="19"/>
    <n v="0.35760044440038985"/>
    <x v="1"/>
    <x v="2"/>
    <s v="Medium"/>
    <n v="3"/>
  </r>
  <r>
    <n v="523"/>
    <x v="4"/>
    <n v="2012"/>
    <x v="18"/>
    <x v="1"/>
    <x v="0"/>
    <n v="227506"/>
    <s v="New"/>
    <n v="66921.009999999995"/>
    <s v="CR-V"/>
    <x v="15"/>
    <n v="0.29415052789816531"/>
    <x v="1"/>
    <x v="2"/>
    <s v="Large"/>
    <n v="3"/>
  </r>
  <r>
    <n v="524"/>
    <x v="1"/>
    <n v="2003"/>
    <x v="20"/>
    <x v="1"/>
    <x v="0"/>
    <n v="86134"/>
    <s v="New"/>
    <n v="22932.06"/>
    <s v="3 Series"/>
    <x v="21"/>
    <n v="0.26623702602921029"/>
    <x v="0"/>
    <x v="0"/>
    <s v="Small"/>
    <n v="3"/>
  </r>
  <r>
    <n v="525"/>
    <x v="4"/>
    <n v="2016"/>
    <x v="45"/>
    <x v="0"/>
    <x v="0"/>
    <n v="105940"/>
    <s v="Used"/>
    <n v="10986.59"/>
    <s v="Accord"/>
    <x v="0"/>
    <n v="0.10370577685482349"/>
    <x v="0"/>
    <x v="1"/>
    <s v="Medium"/>
    <n v="1"/>
  </r>
  <r>
    <n v="526"/>
    <x v="5"/>
    <n v="2002"/>
    <x v="14"/>
    <x v="1"/>
    <x v="1"/>
    <n v="62085"/>
    <s v="New"/>
    <n v="45314.559999999998"/>
    <s v="E-Class"/>
    <x v="23"/>
    <n v="0.72987935894338407"/>
    <x v="0"/>
    <x v="0"/>
    <s v="Medium"/>
    <n v="3"/>
  </r>
  <r>
    <n v="527"/>
    <x v="3"/>
    <n v="2016"/>
    <x v="48"/>
    <x v="2"/>
    <x v="1"/>
    <n v="17862"/>
    <s v="New"/>
    <n v="6483.01"/>
    <s v="Focus"/>
    <x v="0"/>
    <n v="0.36294983764416078"/>
    <x v="2"/>
    <x v="1"/>
    <s v="Medium"/>
    <n v="3"/>
  </r>
  <r>
    <n v="528"/>
    <x v="6"/>
    <n v="2010"/>
    <x v="26"/>
    <x v="0"/>
    <x v="1"/>
    <n v="272409"/>
    <s v="Used"/>
    <n v="35238.25"/>
    <s v="RAV4"/>
    <x v="9"/>
    <n v="0.12935787730948684"/>
    <x v="1"/>
    <x v="0"/>
    <s v="Large"/>
    <n v="1"/>
  </r>
  <r>
    <n v="529"/>
    <x v="0"/>
    <n v="2020"/>
    <x v="28"/>
    <x v="2"/>
    <x v="0"/>
    <n v="140777"/>
    <s v="Like New"/>
    <n v="39962.04"/>
    <s v="Model Y"/>
    <x v="6"/>
    <n v="0.28386767724841416"/>
    <x v="0"/>
    <x v="0"/>
    <s v="Medium"/>
    <n v="2"/>
  </r>
  <r>
    <n v="530"/>
    <x v="3"/>
    <n v="2019"/>
    <x v="45"/>
    <x v="3"/>
    <x v="0"/>
    <n v="186351"/>
    <s v="Like New"/>
    <n v="40680.94"/>
    <s v="Explorer"/>
    <x v="5"/>
    <n v="0.21830277272458964"/>
    <x v="1"/>
    <x v="0"/>
    <s v="Medium"/>
    <n v="2"/>
  </r>
  <r>
    <n v="531"/>
    <x v="1"/>
    <n v="2022"/>
    <x v="35"/>
    <x v="0"/>
    <x v="1"/>
    <n v="62471"/>
    <s v="Like New"/>
    <n v="98038.25"/>
    <s v="X3"/>
    <x v="13"/>
    <n v="1.569340173840662"/>
    <x v="0"/>
    <x v="2"/>
    <s v="Medium"/>
    <n v="2"/>
  </r>
  <r>
    <n v="532"/>
    <x v="4"/>
    <n v="2020"/>
    <x v="38"/>
    <x v="2"/>
    <x v="1"/>
    <n v="91080"/>
    <s v="Used"/>
    <n v="33870.58"/>
    <s v="Civic"/>
    <x v="6"/>
    <n v="0.37187725076855516"/>
    <x v="0"/>
    <x v="0"/>
    <s v="Large"/>
    <n v="1"/>
  </r>
  <r>
    <n v="533"/>
    <x v="0"/>
    <n v="2003"/>
    <x v="47"/>
    <x v="1"/>
    <x v="1"/>
    <n v="108007"/>
    <s v="Used"/>
    <n v="30196.61"/>
    <s v="Model X"/>
    <x v="21"/>
    <n v="0.27958011980704955"/>
    <x v="0"/>
    <x v="0"/>
    <s v="Small"/>
    <n v="1"/>
  </r>
  <r>
    <n v="534"/>
    <x v="4"/>
    <n v="2001"/>
    <x v="14"/>
    <x v="3"/>
    <x v="0"/>
    <n v="46104"/>
    <s v="Like New"/>
    <n v="17291.189999999999"/>
    <s v="Accord"/>
    <x v="10"/>
    <n v="0.37504750130140552"/>
    <x v="2"/>
    <x v="1"/>
    <s v="Medium"/>
    <n v="2"/>
  </r>
  <r>
    <n v="535"/>
    <x v="2"/>
    <n v="2019"/>
    <x v="20"/>
    <x v="2"/>
    <x v="1"/>
    <n v="40934"/>
    <s v="New"/>
    <n v="53545.84"/>
    <s v="A4"/>
    <x v="5"/>
    <n v="1.3081018224458885"/>
    <x v="2"/>
    <x v="2"/>
    <s v="Small"/>
    <n v="3"/>
  </r>
  <r>
    <n v="536"/>
    <x v="4"/>
    <n v="2015"/>
    <x v="5"/>
    <x v="0"/>
    <x v="0"/>
    <n v="254606"/>
    <s v="Like New"/>
    <n v="19599.060000000001"/>
    <s v="Fit"/>
    <x v="16"/>
    <n v="7.6977997376338342E-2"/>
    <x v="1"/>
    <x v="1"/>
    <s v="Medium"/>
    <n v="2"/>
  </r>
  <r>
    <n v="537"/>
    <x v="2"/>
    <n v="2017"/>
    <x v="28"/>
    <x v="2"/>
    <x v="1"/>
    <n v="6050"/>
    <s v="Used"/>
    <n v="63548"/>
    <s v="A3"/>
    <x v="7"/>
    <n v="10.503801652892562"/>
    <x v="2"/>
    <x v="2"/>
    <s v="Medium"/>
    <n v="1"/>
  </r>
  <r>
    <n v="538"/>
    <x v="5"/>
    <n v="2007"/>
    <x v="20"/>
    <x v="3"/>
    <x v="0"/>
    <n v="175024"/>
    <s v="New"/>
    <n v="19740.18"/>
    <s v="E-Class"/>
    <x v="17"/>
    <n v="0.11278556083737087"/>
    <x v="1"/>
    <x v="1"/>
    <s v="Small"/>
    <n v="3"/>
  </r>
  <r>
    <n v="539"/>
    <x v="0"/>
    <n v="2002"/>
    <x v="32"/>
    <x v="0"/>
    <x v="0"/>
    <n v="270628"/>
    <s v="New"/>
    <n v="59783.97"/>
    <s v="Model X"/>
    <x v="23"/>
    <n v="0.22090829478102783"/>
    <x v="1"/>
    <x v="2"/>
    <s v="Large"/>
    <n v="3"/>
  </r>
  <r>
    <n v="540"/>
    <x v="0"/>
    <n v="2008"/>
    <x v="5"/>
    <x v="3"/>
    <x v="1"/>
    <n v="184750"/>
    <s v="Used"/>
    <n v="83495.58"/>
    <s v="Model S"/>
    <x v="22"/>
    <n v="0.45193818673883629"/>
    <x v="1"/>
    <x v="2"/>
    <s v="Medium"/>
    <n v="1"/>
  </r>
  <r>
    <n v="541"/>
    <x v="6"/>
    <n v="2019"/>
    <x v="24"/>
    <x v="2"/>
    <x v="0"/>
    <n v="31323"/>
    <s v="New"/>
    <n v="9039.84"/>
    <s v="RAV4"/>
    <x v="5"/>
    <n v="0.28860070874437316"/>
    <x v="2"/>
    <x v="1"/>
    <s v="Large"/>
    <n v="3"/>
  </r>
  <r>
    <n v="542"/>
    <x v="1"/>
    <n v="2005"/>
    <x v="18"/>
    <x v="1"/>
    <x v="1"/>
    <n v="86332"/>
    <s v="Like New"/>
    <n v="44875.96"/>
    <s v="5 Series"/>
    <x v="14"/>
    <n v="0.51980679238289396"/>
    <x v="0"/>
    <x v="0"/>
    <s v="Large"/>
    <n v="2"/>
  </r>
  <r>
    <n v="543"/>
    <x v="2"/>
    <n v="2009"/>
    <x v="14"/>
    <x v="1"/>
    <x v="0"/>
    <n v="255540"/>
    <s v="Used"/>
    <n v="48799.65"/>
    <s v="A3"/>
    <x v="4"/>
    <n v="0.19096677623855365"/>
    <x v="1"/>
    <x v="0"/>
    <s v="Medium"/>
    <n v="1"/>
  </r>
  <r>
    <n v="544"/>
    <x v="6"/>
    <n v="2020"/>
    <x v="47"/>
    <x v="2"/>
    <x v="0"/>
    <n v="254547"/>
    <s v="Used"/>
    <n v="80151.850000000006"/>
    <s v="Prius"/>
    <x v="6"/>
    <n v="0.31488035608355236"/>
    <x v="1"/>
    <x v="2"/>
    <s v="Small"/>
    <n v="1"/>
  </r>
  <r>
    <n v="545"/>
    <x v="4"/>
    <n v="2009"/>
    <x v="35"/>
    <x v="2"/>
    <x v="1"/>
    <n v="272459"/>
    <s v="Used"/>
    <n v="49451.99"/>
    <s v="CR-V"/>
    <x v="4"/>
    <n v="0.18150250129377263"/>
    <x v="1"/>
    <x v="0"/>
    <s v="Medium"/>
    <n v="1"/>
  </r>
  <r>
    <n v="546"/>
    <x v="4"/>
    <n v="2012"/>
    <x v="31"/>
    <x v="2"/>
    <x v="0"/>
    <n v="157591"/>
    <s v="Used"/>
    <n v="58915.9"/>
    <s v="Accord"/>
    <x v="15"/>
    <n v="0.37385320227677976"/>
    <x v="1"/>
    <x v="2"/>
    <s v="Large"/>
    <n v="1"/>
  </r>
  <r>
    <n v="547"/>
    <x v="6"/>
    <n v="2016"/>
    <x v="36"/>
    <x v="0"/>
    <x v="1"/>
    <n v="271251"/>
    <s v="New"/>
    <n v="80164.399999999994"/>
    <s v="Prius"/>
    <x v="0"/>
    <n v="0.29553586899218803"/>
    <x v="1"/>
    <x v="2"/>
    <s v="Medium"/>
    <n v="3"/>
  </r>
  <r>
    <n v="548"/>
    <x v="0"/>
    <n v="2008"/>
    <x v="30"/>
    <x v="3"/>
    <x v="1"/>
    <n v="55781"/>
    <s v="Used"/>
    <n v="58177.06"/>
    <s v="Model S"/>
    <x v="22"/>
    <n v="1.0429547695451855"/>
    <x v="0"/>
    <x v="2"/>
    <s v="Small"/>
    <n v="1"/>
  </r>
  <r>
    <n v="549"/>
    <x v="4"/>
    <n v="2016"/>
    <x v="45"/>
    <x v="3"/>
    <x v="1"/>
    <n v="266013"/>
    <s v="Used"/>
    <n v="39038.44"/>
    <s v="Accord"/>
    <x v="0"/>
    <n v="0.14675388044945173"/>
    <x v="1"/>
    <x v="0"/>
    <s v="Medium"/>
    <n v="1"/>
  </r>
  <r>
    <n v="550"/>
    <x v="5"/>
    <n v="2023"/>
    <x v="19"/>
    <x v="3"/>
    <x v="0"/>
    <n v="7971"/>
    <s v="New"/>
    <n v="13155.02"/>
    <s v="C-Class"/>
    <x v="8"/>
    <n v="1.6503600552001003"/>
    <x v="2"/>
    <x v="1"/>
    <s v="Large"/>
    <n v="3"/>
  </r>
  <r>
    <n v="551"/>
    <x v="5"/>
    <n v="2008"/>
    <x v="31"/>
    <x v="2"/>
    <x v="0"/>
    <n v="254927"/>
    <s v="Used"/>
    <n v="74341.98"/>
    <s v="GLC"/>
    <x v="22"/>
    <n v="0.29162066003208759"/>
    <x v="1"/>
    <x v="2"/>
    <s v="Large"/>
    <n v="1"/>
  </r>
  <r>
    <n v="552"/>
    <x v="6"/>
    <n v="2008"/>
    <x v="20"/>
    <x v="3"/>
    <x v="0"/>
    <n v="287795"/>
    <s v="New"/>
    <n v="87758.12"/>
    <s v="RAV4"/>
    <x v="22"/>
    <n v="0.30493274726802061"/>
    <x v="1"/>
    <x v="2"/>
    <s v="Small"/>
    <n v="3"/>
  </r>
  <r>
    <n v="553"/>
    <x v="2"/>
    <n v="2000"/>
    <x v="1"/>
    <x v="2"/>
    <x v="1"/>
    <n v="23446"/>
    <s v="New"/>
    <n v="97156.13"/>
    <s v="A4"/>
    <x v="18"/>
    <n v="4.1438253859933463"/>
    <x v="2"/>
    <x v="2"/>
    <s v="Large"/>
    <n v="3"/>
  </r>
  <r>
    <n v="554"/>
    <x v="2"/>
    <n v="2001"/>
    <x v="28"/>
    <x v="0"/>
    <x v="1"/>
    <n v="257419"/>
    <s v="Used"/>
    <n v="93026.99"/>
    <s v="A4"/>
    <x v="10"/>
    <n v="0.36138354200738876"/>
    <x v="1"/>
    <x v="2"/>
    <s v="Medium"/>
    <n v="1"/>
  </r>
  <r>
    <n v="555"/>
    <x v="6"/>
    <n v="2015"/>
    <x v="28"/>
    <x v="1"/>
    <x v="0"/>
    <n v="169180"/>
    <s v="Like New"/>
    <n v="80754.7"/>
    <s v="Corolla"/>
    <x v="16"/>
    <n v="0.47733006265516015"/>
    <x v="1"/>
    <x v="2"/>
    <s v="Medium"/>
    <n v="2"/>
  </r>
  <r>
    <n v="556"/>
    <x v="2"/>
    <n v="2000"/>
    <x v="12"/>
    <x v="2"/>
    <x v="0"/>
    <n v="3823"/>
    <s v="Used"/>
    <n v="66129.83"/>
    <s v="Q5"/>
    <x v="18"/>
    <n v="17.297889092335861"/>
    <x v="2"/>
    <x v="2"/>
    <s v="Large"/>
    <n v="1"/>
  </r>
  <r>
    <n v="557"/>
    <x v="0"/>
    <n v="2009"/>
    <x v="27"/>
    <x v="2"/>
    <x v="1"/>
    <n v="144526"/>
    <s v="Like New"/>
    <n v="79238.710000000006"/>
    <s v="Model X"/>
    <x v="4"/>
    <n v="0.54826612512627493"/>
    <x v="0"/>
    <x v="2"/>
    <s v="Medium"/>
    <n v="2"/>
  </r>
  <r>
    <n v="558"/>
    <x v="0"/>
    <n v="2017"/>
    <x v="0"/>
    <x v="1"/>
    <x v="0"/>
    <n v="135004"/>
    <s v="New"/>
    <n v="46047.95"/>
    <s v="Model X"/>
    <x v="7"/>
    <n v="0.34108581967941687"/>
    <x v="0"/>
    <x v="0"/>
    <s v="Medium"/>
    <n v="3"/>
  </r>
  <r>
    <n v="559"/>
    <x v="2"/>
    <n v="2007"/>
    <x v="22"/>
    <x v="1"/>
    <x v="1"/>
    <n v="205162"/>
    <s v="Like New"/>
    <n v="61503.74"/>
    <s v="A4"/>
    <x v="17"/>
    <n v="0.29978134352365449"/>
    <x v="1"/>
    <x v="2"/>
    <s v="Small"/>
    <n v="2"/>
  </r>
  <r>
    <n v="560"/>
    <x v="5"/>
    <n v="2020"/>
    <x v="12"/>
    <x v="0"/>
    <x v="0"/>
    <n v="67965"/>
    <s v="Used"/>
    <n v="38126.480000000003"/>
    <s v="GLA"/>
    <x v="6"/>
    <n v="0.56097226513646736"/>
    <x v="0"/>
    <x v="0"/>
    <s v="Large"/>
    <n v="1"/>
  </r>
  <r>
    <n v="561"/>
    <x v="2"/>
    <n v="2010"/>
    <x v="31"/>
    <x v="3"/>
    <x v="1"/>
    <n v="272654"/>
    <s v="Used"/>
    <n v="36037.379999999997"/>
    <s v="Q7"/>
    <x v="9"/>
    <n v="0.13217257036390442"/>
    <x v="1"/>
    <x v="0"/>
    <s v="Large"/>
    <n v="1"/>
  </r>
  <r>
    <n v="562"/>
    <x v="0"/>
    <n v="2022"/>
    <x v="3"/>
    <x v="2"/>
    <x v="0"/>
    <n v="141609"/>
    <s v="Like New"/>
    <n v="76885.72"/>
    <s v="Model X"/>
    <x v="13"/>
    <n v="0.54294373945158858"/>
    <x v="0"/>
    <x v="2"/>
    <s v="Large"/>
    <n v="2"/>
  </r>
  <r>
    <n v="563"/>
    <x v="3"/>
    <n v="2001"/>
    <x v="43"/>
    <x v="3"/>
    <x v="0"/>
    <n v="105935"/>
    <s v="Used"/>
    <n v="48123.61"/>
    <s v="Explorer"/>
    <x v="10"/>
    <n v="0.45427488554302164"/>
    <x v="0"/>
    <x v="0"/>
    <s v="Large"/>
    <n v="1"/>
  </r>
  <r>
    <n v="564"/>
    <x v="1"/>
    <n v="2007"/>
    <x v="10"/>
    <x v="2"/>
    <x v="1"/>
    <n v="233705"/>
    <s v="Like New"/>
    <n v="25155.32"/>
    <s v="X5"/>
    <x v="17"/>
    <n v="0.10763706381977278"/>
    <x v="1"/>
    <x v="0"/>
    <s v="Small"/>
    <n v="2"/>
  </r>
  <r>
    <n v="565"/>
    <x v="4"/>
    <n v="2021"/>
    <x v="17"/>
    <x v="0"/>
    <x v="1"/>
    <n v="253978"/>
    <s v="New"/>
    <n v="24184.13"/>
    <s v="CR-V"/>
    <x v="20"/>
    <n v="9.5221357755396141E-2"/>
    <x v="1"/>
    <x v="0"/>
    <s v="Medium"/>
    <n v="3"/>
  </r>
  <r>
    <n v="566"/>
    <x v="3"/>
    <n v="2007"/>
    <x v="36"/>
    <x v="1"/>
    <x v="1"/>
    <n v="144854"/>
    <s v="Like New"/>
    <n v="86621.37"/>
    <s v="Mustang"/>
    <x v="17"/>
    <n v="0.59799087356924896"/>
    <x v="0"/>
    <x v="2"/>
    <s v="Medium"/>
    <n v="2"/>
  </r>
  <r>
    <n v="567"/>
    <x v="2"/>
    <n v="2016"/>
    <x v="9"/>
    <x v="0"/>
    <x v="0"/>
    <n v="78004"/>
    <s v="Like New"/>
    <n v="69387.25"/>
    <s v="A4"/>
    <x v="0"/>
    <n v="0.88953451105071535"/>
    <x v="0"/>
    <x v="2"/>
    <s v="Small"/>
    <n v="2"/>
  </r>
  <r>
    <n v="568"/>
    <x v="5"/>
    <n v="2014"/>
    <x v="48"/>
    <x v="1"/>
    <x v="1"/>
    <n v="22072"/>
    <s v="Like New"/>
    <n v="56874.38"/>
    <s v="GLC"/>
    <x v="12"/>
    <n v="2.5767660384197173"/>
    <x v="2"/>
    <x v="2"/>
    <s v="Medium"/>
    <n v="2"/>
  </r>
  <r>
    <n v="569"/>
    <x v="6"/>
    <n v="2016"/>
    <x v="24"/>
    <x v="3"/>
    <x v="1"/>
    <n v="81015"/>
    <s v="Like New"/>
    <n v="43089.18"/>
    <s v="Corolla"/>
    <x v="0"/>
    <n v="0.5318666913534531"/>
    <x v="0"/>
    <x v="0"/>
    <s v="Large"/>
    <n v="2"/>
  </r>
  <r>
    <n v="570"/>
    <x v="2"/>
    <n v="2022"/>
    <x v="50"/>
    <x v="3"/>
    <x v="0"/>
    <n v="225075"/>
    <s v="New"/>
    <n v="45927.65"/>
    <s v="Q5"/>
    <x v="13"/>
    <n v="0.20405487059868932"/>
    <x v="1"/>
    <x v="0"/>
    <s v="Small"/>
    <n v="3"/>
  </r>
  <r>
    <n v="571"/>
    <x v="5"/>
    <n v="2023"/>
    <x v="41"/>
    <x v="0"/>
    <x v="1"/>
    <n v="220010"/>
    <s v="New"/>
    <n v="10456.34"/>
    <s v="GLA"/>
    <x v="8"/>
    <n v="4.7526657879187313E-2"/>
    <x v="1"/>
    <x v="1"/>
    <s v="Medium"/>
    <n v="3"/>
  </r>
  <r>
    <n v="572"/>
    <x v="1"/>
    <n v="2012"/>
    <x v="13"/>
    <x v="1"/>
    <x v="1"/>
    <n v="72746"/>
    <s v="New"/>
    <n v="48216.46"/>
    <s v="3 Series"/>
    <x v="15"/>
    <n v="0.66280565254446977"/>
    <x v="0"/>
    <x v="0"/>
    <s v="Medium"/>
    <n v="3"/>
  </r>
  <r>
    <n v="573"/>
    <x v="2"/>
    <n v="2018"/>
    <x v="27"/>
    <x v="0"/>
    <x v="1"/>
    <n v="176774"/>
    <s v="Like New"/>
    <n v="80568.22"/>
    <s v="Q5"/>
    <x v="1"/>
    <n v="0.45576962675506577"/>
    <x v="1"/>
    <x v="2"/>
    <s v="Medium"/>
    <n v="2"/>
  </r>
  <r>
    <n v="574"/>
    <x v="0"/>
    <n v="2004"/>
    <x v="37"/>
    <x v="1"/>
    <x v="0"/>
    <n v="128259"/>
    <s v="New"/>
    <n v="41858.720000000001"/>
    <s v="Model X"/>
    <x v="19"/>
    <n v="0.32636087915857759"/>
    <x v="0"/>
    <x v="0"/>
    <s v="Large"/>
    <n v="3"/>
  </r>
  <r>
    <n v="575"/>
    <x v="6"/>
    <n v="2011"/>
    <x v="17"/>
    <x v="1"/>
    <x v="0"/>
    <n v="30916"/>
    <s v="Used"/>
    <n v="41440.22"/>
    <s v="Camry"/>
    <x v="3"/>
    <n v="1.3404133781860526"/>
    <x v="2"/>
    <x v="0"/>
    <s v="Medium"/>
    <n v="1"/>
  </r>
  <r>
    <n v="576"/>
    <x v="5"/>
    <n v="2000"/>
    <x v="17"/>
    <x v="3"/>
    <x v="0"/>
    <n v="27268"/>
    <s v="New"/>
    <n v="6493.08"/>
    <s v="GLA"/>
    <x v="18"/>
    <n v="0.23812087428487605"/>
    <x v="2"/>
    <x v="1"/>
    <s v="Medium"/>
    <n v="3"/>
  </r>
  <r>
    <n v="577"/>
    <x v="5"/>
    <n v="2022"/>
    <x v="43"/>
    <x v="3"/>
    <x v="1"/>
    <n v="175050"/>
    <s v="Like New"/>
    <n v="48494.35"/>
    <s v="E-Class"/>
    <x v="13"/>
    <n v="0.27703141959440158"/>
    <x v="1"/>
    <x v="0"/>
    <s v="Large"/>
    <n v="2"/>
  </r>
  <r>
    <n v="578"/>
    <x v="5"/>
    <n v="2004"/>
    <x v="10"/>
    <x v="1"/>
    <x v="0"/>
    <n v="243966"/>
    <s v="Used"/>
    <n v="7407.08"/>
    <s v="C-Class"/>
    <x v="19"/>
    <n v="3.0361115893198232E-2"/>
    <x v="1"/>
    <x v="1"/>
    <s v="Small"/>
    <n v="1"/>
  </r>
  <r>
    <n v="579"/>
    <x v="1"/>
    <n v="2007"/>
    <x v="48"/>
    <x v="1"/>
    <x v="1"/>
    <n v="23259"/>
    <s v="Like New"/>
    <n v="59183.199999999997"/>
    <s v="5 Series"/>
    <x v="17"/>
    <n v="2.5445289995270648"/>
    <x v="2"/>
    <x v="2"/>
    <s v="Medium"/>
    <n v="2"/>
  </r>
  <r>
    <n v="580"/>
    <x v="2"/>
    <n v="2012"/>
    <x v="40"/>
    <x v="1"/>
    <x v="1"/>
    <n v="79400"/>
    <s v="Used"/>
    <n v="53144.42"/>
    <s v="Q5"/>
    <x v="15"/>
    <n v="0.66932518891687653"/>
    <x v="0"/>
    <x v="2"/>
    <s v="Medium"/>
    <n v="1"/>
  </r>
  <r>
    <n v="581"/>
    <x v="1"/>
    <n v="2007"/>
    <x v="6"/>
    <x v="3"/>
    <x v="1"/>
    <n v="296437"/>
    <s v="Like New"/>
    <n v="84800.81"/>
    <s v="3 Series"/>
    <x v="17"/>
    <n v="0.28606688773668604"/>
    <x v="1"/>
    <x v="2"/>
    <s v="Large"/>
    <n v="2"/>
  </r>
  <r>
    <n v="582"/>
    <x v="4"/>
    <n v="2022"/>
    <x v="49"/>
    <x v="3"/>
    <x v="0"/>
    <n v="111581"/>
    <s v="Like New"/>
    <n v="60269.16"/>
    <s v="Accord"/>
    <x v="13"/>
    <n v="0.54013819557093057"/>
    <x v="0"/>
    <x v="2"/>
    <s v="Large"/>
    <n v="2"/>
  </r>
  <r>
    <n v="583"/>
    <x v="4"/>
    <n v="2010"/>
    <x v="43"/>
    <x v="2"/>
    <x v="0"/>
    <n v="7043"/>
    <s v="Used"/>
    <n v="35725.599999999999"/>
    <s v="Accord"/>
    <x v="9"/>
    <n v="5.0724975152633816"/>
    <x v="2"/>
    <x v="0"/>
    <s v="Large"/>
    <n v="1"/>
  </r>
  <r>
    <n v="584"/>
    <x v="2"/>
    <n v="2000"/>
    <x v="15"/>
    <x v="1"/>
    <x v="1"/>
    <n v="181502"/>
    <s v="New"/>
    <n v="54041.95"/>
    <s v="Q7"/>
    <x v="18"/>
    <n v="0.29774850965829575"/>
    <x v="1"/>
    <x v="2"/>
    <s v="Medium"/>
    <n v="3"/>
  </r>
  <r>
    <n v="585"/>
    <x v="0"/>
    <n v="2012"/>
    <x v="32"/>
    <x v="2"/>
    <x v="1"/>
    <n v="107009"/>
    <s v="Used"/>
    <n v="71472.100000000006"/>
    <s v="Model Y"/>
    <x v="15"/>
    <n v="0.66790737227709829"/>
    <x v="0"/>
    <x v="2"/>
    <s v="Large"/>
    <n v="1"/>
  </r>
  <r>
    <n v="586"/>
    <x v="1"/>
    <n v="2018"/>
    <x v="20"/>
    <x v="1"/>
    <x v="0"/>
    <n v="209137"/>
    <s v="Used"/>
    <n v="13926.56"/>
    <s v="X5"/>
    <x v="1"/>
    <n v="6.6590608070307977E-2"/>
    <x v="1"/>
    <x v="1"/>
    <s v="Small"/>
    <n v="1"/>
  </r>
  <r>
    <n v="587"/>
    <x v="6"/>
    <n v="2023"/>
    <x v="50"/>
    <x v="3"/>
    <x v="0"/>
    <n v="161940"/>
    <s v="Used"/>
    <n v="64002.04"/>
    <s v="RAV4"/>
    <x v="8"/>
    <n v="0.39522069902432999"/>
    <x v="1"/>
    <x v="2"/>
    <s v="Small"/>
    <n v="1"/>
  </r>
  <r>
    <n v="588"/>
    <x v="5"/>
    <n v="2002"/>
    <x v="13"/>
    <x v="2"/>
    <x v="0"/>
    <n v="288453"/>
    <s v="Used"/>
    <n v="92079.5"/>
    <s v="E-Class"/>
    <x v="23"/>
    <n v="0.31921838219744636"/>
    <x v="1"/>
    <x v="2"/>
    <s v="Medium"/>
    <n v="1"/>
  </r>
  <r>
    <n v="589"/>
    <x v="5"/>
    <n v="2023"/>
    <x v="46"/>
    <x v="2"/>
    <x v="1"/>
    <n v="285428"/>
    <s v="Used"/>
    <n v="33417.379999999997"/>
    <s v="GLC"/>
    <x v="8"/>
    <n v="0.11707814229858317"/>
    <x v="1"/>
    <x v="0"/>
    <s v="Medium"/>
    <n v="1"/>
  </r>
  <r>
    <n v="590"/>
    <x v="2"/>
    <n v="2016"/>
    <x v="34"/>
    <x v="0"/>
    <x v="0"/>
    <n v="113259"/>
    <s v="Like New"/>
    <n v="64529.38"/>
    <s v="A4"/>
    <x v="0"/>
    <n v="0.5697505716984963"/>
    <x v="0"/>
    <x v="2"/>
    <s v="Medium"/>
    <n v="2"/>
  </r>
  <r>
    <n v="591"/>
    <x v="0"/>
    <n v="2004"/>
    <x v="3"/>
    <x v="1"/>
    <x v="0"/>
    <n v="100804"/>
    <s v="Like New"/>
    <n v="83026.3"/>
    <s v="Model 3"/>
    <x v="19"/>
    <n v="0.82364092694734337"/>
    <x v="0"/>
    <x v="2"/>
    <s v="Large"/>
    <n v="2"/>
  </r>
  <r>
    <n v="592"/>
    <x v="4"/>
    <n v="2019"/>
    <x v="24"/>
    <x v="3"/>
    <x v="0"/>
    <n v="69000"/>
    <s v="New"/>
    <n v="53621.61"/>
    <s v="Accord"/>
    <x v="5"/>
    <n v="0.77712478260869566"/>
    <x v="0"/>
    <x v="2"/>
    <s v="Large"/>
    <n v="3"/>
  </r>
  <r>
    <n v="593"/>
    <x v="4"/>
    <n v="2020"/>
    <x v="42"/>
    <x v="0"/>
    <x v="1"/>
    <n v="84179"/>
    <s v="New"/>
    <n v="73208.06"/>
    <s v="Accord"/>
    <x v="6"/>
    <n v="0.8696712956913244"/>
    <x v="0"/>
    <x v="2"/>
    <s v="Medium"/>
    <n v="3"/>
  </r>
  <r>
    <n v="594"/>
    <x v="5"/>
    <n v="2007"/>
    <x v="42"/>
    <x v="0"/>
    <x v="0"/>
    <n v="291409"/>
    <s v="Used"/>
    <n v="34545.980000000003"/>
    <s v="C-Class"/>
    <x v="17"/>
    <n v="0.11854808876870654"/>
    <x v="1"/>
    <x v="0"/>
    <s v="Medium"/>
    <n v="1"/>
  </r>
  <r>
    <n v="595"/>
    <x v="2"/>
    <n v="2013"/>
    <x v="29"/>
    <x v="1"/>
    <x v="1"/>
    <n v="260226"/>
    <s v="New"/>
    <n v="34075.550000000003"/>
    <s v="A3"/>
    <x v="2"/>
    <n v="0.13094598541267977"/>
    <x v="1"/>
    <x v="0"/>
    <s v="Small"/>
    <n v="3"/>
  </r>
  <r>
    <n v="596"/>
    <x v="1"/>
    <n v="2003"/>
    <x v="50"/>
    <x v="0"/>
    <x v="1"/>
    <n v="23880"/>
    <s v="New"/>
    <n v="68420.479999999996"/>
    <s v="X3"/>
    <x v="21"/>
    <n v="2.865179229480737"/>
    <x v="2"/>
    <x v="2"/>
    <s v="Small"/>
    <n v="3"/>
  </r>
  <r>
    <n v="597"/>
    <x v="4"/>
    <n v="2010"/>
    <x v="45"/>
    <x v="1"/>
    <x v="1"/>
    <n v="201264"/>
    <s v="Used"/>
    <n v="72013.84"/>
    <s v="Civic"/>
    <x v="9"/>
    <n v="0.35780785436044199"/>
    <x v="1"/>
    <x v="2"/>
    <s v="Medium"/>
    <n v="1"/>
  </r>
  <r>
    <n v="598"/>
    <x v="1"/>
    <n v="2019"/>
    <x v="23"/>
    <x v="0"/>
    <x v="0"/>
    <n v="172438"/>
    <s v="Like New"/>
    <n v="94015.92"/>
    <s v="X5"/>
    <x v="5"/>
    <n v="0.5452157877034064"/>
    <x v="1"/>
    <x v="2"/>
    <s v="Medium"/>
    <n v="2"/>
  </r>
  <r>
    <n v="599"/>
    <x v="0"/>
    <n v="2014"/>
    <x v="19"/>
    <x v="1"/>
    <x v="0"/>
    <n v="245352"/>
    <s v="Like New"/>
    <n v="26359.66"/>
    <s v="Model Y"/>
    <x v="12"/>
    <n v="0.10743609181910072"/>
    <x v="1"/>
    <x v="0"/>
    <s v="Large"/>
    <n v="2"/>
  </r>
  <r>
    <n v="600"/>
    <x v="4"/>
    <n v="2018"/>
    <x v="10"/>
    <x v="3"/>
    <x v="0"/>
    <n v="67396"/>
    <s v="New"/>
    <n v="49480.67"/>
    <s v="Civic"/>
    <x v="1"/>
    <n v="0.73417814113597246"/>
    <x v="0"/>
    <x v="0"/>
    <s v="Small"/>
    <n v="3"/>
  </r>
  <r>
    <n v="601"/>
    <x v="4"/>
    <n v="2006"/>
    <x v="16"/>
    <x v="1"/>
    <x v="1"/>
    <n v="279250"/>
    <s v="Like New"/>
    <n v="28798.78"/>
    <s v="CR-V"/>
    <x v="11"/>
    <n v="0.10312902417188899"/>
    <x v="1"/>
    <x v="0"/>
    <s v="Small"/>
    <n v="2"/>
  </r>
  <r>
    <n v="602"/>
    <x v="3"/>
    <n v="2018"/>
    <x v="23"/>
    <x v="1"/>
    <x v="0"/>
    <n v="56731"/>
    <s v="Like New"/>
    <n v="12608.76"/>
    <s v="Focus"/>
    <x v="1"/>
    <n v="0.22225520438560928"/>
    <x v="0"/>
    <x v="1"/>
    <s v="Medium"/>
    <n v="2"/>
  </r>
  <r>
    <n v="603"/>
    <x v="4"/>
    <n v="2018"/>
    <x v="27"/>
    <x v="2"/>
    <x v="1"/>
    <n v="75010"/>
    <s v="New"/>
    <n v="43306.9"/>
    <s v="Fit"/>
    <x v="1"/>
    <n v="0.57734835355285963"/>
    <x v="0"/>
    <x v="0"/>
    <s v="Medium"/>
    <n v="3"/>
  </r>
  <r>
    <n v="604"/>
    <x v="6"/>
    <n v="2010"/>
    <x v="50"/>
    <x v="3"/>
    <x v="0"/>
    <n v="249091"/>
    <s v="Used"/>
    <n v="40537.67"/>
    <s v="Prius"/>
    <x v="9"/>
    <n v="0.16274241140787904"/>
    <x v="1"/>
    <x v="0"/>
    <s v="Small"/>
    <n v="1"/>
  </r>
  <r>
    <n v="605"/>
    <x v="2"/>
    <n v="2004"/>
    <x v="25"/>
    <x v="3"/>
    <x v="0"/>
    <n v="294743"/>
    <s v="New"/>
    <n v="30691.24"/>
    <s v="A4"/>
    <x v="19"/>
    <n v="0.10412881730863838"/>
    <x v="1"/>
    <x v="0"/>
    <s v="Large"/>
    <n v="3"/>
  </r>
  <r>
    <n v="606"/>
    <x v="2"/>
    <n v="2004"/>
    <x v="44"/>
    <x v="3"/>
    <x v="0"/>
    <n v="71326"/>
    <s v="New"/>
    <n v="33214.51"/>
    <s v="A4"/>
    <x v="19"/>
    <n v="0.46567184476908846"/>
    <x v="0"/>
    <x v="0"/>
    <s v="Small"/>
    <n v="3"/>
  </r>
  <r>
    <n v="607"/>
    <x v="1"/>
    <n v="2021"/>
    <x v="6"/>
    <x v="0"/>
    <x v="0"/>
    <n v="248876"/>
    <s v="New"/>
    <n v="39239.120000000003"/>
    <s v="3 Series"/>
    <x v="20"/>
    <n v="0.15766534338385382"/>
    <x v="1"/>
    <x v="0"/>
    <s v="Large"/>
    <n v="3"/>
  </r>
  <r>
    <n v="608"/>
    <x v="0"/>
    <n v="2007"/>
    <x v="5"/>
    <x v="2"/>
    <x v="1"/>
    <n v="9004"/>
    <s v="Used"/>
    <n v="98939.58"/>
    <s v="Model 3"/>
    <x v="17"/>
    <n v="10.988402932030208"/>
    <x v="2"/>
    <x v="2"/>
    <s v="Medium"/>
    <n v="1"/>
  </r>
  <r>
    <n v="609"/>
    <x v="4"/>
    <n v="2009"/>
    <x v="20"/>
    <x v="3"/>
    <x v="1"/>
    <n v="115018"/>
    <s v="Used"/>
    <n v="79380.990000000005"/>
    <s v="Civic"/>
    <x v="4"/>
    <n v="0.69016145298996678"/>
    <x v="0"/>
    <x v="2"/>
    <s v="Small"/>
    <n v="1"/>
  </r>
  <r>
    <n v="610"/>
    <x v="6"/>
    <n v="2005"/>
    <x v="35"/>
    <x v="0"/>
    <x v="1"/>
    <n v="25792"/>
    <s v="Used"/>
    <n v="11783.11"/>
    <s v="Prius"/>
    <x v="14"/>
    <n v="0.45685134925558313"/>
    <x v="2"/>
    <x v="1"/>
    <s v="Medium"/>
    <n v="1"/>
  </r>
  <r>
    <n v="611"/>
    <x v="1"/>
    <n v="2014"/>
    <x v="31"/>
    <x v="0"/>
    <x v="1"/>
    <n v="54645"/>
    <s v="Used"/>
    <n v="87879.25"/>
    <s v="5 Series"/>
    <x v="12"/>
    <n v="1.6081846463537377"/>
    <x v="0"/>
    <x v="2"/>
    <s v="Large"/>
    <n v="1"/>
  </r>
  <r>
    <n v="612"/>
    <x v="3"/>
    <n v="2015"/>
    <x v="15"/>
    <x v="0"/>
    <x v="0"/>
    <n v="7232"/>
    <s v="New"/>
    <n v="65163.82"/>
    <s v="Fiesta"/>
    <x v="16"/>
    <n v="9.010483960176991"/>
    <x v="2"/>
    <x v="2"/>
    <s v="Medium"/>
    <n v="3"/>
  </r>
  <r>
    <n v="613"/>
    <x v="1"/>
    <n v="2016"/>
    <x v="43"/>
    <x v="2"/>
    <x v="1"/>
    <n v="54766"/>
    <s v="Like New"/>
    <n v="89606.41"/>
    <s v="X5"/>
    <x v="0"/>
    <n v="1.6361686082605997"/>
    <x v="0"/>
    <x v="2"/>
    <s v="Large"/>
    <n v="2"/>
  </r>
  <r>
    <n v="614"/>
    <x v="1"/>
    <n v="2007"/>
    <x v="44"/>
    <x v="0"/>
    <x v="1"/>
    <n v="120601"/>
    <s v="New"/>
    <n v="37462.42"/>
    <s v="X5"/>
    <x v="17"/>
    <n v="0.31063108929445027"/>
    <x v="0"/>
    <x v="0"/>
    <s v="Small"/>
    <n v="3"/>
  </r>
  <r>
    <n v="615"/>
    <x v="4"/>
    <n v="2007"/>
    <x v="39"/>
    <x v="2"/>
    <x v="1"/>
    <n v="81588"/>
    <s v="Used"/>
    <n v="49129.29"/>
    <s v="Fit"/>
    <x v="17"/>
    <n v="0.60216318576261219"/>
    <x v="0"/>
    <x v="0"/>
    <s v="Large"/>
    <n v="1"/>
  </r>
  <r>
    <n v="616"/>
    <x v="3"/>
    <n v="2008"/>
    <x v="27"/>
    <x v="1"/>
    <x v="0"/>
    <n v="179614"/>
    <s v="Like New"/>
    <n v="90141.57"/>
    <s v="Focus"/>
    <x v="22"/>
    <n v="0.5018627167147327"/>
    <x v="1"/>
    <x v="2"/>
    <s v="Medium"/>
    <n v="2"/>
  </r>
  <r>
    <n v="617"/>
    <x v="1"/>
    <n v="2001"/>
    <x v="1"/>
    <x v="0"/>
    <x v="1"/>
    <n v="5913"/>
    <s v="New"/>
    <n v="30894.45"/>
    <s v="X3"/>
    <x v="10"/>
    <n v="5.2248351090816847"/>
    <x v="2"/>
    <x v="0"/>
    <s v="Large"/>
    <n v="3"/>
  </r>
  <r>
    <n v="618"/>
    <x v="6"/>
    <n v="2014"/>
    <x v="45"/>
    <x v="3"/>
    <x v="1"/>
    <n v="112406"/>
    <s v="Like New"/>
    <n v="91972.58"/>
    <s v="RAV4"/>
    <x v="12"/>
    <n v="0.81821771079835592"/>
    <x v="0"/>
    <x v="2"/>
    <s v="Medium"/>
    <n v="2"/>
  </r>
  <r>
    <n v="619"/>
    <x v="6"/>
    <n v="2017"/>
    <x v="24"/>
    <x v="0"/>
    <x v="0"/>
    <n v="113693"/>
    <s v="Used"/>
    <n v="83707.47"/>
    <s v="Camry"/>
    <x v="7"/>
    <n v="0.73625878462174454"/>
    <x v="0"/>
    <x v="2"/>
    <s v="Large"/>
    <n v="1"/>
  </r>
  <r>
    <n v="620"/>
    <x v="2"/>
    <n v="2002"/>
    <x v="35"/>
    <x v="1"/>
    <x v="0"/>
    <n v="93449"/>
    <s v="Like New"/>
    <n v="98153"/>
    <s v="Q7"/>
    <x v="23"/>
    <n v="1.0503376173099765"/>
    <x v="0"/>
    <x v="2"/>
    <s v="Medium"/>
    <n v="2"/>
  </r>
  <r>
    <n v="621"/>
    <x v="3"/>
    <n v="2016"/>
    <x v="29"/>
    <x v="1"/>
    <x v="1"/>
    <n v="10567"/>
    <s v="Like New"/>
    <n v="35804.47"/>
    <s v="Mustang"/>
    <x v="0"/>
    <n v="3.3883287593451312"/>
    <x v="2"/>
    <x v="0"/>
    <s v="Small"/>
    <n v="2"/>
  </r>
  <r>
    <n v="622"/>
    <x v="3"/>
    <n v="2003"/>
    <x v="16"/>
    <x v="0"/>
    <x v="1"/>
    <n v="38379"/>
    <s v="Used"/>
    <n v="27396.55"/>
    <s v="Focus"/>
    <x v="21"/>
    <n v="0.71384220537272991"/>
    <x v="2"/>
    <x v="0"/>
    <s v="Small"/>
    <n v="1"/>
  </r>
  <r>
    <n v="623"/>
    <x v="2"/>
    <n v="2003"/>
    <x v="32"/>
    <x v="1"/>
    <x v="0"/>
    <n v="206040"/>
    <s v="Like New"/>
    <n v="36432.36"/>
    <s v="Q7"/>
    <x v="21"/>
    <n v="0.17682178217821781"/>
    <x v="1"/>
    <x v="0"/>
    <s v="Large"/>
    <n v="2"/>
  </r>
  <r>
    <n v="624"/>
    <x v="1"/>
    <n v="2013"/>
    <x v="34"/>
    <x v="2"/>
    <x v="1"/>
    <n v="262463"/>
    <s v="New"/>
    <n v="95691.73"/>
    <s v="3 Series"/>
    <x v="2"/>
    <n v="0.36459131382328175"/>
    <x v="1"/>
    <x v="2"/>
    <s v="Medium"/>
    <n v="3"/>
  </r>
  <r>
    <n v="625"/>
    <x v="3"/>
    <n v="2008"/>
    <x v="39"/>
    <x v="2"/>
    <x v="0"/>
    <n v="90005"/>
    <s v="Like New"/>
    <n v="36641.96"/>
    <s v="Fiesta"/>
    <x v="22"/>
    <n v="0.40711027165157493"/>
    <x v="0"/>
    <x v="0"/>
    <s v="Large"/>
    <n v="2"/>
  </r>
  <r>
    <n v="626"/>
    <x v="6"/>
    <n v="2008"/>
    <x v="27"/>
    <x v="0"/>
    <x v="1"/>
    <n v="223098"/>
    <s v="New"/>
    <n v="58695.12"/>
    <s v="Prius"/>
    <x v="22"/>
    <n v="0.26309119759029664"/>
    <x v="1"/>
    <x v="2"/>
    <s v="Medium"/>
    <n v="3"/>
  </r>
  <r>
    <n v="627"/>
    <x v="6"/>
    <n v="2022"/>
    <x v="46"/>
    <x v="2"/>
    <x v="1"/>
    <n v="4791"/>
    <s v="Like New"/>
    <n v="43349.53"/>
    <s v="Camry"/>
    <x v="13"/>
    <n v="9.0481173032769782"/>
    <x v="2"/>
    <x v="0"/>
    <s v="Medium"/>
    <n v="2"/>
  </r>
  <r>
    <n v="628"/>
    <x v="4"/>
    <n v="2017"/>
    <x v="50"/>
    <x v="2"/>
    <x v="1"/>
    <n v="131401"/>
    <s v="Like New"/>
    <n v="42640.91"/>
    <s v="Fit"/>
    <x v="7"/>
    <n v="0.3245097830305706"/>
    <x v="0"/>
    <x v="0"/>
    <s v="Small"/>
    <n v="2"/>
  </r>
  <r>
    <n v="629"/>
    <x v="3"/>
    <n v="2009"/>
    <x v="18"/>
    <x v="3"/>
    <x v="1"/>
    <n v="205459"/>
    <s v="Used"/>
    <n v="23370.97"/>
    <s v="Explorer"/>
    <x v="4"/>
    <n v="0.11375004258757222"/>
    <x v="1"/>
    <x v="0"/>
    <s v="Large"/>
    <n v="1"/>
  </r>
  <r>
    <n v="630"/>
    <x v="1"/>
    <n v="2020"/>
    <x v="38"/>
    <x v="0"/>
    <x v="1"/>
    <n v="61032"/>
    <s v="Used"/>
    <n v="56022.559999999998"/>
    <s v="X5"/>
    <x v="6"/>
    <n v="0.91792109057543581"/>
    <x v="0"/>
    <x v="2"/>
    <s v="Large"/>
    <n v="1"/>
  </r>
  <r>
    <n v="631"/>
    <x v="2"/>
    <n v="2003"/>
    <x v="8"/>
    <x v="1"/>
    <x v="0"/>
    <n v="175150"/>
    <s v="New"/>
    <n v="85693.4"/>
    <s v="A4"/>
    <x v="21"/>
    <n v="0.48925720810733653"/>
    <x v="1"/>
    <x v="2"/>
    <s v="Large"/>
    <n v="3"/>
  </r>
  <r>
    <n v="632"/>
    <x v="2"/>
    <n v="2011"/>
    <x v="0"/>
    <x v="0"/>
    <x v="0"/>
    <n v="21300"/>
    <s v="Used"/>
    <n v="9701.08"/>
    <s v="Q7"/>
    <x v="3"/>
    <n v="0.45544976525821596"/>
    <x v="2"/>
    <x v="1"/>
    <s v="Medium"/>
    <n v="1"/>
  </r>
  <r>
    <n v="633"/>
    <x v="1"/>
    <n v="2007"/>
    <x v="3"/>
    <x v="2"/>
    <x v="1"/>
    <n v="55609"/>
    <s v="Used"/>
    <n v="89476.53"/>
    <s v="X3"/>
    <x v="17"/>
    <n v="1.6090296534733586"/>
    <x v="0"/>
    <x v="2"/>
    <s v="Large"/>
    <n v="1"/>
  </r>
  <r>
    <n v="634"/>
    <x v="0"/>
    <n v="2001"/>
    <x v="1"/>
    <x v="3"/>
    <x v="1"/>
    <n v="191634"/>
    <s v="Used"/>
    <n v="68219.929999999993"/>
    <s v="Model 3"/>
    <x v="10"/>
    <n v="0.35599074277007209"/>
    <x v="1"/>
    <x v="2"/>
    <s v="Large"/>
    <n v="1"/>
  </r>
  <r>
    <n v="635"/>
    <x v="5"/>
    <n v="2021"/>
    <x v="4"/>
    <x v="0"/>
    <x v="1"/>
    <n v="90045"/>
    <s v="Used"/>
    <n v="63590.12"/>
    <s v="GLA"/>
    <x v="20"/>
    <n v="0.70620378699539121"/>
    <x v="0"/>
    <x v="2"/>
    <s v="Medium"/>
    <n v="1"/>
  </r>
  <r>
    <n v="636"/>
    <x v="4"/>
    <n v="2012"/>
    <x v="19"/>
    <x v="0"/>
    <x v="0"/>
    <n v="267847"/>
    <s v="Used"/>
    <n v="64460.52"/>
    <s v="Civic"/>
    <x v="15"/>
    <n v="0.24066172105717068"/>
    <x v="1"/>
    <x v="2"/>
    <s v="Large"/>
    <n v="1"/>
  </r>
  <r>
    <n v="637"/>
    <x v="2"/>
    <n v="2020"/>
    <x v="8"/>
    <x v="2"/>
    <x v="0"/>
    <n v="223717"/>
    <s v="New"/>
    <n v="33145.629999999997"/>
    <s v="Q7"/>
    <x v="6"/>
    <n v="0.14815874520040945"/>
    <x v="1"/>
    <x v="0"/>
    <s v="Large"/>
    <n v="3"/>
  </r>
  <r>
    <n v="638"/>
    <x v="3"/>
    <n v="2015"/>
    <x v="12"/>
    <x v="2"/>
    <x v="0"/>
    <n v="219162"/>
    <s v="New"/>
    <n v="44438.73"/>
    <s v="Focus"/>
    <x v="16"/>
    <n v="0.20276658362307337"/>
    <x v="1"/>
    <x v="0"/>
    <s v="Large"/>
    <n v="3"/>
  </r>
  <r>
    <n v="639"/>
    <x v="4"/>
    <n v="2001"/>
    <x v="11"/>
    <x v="0"/>
    <x v="0"/>
    <n v="27676"/>
    <s v="Used"/>
    <n v="80932.55"/>
    <s v="Civic"/>
    <x v="10"/>
    <n v="2.924286385315797"/>
    <x v="2"/>
    <x v="2"/>
    <s v="Large"/>
    <n v="1"/>
  </r>
  <r>
    <n v="640"/>
    <x v="3"/>
    <n v="2010"/>
    <x v="5"/>
    <x v="2"/>
    <x v="0"/>
    <n v="220412"/>
    <s v="Used"/>
    <n v="34106.199999999997"/>
    <s v="Focus"/>
    <x v="9"/>
    <n v="0.15473839899823966"/>
    <x v="1"/>
    <x v="0"/>
    <s v="Medium"/>
    <n v="1"/>
  </r>
  <r>
    <n v="641"/>
    <x v="0"/>
    <n v="2009"/>
    <x v="5"/>
    <x v="2"/>
    <x v="0"/>
    <n v="176512"/>
    <s v="New"/>
    <n v="49651.92"/>
    <s v="Model X"/>
    <x v="4"/>
    <n v="0.28129486947063087"/>
    <x v="1"/>
    <x v="0"/>
    <s v="Medium"/>
    <n v="3"/>
  </r>
  <r>
    <n v="642"/>
    <x v="6"/>
    <n v="2014"/>
    <x v="18"/>
    <x v="2"/>
    <x v="0"/>
    <n v="167995"/>
    <s v="Like New"/>
    <n v="6865.07"/>
    <s v="Corolla"/>
    <x v="12"/>
    <n v="4.0864728116908243E-2"/>
    <x v="1"/>
    <x v="1"/>
    <s v="Large"/>
    <n v="2"/>
  </r>
  <r>
    <n v="643"/>
    <x v="4"/>
    <n v="2016"/>
    <x v="16"/>
    <x v="2"/>
    <x v="0"/>
    <n v="291946"/>
    <s v="New"/>
    <n v="74688.039999999994"/>
    <s v="CR-V"/>
    <x v="0"/>
    <n v="0.25582826961150346"/>
    <x v="1"/>
    <x v="2"/>
    <s v="Small"/>
    <n v="3"/>
  </r>
  <r>
    <n v="644"/>
    <x v="2"/>
    <n v="2007"/>
    <x v="25"/>
    <x v="2"/>
    <x v="1"/>
    <n v="124786"/>
    <s v="Like New"/>
    <n v="44681.71"/>
    <s v="A4"/>
    <x v="17"/>
    <n v="0.35806669017357717"/>
    <x v="0"/>
    <x v="0"/>
    <s v="Large"/>
    <n v="2"/>
  </r>
  <r>
    <n v="645"/>
    <x v="4"/>
    <n v="2017"/>
    <x v="2"/>
    <x v="3"/>
    <x v="0"/>
    <n v="68147"/>
    <s v="Used"/>
    <n v="54909.08"/>
    <s v="Accord"/>
    <x v="7"/>
    <n v="0.805744640262961"/>
    <x v="0"/>
    <x v="2"/>
    <s v="Large"/>
    <n v="1"/>
  </r>
  <r>
    <n v="646"/>
    <x v="4"/>
    <n v="2022"/>
    <x v="3"/>
    <x v="2"/>
    <x v="0"/>
    <n v="22075"/>
    <s v="Used"/>
    <n v="15895.49"/>
    <s v="Civic"/>
    <x v="13"/>
    <n v="0.72006749716874296"/>
    <x v="2"/>
    <x v="1"/>
    <s v="Large"/>
    <n v="1"/>
  </r>
  <r>
    <n v="647"/>
    <x v="4"/>
    <n v="2008"/>
    <x v="49"/>
    <x v="1"/>
    <x v="0"/>
    <n v="205788"/>
    <s v="New"/>
    <n v="99212.85"/>
    <s v="Accord"/>
    <x v="22"/>
    <n v="0.48211193072482361"/>
    <x v="1"/>
    <x v="2"/>
    <s v="Large"/>
    <n v="3"/>
  </r>
  <r>
    <n v="648"/>
    <x v="5"/>
    <n v="2007"/>
    <x v="4"/>
    <x v="0"/>
    <x v="0"/>
    <n v="9304"/>
    <s v="Used"/>
    <n v="33734.44"/>
    <s v="GLA"/>
    <x v="17"/>
    <n v="3.625799656061909"/>
    <x v="2"/>
    <x v="0"/>
    <s v="Medium"/>
    <n v="1"/>
  </r>
  <r>
    <n v="649"/>
    <x v="4"/>
    <n v="2013"/>
    <x v="46"/>
    <x v="3"/>
    <x v="1"/>
    <n v="129851"/>
    <s v="Like New"/>
    <n v="65324.02"/>
    <s v="Civic"/>
    <x v="2"/>
    <n v="0.5030690560719594"/>
    <x v="0"/>
    <x v="2"/>
    <s v="Medium"/>
    <n v="2"/>
  </r>
  <r>
    <n v="650"/>
    <x v="3"/>
    <n v="2017"/>
    <x v="30"/>
    <x v="3"/>
    <x v="0"/>
    <n v="59622"/>
    <s v="Like New"/>
    <n v="60217.45"/>
    <s v="Fiesta"/>
    <x v="7"/>
    <n v="1.0099870853040824"/>
    <x v="0"/>
    <x v="2"/>
    <s v="Small"/>
    <n v="2"/>
  </r>
  <r>
    <n v="651"/>
    <x v="6"/>
    <n v="2021"/>
    <x v="23"/>
    <x v="2"/>
    <x v="1"/>
    <n v="108654"/>
    <s v="New"/>
    <n v="79583.759999999995"/>
    <s v="Camry"/>
    <x v="20"/>
    <n v="0.73245126732563914"/>
    <x v="0"/>
    <x v="2"/>
    <s v="Medium"/>
    <n v="3"/>
  </r>
  <r>
    <n v="652"/>
    <x v="0"/>
    <n v="2019"/>
    <x v="0"/>
    <x v="0"/>
    <x v="1"/>
    <n v="249109"/>
    <s v="Like New"/>
    <n v="32914.51"/>
    <s v="Model S"/>
    <x v="5"/>
    <n v="0.1321289475691364"/>
    <x v="1"/>
    <x v="0"/>
    <s v="Medium"/>
    <n v="2"/>
  </r>
  <r>
    <n v="653"/>
    <x v="1"/>
    <n v="2019"/>
    <x v="46"/>
    <x v="1"/>
    <x v="1"/>
    <n v="286172"/>
    <s v="New"/>
    <n v="76813.100000000006"/>
    <s v="X3"/>
    <x v="5"/>
    <n v="0.2684158478118055"/>
    <x v="1"/>
    <x v="2"/>
    <s v="Medium"/>
    <n v="3"/>
  </r>
  <r>
    <n v="654"/>
    <x v="4"/>
    <n v="2020"/>
    <x v="19"/>
    <x v="2"/>
    <x v="0"/>
    <n v="39328"/>
    <s v="New"/>
    <n v="41337.660000000003"/>
    <s v="CR-V"/>
    <x v="6"/>
    <n v="1.0510999796582587"/>
    <x v="2"/>
    <x v="0"/>
    <s v="Large"/>
    <n v="3"/>
  </r>
  <r>
    <n v="655"/>
    <x v="2"/>
    <n v="2011"/>
    <x v="8"/>
    <x v="0"/>
    <x v="0"/>
    <n v="289445"/>
    <s v="Like New"/>
    <n v="44060.29"/>
    <s v="Q5"/>
    <x v="3"/>
    <n v="0.15222335849643284"/>
    <x v="1"/>
    <x v="0"/>
    <s v="Large"/>
    <n v="2"/>
  </r>
  <r>
    <n v="656"/>
    <x v="4"/>
    <n v="2018"/>
    <x v="20"/>
    <x v="2"/>
    <x v="0"/>
    <n v="218348"/>
    <s v="Like New"/>
    <n v="68907.69"/>
    <s v="Accord"/>
    <x v="1"/>
    <n v="0.31558654075146098"/>
    <x v="1"/>
    <x v="2"/>
    <s v="Small"/>
    <n v="2"/>
  </r>
  <r>
    <n v="657"/>
    <x v="2"/>
    <n v="2013"/>
    <x v="35"/>
    <x v="2"/>
    <x v="1"/>
    <n v="36845"/>
    <s v="Like New"/>
    <n v="79507.149999999994"/>
    <s v="A3"/>
    <x v="2"/>
    <n v="2.1578816664404936"/>
    <x v="2"/>
    <x v="2"/>
    <s v="Medium"/>
    <n v="2"/>
  </r>
  <r>
    <n v="658"/>
    <x v="3"/>
    <n v="2016"/>
    <x v="24"/>
    <x v="2"/>
    <x v="1"/>
    <n v="76394"/>
    <s v="Like New"/>
    <n v="68352.33"/>
    <s v="Explorer"/>
    <x v="0"/>
    <n v="0.89473427232505176"/>
    <x v="0"/>
    <x v="2"/>
    <s v="Large"/>
    <n v="2"/>
  </r>
  <r>
    <n v="659"/>
    <x v="2"/>
    <n v="2023"/>
    <x v="29"/>
    <x v="2"/>
    <x v="1"/>
    <n v="175231"/>
    <s v="Like New"/>
    <n v="90488.55"/>
    <s v="Q7"/>
    <x v="8"/>
    <n v="0.51639578613373205"/>
    <x v="1"/>
    <x v="2"/>
    <s v="Small"/>
    <n v="2"/>
  </r>
  <r>
    <n v="660"/>
    <x v="1"/>
    <n v="2020"/>
    <x v="9"/>
    <x v="2"/>
    <x v="1"/>
    <n v="80722"/>
    <s v="Like New"/>
    <n v="32090.11"/>
    <s v="3 Series"/>
    <x v="6"/>
    <n v="0.39753858923217961"/>
    <x v="0"/>
    <x v="0"/>
    <s v="Small"/>
    <n v="2"/>
  </r>
  <r>
    <n v="661"/>
    <x v="6"/>
    <n v="2002"/>
    <x v="10"/>
    <x v="2"/>
    <x v="0"/>
    <n v="287374"/>
    <s v="Like New"/>
    <n v="90558.59"/>
    <s v="Corolla"/>
    <x v="23"/>
    <n v="0.31512450674034531"/>
    <x v="1"/>
    <x v="2"/>
    <s v="Small"/>
    <n v="2"/>
  </r>
  <r>
    <n v="662"/>
    <x v="2"/>
    <n v="2022"/>
    <x v="6"/>
    <x v="2"/>
    <x v="0"/>
    <n v="92554"/>
    <s v="Used"/>
    <n v="17432.03"/>
    <s v="A4"/>
    <x v="13"/>
    <n v="0.18834442595673875"/>
    <x v="0"/>
    <x v="1"/>
    <s v="Large"/>
    <n v="1"/>
  </r>
  <r>
    <n v="663"/>
    <x v="2"/>
    <n v="2006"/>
    <x v="10"/>
    <x v="1"/>
    <x v="0"/>
    <n v="49262"/>
    <s v="New"/>
    <n v="67655.38"/>
    <s v="A4"/>
    <x v="11"/>
    <n v="1.3733786691567538"/>
    <x v="2"/>
    <x v="2"/>
    <s v="Small"/>
    <n v="3"/>
  </r>
  <r>
    <n v="664"/>
    <x v="6"/>
    <n v="2016"/>
    <x v="18"/>
    <x v="3"/>
    <x v="1"/>
    <n v="41722"/>
    <s v="New"/>
    <n v="57024.91"/>
    <s v="Corolla"/>
    <x v="0"/>
    <n v="1.3667827525046738"/>
    <x v="2"/>
    <x v="2"/>
    <s v="Large"/>
    <n v="3"/>
  </r>
  <r>
    <n v="665"/>
    <x v="1"/>
    <n v="2011"/>
    <x v="23"/>
    <x v="1"/>
    <x v="1"/>
    <n v="171231"/>
    <s v="Like New"/>
    <n v="51990.41"/>
    <s v="X5"/>
    <x v="3"/>
    <n v="0.30362732215545085"/>
    <x v="1"/>
    <x v="2"/>
    <s v="Medium"/>
    <n v="2"/>
  </r>
  <r>
    <n v="666"/>
    <x v="4"/>
    <n v="2008"/>
    <x v="42"/>
    <x v="2"/>
    <x v="0"/>
    <n v="240740"/>
    <s v="New"/>
    <n v="34536.639999999999"/>
    <s v="Civic"/>
    <x v="22"/>
    <n v="0.14346033064717123"/>
    <x v="1"/>
    <x v="0"/>
    <s v="Medium"/>
    <n v="3"/>
  </r>
  <r>
    <n v="667"/>
    <x v="2"/>
    <n v="2014"/>
    <x v="27"/>
    <x v="2"/>
    <x v="0"/>
    <n v="87052"/>
    <s v="Like New"/>
    <n v="52854.61"/>
    <s v="A3"/>
    <x v="12"/>
    <n v="0.60716135183568443"/>
    <x v="0"/>
    <x v="2"/>
    <s v="Medium"/>
    <n v="2"/>
  </r>
  <r>
    <n v="668"/>
    <x v="6"/>
    <n v="2017"/>
    <x v="48"/>
    <x v="1"/>
    <x v="1"/>
    <n v="100808"/>
    <s v="Used"/>
    <n v="20368.47"/>
    <s v="Camry"/>
    <x v="7"/>
    <n v="0.20205211887945401"/>
    <x v="0"/>
    <x v="0"/>
    <s v="Medium"/>
    <n v="1"/>
  </r>
  <r>
    <n v="669"/>
    <x v="3"/>
    <n v="2020"/>
    <x v="38"/>
    <x v="1"/>
    <x v="0"/>
    <n v="255416"/>
    <s v="New"/>
    <n v="40085.49"/>
    <s v="Explorer"/>
    <x v="6"/>
    <n v="0.15694196917969117"/>
    <x v="1"/>
    <x v="0"/>
    <s v="Large"/>
    <n v="3"/>
  </r>
  <r>
    <n v="670"/>
    <x v="6"/>
    <n v="2012"/>
    <x v="43"/>
    <x v="3"/>
    <x v="0"/>
    <n v="262128"/>
    <s v="New"/>
    <n v="14374.69"/>
    <s v="Camry"/>
    <x v="15"/>
    <n v="5.4838437709821157E-2"/>
    <x v="1"/>
    <x v="1"/>
    <s v="Large"/>
    <n v="3"/>
  </r>
  <r>
    <n v="671"/>
    <x v="3"/>
    <n v="2020"/>
    <x v="43"/>
    <x v="1"/>
    <x v="1"/>
    <n v="221281"/>
    <s v="Used"/>
    <n v="59325.43"/>
    <s v="Focus"/>
    <x v="6"/>
    <n v="0.26809997243324102"/>
    <x v="1"/>
    <x v="2"/>
    <s v="Large"/>
    <n v="1"/>
  </r>
  <r>
    <n v="672"/>
    <x v="1"/>
    <n v="2007"/>
    <x v="14"/>
    <x v="3"/>
    <x v="1"/>
    <n v="246052"/>
    <s v="Used"/>
    <n v="14097.95"/>
    <s v="X5"/>
    <x v="17"/>
    <n v="5.7296628354981879E-2"/>
    <x v="1"/>
    <x v="1"/>
    <s v="Medium"/>
    <n v="1"/>
  </r>
  <r>
    <n v="673"/>
    <x v="4"/>
    <n v="2013"/>
    <x v="37"/>
    <x v="2"/>
    <x v="1"/>
    <n v="104697"/>
    <s v="Used"/>
    <n v="20232.740000000002"/>
    <s v="Fit"/>
    <x v="2"/>
    <n v="0.19325042742389945"/>
    <x v="0"/>
    <x v="0"/>
    <s v="Large"/>
    <n v="1"/>
  </r>
  <r>
    <n v="674"/>
    <x v="6"/>
    <n v="2007"/>
    <x v="32"/>
    <x v="0"/>
    <x v="0"/>
    <n v="231572"/>
    <s v="New"/>
    <n v="13119.35"/>
    <s v="RAV4"/>
    <x v="17"/>
    <n v="5.6653438239510821E-2"/>
    <x v="1"/>
    <x v="1"/>
    <s v="Large"/>
    <n v="3"/>
  </r>
  <r>
    <n v="675"/>
    <x v="0"/>
    <n v="2013"/>
    <x v="43"/>
    <x v="0"/>
    <x v="1"/>
    <n v="232842"/>
    <s v="New"/>
    <n v="41224.51"/>
    <s v="Model X"/>
    <x v="2"/>
    <n v="0.17704928664072633"/>
    <x v="1"/>
    <x v="0"/>
    <s v="Large"/>
    <n v="3"/>
  </r>
  <r>
    <n v="676"/>
    <x v="0"/>
    <n v="2006"/>
    <x v="29"/>
    <x v="0"/>
    <x v="0"/>
    <n v="96299"/>
    <s v="Used"/>
    <n v="84986.05"/>
    <s v="Model Y"/>
    <x v="11"/>
    <n v="0.8825226637867476"/>
    <x v="0"/>
    <x v="2"/>
    <s v="Small"/>
    <n v="1"/>
  </r>
  <r>
    <n v="677"/>
    <x v="5"/>
    <n v="2022"/>
    <x v="22"/>
    <x v="0"/>
    <x v="0"/>
    <n v="165746"/>
    <s v="Used"/>
    <n v="91155.16"/>
    <s v="GLC"/>
    <x v="13"/>
    <n v="0.54996898869354316"/>
    <x v="1"/>
    <x v="2"/>
    <s v="Small"/>
    <n v="1"/>
  </r>
  <r>
    <n v="678"/>
    <x v="2"/>
    <n v="2011"/>
    <x v="28"/>
    <x v="2"/>
    <x v="1"/>
    <n v="149177"/>
    <s v="Used"/>
    <n v="11829.5"/>
    <s v="A3"/>
    <x v="3"/>
    <n v="7.9298417316342337E-2"/>
    <x v="0"/>
    <x v="1"/>
    <s v="Medium"/>
    <n v="1"/>
  </r>
  <r>
    <n v="679"/>
    <x v="1"/>
    <n v="2010"/>
    <x v="38"/>
    <x v="0"/>
    <x v="0"/>
    <n v="160811"/>
    <s v="Used"/>
    <n v="65282.26"/>
    <s v="X5"/>
    <x v="9"/>
    <n v="0.40595643332856585"/>
    <x v="1"/>
    <x v="2"/>
    <s v="Large"/>
    <n v="1"/>
  </r>
  <r>
    <n v="680"/>
    <x v="6"/>
    <n v="2021"/>
    <x v="40"/>
    <x v="1"/>
    <x v="1"/>
    <n v="163041"/>
    <s v="Used"/>
    <n v="70016.62"/>
    <s v="Prius"/>
    <x v="20"/>
    <n v="0.42944179684864542"/>
    <x v="1"/>
    <x v="2"/>
    <s v="Medium"/>
    <n v="1"/>
  </r>
  <r>
    <n v="681"/>
    <x v="0"/>
    <n v="2021"/>
    <x v="15"/>
    <x v="1"/>
    <x v="1"/>
    <n v="14497"/>
    <s v="Like New"/>
    <n v="55708.14"/>
    <s v="Model X"/>
    <x v="20"/>
    <n v="3.8427357384286402"/>
    <x v="2"/>
    <x v="2"/>
    <s v="Medium"/>
    <n v="2"/>
  </r>
  <r>
    <n v="682"/>
    <x v="2"/>
    <n v="2010"/>
    <x v="12"/>
    <x v="0"/>
    <x v="0"/>
    <n v="254204"/>
    <s v="Used"/>
    <n v="68363.56"/>
    <s v="Q5"/>
    <x v="9"/>
    <n v="0.26893188148101521"/>
    <x v="1"/>
    <x v="2"/>
    <s v="Large"/>
    <n v="1"/>
  </r>
  <r>
    <n v="683"/>
    <x v="0"/>
    <n v="2021"/>
    <x v="37"/>
    <x v="1"/>
    <x v="0"/>
    <n v="257471"/>
    <s v="Like New"/>
    <n v="27200.62"/>
    <s v="Model Y"/>
    <x v="20"/>
    <n v="0.10564537365373187"/>
    <x v="1"/>
    <x v="0"/>
    <s v="Large"/>
    <n v="2"/>
  </r>
  <r>
    <n v="684"/>
    <x v="6"/>
    <n v="2012"/>
    <x v="37"/>
    <x v="3"/>
    <x v="1"/>
    <n v="92019"/>
    <s v="New"/>
    <n v="51516.2"/>
    <s v="RAV4"/>
    <x v="15"/>
    <n v="0.55984307588650162"/>
    <x v="0"/>
    <x v="2"/>
    <s v="Large"/>
    <n v="3"/>
  </r>
  <r>
    <n v="685"/>
    <x v="3"/>
    <n v="2017"/>
    <x v="4"/>
    <x v="2"/>
    <x v="1"/>
    <n v="190326"/>
    <s v="New"/>
    <n v="42133.21"/>
    <s v="Explorer"/>
    <x v="7"/>
    <n v="0.22137390582474281"/>
    <x v="1"/>
    <x v="0"/>
    <s v="Medium"/>
    <n v="3"/>
  </r>
  <r>
    <n v="686"/>
    <x v="6"/>
    <n v="2001"/>
    <x v="2"/>
    <x v="0"/>
    <x v="1"/>
    <n v="109017"/>
    <s v="Like New"/>
    <n v="13522.26"/>
    <s v="Prius"/>
    <x v="10"/>
    <n v="0.12403808580313162"/>
    <x v="0"/>
    <x v="1"/>
    <s v="Large"/>
    <n v="2"/>
  </r>
  <r>
    <n v="687"/>
    <x v="5"/>
    <n v="2020"/>
    <x v="5"/>
    <x v="0"/>
    <x v="1"/>
    <n v="218220"/>
    <s v="Used"/>
    <n v="64427.86"/>
    <s v="C-Class"/>
    <x v="6"/>
    <n v="0.29524269086243243"/>
    <x v="1"/>
    <x v="2"/>
    <s v="Medium"/>
    <n v="1"/>
  </r>
  <r>
    <n v="688"/>
    <x v="6"/>
    <n v="2014"/>
    <x v="13"/>
    <x v="2"/>
    <x v="1"/>
    <n v="105153"/>
    <s v="New"/>
    <n v="52045.440000000002"/>
    <s v="Corolla"/>
    <x v="12"/>
    <n v="0.49494964480328668"/>
    <x v="0"/>
    <x v="2"/>
    <s v="Medium"/>
    <n v="3"/>
  </r>
  <r>
    <n v="689"/>
    <x v="6"/>
    <n v="2019"/>
    <x v="20"/>
    <x v="1"/>
    <x v="1"/>
    <n v="33826"/>
    <s v="Used"/>
    <n v="31141.53"/>
    <s v="RAV4"/>
    <x v="5"/>
    <n v="0.92063885768343878"/>
    <x v="2"/>
    <x v="0"/>
    <s v="Small"/>
    <n v="1"/>
  </r>
  <r>
    <n v="690"/>
    <x v="5"/>
    <n v="2017"/>
    <x v="46"/>
    <x v="2"/>
    <x v="0"/>
    <n v="110034"/>
    <s v="Used"/>
    <n v="50000.1"/>
    <s v="C-Class"/>
    <x v="7"/>
    <n v="0.45440591090026716"/>
    <x v="0"/>
    <x v="2"/>
    <s v="Medium"/>
    <n v="1"/>
  </r>
  <r>
    <n v="691"/>
    <x v="1"/>
    <n v="2014"/>
    <x v="40"/>
    <x v="2"/>
    <x v="0"/>
    <n v="84242"/>
    <s v="Like New"/>
    <n v="78653.31"/>
    <s v="5 Series"/>
    <x v="12"/>
    <n v="0.93365910116094109"/>
    <x v="0"/>
    <x v="2"/>
    <s v="Medium"/>
    <n v="2"/>
  </r>
  <r>
    <n v="692"/>
    <x v="6"/>
    <n v="2018"/>
    <x v="19"/>
    <x v="1"/>
    <x v="0"/>
    <n v="50100"/>
    <s v="New"/>
    <n v="81157.490000000005"/>
    <s v="RAV4"/>
    <x v="1"/>
    <n v="1.6199099800399204"/>
    <x v="0"/>
    <x v="2"/>
    <s v="Large"/>
    <n v="3"/>
  </r>
  <r>
    <n v="693"/>
    <x v="5"/>
    <n v="2022"/>
    <x v="44"/>
    <x v="2"/>
    <x v="0"/>
    <n v="221171"/>
    <s v="New"/>
    <n v="66704.98"/>
    <s v="GLC"/>
    <x v="13"/>
    <n v="0.3015991246592003"/>
    <x v="1"/>
    <x v="2"/>
    <s v="Small"/>
    <n v="3"/>
  </r>
  <r>
    <n v="694"/>
    <x v="2"/>
    <n v="2023"/>
    <x v="11"/>
    <x v="1"/>
    <x v="1"/>
    <n v="12809"/>
    <s v="Like New"/>
    <n v="49436.04"/>
    <s v="Q5"/>
    <x v="8"/>
    <n v="3.8594769302833947"/>
    <x v="2"/>
    <x v="0"/>
    <s v="Large"/>
    <n v="2"/>
  </r>
  <r>
    <n v="695"/>
    <x v="3"/>
    <n v="2011"/>
    <x v="33"/>
    <x v="1"/>
    <x v="0"/>
    <n v="64450"/>
    <s v="Used"/>
    <n v="59696.22"/>
    <s v="Explorer"/>
    <x v="3"/>
    <n v="0.92624080682699772"/>
    <x v="0"/>
    <x v="2"/>
    <s v="Medium"/>
    <n v="1"/>
  </r>
  <r>
    <n v="696"/>
    <x v="3"/>
    <n v="2012"/>
    <x v="5"/>
    <x v="2"/>
    <x v="0"/>
    <n v="111126"/>
    <s v="Used"/>
    <n v="41576.46"/>
    <s v="Focus"/>
    <x v="15"/>
    <n v="0.37413800550726201"/>
    <x v="0"/>
    <x v="0"/>
    <s v="Medium"/>
    <n v="1"/>
  </r>
  <r>
    <n v="697"/>
    <x v="6"/>
    <n v="2021"/>
    <x v="42"/>
    <x v="3"/>
    <x v="1"/>
    <n v="264237"/>
    <s v="New"/>
    <n v="17022.849999999999"/>
    <s v="RAV4"/>
    <x v="20"/>
    <n v="6.4422658446773154E-2"/>
    <x v="1"/>
    <x v="1"/>
    <s v="Medium"/>
    <n v="3"/>
  </r>
  <r>
    <n v="698"/>
    <x v="1"/>
    <n v="2010"/>
    <x v="41"/>
    <x v="1"/>
    <x v="0"/>
    <n v="44498"/>
    <s v="Like New"/>
    <n v="41633.96"/>
    <s v="X5"/>
    <x v="9"/>
    <n v="0.93563665782731809"/>
    <x v="2"/>
    <x v="0"/>
    <s v="Medium"/>
    <n v="2"/>
  </r>
  <r>
    <n v="699"/>
    <x v="1"/>
    <n v="2004"/>
    <x v="6"/>
    <x v="2"/>
    <x v="1"/>
    <n v="116251"/>
    <s v="Like New"/>
    <n v="55381.61"/>
    <s v="X3"/>
    <x v="19"/>
    <n v="0.47639684819915529"/>
    <x v="0"/>
    <x v="2"/>
    <s v="Large"/>
    <n v="2"/>
  </r>
  <r>
    <n v="700"/>
    <x v="2"/>
    <n v="2000"/>
    <x v="23"/>
    <x v="1"/>
    <x v="1"/>
    <n v="40985"/>
    <s v="Used"/>
    <n v="61889.23"/>
    <s v="Q7"/>
    <x v="18"/>
    <n v="1.5100458704404052"/>
    <x v="2"/>
    <x v="2"/>
    <s v="Medium"/>
    <n v="1"/>
  </r>
  <r>
    <n v="701"/>
    <x v="6"/>
    <n v="2023"/>
    <x v="10"/>
    <x v="3"/>
    <x v="1"/>
    <n v="294153"/>
    <s v="Used"/>
    <n v="93901.09"/>
    <s v="Corolla"/>
    <x v="8"/>
    <n v="0.31922533511471918"/>
    <x v="1"/>
    <x v="2"/>
    <s v="Small"/>
    <n v="1"/>
  </r>
  <r>
    <n v="702"/>
    <x v="3"/>
    <n v="2002"/>
    <x v="44"/>
    <x v="3"/>
    <x v="1"/>
    <n v="17718"/>
    <s v="Like New"/>
    <n v="78846.679999999993"/>
    <s v="Fiesta"/>
    <x v="23"/>
    <n v="4.4500891748504339"/>
    <x v="2"/>
    <x v="2"/>
    <s v="Small"/>
    <n v="2"/>
  </r>
  <r>
    <n v="703"/>
    <x v="1"/>
    <n v="2021"/>
    <x v="33"/>
    <x v="0"/>
    <x v="1"/>
    <n v="278849"/>
    <s v="New"/>
    <n v="19439.29"/>
    <s v="X3"/>
    <x v="20"/>
    <n v="6.9712604312728396E-2"/>
    <x v="1"/>
    <x v="1"/>
    <s v="Medium"/>
    <n v="3"/>
  </r>
  <r>
    <n v="704"/>
    <x v="6"/>
    <n v="2018"/>
    <x v="37"/>
    <x v="1"/>
    <x v="0"/>
    <n v="62598"/>
    <s v="Used"/>
    <n v="21547.31"/>
    <s v="Prius"/>
    <x v="1"/>
    <n v="0.34421722738745647"/>
    <x v="0"/>
    <x v="0"/>
    <s v="Large"/>
    <n v="1"/>
  </r>
  <r>
    <n v="705"/>
    <x v="0"/>
    <n v="2022"/>
    <x v="46"/>
    <x v="1"/>
    <x v="0"/>
    <n v="274383"/>
    <s v="Like New"/>
    <n v="14547"/>
    <s v="Model 3"/>
    <x v="13"/>
    <n v="5.3017132985644151E-2"/>
    <x v="1"/>
    <x v="1"/>
    <s v="Medium"/>
    <n v="2"/>
  </r>
  <r>
    <n v="706"/>
    <x v="1"/>
    <n v="2006"/>
    <x v="11"/>
    <x v="2"/>
    <x v="0"/>
    <n v="46665"/>
    <s v="Like New"/>
    <n v="75127.259999999995"/>
    <s v="3 Series"/>
    <x v="11"/>
    <n v="1.6099273545483765"/>
    <x v="2"/>
    <x v="2"/>
    <s v="Large"/>
    <n v="2"/>
  </r>
  <r>
    <n v="707"/>
    <x v="5"/>
    <n v="2011"/>
    <x v="38"/>
    <x v="1"/>
    <x v="1"/>
    <n v="294418"/>
    <s v="Like New"/>
    <n v="72081.62"/>
    <s v="C-Class"/>
    <x v="3"/>
    <n v="0.24482749016704139"/>
    <x v="1"/>
    <x v="2"/>
    <s v="Large"/>
    <n v="2"/>
  </r>
  <r>
    <n v="708"/>
    <x v="0"/>
    <n v="2014"/>
    <x v="8"/>
    <x v="0"/>
    <x v="0"/>
    <n v="146075"/>
    <s v="New"/>
    <n v="98704.48"/>
    <s v="Model 3"/>
    <x v="12"/>
    <n v="0.67571097039192196"/>
    <x v="0"/>
    <x v="2"/>
    <s v="Large"/>
    <n v="3"/>
  </r>
  <r>
    <n v="709"/>
    <x v="1"/>
    <n v="2004"/>
    <x v="32"/>
    <x v="3"/>
    <x v="0"/>
    <n v="161938"/>
    <s v="Used"/>
    <n v="54592.22"/>
    <s v="X5"/>
    <x v="19"/>
    <n v="0.3371180328273784"/>
    <x v="1"/>
    <x v="2"/>
    <s v="Large"/>
    <n v="1"/>
  </r>
  <r>
    <n v="710"/>
    <x v="3"/>
    <n v="2014"/>
    <x v="45"/>
    <x v="3"/>
    <x v="0"/>
    <n v="153060"/>
    <s v="Used"/>
    <n v="83509.42"/>
    <s v="Focus"/>
    <x v="12"/>
    <n v="0.54559924212727029"/>
    <x v="1"/>
    <x v="2"/>
    <s v="Medium"/>
    <n v="1"/>
  </r>
  <r>
    <n v="711"/>
    <x v="4"/>
    <n v="2007"/>
    <x v="38"/>
    <x v="0"/>
    <x v="0"/>
    <n v="221516"/>
    <s v="Used"/>
    <n v="59761.79"/>
    <s v="CR-V"/>
    <x v="17"/>
    <n v="0.26978543310641218"/>
    <x v="1"/>
    <x v="2"/>
    <s v="Large"/>
    <n v="1"/>
  </r>
  <r>
    <n v="712"/>
    <x v="0"/>
    <n v="2009"/>
    <x v="37"/>
    <x v="1"/>
    <x v="1"/>
    <n v="136746"/>
    <s v="New"/>
    <n v="88038.24"/>
    <s v="Model Y"/>
    <x v="4"/>
    <n v="0.64380852090737573"/>
    <x v="0"/>
    <x v="2"/>
    <s v="Large"/>
    <n v="3"/>
  </r>
  <r>
    <n v="713"/>
    <x v="2"/>
    <n v="2015"/>
    <x v="15"/>
    <x v="1"/>
    <x v="0"/>
    <n v="201610"/>
    <s v="Used"/>
    <n v="73497"/>
    <s v="A4"/>
    <x v="16"/>
    <n v="0.36455036952532116"/>
    <x v="1"/>
    <x v="2"/>
    <s v="Medium"/>
    <n v="1"/>
  </r>
  <r>
    <n v="714"/>
    <x v="2"/>
    <n v="2007"/>
    <x v="4"/>
    <x v="0"/>
    <x v="1"/>
    <n v="66446"/>
    <s v="Used"/>
    <n v="66073.98"/>
    <s v="A3"/>
    <x v="17"/>
    <n v="0.99440116786563515"/>
    <x v="0"/>
    <x v="2"/>
    <s v="Medium"/>
    <n v="1"/>
  </r>
  <r>
    <n v="715"/>
    <x v="3"/>
    <n v="2000"/>
    <x v="16"/>
    <x v="2"/>
    <x v="1"/>
    <n v="29072"/>
    <s v="Used"/>
    <n v="58686.65"/>
    <s v="Mustang"/>
    <x v="18"/>
    <n v="2.0186657264722068"/>
    <x v="2"/>
    <x v="2"/>
    <s v="Small"/>
    <n v="1"/>
  </r>
  <r>
    <n v="716"/>
    <x v="1"/>
    <n v="2011"/>
    <x v="32"/>
    <x v="3"/>
    <x v="0"/>
    <n v="33717"/>
    <s v="Used"/>
    <n v="73682.2"/>
    <s v="3 Series"/>
    <x v="3"/>
    <n v="2.1853130468309754"/>
    <x v="2"/>
    <x v="2"/>
    <s v="Large"/>
    <n v="1"/>
  </r>
  <r>
    <n v="717"/>
    <x v="6"/>
    <n v="2004"/>
    <x v="31"/>
    <x v="0"/>
    <x v="1"/>
    <n v="218417"/>
    <s v="New"/>
    <n v="44867.12"/>
    <s v="Prius"/>
    <x v="19"/>
    <n v="0.20541954151920411"/>
    <x v="1"/>
    <x v="0"/>
    <s v="Large"/>
    <n v="3"/>
  </r>
  <r>
    <n v="718"/>
    <x v="1"/>
    <n v="2002"/>
    <x v="9"/>
    <x v="0"/>
    <x v="1"/>
    <n v="157723"/>
    <s v="Like New"/>
    <n v="14174.78"/>
    <s v="X3"/>
    <x v="23"/>
    <n v="8.9871356745687067E-2"/>
    <x v="1"/>
    <x v="1"/>
    <s v="Small"/>
    <n v="2"/>
  </r>
  <r>
    <n v="719"/>
    <x v="3"/>
    <n v="2000"/>
    <x v="14"/>
    <x v="1"/>
    <x v="1"/>
    <n v="109525"/>
    <s v="Like New"/>
    <n v="8798.68"/>
    <s v="Focus"/>
    <x v="18"/>
    <n v="8.0334900707601006E-2"/>
    <x v="0"/>
    <x v="1"/>
    <s v="Medium"/>
    <n v="2"/>
  </r>
  <r>
    <n v="720"/>
    <x v="2"/>
    <n v="2003"/>
    <x v="17"/>
    <x v="3"/>
    <x v="1"/>
    <n v="213092"/>
    <s v="Used"/>
    <n v="50507.25"/>
    <s v="Q7"/>
    <x v="21"/>
    <n v="0.23702086422765753"/>
    <x v="1"/>
    <x v="2"/>
    <s v="Medium"/>
    <n v="1"/>
  </r>
  <r>
    <n v="721"/>
    <x v="1"/>
    <n v="2007"/>
    <x v="44"/>
    <x v="1"/>
    <x v="1"/>
    <n v="4646"/>
    <s v="Used"/>
    <n v="61932.7"/>
    <s v="3 Series"/>
    <x v="17"/>
    <n v="13.330327163151097"/>
    <x v="2"/>
    <x v="2"/>
    <s v="Small"/>
    <n v="1"/>
  </r>
  <r>
    <n v="722"/>
    <x v="2"/>
    <n v="2002"/>
    <x v="21"/>
    <x v="0"/>
    <x v="1"/>
    <n v="175403"/>
    <s v="Used"/>
    <n v="12490.66"/>
    <s v="A3"/>
    <x v="23"/>
    <n v="7.1211210754662121E-2"/>
    <x v="1"/>
    <x v="1"/>
    <s v="Large"/>
    <n v="1"/>
  </r>
  <r>
    <n v="723"/>
    <x v="0"/>
    <n v="2009"/>
    <x v="28"/>
    <x v="2"/>
    <x v="1"/>
    <n v="284329"/>
    <s v="New"/>
    <n v="32255.84"/>
    <s v="Model S"/>
    <x v="4"/>
    <n v="0.1134454804117765"/>
    <x v="1"/>
    <x v="0"/>
    <s v="Medium"/>
    <n v="3"/>
  </r>
  <r>
    <n v="724"/>
    <x v="6"/>
    <n v="2001"/>
    <x v="29"/>
    <x v="3"/>
    <x v="0"/>
    <n v="229728"/>
    <s v="Used"/>
    <n v="35593.06"/>
    <s v="Corolla"/>
    <x v="10"/>
    <n v="0.15493566304499232"/>
    <x v="1"/>
    <x v="0"/>
    <s v="Small"/>
    <n v="1"/>
  </r>
  <r>
    <n v="725"/>
    <x v="0"/>
    <n v="2010"/>
    <x v="6"/>
    <x v="0"/>
    <x v="0"/>
    <n v="52107"/>
    <s v="New"/>
    <n v="58465.58"/>
    <s v="Model Y"/>
    <x v="9"/>
    <n v="1.1220292858924905"/>
    <x v="0"/>
    <x v="2"/>
    <s v="Large"/>
    <n v="3"/>
  </r>
  <r>
    <n v="726"/>
    <x v="2"/>
    <n v="2009"/>
    <x v="11"/>
    <x v="0"/>
    <x v="1"/>
    <n v="244865"/>
    <s v="Used"/>
    <n v="31455.83"/>
    <s v="Q5"/>
    <x v="4"/>
    <n v="0.1284619280011435"/>
    <x v="1"/>
    <x v="0"/>
    <s v="Large"/>
    <n v="1"/>
  </r>
  <r>
    <n v="727"/>
    <x v="2"/>
    <n v="2020"/>
    <x v="50"/>
    <x v="2"/>
    <x v="1"/>
    <n v="279707"/>
    <s v="Used"/>
    <n v="14086.62"/>
    <s v="A3"/>
    <x v="6"/>
    <n v="5.0362057438676902E-2"/>
    <x v="1"/>
    <x v="1"/>
    <s v="Small"/>
    <n v="1"/>
  </r>
  <r>
    <n v="728"/>
    <x v="4"/>
    <n v="2013"/>
    <x v="38"/>
    <x v="0"/>
    <x v="0"/>
    <n v="70729"/>
    <s v="Like New"/>
    <n v="20661.39"/>
    <s v="Accord"/>
    <x v="2"/>
    <n v="0.29212048806006025"/>
    <x v="0"/>
    <x v="0"/>
    <s v="Large"/>
    <n v="2"/>
  </r>
  <r>
    <n v="729"/>
    <x v="4"/>
    <n v="2006"/>
    <x v="33"/>
    <x v="0"/>
    <x v="0"/>
    <n v="277845"/>
    <s v="Used"/>
    <n v="21525.040000000001"/>
    <s v="Civic"/>
    <x v="11"/>
    <n v="7.7471395922186839E-2"/>
    <x v="1"/>
    <x v="0"/>
    <s v="Medium"/>
    <n v="1"/>
  </r>
  <r>
    <n v="730"/>
    <x v="0"/>
    <n v="2001"/>
    <x v="9"/>
    <x v="3"/>
    <x v="0"/>
    <n v="200144"/>
    <s v="New"/>
    <n v="85056.02"/>
    <s v="Model S"/>
    <x v="10"/>
    <n v="0.42497411863458312"/>
    <x v="1"/>
    <x v="2"/>
    <s v="Small"/>
    <n v="3"/>
  </r>
  <r>
    <n v="731"/>
    <x v="5"/>
    <n v="2008"/>
    <x v="20"/>
    <x v="3"/>
    <x v="0"/>
    <n v="215494"/>
    <s v="Like New"/>
    <n v="32010.37"/>
    <s v="GLC"/>
    <x v="22"/>
    <n v="0.14854413579960463"/>
    <x v="1"/>
    <x v="0"/>
    <s v="Small"/>
    <n v="2"/>
  </r>
  <r>
    <n v="732"/>
    <x v="0"/>
    <n v="2015"/>
    <x v="45"/>
    <x v="3"/>
    <x v="1"/>
    <n v="252615"/>
    <s v="New"/>
    <n v="72895.710000000006"/>
    <s v="Model X"/>
    <x v="16"/>
    <n v="0.28856445579241141"/>
    <x v="1"/>
    <x v="2"/>
    <s v="Medium"/>
    <n v="3"/>
  </r>
  <r>
    <n v="733"/>
    <x v="4"/>
    <n v="2012"/>
    <x v="41"/>
    <x v="1"/>
    <x v="1"/>
    <n v="128331"/>
    <s v="Like New"/>
    <n v="58944.68"/>
    <s v="Fit"/>
    <x v="15"/>
    <n v="0.45931754603330449"/>
    <x v="0"/>
    <x v="2"/>
    <s v="Medium"/>
    <n v="2"/>
  </r>
  <r>
    <n v="734"/>
    <x v="2"/>
    <n v="2008"/>
    <x v="8"/>
    <x v="2"/>
    <x v="0"/>
    <n v="160482"/>
    <s v="New"/>
    <n v="97818.68"/>
    <s v="A4"/>
    <x v="22"/>
    <n v="0.60953053925050782"/>
    <x v="1"/>
    <x v="2"/>
    <s v="Large"/>
    <n v="3"/>
  </r>
  <r>
    <n v="735"/>
    <x v="3"/>
    <n v="2019"/>
    <x v="32"/>
    <x v="3"/>
    <x v="0"/>
    <n v="99280"/>
    <s v="Like New"/>
    <n v="30918.15"/>
    <s v="Fiesta"/>
    <x v="5"/>
    <n v="0.31142375100725223"/>
    <x v="0"/>
    <x v="0"/>
    <s v="Large"/>
    <n v="2"/>
  </r>
  <r>
    <n v="736"/>
    <x v="0"/>
    <n v="2003"/>
    <x v="21"/>
    <x v="1"/>
    <x v="0"/>
    <n v="189787"/>
    <s v="New"/>
    <n v="20045.439999999999"/>
    <s v="Model S"/>
    <x v="21"/>
    <n v="0.10562072217802061"/>
    <x v="1"/>
    <x v="0"/>
    <s v="Large"/>
    <n v="3"/>
  </r>
  <r>
    <n v="737"/>
    <x v="2"/>
    <n v="2021"/>
    <x v="0"/>
    <x v="1"/>
    <x v="0"/>
    <n v="38665"/>
    <s v="New"/>
    <n v="9943.59"/>
    <s v="A3"/>
    <x v="20"/>
    <n v="0.2571728953834217"/>
    <x v="2"/>
    <x v="1"/>
    <s v="Medium"/>
    <n v="3"/>
  </r>
  <r>
    <n v="738"/>
    <x v="3"/>
    <n v="2009"/>
    <x v="18"/>
    <x v="2"/>
    <x v="1"/>
    <n v="278101"/>
    <s v="Used"/>
    <n v="27891.17"/>
    <s v="Explorer"/>
    <x v="4"/>
    <n v="0.1002915127957109"/>
    <x v="1"/>
    <x v="0"/>
    <s v="Large"/>
    <n v="1"/>
  </r>
  <r>
    <n v="739"/>
    <x v="3"/>
    <n v="2021"/>
    <x v="23"/>
    <x v="2"/>
    <x v="0"/>
    <n v="259285"/>
    <s v="Like New"/>
    <n v="69986.73"/>
    <s v="Focus"/>
    <x v="20"/>
    <n v="0.26992201631409452"/>
    <x v="1"/>
    <x v="2"/>
    <s v="Medium"/>
    <n v="2"/>
  </r>
  <r>
    <n v="740"/>
    <x v="4"/>
    <n v="2011"/>
    <x v="46"/>
    <x v="0"/>
    <x v="0"/>
    <n v="163947"/>
    <s v="Like New"/>
    <n v="13099.53"/>
    <s v="CR-V"/>
    <x v="3"/>
    <n v="7.990100459294773E-2"/>
    <x v="1"/>
    <x v="1"/>
    <s v="Medium"/>
    <n v="2"/>
  </r>
  <r>
    <n v="741"/>
    <x v="0"/>
    <n v="2016"/>
    <x v="29"/>
    <x v="1"/>
    <x v="0"/>
    <n v="113828"/>
    <s v="Used"/>
    <n v="28246.68"/>
    <s v="Model 3"/>
    <x v="0"/>
    <n v="0.24815229996134519"/>
    <x v="0"/>
    <x v="0"/>
    <s v="Small"/>
    <n v="1"/>
  </r>
  <r>
    <n v="742"/>
    <x v="1"/>
    <n v="2013"/>
    <x v="29"/>
    <x v="3"/>
    <x v="1"/>
    <n v="132698"/>
    <s v="New"/>
    <n v="86254.29"/>
    <s v="3 Series"/>
    <x v="2"/>
    <n v="0.65000444618607656"/>
    <x v="0"/>
    <x v="2"/>
    <s v="Small"/>
    <n v="3"/>
  </r>
  <r>
    <n v="743"/>
    <x v="6"/>
    <n v="2013"/>
    <x v="2"/>
    <x v="2"/>
    <x v="1"/>
    <n v="90815"/>
    <s v="New"/>
    <n v="60380.53"/>
    <s v="RAV4"/>
    <x v="2"/>
    <n v="0.66487397456367336"/>
    <x v="0"/>
    <x v="2"/>
    <s v="Large"/>
    <n v="3"/>
  </r>
  <r>
    <n v="744"/>
    <x v="4"/>
    <n v="2001"/>
    <x v="17"/>
    <x v="1"/>
    <x v="1"/>
    <n v="194894"/>
    <s v="Like New"/>
    <n v="11604.55"/>
    <s v="Fit"/>
    <x v="10"/>
    <n v="5.9542879719231986E-2"/>
    <x v="1"/>
    <x v="1"/>
    <s v="Medium"/>
    <n v="2"/>
  </r>
  <r>
    <n v="745"/>
    <x v="4"/>
    <n v="2020"/>
    <x v="28"/>
    <x v="3"/>
    <x v="0"/>
    <n v="203485"/>
    <s v="New"/>
    <n v="9529.9"/>
    <s v="Civic"/>
    <x v="6"/>
    <n v="4.6833427525370418E-2"/>
    <x v="1"/>
    <x v="1"/>
    <s v="Medium"/>
    <n v="3"/>
  </r>
  <r>
    <n v="746"/>
    <x v="1"/>
    <n v="2019"/>
    <x v="3"/>
    <x v="1"/>
    <x v="0"/>
    <n v="164714"/>
    <s v="Like New"/>
    <n v="10806.67"/>
    <s v="X5"/>
    <x v="5"/>
    <n v="6.5608691428779578E-2"/>
    <x v="1"/>
    <x v="1"/>
    <s v="Large"/>
    <n v="2"/>
  </r>
  <r>
    <n v="747"/>
    <x v="6"/>
    <n v="2010"/>
    <x v="0"/>
    <x v="2"/>
    <x v="0"/>
    <n v="32356"/>
    <s v="Like New"/>
    <n v="94478.13"/>
    <s v="Prius"/>
    <x v="9"/>
    <n v="2.919957040425269"/>
    <x v="2"/>
    <x v="2"/>
    <s v="Medium"/>
    <n v="2"/>
  </r>
  <r>
    <n v="748"/>
    <x v="2"/>
    <n v="2015"/>
    <x v="14"/>
    <x v="0"/>
    <x v="1"/>
    <n v="265953"/>
    <s v="New"/>
    <n v="85737.79"/>
    <s v="Q5"/>
    <x v="16"/>
    <n v="0.32237948058491533"/>
    <x v="1"/>
    <x v="2"/>
    <s v="Medium"/>
    <n v="3"/>
  </r>
  <r>
    <n v="749"/>
    <x v="5"/>
    <n v="2018"/>
    <x v="36"/>
    <x v="1"/>
    <x v="1"/>
    <n v="297019"/>
    <s v="New"/>
    <n v="85269.3"/>
    <s v="C-Class"/>
    <x v="1"/>
    <n v="0.28708365458102009"/>
    <x v="1"/>
    <x v="2"/>
    <s v="Medium"/>
    <n v="3"/>
  </r>
  <r>
    <n v="750"/>
    <x v="0"/>
    <n v="2022"/>
    <x v="32"/>
    <x v="3"/>
    <x v="0"/>
    <n v="241121"/>
    <s v="New"/>
    <n v="92800.59"/>
    <s v="Model 3"/>
    <x v="13"/>
    <n v="0.38487145458089506"/>
    <x v="1"/>
    <x v="2"/>
    <s v="Large"/>
    <n v="3"/>
  </r>
  <r>
    <n v="751"/>
    <x v="5"/>
    <n v="2005"/>
    <x v="32"/>
    <x v="2"/>
    <x v="0"/>
    <n v="271609"/>
    <s v="Used"/>
    <n v="52999.26"/>
    <s v="C-Class"/>
    <x v="14"/>
    <n v="0.19513072099967232"/>
    <x v="1"/>
    <x v="2"/>
    <s v="Large"/>
    <n v="1"/>
  </r>
  <r>
    <n v="752"/>
    <x v="2"/>
    <n v="2023"/>
    <x v="48"/>
    <x v="0"/>
    <x v="1"/>
    <n v="197167"/>
    <s v="Like New"/>
    <n v="28497.74"/>
    <s v="Q7"/>
    <x v="8"/>
    <n v="0.14453605319348573"/>
    <x v="1"/>
    <x v="0"/>
    <s v="Medium"/>
    <n v="2"/>
  </r>
  <r>
    <n v="753"/>
    <x v="4"/>
    <n v="2018"/>
    <x v="36"/>
    <x v="3"/>
    <x v="0"/>
    <n v="196322"/>
    <s v="New"/>
    <n v="43128.06"/>
    <s v="Fit"/>
    <x v="1"/>
    <n v="0.21968021923167041"/>
    <x v="1"/>
    <x v="0"/>
    <s v="Medium"/>
    <n v="3"/>
  </r>
  <r>
    <n v="754"/>
    <x v="6"/>
    <n v="2004"/>
    <x v="36"/>
    <x v="3"/>
    <x v="0"/>
    <n v="15250"/>
    <s v="Used"/>
    <n v="73292.09"/>
    <s v="Prius"/>
    <x v="19"/>
    <n v="4.8060386885245903"/>
    <x v="2"/>
    <x v="2"/>
    <s v="Medium"/>
    <n v="1"/>
  </r>
  <r>
    <n v="755"/>
    <x v="4"/>
    <n v="2003"/>
    <x v="31"/>
    <x v="3"/>
    <x v="0"/>
    <n v="46023"/>
    <s v="New"/>
    <n v="88223.12"/>
    <s v="Accord"/>
    <x v="21"/>
    <n v="1.9169354453208178"/>
    <x v="2"/>
    <x v="2"/>
    <s v="Large"/>
    <n v="3"/>
  </r>
  <r>
    <n v="756"/>
    <x v="3"/>
    <n v="2014"/>
    <x v="4"/>
    <x v="1"/>
    <x v="1"/>
    <n v="101350"/>
    <s v="Like New"/>
    <n v="46333.64"/>
    <s v="Fiesta"/>
    <x v="12"/>
    <n v="0.45716467686235818"/>
    <x v="0"/>
    <x v="0"/>
    <s v="Medium"/>
    <n v="2"/>
  </r>
  <r>
    <n v="757"/>
    <x v="4"/>
    <n v="2003"/>
    <x v="13"/>
    <x v="2"/>
    <x v="0"/>
    <n v="177696"/>
    <s v="Used"/>
    <n v="55861.19"/>
    <s v="Fit"/>
    <x v="21"/>
    <n v="0.31436380109850531"/>
    <x v="1"/>
    <x v="2"/>
    <s v="Medium"/>
    <n v="1"/>
  </r>
  <r>
    <n v="758"/>
    <x v="4"/>
    <n v="2019"/>
    <x v="30"/>
    <x v="3"/>
    <x v="0"/>
    <n v="16427"/>
    <s v="Like New"/>
    <n v="93519.38"/>
    <s v="Accord"/>
    <x v="5"/>
    <n v="5.6930285505570097"/>
    <x v="2"/>
    <x v="2"/>
    <s v="Small"/>
    <n v="2"/>
  </r>
  <r>
    <n v="759"/>
    <x v="2"/>
    <n v="2009"/>
    <x v="17"/>
    <x v="1"/>
    <x v="0"/>
    <n v="210084"/>
    <s v="New"/>
    <n v="15212.37"/>
    <s v="A3"/>
    <x v="4"/>
    <n v="7.241089278574285E-2"/>
    <x v="1"/>
    <x v="1"/>
    <s v="Medium"/>
    <n v="3"/>
  </r>
  <r>
    <n v="760"/>
    <x v="2"/>
    <n v="2023"/>
    <x v="48"/>
    <x v="2"/>
    <x v="0"/>
    <n v="134511"/>
    <s v="New"/>
    <n v="86918.43"/>
    <s v="A4"/>
    <x v="8"/>
    <n v="0.64618083279434391"/>
    <x v="0"/>
    <x v="2"/>
    <s v="Medium"/>
    <n v="3"/>
  </r>
  <r>
    <n v="761"/>
    <x v="2"/>
    <n v="2021"/>
    <x v="19"/>
    <x v="2"/>
    <x v="1"/>
    <n v="218403"/>
    <s v="New"/>
    <n v="20134.21"/>
    <s v="A3"/>
    <x v="20"/>
    <n v="9.2188339903755898E-2"/>
    <x v="1"/>
    <x v="0"/>
    <s v="Large"/>
    <n v="3"/>
  </r>
  <r>
    <n v="762"/>
    <x v="5"/>
    <n v="2002"/>
    <x v="28"/>
    <x v="1"/>
    <x v="1"/>
    <n v="78672"/>
    <s v="Used"/>
    <n v="50966.83"/>
    <s v="E-Class"/>
    <x v="23"/>
    <n v="0.64783951088061831"/>
    <x v="0"/>
    <x v="2"/>
    <s v="Medium"/>
    <n v="1"/>
  </r>
  <r>
    <n v="763"/>
    <x v="3"/>
    <n v="2004"/>
    <x v="35"/>
    <x v="1"/>
    <x v="1"/>
    <n v="17300"/>
    <s v="Used"/>
    <n v="25750.2"/>
    <s v="Mustang"/>
    <x v="19"/>
    <n v="1.4884508670520231"/>
    <x v="2"/>
    <x v="0"/>
    <s v="Medium"/>
    <n v="1"/>
  </r>
  <r>
    <n v="764"/>
    <x v="2"/>
    <n v="2005"/>
    <x v="31"/>
    <x v="3"/>
    <x v="0"/>
    <n v="19659"/>
    <s v="Used"/>
    <n v="62280.02"/>
    <s v="A3"/>
    <x v="14"/>
    <n v="3.1680156671244721"/>
    <x v="2"/>
    <x v="2"/>
    <s v="Large"/>
    <n v="1"/>
  </r>
  <r>
    <n v="765"/>
    <x v="6"/>
    <n v="2020"/>
    <x v="32"/>
    <x v="2"/>
    <x v="1"/>
    <n v="162475"/>
    <s v="Used"/>
    <n v="58064.480000000003"/>
    <s v="Camry"/>
    <x v="6"/>
    <n v="0.35737485767041083"/>
    <x v="1"/>
    <x v="2"/>
    <s v="Large"/>
    <n v="1"/>
  </r>
  <r>
    <n v="766"/>
    <x v="5"/>
    <n v="2021"/>
    <x v="35"/>
    <x v="0"/>
    <x v="0"/>
    <n v="245259"/>
    <s v="New"/>
    <n v="41100.699999999997"/>
    <s v="GLC"/>
    <x v="20"/>
    <n v="0.16758080233549022"/>
    <x v="1"/>
    <x v="0"/>
    <s v="Medium"/>
    <n v="3"/>
  </r>
  <r>
    <n v="767"/>
    <x v="1"/>
    <n v="2007"/>
    <x v="17"/>
    <x v="1"/>
    <x v="1"/>
    <n v="10360"/>
    <s v="New"/>
    <n v="87013.83"/>
    <s v="X3"/>
    <x v="17"/>
    <n v="8.3990183397683396"/>
    <x v="2"/>
    <x v="2"/>
    <s v="Medium"/>
    <n v="3"/>
  </r>
  <r>
    <n v="768"/>
    <x v="6"/>
    <n v="2006"/>
    <x v="41"/>
    <x v="2"/>
    <x v="0"/>
    <n v="283568"/>
    <s v="New"/>
    <n v="67682.27"/>
    <s v="Camry"/>
    <x v="11"/>
    <n v="0.23868091604130229"/>
    <x v="1"/>
    <x v="2"/>
    <s v="Medium"/>
    <n v="3"/>
  </r>
  <r>
    <n v="769"/>
    <x v="0"/>
    <n v="2020"/>
    <x v="8"/>
    <x v="2"/>
    <x v="1"/>
    <n v="98035"/>
    <s v="Used"/>
    <n v="73514.490000000005"/>
    <s v="Model Y"/>
    <x v="6"/>
    <n v="0.74988004284184229"/>
    <x v="0"/>
    <x v="2"/>
    <s v="Large"/>
    <n v="1"/>
  </r>
  <r>
    <n v="770"/>
    <x v="0"/>
    <n v="2009"/>
    <x v="44"/>
    <x v="3"/>
    <x v="1"/>
    <n v="48791"/>
    <s v="Used"/>
    <n v="19312.68"/>
    <s v="Model X"/>
    <x v="4"/>
    <n v="0.39582463979012522"/>
    <x v="2"/>
    <x v="1"/>
    <s v="Small"/>
    <n v="1"/>
  </r>
  <r>
    <n v="771"/>
    <x v="6"/>
    <n v="2005"/>
    <x v="8"/>
    <x v="0"/>
    <x v="1"/>
    <n v="199867"/>
    <s v="New"/>
    <n v="88900.74"/>
    <s v="RAV4"/>
    <x v="14"/>
    <n v="0.4447994916619552"/>
    <x v="1"/>
    <x v="2"/>
    <s v="Large"/>
    <n v="3"/>
  </r>
  <r>
    <n v="772"/>
    <x v="2"/>
    <n v="2013"/>
    <x v="1"/>
    <x v="3"/>
    <x v="0"/>
    <n v="274444"/>
    <s v="New"/>
    <n v="20868.82"/>
    <s v="Q5"/>
    <x v="2"/>
    <n v="7.6040357960093855E-2"/>
    <x v="1"/>
    <x v="0"/>
    <s v="Large"/>
    <n v="3"/>
  </r>
  <r>
    <n v="773"/>
    <x v="1"/>
    <n v="2003"/>
    <x v="33"/>
    <x v="0"/>
    <x v="0"/>
    <n v="33370"/>
    <s v="Used"/>
    <n v="26164.57"/>
    <s v="X5"/>
    <x v="21"/>
    <n v="0.78407461792028765"/>
    <x v="2"/>
    <x v="0"/>
    <s v="Medium"/>
    <n v="1"/>
  </r>
  <r>
    <n v="774"/>
    <x v="1"/>
    <n v="2012"/>
    <x v="50"/>
    <x v="0"/>
    <x v="0"/>
    <n v="200903"/>
    <s v="Like New"/>
    <n v="17165.240000000002"/>
    <s v="3 Series"/>
    <x v="15"/>
    <n v="8.5440436429520719E-2"/>
    <x v="1"/>
    <x v="1"/>
    <s v="Small"/>
    <n v="2"/>
  </r>
  <r>
    <n v="775"/>
    <x v="5"/>
    <n v="2019"/>
    <x v="48"/>
    <x v="1"/>
    <x v="1"/>
    <n v="27209"/>
    <s v="New"/>
    <n v="46834.12"/>
    <s v="GLC"/>
    <x v="5"/>
    <n v="1.7212731081627404"/>
    <x v="2"/>
    <x v="0"/>
    <s v="Medium"/>
    <n v="3"/>
  </r>
  <r>
    <n v="776"/>
    <x v="1"/>
    <n v="2016"/>
    <x v="15"/>
    <x v="2"/>
    <x v="0"/>
    <n v="283071"/>
    <s v="New"/>
    <n v="89332.38"/>
    <s v="5 Series"/>
    <x v="0"/>
    <n v="0.31558294562141653"/>
    <x v="1"/>
    <x v="2"/>
    <s v="Medium"/>
    <n v="3"/>
  </r>
  <r>
    <n v="777"/>
    <x v="0"/>
    <n v="2022"/>
    <x v="10"/>
    <x v="2"/>
    <x v="0"/>
    <n v="34579"/>
    <s v="New"/>
    <n v="28982.51"/>
    <s v="Model 3"/>
    <x v="13"/>
    <n v="0.83815350357153184"/>
    <x v="2"/>
    <x v="0"/>
    <s v="Small"/>
    <n v="3"/>
  </r>
  <r>
    <n v="778"/>
    <x v="3"/>
    <n v="2006"/>
    <x v="38"/>
    <x v="2"/>
    <x v="0"/>
    <n v="271176"/>
    <s v="Used"/>
    <n v="40506.57"/>
    <s v="Mustang"/>
    <x v="11"/>
    <n v="0.1493737277635189"/>
    <x v="1"/>
    <x v="0"/>
    <s v="Large"/>
    <n v="1"/>
  </r>
  <r>
    <n v="779"/>
    <x v="2"/>
    <n v="2003"/>
    <x v="21"/>
    <x v="0"/>
    <x v="0"/>
    <n v="93254"/>
    <s v="New"/>
    <n v="85376.31"/>
    <s v="A3"/>
    <x v="21"/>
    <n v="0.91552437428957467"/>
    <x v="0"/>
    <x v="2"/>
    <s v="Large"/>
    <n v="3"/>
  </r>
  <r>
    <n v="780"/>
    <x v="1"/>
    <n v="2013"/>
    <x v="45"/>
    <x v="2"/>
    <x v="0"/>
    <n v="113528"/>
    <s v="New"/>
    <n v="63692.45"/>
    <s v="3 Series"/>
    <x v="2"/>
    <n v="0.56102855683179476"/>
    <x v="0"/>
    <x v="2"/>
    <s v="Medium"/>
    <n v="3"/>
  </r>
  <r>
    <n v="781"/>
    <x v="5"/>
    <n v="2002"/>
    <x v="25"/>
    <x v="1"/>
    <x v="0"/>
    <n v="223274"/>
    <s v="New"/>
    <n v="76403.56"/>
    <s v="GLA"/>
    <x v="23"/>
    <n v="0.34219640441789012"/>
    <x v="1"/>
    <x v="2"/>
    <s v="Large"/>
    <n v="3"/>
  </r>
  <r>
    <n v="782"/>
    <x v="0"/>
    <n v="2023"/>
    <x v="29"/>
    <x v="0"/>
    <x v="1"/>
    <n v="238292"/>
    <s v="New"/>
    <n v="25330"/>
    <s v="Model X"/>
    <x v="8"/>
    <n v="0.10629815520453897"/>
    <x v="1"/>
    <x v="0"/>
    <s v="Small"/>
    <n v="3"/>
  </r>
  <r>
    <n v="783"/>
    <x v="3"/>
    <n v="2004"/>
    <x v="40"/>
    <x v="0"/>
    <x v="1"/>
    <n v="181026"/>
    <s v="New"/>
    <n v="73066.539999999994"/>
    <s v="Focus"/>
    <x v="19"/>
    <n v="0.40362456221758197"/>
    <x v="1"/>
    <x v="2"/>
    <s v="Medium"/>
    <n v="3"/>
  </r>
  <r>
    <n v="784"/>
    <x v="4"/>
    <n v="2015"/>
    <x v="44"/>
    <x v="0"/>
    <x v="0"/>
    <n v="248342"/>
    <s v="Like New"/>
    <n v="26623"/>
    <s v="CR-V"/>
    <x v="16"/>
    <n v="0.10720297009768787"/>
    <x v="1"/>
    <x v="0"/>
    <s v="Small"/>
    <n v="2"/>
  </r>
  <r>
    <n v="785"/>
    <x v="4"/>
    <n v="2022"/>
    <x v="3"/>
    <x v="0"/>
    <x v="1"/>
    <n v="219437"/>
    <s v="Like New"/>
    <n v="98794.83"/>
    <s v="CR-V"/>
    <x v="13"/>
    <n v="0.45021956187880807"/>
    <x v="1"/>
    <x v="2"/>
    <s v="Large"/>
    <n v="2"/>
  </r>
  <r>
    <n v="786"/>
    <x v="3"/>
    <n v="2019"/>
    <x v="8"/>
    <x v="1"/>
    <x v="1"/>
    <n v="278076"/>
    <s v="New"/>
    <n v="58189.18"/>
    <s v="Fiesta"/>
    <x v="5"/>
    <n v="0.20925639033933169"/>
    <x v="1"/>
    <x v="2"/>
    <s v="Large"/>
    <n v="3"/>
  </r>
  <r>
    <n v="787"/>
    <x v="0"/>
    <n v="2003"/>
    <x v="38"/>
    <x v="2"/>
    <x v="0"/>
    <n v="287858"/>
    <s v="New"/>
    <n v="71085.73"/>
    <s v="Model 3"/>
    <x v="21"/>
    <n v="0.24694721008274911"/>
    <x v="1"/>
    <x v="2"/>
    <s v="Large"/>
    <n v="3"/>
  </r>
  <r>
    <n v="788"/>
    <x v="5"/>
    <n v="2023"/>
    <x v="30"/>
    <x v="1"/>
    <x v="0"/>
    <n v="57803"/>
    <s v="New"/>
    <n v="16248.15"/>
    <s v="E-Class"/>
    <x v="8"/>
    <n v="0.28109527187170213"/>
    <x v="0"/>
    <x v="1"/>
    <s v="Small"/>
    <n v="3"/>
  </r>
  <r>
    <n v="789"/>
    <x v="3"/>
    <n v="2023"/>
    <x v="36"/>
    <x v="2"/>
    <x v="1"/>
    <n v="133624"/>
    <s v="New"/>
    <n v="28812.32"/>
    <s v="Mustang"/>
    <x v="8"/>
    <n v="0.21562234329162425"/>
    <x v="0"/>
    <x v="0"/>
    <s v="Medium"/>
    <n v="3"/>
  </r>
  <r>
    <n v="790"/>
    <x v="2"/>
    <n v="2001"/>
    <x v="45"/>
    <x v="1"/>
    <x v="0"/>
    <n v="56627"/>
    <s v="Used"/>
    <n v="18275.36"/>
    <s v="A3"/>
    <x v="10"/>
    <n v="0.32273226552704543"/>
    <x v="0"/>
    <x v="1"/>
    <s v="Medium"/>
    <n v="1"/>
  </r>
  <r>
    <n v="791"/>
    <x v="2"/>
    <n v="2017"/>
    <x v="15"/>
    <x v="3"/>
    <x v="1"/>
    <n v="177059"/>
    <s v="Used"/>
    <n v="42066.22"/>
    <s v="Q5"/>
    <x v="7"/>
    <n v="0.23758306553182837"/>
    <x v="1"/>
    <x v="0"/>
    <s v="Medium"/>
    <n v="1"/>
  </r>
  <r>
    <n v="792"/>
    <x v="4"/>
    <n v="2018"/>
    <x v="19"/>
    <x v="3"/>
    <x v="1"/>
    <n v="45380"/>
    <s v="Used"/>
    <n v="31992.91"/>
    <s v="Fit"/>
    <x v="1"/>
    <n v="0.70500022036139265"/>
    <x v="2"/>
    <x v="0"/>
    <s v="Large"/>
    <n v="1"/>
  </r>
  <r>
    <n v="793"/>
    <x v="1"/>
    <n v="2018"/>
    <x v="32"/>
    <x v="3"/>
    <x v="1"/>
    <n v="160322"/>
    <s v="Like New"/>
    <n v="74627.61"/>
    <s v="5 Series"/>
    <x v="1"/>
    <n v="0.46548577238307903"/>
    <x v="1"/>
    <x v="2"/>
    <s v="Large"/>
    <n v="2"/>
  </r>
  <r>
    <n v="794"/>
    <x v="5"/>
    <n v="2016"/>
    <x v="3"/>
    <x v="3"/>
    <x v="0"/>
    <n v="199416"/>
    <s v="New"/>
    <n v="15327.35"/>
    <s v="E-Class"/>
    <x v="0"/>
    <n v="7.6861184659204884E-2"/>
    <x v="1"/>
    <x v="1"/>
    <s v="Large"/>
    <n v="3"/>
  </r>
  <r>
    <n v="795"/>
    <x v="4"/>
    <n v="2013"/>
    <x v="35"/>
    <x v="0"/>
    <x v="1"/>
    <n v="146367"/>
    <s v="Used"/>
    <n v="76445.64"/>
    <s v="Fit"/>
    <x v="2"/>
    <n v="0.52228740084855196"/>
    <x v="0"/>
    <x v="2"/>
    <s v="Medium"/>
    <n v="1"/>
  </r>
  <r>
    <n v="796"/>
    <x v="1"/>
    <n v="2018"/>
    <x v="0"/>
    <x v="0"/>
    <x v="0"/>
    <n v="272667"/>
    <s v="New"/>
    <n v="9341.9599999999991"/>
    <s v="X3"/>
    <x v="1"/>
    <n v="3.4261425108282263E-2"/>
    <x v="1"/>
    <x v="1"/>
    <s v="Medium"/>
    <n v="3"/>
  </r>
  <r>
    <n v="797"/>
    <x v="1"/>
    <n v="2021"/>
    <x v="9"/>
    <x v="1"/>
    <x v="0"/>
    <n v="259125"/>
    <s v="New"/>
    <n v="24191.69"/>
    <s v="X3"/>
    <x v="20"/>
    <n v="9.335915098890496E-2"/>
    <x v="1"/>
    <x v="0"/>
    <s v="Small"/>
    <n v="3"/>
  </r>
  <r>
    <n v="798"/>
    <x v="2"/>
    <n v="2023"/>
    <x v="36"/>
    <x v="1"/>
    <x v="0"/>
    <n v="13769"/>
    <s v="Like New"/>
    <n v="80236.67"/>
    <s v="A4"/>
    <x v="8"/>
    <n v="5.8273418548914222"/>
    <x v="2"/>
    <x v="2"/>
    <s v="Medium"/>
    <n v="2"/>
  </r>
  <r>
    <n v="799"/>
    <x v="0"/>
    <n v="2012"/>
    <x v="40"/>
    <x v="3"/>
    <x v="0"/>
    <n v="112035"/>
    <s v="Like New"/>
    <n v="75563.78"/>
    <s v="Model X"/>
    <x v="15"/>
    <n v="0.67446583656892933"/>
    <x v="0"/>
    <x v="2"/>
    <s v="Medium"/>
    <n v="2"/>
  </r>
  <r>
    <n v="800"/>
    <x v="6"/>
    <n v="2011"/>
    <x v="1"/>
    <x v="2"/>
    <x v="0"/>
    <n v="175717"/>
    <s v="Used"/>
    <n v="50250.98"/>
    <s v="Camry"/>
    <x v="3"/>
    <n v="0.28597676946453676"/>
    <x v="1"/>
    <x v="2"/>
    <s v="Large"/>
    <n v="1"/>
  </r>
  <r>
    <n v="801"/>
    <x v="0"/>
    <n v="2005"/>
    <x v="38"/>
    <x v="3"/>
    <x v="1"/>
    <n v="221815"/>
    <s v="Used"/>
    <n v="9748.36"/>
    <s v="Model Y"/>
    <x v="14"/>
    <n v="4.3948154994026559E-2"/>
    <x v="1"/>
    <x v="1"/>
    <s v="Large"/>
    <n v="1"/>
  </r>
  <r>
    <n v="802"/>
    <x v="6"/>
    <n v="2020"/>
    <x v="30"/>
    <x v="1"/>
    <x v="0"/>
    <n v="231832"/>
    <s v="Like New"/>
    <n v="62939.91"/>
    <s v="Camry"/>
    <x v="6"/>
    <n v="0.27148931122537012"/>
    <x v="1"/>
    <x v="2"/>
    <s v="Small"/>
    <n v="2"/>
  </r>
  <r>
    <n v="803"/>
    <x v="3"/>
    <n v="2003"/>
    <x v="15"/>
    <x v="3"/>
    <x v="0"/>
    <n v="156629"/>
    <s v="Like New"/>
    <n v="43638.79"/>
    <s v="Focus"/>
    <x v="21"/>
    <n v="0.27861245363246911"/>
    <x v="1"/>
    <x v="0"/>
    <s v="Medium"/>
    <n v="2"/>
  </r>
  <r>
    <n v="804"/>
    <x v="2"/>
    <n v="2018"/>
    <x v="20"/>
    <x v="1"/>
    <x v="0"/>
    <n v="234799"/>
    <s v="New"/>
    <n v="35070.17"/>
    <s v="Q7"/>
    <x v="1"/>
    <n v="0.14936251857972138"/>
    <x v="1"/>
    <x v="0"/>
    <s v="Small"/>
    <n v="3"/>
  </r>
  <r>
    <n v="805"/>
    <x v="1"/>
    <n v="2015"/>
    <x v="10"/>
    <x v="3"/>
    <x v="0"/>
    <n v="168157"/>
    <s v="New"/>
    <n v="65839.009999999995"/>
    <s v="5 Series"/>
    <x v="16"/>
    <n v="0.39153297216291916"/>
    <x v="1"/>
    <x v="2"/>
    <s v="Small"/>
    <n v="3"/>
  </r>
  <r>
    <n v="806"/>
    <x v="5"/>
    <n v="2012"/>
    <x v="32"/>
    <x v="2"/>
    <x v="0"/>
    <n v="144542"/>
    <s v="Used"/>
    <n v="46478.38"/>
    <s v="GLA"/>
    <x v="15"/>
    <n v="0.32155622587206484"/>
    <x v="0"/>
    <x v="0"/>
    <s v="Large"/>
    <n v="1"/>
  </r>
  <r>
    <n v="807"/>
    <x v="6"/>
    <n v="2003"/>
    <x v="50"/>
    <x v="3"/>
    <x v="1"/>
    <n v="118643"/>
    <s v="Used"/>
    <n v="13780"/>
    <s v="Corolla"/>
    <x v="21"/>
    <n v="0.11614675960655074"/>
    <x v="0"/>
    <x v="1"/>
    <s v="Small"/>
    <n v="1"/>
  </r>
  <r>
    <n v="808"/>
    <x v="0"/>
    <n v="2022"/>
    <x v="40"/>
    <x v="2"/>
    <x v="0"/>
    <n v="210154"/>
    <s v="Like New"/>
    <n v="92015.29"/>
    <s v="Model S"/>
    <x v="13"/>
    <n v="0.43784695984849203"/>
    <x v="1"/>
    <x v="2"/>
    <s v="Medium"/>
    <n v="2"/>
  </r>
  <r>
    <n v="809"/>
    <x v="1"/>
    <n v="2016"/>
    <x v="10"/>
    <x v="2"/>
    <x v="0"/>
    <n v="137877"/>
    <s v="Used"/>
    <n v="78956.84"/>
    <s v="3 Series"/>
    <x v="0"/>
    <n v="0.57266143011524762"/>
    <x v="0"/>
    <x v="2"/>
    <s v="Small"/>
    <n v="1"/>
  </r>
  <r>
    <n v="810"/>
    <x v="6"/>
    <n v="2022"/>
    <x v="12"/>
    <x v="1"/>
    <x v="1"/>
    <n v="213396"/>
    <s v="New"/>
    <n v="10355.93"/>
    <s v="Prius"/>
    <x v="13"/>
    <n v="4.8529166432360493E-2"/>
    <x v="1"/>
    <x v="1"/>
    <s v="Large"/>
    <n v="3"/>
  </r>
  <r>
    <n v="811"/>
    <x v="6"/>
    <n v="2000"/>
    <x v="45"/>
    <x v="2"/>
    <x v="0"/>
    <n v="225956"/>
    <s v="Like New"/>
    <n v="54881.07"/>
    <s v="Prius"/>
    <x v="18"/>
    <n v="0.24288388004744285"/>
    <x v="1"/>
    <x v="2"/>
    <s v="Medium"/>
    <n v="2"/>
  </r>
  <r>
    <n v="812"/>
    <x v="6"/>
    <n v="2017"/>
    <x v="27"/>
    <x v="0"/>
    <x v="1"/>
    <n v="181844"/>
    <s v="New"/>
    <n v="12920.87"/>
    <s v="Corolla"/>
    <x v="7"/>
    <n v="7.1054695233276885E-2"/>
    <x v="1"/>
    <x v="1"/>
    <s v="Medium"/>
    <n v="3"/>
  </r>
  <r>
    <n v="813"/>
    <x v="5"/>
    <n v="2019"/>
    <x v="42"/>
    <x v="0"/>
    <x v="1"/>
    <n v="101422"/>
    <s v="Like New"/>
    <n v="84542.54"/>
    <s v="GLA"/>
    <x v="5"/>
    <n v="0.83357200607363291"/>
    <x v="0"/>
    <x v="2"/>
    <s v="Medium"/>
    <n v="2"/>
  </r>
  <r>
    <n v="814"/>
    <x v="2"/>
    <n v="2016"/>
    <x v="11"/>
    <x v="0"/>
    <x v="1"/>
    <n v="268774"/>
    <s v="Like New"/>
    <n v="63236.33"/>
    <s v="Q7"/>
    <x v="0"/>
    <n v="0.23527696131322226"/>
    <x v="1"/>
    <x v="2"/>
    <s v="Large"/>
    <n v="2"/>
  </r>
  <r>
    <n v="815"/>
    <x v="5"/>
    <n v="2014"/>
    <x v="18"/>
    <x v="1"/>
    <x v="1"/>
    <n v="277845"/>
    <s v="New"/>
    <n v="21382.67"/>
    <s v="C-Class"/>
    <x v="12"/>
    <n v="7.6958987924922159E-2"/>
    <x v="1"/>
    <x v="0"/>
    <s v="Large"/>
    <n v="3"/>
  </r>
  <r>
    <n v="816"/>
    <x v="4"/>
    <n v="2010"/>
    <x v="28"/>
    <x v="0"/>
    <x v="0"/>
    <n v="145931"/>
    <s v="Used"/>
    <n v="6970.43"/>
    <s v="CR-V"/>
    <x v="9"/>
    <n v="4.7765245218630722E-2"/>
    <x v="0"/>
    <x v="1"/>
    <s v="Medium"/>
    <n v="1"/>
  </r>
  <r>
    <n v="817"/>
    <x v="1"/>
    <n v="2021"/>
    <x v="12"/>
    <x v="1"/>
    <x v="0"/>
    <n v="117556"/>
    <s v="Used"/>
    <n v="8000.2"/>
    <s v="5 Series"/>
    <x v="20"/>
    <n v="6.8054374085542213E-2"/>
    <x v="0"/>
    <x v="1"/>
    <s v="Large"/>
    <n v="1"/>
  </r>
  <r>
    <n v="818"/>
    <x v="2"/>
    <n v="2012"/>
    <x v="8"/>
    <x v="1"/>
    <x v="1"/>
    <n v="228495"/>
    <s v="Used"/>
    <n v="53199.72"/>
    <s v="Q7"/>
    <x v="15"/>
    <n v="0.23282662640320356"/>
    <x v="1"/>
    <x v="2"/>
    <s v="Large"/>
    <n v="1"/>
  </r>
  <r>
    <n v="819"/>
    <x v="2"/>
    <n v="2000"/>
    <x v="24"/>
    <x v="0"/>
    <x v="1"/>
    <n v="254809"/>
    <s v="Used"/>
    <n v="74765.48"/>
    <s v="Q7"/>
    <x v="18"/>
    <n v="0.29341773642218288"/>
    <x v="1"/>
    <x v="2"/>
    <s v="Large"/>
    <n v="1"/>
  </r>
  <r>
    <n v="820"/>
    <x v="2"/>
    <n v="2016"/>
    <x v="26"/>
    <x v="2"/>
    <x v="0"/>
    <n v="205384"/>
    <s v="New"/>
    <n v="16479.84"/>
    <s v="Q7"/>
    <x v="0"/>
    <n v="8.0239161765278705E-2"/>
    <x v="1"/>
    <x v="1"/>
    <s v="Large"/>
    <n v="3"/>
  </r>
  <r>
    <n v="821"/>
    <x v="0"/>
    <n v="2005"/>
    <x v="3"/>
    <x v="3"/>
    <x v="1"/>
    <n v="15021"/>
    <s v="Like New"/>
    <n v="26021.99"/>
    <s v="Model S"/>
    <x v="14"/>
    <n v="1.7323740097197258"/>
    <x v="2"/>
    <x v="0"/>
    <s v="Large"/>
    <n v="2"/>
  </r>
  <r>
    <n v="822"/>
    <x v="2"/>
    <n v="2003"/>
    <x v="15"/>
    <x v="1"/>
    <x v="1"/>
    <n v="200935"/>
    <s v="New"/>
    <n v="36089.69"/>
    <s v="Q5"/>
    <x v="21"/>
    <n v="0.17960877895836963"/>
    <x v="1"/>
    <x v="0"/>
    <s v="Medium"/>
    <n v="3"/>
  </r>
  <r>
    <n v="823"/>
    <x v="5"/>
    <n v="2019"/>
    <x v="43"/>
    <x v="0"/>
    <x v="1"/>
    <n v="204222"/>
    <s v="Used"/>
    <n v="25717.29"/>
    <s v="GLA"/>
    <x v="5"/>
    <n v="0.12592810764756002"/>
    <x v="1"/>
    <x v="0"/>
    <s v="Large"/>
    <n v="1"/>
  </r>
  <r>
    <n v="824"/>
    <x v="2"/>
    <n v="2015"/>
    <x v="33"/>
    <x v="1"/>
    <x v="0"/>
    <n v="64361"/>
    <s v="Used"/>
    <n v="42176.97"/>
    <s v="Q7"/>
    <x v="16"/>
    <n v="0.65531874893180653"/>
    <x v="0"/>
    <x v="0"/>
    <s v="Medium"/>
    <n v="1"/>
  </r>
  <r>
    <n v="825"/>
    <x v="3"/>
    <n v="2014"/>
    <x v="1"/>
    <x v="2"/>
    <x v="1"/>
    <n v="272499"/>
    <s v="New"/>
    <n v="58163.43"/>
    <s v="Explorer"/>
    <x v="12"/>
    <n v="0.21344456309931412"/>
    <x v="1"/>
    <x v="2"/>
    <s v="Large"/>
    <n v="3"/>
  </r>
  <r>
    <n v="826"/>
    <x v="1"/>
    <n v="2014"/>
    <x v="40"/>
    <x v="2"/>
    <x v="0"/>
    <n v="98841"/>
    <s v="Like New"/>
    <n v="70068.990000000005"/>
    <s v="5 Series"/>
    <x v="12"/>
    <n v="0.70890612195344038"/>
    <x v="0"/>
    <x v="2"/>
    <s v="Medium"/>
    <n v="2"/>
  </r>
  <r>
    <n v="827"/>
    <x v="2"/>
    <n v="2005"/>
    <x v="11"/>
    <x v="0"/>
    <x v="0"/>
    <n v="180076"/>
    <s v="New"/>
    <n v="96558.64"/>
    <s v="A3"/>
    <x v="14"/>
    <n v="0.5362104889046847"/>
    <x v="1"/>
    <x v="2"/>
    <s v="Large"/>
    <n v="3"/>
  </r>
  <r>
    <n v="828"/>
    <x v="1"/>
    <n v="2014"/>
    <x v="32"/>
    <x v="1"/>
    <x v="0"/>
    <n v="246300"/>
    <s v="New"/>
    <n v="93430.15"/>
    <s v="5 Series"/>
    <x v="12"/>
    <n v="0.37933475436459602"/>
    <x v="1"/>
    <x v="2"/>
    <s v="Large"/>
    <n v="3"/>
  </r>
  <r>
    <n v="829"/>
    <x v="3"/>
    <n v="2013"/>
    <x v="47"/>
    <x v="3"/>
    <x v="1"/>
    <n v="160786"/>
    <s v="New"/>
    <n v="59162.06"/>
    <s v="Explorer"/>
    <x v="2"/>
    <n v="0.36795529461520282"/>
    <x v="1"/>
    <x v="2"/>
    <s v="Small"/>
    <n v="3"/>
  </r>
  <r>
    <n v="830"/>
    <x v="3"/>
    <n v="2010"/>
    <x v="19"/>
    <x v="3"/>
    <x v="1"/>
    <n v="17198"/>
    <s v="Like New"/>
    <n v="74744.259999999995"/>
    <s v="Explorer"/>
    <x v="9"/>
    <n v="4.3461018723107339"/>
    <x v="2"/>
    <x v="2"/>
    <s v="Large"/>
    <n v="2"/>
  </r>
  <r>
    <n v="831"/>
    <x v="1"/>
    <n v="2006"/>
    <x v="33"/>
    <x v="1"/>
    <x v="0"/>
    <n v="258466"/>
    <s v="New"/>
    <n v="95332.86"/>
    <s v="X3"/>
    <x v="11"/>
    <n v="0.36884100810164588"/>
    <x v="1"/>
    <x v="2"/>
    <s v="Medium"/>
    <n v="3"/>
  </r>
  <r>
    <n v="832"/>
    <x v="6"/>
    <n v="2008"/>
    <x v="19"/>
    <x v="1"/>
    <x v="0"/>
    <n v="18740"/>
    <s v="New"/>
    <n v="12929.83"/>
    <s v="Corolla"/>
    <x v="22"/>
    <n v="0.68995891141942367"/>
    <x v="2"/>
    <x v="1"/>
    <s v="Large"/>
    <n v="3"/>
  </r>
  <r>
    <n v="833"/>
    <x v="4"/>
    <n v="2015"/>
    <x v="23"/>
    <x v="1"/>
    <x v="0"/>
    <n v="265954"/>
    <s v="Used"/>
    <n v="5535.3"/>
    <s v="Civic"/>
    <x v="16"/>
    <n v="2.0812997736450664E-2"/>
    <x v="1"/>
    <x v="1"/>
    <s v="Medium"/>
    <n v="1"/>
  </r>
  <r>
    <n v="834"/>
    <x v="0"/>
    <n v="2004"/>
    <x v="35"/>
    <x v="0"/>
    <x v="1"/>
    <n v="258308"/>
    <s v="New"/>
    <n v="7830.98"/>
    <s v="Model Y"/>
    <x v="19"/>
    <n v="3.0316443935147187E-2"/>
    <x v="1"/>
    <x v="1"/>
    <s v="Medium"/>
    <n v="3"/>
  </r>
  <r>
    <n v="835"/>
    <x v="6"/>
    <n v="2019"/>
    <x v="24"/>
    <x v="2"/>
    <x v="1"/>
    <n v="99855"/>
    <s v="Used"/>
    <n v="58518.19"/>
    <s v="Corolla"/>
    <x v="5"/>
    <n v="0.58603164588653545"/>
    <x v="0"/>
    <x v="2"/>
    <s v="Large"/>
    <n v="1"/>
  </r>
  <r>
    <n v="836"/>
    <x v="6"/>
    <n v="2009"/>
    <x v="0"/>
    <x v="3"/>
    <x v="0"/>
    <n v="210192"/>
    <s v="Used"/>
    <n v="77469.179999999993"/>
    <s v="RAV4"/>
    <x v="4"/>
    <n v="0.36856388444850419"/>
    <x v="1"/>
    <x v="2"/>
    <s v="Medium"/>
    <n v="1"/>
  </r>
  <r>
    <n v="837"/>
    <x v="5"/>
    <n v="2017"/>
    <x v="19"/>
    <x v="0"/>
    <x v="0"/>
    <n v="288927"/>
    <s v="Used"/>
    <n v="39872.120000000003"/>
    <s v="E-Class"/>
    <x v="7"/>
    <n v="0.13800067144988182"/>
    <x v="1"/>
    <x v="0"/>
    <s v="Large"/>
    <n v="1"/>
  </r>
  <r>
    <n v="838"/>
    <x v="0"/>
    <n v="2002"/>
    <x v="48"/>
    <x v="1"/>
    <x v="1"/>
    <n v="121701"/>
    <s v="Like New"/>
    <n v="56797.72"/>
    <s v="Model Y"/>
    <x v="23"/>
    <n v="0.46669887675532656"/>
    <x v="0"/>
    <x v="2"/>
    <s v="Medium"/>
    <n v="2"/>
  </r>
  <r>
    <n v="839"/>
    <x v="0"/>
    <n v="2012"/>
    <x v="34"/>
    <x v="1"/>
    <x v="0"/>
    <n v="271615"/>
    <s v="Used"/>
    <n v="54054.8"/>
    <s v="Model Y"/>
    <x v="15"/>
    <n v="0.19901257294332053"/>
    <x v="1"/>
    <x v="2"/>
    <s v="Medium"/>
    <n v="1"/>
  </r>
  <r>
    <n v="840"/>
    <x v="6"/>
    <n v="2010"/>
    <x v="41"/>
    <x v="2"/>
    <x v="1"/>
    <n v="110771"/>
    <s v="New"/>
    <n v="14003.23"/>
    <s v="Corolla"/>
    <x v="9"/>
    <n v="0.12641602946619601"/>
    <x v="0"/>
    <x v="1"/>
    <s v="Medium"/>
    <n v="3"/>
  </r>
  <r>
    <n v="841"/>
    <x v="2"/>
    <n v="2016"/>
    <x v="14"/>
    <x v="1"/>
    <x v="1"/>
    <n v="6163"/>
    <s v="New"/>
    <n v="35550.89"/>
    <s v="A4"/>
    <x v="0"/>
    <n v="5.7684390718805778"/>
    <x v="2"/>
    <x v="0"/>
    <s v="Medium"/>
    <n v="3"/>
  </r>
  <r>
    <n v="842"/>
    <x v="5"/>
    <n v="2021"/>
    <x v="4"/>
    <x v="0"/>
    <x v="0"/>
    <n v="16065"/>
    <s v="Used"/>
    <n v="6846.34"/>
    <s v="GLA"/>
    <x v="20"/>
    <n v="0.42616495487083722"/>
    <x v="2"/>
    <x v="1"/>
    <s v="Medium"/>
    <n v="1"/>
  </r>
  <r>
    <n v="843"/>
    <x v="5"/>
    <n v="2012"/>
    <x v="50"/>
    <x v="0"/>
    <x v="0"/>
    <n v="241262"/>
    <s v="Used"/>
    <n v="15517.04"/>
    <s v="C-Class"/>
    <x v="15"/>
    <n v="6.4316137642894455E-2"/>
    <x v="1"/>
    <x v="1"/>
    <s v="Small"/>
    <n v="1"/>
  </r>
  <r>
    <n v="844"/>
    <x v="3"/>
    <n v="2005"/>
    <x v="5"/>
    <x v="2"/>
    <x v="1"/>
    <n v="248924"/>
    <s v="New"/>
    <n v="82126.53"/>
    <s v="Fiesta"/>
    <x v="14"/>
    <n v="0.32992612202921373"/>
    <x v="1"/>
    <x v="2"/>
    <s v="Medium"/>
    <n v="3"/>
  </r>
  <r>
    <n v="845"/>
    <x v="0"/>
    <n v="2016"/>
    <x v="22"/>
    <x v="0"/>
    <x v="1"/>
    <n v="179420"/>
    <s v="Used"/>
    <n v="83794.28"/>
    <s v="Model 3"/>
    <x v="0"/>
    <n v="0.46702864786534387"/>
    <x v="1"/>
    <x v="2"/>
    <s v="Small"/>
    <n v="1"/>
  </r>
  <r>
    <n v="846"/>
    <x v="6"/>
    <n v="2012"/>
    <x v="21"/>
    <x v="3"/>
    <x v="1"/>
    <n v="281298"/>
    <s v="Like New"/>
    <n v="81184.899999999994"/>
    <s v="Camry"/>
    <x v="15"/>
    <n v="0.28860816642848508"/>
    <x v="1"/>
    <x v="2"/>
    <s v="Large"/>
    <n v="2"/>
  </r>
  <r>
    <n v="847"/>
    <x v="3"/>
    <n v="2018"/>
    <x v="18"/>
    <x v="0"/>
    <x v="1"/>
    <n v="20229"/>
    <s v="Used"/>
    <n v="74047.77"/>
    <s v="Focus"/>
    <x v="1"/>
    <n v="3.6604760492362454"/>
    <x v="2"/>
    <x v="2"/>
    <s v="Large"/>
    <n v="1"/>
  </r>
  <r>
    <n v="848"/>
    <x v="1"/>
    <n v="2020"/>
    <x v="15"/>
    <x v="0"/>
    <x v="1"/>
    <n v="250470"/>
    <s v="Like New"/>
    <n v="80364.72"/>
    <s v="X5"/>
    <x v="6"/>
    <n v="0.32085567133788478"/>
    <x v="1"/>
    <x v="2"/>
    <s v="Medium"/>
    <n v="2"/>
  </r>
  <r>
    <n v="849"/>
    <x v="4"/>
    <n v="2018"/>
    <x v="25"/>
    <x v="0"/>
    <x v="0"/>
    <n v="158069"/>
    <s v="Like New"/>
    <n v="68743.320000000007"/>
    <s v="Civic"/>
    <x v="1"/>
    <n v="0.43489438156754334"/>
    <x v="1"/>
    <x v="2"/>
    <s v="Large"/>
    <n v="2"/>
  </r>
  <r>
    <n v="850"/>
    <x v="5"/>
    <n v="2009"/>
    <x v="46"/>
    <x v="3"/>
    <x v="1"/>
    <n v="21101"/>
    <s v="Like New"/>
    <n v="68634.17"/>
    <s v="GLC"/>
    <x v="4"/>
    <n v="3.2526501113691295"/>
    <x v="2"/>
    <x v="2"/>
    <s v="Medium"/>
    <n v="2"/>
  </r>
  <r>
    <n v="851"/>
    <x v="1"/>
    <n v="2002"/>
    <x v="1"/>
    <x v="1"/>
    <x v="1"/>
    <n v="40391"/>
    <s v="Used"/>
    <n v="68399.37"/>
    <s v="3 Series"/>
    <x v="23"/>
    <n v="1.6934309623430961"/>
    <x v="2"/>
    <x v="2"/>
    <s v="Large"/>
    <n v="1"/>
  </r>
  <r>
    <n v="852"/>
    <x v="1"/>
    <n v="2013"/>
    <x v="31"/>
    <x v="0"/>
    <x v="1"/>
    <n v="206935"/>
    <s v="Like New"/>
    <n v="53834.07"/>
    <s v="3 Series"/>
    <x v="2"/>
    <n v="0.26014966052141975"/>
    <x v="1"/>
    <x v="2"/>
    <s v="Large"/>
    <n v="2"/>
  </r>
  <r>
    <n v="853"/>
    <x v="2"/>
    <n v="2018"/>
    <x v="8"/>
    <x v="2"/>
    <x v="0"/>
    <n v="72723"/>
    <s v="Like New"/>
    <n v="39517.99"/>
    <s v="Q7"/>
    <x v="1"/>
    <n v="0.54340428750189074"/>
    <x v="0"/>
    <x v="0"/>
    <s v="Large"/>
    <n v="2"/>
  </r>
  <r>
    <n v="854"/>
    <x v="4"/>
    <n v="2004"/>
    <x v="15"/>
    <x v="3"/>
    <x v="0"/>
    <n v="226293"/>
    <s v="Used"/>
    <n v="74368.55"/>
    <s v="Civic"/>
    <x v="19"/>
    <n v="0.32863831404418165"/>
    <x v="1"/>
    <x v="2"/>
    <s v="Medium"/>
    <n v="1"/>
  </r>
  <r>
    <n v="855"/>
    <x v="1"/>
    <n v="2004"/>
    <x v="39"/>
    <x v="2"/>
    <x v="1"/>
    <n v="190477"/>
    <s v="Like New"/>
    <n v="33371.370000000003"/>
    <s v="5 Series"/>
    <x v="19"/>
    <n v="0.17519894790447141"/>
    <x v="1"/>
    <x v="0"/>
    <s v="Large"/>
    <n v="2"/>
  </r>
  <r>
    <n v="856"/>
    <x v="1"/>
    <n v="2019"/>
    <x v="0"/>
    <x v="0"/>
    <x v="1"/>
    <n v="166020"/>
    <s v="Used"/>
    <n v="56575.7"/>
    <s v="X5"/>
    <x v="5"/>
    <n v="0.34077641248042401"/>
    <x v="1"/>
    <x v="2"/>
    <s v="Medium"/>
    <n v="1"/>
  </r>
  <r>
    <n v="857"/>
    <x v="4"/>
    <n v="2016"/>
    <x v="49"/>
    <x v="2"/>
    <x v="0"/>
    <n v="290604"/>
    <s v="New"/>
    <n v="46168.78"/>
    <s v="Accord"/>
    <x v="0"/>
    <n v="0.15887179804820306"/>
    <x v="1"/>
    <x v="0"/>
    <s v="Large"/>
    <n v="3"/>
  </r>
  <r>
    <n v="858"/>
    <x v="4"/>
    <n v="2020"/>
    <x v="16"/>
    <x v="0"/>
    <x v="0"/>
    <n v="197190"/>
    <s v="Like New"/>
    <n v="31279.119999999999"/>
    <s v="CR-V"/>
    <x v="6"/>
    <n v="0.15862427100765758"/>
    <x v="1"/>
    <x v="0"/>
    <s v="Small"/>
    <n v="2"/>
  </r>
  <r>
    <n v="859"/>
    <x v="1"/>
    <n v="2009"/>
    <x v="6"/>
    <x v="3"/>
    <x v="0"/>
    <n v="179354"/>
    <s v="Used"/>
    <n v="97595.54"/>
    <s v="3 Series"/>
    <x v="4"/>
    <n v="0.54415033955194747"/>
    <x v="1"/>
    <x v="2"/>
    <s v="Large"/>
    <n v="1"/>
  </r>
  <r>
    <n v="860"/>
    <x v="4"/>
    <n v="2004"/>
    <x v="38"/>
    <x v="2"/>
    <x v="0"/>
    <n v="91725"/>
    <s v="New"/>
    <n v="29581.41"/>
    <s v="Accord"/>
    <x v="19"/>
    <n v="0.32250106295993458"/>
    <x v="0"/>
    <x v="0"/>
    <s v="Large"/>
    <n v="3"/>
  </r>
  <r>
    <n v="861"/>
    <x v="1"/>
    <n v="2003"/>
    <x v="1"/>
    <x v="2"/>
    <x v="1"/>
    <n v="212139"/>
    <s v="Like New"/>
    <n v="34382.839999999997"/>
    <s v="3 Series"/>
    <x v="21"/>
    <n v="0.16207694011944998"/>
    <x v="1"/>
    <x v="0"/>
    <s v="Large"/>
    <n v="2"/>
  </r>
  <r>
    <n v="862"/>
    <x v="1"/>
    <n v="2005"/>
    <x v="44"/>
    <x v="0"/>
    <x v="0"/>
    <n v="85779"/>
    <s v="Like New"/>
    <n v="20350.810000000001"/>
    <s v="3 Series"/>
    <x v="14"/>
    <n v="0.23724699518530179"/>
    <x v="0"/>
    <x v="0"/>
    <s v="Small"/>
    <n v="2"/>
  </r>
  <r>
    <n v="863"/>
    <x v="2"/>
    <n v="2003"/>
    <x v="8"/>
    <x v="0"/>
    <x v="1"/>
    <n v="3060"/>
    <s v="Used"/>
    <n v="83183.16"/>
    <s v="A4"/>
    <x v="21"/>
    <n v="27.184039215686276"/>
    <x v="2"/>
    <x v="2"/>
    <s v="Large"/>
    <n v="1"/>
  </r>
  <r>
    <n v="864"/>
    <x v="6"/>
    <n v="2006"/>
    <x v="20"/>
    <x v="1"/>
    <x v="1"/>
    <n v="125806"/>
    <s v="New"/>
    <n v="60725.99"/>
    <s v="RAV4"/>
    <x v="11"/>
    <n v="0.48269549941974149"/>
    <x v="0"/>
    <x v="2"/>
    <s v="Small"/>
    <n v="3"/>
  </r>
  <r>
    <n v="865"/>
    <x v="1"/>
    <n v="2006"/>
    <x v="3"/>
    <x v="0"/>
    <x v="0"/>
    <n v="275875"/>
    <s v="Used"/>
    <n v="63238.73"/>
    <s v="3 Series"/>
    <x v="11"/>
    <n v="0.22922965111010424"/>
    <x v="1"/>
    <x v="2"/>
    <s v="Large"/>
    <n v="1"/>
  </r>
  <r>
    <n v="866"/>
    <x v="3"/>
    <n v="2017"/>
    <x v="28"/>
    <x v="0"/>
    <x v="0"/>
    <n v="115871"/>
    <s v="Like New"/>
    <n v="82953.33"/>
    <s v="Explorer"/>
    <x v="7"/>
    <n v="0.71591105626084184"/>
    <x v="0"/>
    <x v="2"/>
    <s v="Medium"/>
    <n v="2"/>
  </r>
  <r>
    <n v="867"/>
    <x v="5"/>
    <n v="2002"/>
    <x v="41"/>
    <x v="1"/>
    <x v="0"/>
    <n v="20719"/>
    <s v="Like New"/>
    <n v="37577.370000000003"/>
    <s v="GLC"/>
    <x v="23"/>
    <n v="1.8136671654037357"/>
    <x v="2"/>
    <x v="0"/>
    <s v="Medium"/>
    <n v="2"/>
  </r>
  <r>
    <n v="868"/>
    <x v="0"/>
    <n v="2000"/>
    <x v="33"/>
    <x v="0"/>
    <x v="0"/>
    <n v="49116"/>
    <s v="Like New"/>
    <n v="23395.18"/>
    <s v="Model 3"/>
    <x v="18"/>
    <n v="0.47632502646795344"/>
    <x v="2"/>
    <x v="0"/>
    <s v="Medium"/>
    <n v="2"/>
  </r>
  <r>
    <n v="869"/>
    <x v="6"/>
    <n v="2023"/>
    <x v="40"/>
    <x v="0"/>
    <x v="1"/>
    <n v="26325"/>
    <s v="Like New"/>
    <n v="23848.51"/>
    <s v="RAV4"/>
    <x v="8"/>
    <n v="0.9059263057929724"/>
    <x v="2"/>
    <x v="0"/>
    <s v="Medium"/>
    <n v="2"/>
  </r>
  <r>
    <n v="870"/>
    <x v="6"/>
    <n v="2003"/>
    <x v="10"/>
    <x v="1"/>
    <x v="1"/>
    <n v="14551"/>
    <s v="New"/>
    <n v="74598.880000000005"/>
    <s v="RAV4"/>
    <x v="21"/>
    <n v="5.1267184385952858"/>
    <x v="2"/>
    <x v="2"/>
    <s v="Small"/>
    <n v="3"/>
  </r>
  <r>
    <n v="871"/>
    <x v="6"/>
    <n v="2005"/>
    <x v="20"/>
    <x v="3"/>
    <x v="1"/>
    <n v="286422"/>
    <s v="New"/>
    <n v="63340.94"/>
    <s v="Prius"/>
    <x v="14"/>
    <n v="0.22114551256537557"/>
    <x v="1"/>
    <x v="2"/>
    <s v="Small"/>
    <n v="3"/>
  </r>
  <r>
    <n v="872"/>
    <x v="2"/>
    <n v="2008"/>
    <x v="40"/>
    <x v="3"/>
    <x v="0"/>
    <n v="15141"/>
    <s v="Used"/>
    <n v="24602.19"/>
    <s v="Q7"/>
    <x v="22"/>
    <n v="1.6248722013077075"/>
    <x v="2"/>
    <x v="0"/>
    <s v="Medium"/>
    <n v="1"/>
  </r>
  <r>
    <n v="873"/>
    <x v="1"/>
    <n v="2021"/>
    <x v="43"/>
    <x v="0"/>
    <x v="1"/>
    <n v="295759"/>
    <s v="Used"/>
    <n v="18781.21"/>
    <s v="X3"/>
    <x v="20"/>
    <n v="6.3501736210901438E-2"/>
    <x v="1"/>
    <x v="1"/>
    <s v="Large"/>
    <n v="1"/>
  </r>
  <r>
    <n v="874"/>
    <x v="2"/>
    <n v="2013"/>
    <x v="37"/>
    <x v="0"/>
    <x v="0"/>
    <n v="122058"/>
    <s v="Used"/>
    <n v="16465.29"/>
    <s v="A4"/>
    <x v="2"/>
    <n v="0.13489726195743007"/>
    <x v="0"/>
    <x v="1"/>
    <s v="Large"/>
    <n v="1"/>
  </r>
  <r>
    <n v="875"/>
    <x v="1"/>
    <n v="2011"/>
    <x v="30"/>
    <x v="1"/>
    <x v="1"/>
    <n v="193823"/>
    <s v="Like New"/>
    <n v="64640.87"/>
    <s v="X3"/>
    <x v="3"/>
    <n v="0.33350464083209941"/>
    <x v="1"/>
    <x v="2"/>
    <s v="Small"/>
    <n v="2"/>
  </r>
  <r>
    <n v="876"/>
    <x v="2"/>
    <n v="2019"/>
    <x v="15"/>
    <x v="1"/>
    <x v="0"/>
    <n v="112684"/>
    <s v="Used"/>
    <n v="5011.2700000000004"/>
    <s v="A4"/>
    <x v="5"/>
    <n v="4.4471885982038273E-2"/>
    <x v="0"/>
    <x v="1"/>
    <s v="Medium"/>
    <n v="1"/>
  </r>
  <r>
    <n v="877"/>
    <x v="2"/>
    <n v="2023"/>
    <x v="9"/>
    <x v="3"/>
    <x v="1"/>
    <n v="289596"/>
    <s v="New"/>
    <n v="6740.34"/>
    <s v="A3"/>
    <x v="8"/>
    <n v="2.3274976173704057E-2"/>
    <x v="1"/>
    <x v="1"/>
    <s v="Small"/>
    <n v="3"/>
  </r>
  <r>
    <n v="878"/>
    <x v="5"/>
    <n v="2003"/>
    <x v="16"/>
    <x v="2"/>
    <x v="1"/>
    <n v="50391"/>
    <s v="Used"/>
    <n v="42007.55"/>
    <s v="C-Class"/>
    <x v="21"/>
    <n v="0.83363199777738095"/>
    <x v="0"/>
    <x v="0"/>
    <s v="Small"/>
    <n v="1"/>
  </r>
  <r>
    <n v="879"/>
    <x v="3"/>
    <n v="2020"/>
    <x v="38"/>
    <x v="0"/>
    <x v="0"/>
    <n v="120288"/>
    <s v="Used"/>
    <n v="70678.240000000005"/>
    <s v="Explorer"/>
    <x v="6"/>
    <n v="0.58757515296621443"/>
    <x v="0"/>
    <x v="2"/>
    <s v="Large"/>
    <n v="1"/>
  </r>
  <r>
    <n v="880"/>
    <x v="2"/>
    <n v="2023"/>
    <x v="6"/>
    <x v="2"/>
    <x v="1"/>
    <n v="206132"/>
    <s v="New"/>
    <n v="71028.740000000005"/>
    <s v="A3"/>
    <x v="8"/>
    <n v="0.34457891060097418"/>
    <x v="1"/>
    <x v="2"/>
    <s v="Large"/>
    <n v="3"/>
  </r>
  <r>
    <n v="881"/>
    <x v="5"/>
    <n v="2011"/>
    <x v="10"/>
    <x v="2"/>
    <x v="1"/>
    <n v="113535"/>
    <s v="New"/>
    <n v="45861.24"/>
    <s v="GLC"/>
    <x v="3"/>
    <n v="0.40393922578940411"/>
    <x v="0"/>
    <x v="0"/>
    <s v="Small"/>
    <n v="3"/>
  </r>
  <r>
    <n v="882"/>
    <x v="4"/>
    <n v="2009"/>
    <x v="27"/>
    <x v="1"/>
    <x v="0"/>
    <n v="142770"/>
    <s v="Like New"/>
    <n v="70651.990000000005"/>
    <s v="CR-V"/>
    <x v="4"/>
    <n v="0.49486579813686354"/>
    <x v="0"/>
    <x v="2"/>
    <s v="Medium"/>
    <n v="2"/>
  </r>
  <r>
    <n v="883"/>
    <x v="3"/>
    <n v="2021"/>
    <x v="16"/>
    <x v="0"/>
    <x v="0"/>
    <n v="239947"/>
    <s v="New"/>
    <n v="54504.14"/>
    <s v="Mustang"/>
    <x v="20"/>
    <n v="0.22715074578969521"/>
    <x v="1"/>
    <x v="2"/>
    <s v="Small"/>
    <n v="3"/>
  </r>
  <r>
    <n v="884"/>
    <x v="2"/>
    <n v="2006"/>
    <x v="19"/>
    <x v="0"/>
    <x v="0"/>
    <n v="86711"/>
    <s v="New"/>
    <n v="97808.48"/>
    <s v="Q5"/>
    <x v="11"/>
    <n v="1.1279823782449747"/>
    <x v="0"/>
    <x v="2"/>
    <s v="Large"/>
    <n v="3"/>
  </r>
  <r>
    <n v="885"/>
    <x v="0"/>
    <n v="2002"/>
    <x v="21"/>
    <x v="1"/>
    <x v="0"/>
    <n v="264509"/>
    <s v="Used"/>
    <n v="20433.72"/>
    <s v="Model Y"/>
    <x v="23"/>
    <n v="7.7251511290731129E-2"/>
    <x v="1"/>
    <x v="0"/>
    <s v="Large"/>
    <n v="1"/>
  </r>
  <r>
    <n v="886"/>
    <x v="6"/>
    <n v="2022"/>
    <x v="47"/>
    <x v="2"/>
    <x v="0"/>
    <n v="228625"/>
    <s v="New"/>
    <n v="62063.39"/>
    <s v="Prius"/>
    <x v="13"/>
    <n v="0.27146370694368505"/>
    <x v="1"/>
    <x v="2"/>
    <s v="Small"/>
    <n v="3"/>
  </r>
  <r>
    <n v="887"/>
    <x v="4"/>
    <n v="2013"/>
    <x v="27"/>
    <x v="1"/>
    <x v="1"/>
    <n v="43372"/>
    <s v="Like New"/>
    <n v="51667.68"/>
    <s v="Civic"/>
    <x v="2"/>
    <n v="1.1912680992345293"/>
    <x v="2"/>
    <x v="2"/>
    <s v="Medium"/>
    <n v="2"/>
  </r>
  <r>
    <n v="888"/>
    <x v="4"/>
    <n v="2023"/>
    <x v="7"/>
    <x v="3"/>
    <x v="0"/>
    <n v="44134"/>
    <s v="Used"/>
    <n v="23474.3"/>
    <s v="CR-V"/>
    <x v="8"/>
    <n v="0.53188698055920602"/>
    <x v="2"/>
    <x v="0"/>
    <s v="Large"/>
    <n v="1"/>
  </r>
  <r>
    <n v="889"/>
    <x v="5"/>
    <n v="2009"/>
    <x v="24"/>
    <x v="0"/>
    <x v="1"/>
    <n v="299967"/>
    <s v="Like New"/>
    <n v="76249.09"/>
    <s v="GLA"/>
    <x v="4"/>
    <n v="0.2541915944087183"/>
    <x v="1"/>
    <x v="2"/>
    <s v="Large"/>
    <n v="2"/>
  </r>
  <r>
    <n v="890"/>
    <x v="4"/>
    <n v="2015"/>
    <x v="40"/>
    <x v="3"/>
    <x v="1"/>
    <n v="71158"/>
    <s v="New"/>
    <n v="31173.26"/>
    <s v="Accord"/>
    <x v="16"/>
    <n v="0.43808510638297871"/>
    <x v="0"/>
    <x v="0"/>
    <s v="Medium"/>
    <n v="3"/>
  </r>
  <r>
    <n v="891"/>
    <x v="3"/>
    <n v="2015"/>
    <x v="29"/>
    <x v="1"/>
    <x v="0"/>
    <n v="237159"/>
    <s v="Like New"/>
    <n v="41262.43"/>
    <s v="Fiesta"/>
    <x v="16"/>
    <n v="0.17398635514570393"/>
    <x v="1"/>
    <x v="0"/>
    <s v="Small"/>
    <n v="2"/>
  </r>
  <r>
    <n v="892"/>
    <x v="2"/>
    <n v="2021"/>
    <x v="50"/>
    <x v="0"/>
    <x v="1"/>
    <n v="133021"/>
    <s v="Like New"/>
    <n v="40608.9"/>
    <s v="A3"/>
    <x v="20"/>
    <n v="0.30528187278700358"/>
    <x v="0"/>
    <x v="0"/>
    <s v="Small"/>
    <n v="2"/>
  </r>
  <r>
    <n v="893"/>
    <x v="2"/>
    <n v="2009"/>
    <x v="14"/>
    <x v="3"/>
    <x v="1"/>
    <n v="49396"/>
    <s v="New"/>
    <n v="28199.42"/>
    <s v="Q7"/>
    <x v="4"/>
    <n v="0.57088468701919182"/>
    <x v="2"/>
    <x v="0"/>
    <s v="Medium"/>
    <n v="3"/>
  </r>
  <r>
    <n v="894"/>
    <x v="0"/>
    <n v="2012"/>
    <x v="15"/>
    <x v="3"/>
    <x v="0"/>
    <n v="31912"/>
    <s v="New"/>
    <n v="45917.01"/>
    <s v="Model S"/>
    <x v="15"/>
    <n v="1.4388634369516171"/>
    <x v="2"/>
    <x v="0"/>
    <s v="Medium"/>
    <n v="3"/>
  </r>
  <r>
    <n v="895"/>
    <x v="6"/>
    <n v="2005"/>
    <x v="16"/>
    <x v="2"/>
    <x v="1"/>
    <n v="56947"/>
    <s v="Used"/>
    <n v="49967.86"/>
    <s v="Prius"/>
    <x v="14"/>
    <n v="0.87744499271252219"/>
    <x v="0"/>
    <x v="0"/>
    <s v="Small"/>
    <n v="1"/>
  </r>
  <r>
    <n v="896"/>
    <x v="5"/>
    <n v="2011"/>
    <x v="14"/>
    <x v="0"/>
    <x v="0"/>
    <n v="44387"/>
    <s v="Used"/>
    <n v="75701.06"/>
    <s v="E-Class"/>
    <x v="3"/>
    <n v="1.7054781805483588"/>
    <x v="2"/>
    <x v="2"/>
    <s v="Medium"/>
    <n v="1"/>
  </r>
  <r>
    <n v="897"/>
    <x v="6"/>
    <n v="2008"/>
    <x v="16"/>
    <x v="3"/>
    <x v="0"/>
    <n v="278652"/>
    <s v="Used"/>
    <n v="77681.509999999995"/>
    <s v="Camry"/>
    <x v="22"/>
    <n v="0.27877607194637039"/>
    <x v="1"/>
    <x v="2"/>
    <s v="Small"/>
    <n v="1"/>
  </r>
  <r>
    <n v="898"/>
    <x v="4"/>
    <n v="2012"/>
    <x v="39"/>
    <x v="3"/>
    <x v="0"/>
    <n v="109249"/>
    <s v="New"/>
    <n v="20062.82"/>
    <s v="Civic"/>
    <x v="15"/>
    <n v="0.18364305394099717"/>
    <x v="0"/>
    <x v="0"/>
    <s v="Large"/>
    <n v="3"/>
  </r>
  <r>
    <n v="899"/>
    <x v="0"/>
    <n v="2003"/>
    <x v="41"/>
    <x v="2"/>
    <x v="1"/>
    <n v="1919"/>
    <s v="Like New"/>
    <n v="61313.37"/>
    <s v="Model 3"/>
    <x v="21"/>
    <n v="31.95068785825951"/>
    <x v="2"/>
    <x v="2"/>
    <s v="Medium"/>
    <n v="2"/>
  </r>
  <r>
    <n v="900"/>
    <x v="6"/>
    <n v="2023"/>
    <x v="50"/>
    <x v="3"/>
    <x v="1"/>
    <n v="140689"/>
    <s v="Like New"/>
    <n v="90138.79"/>
    <s v="Corolla"/>
    <x v="8"/>
    <n v="0.64069536353233014"/>
    <x v="0"/>
    <x v="2"/>
    <s v="Small"/>
    <n v="2"/>
  </r>
  <r>
    <n v="901"/>
    <x v="3"/>
    <n v="2010"/>
    <x v="14"/>
    <x v="3"/>
    <x v="1"/>
    <n v="33298"/>
    <s v="Used"/>
    <n v="15334.73"/>
    <s v="Mustang"/>
    <x v="9"/>
    <n v="0.46053006186557749"/>
    <x v="2"/>
    <x v="1"/>
    <s v="Medium"/>
    <n v="1"/>
  </r>
  <r>
    <n v="902"/>
    <x v="2"/>
    <n v="2019"/>
    <x v="15"/>
    <x v="3"/>
    <x v="1"/>
    <n v="237225"/>
    <s v="Used"/>
    <n v="49926.83"/>
    <s v="A3"/>
    <x v="5"/>
    <n v="0.21046192433343872"/>
    <x v="1"/>
    <x v="0"/>
    <s v="Medium"/>
    <n v="1"/>
  </r>
  <r>
    <n v="903"/>
    <x v="4"/>
    <n v="2017"/>
    <x v="21"/>
    <x v="2"/>
    <x v="0"/>
    <n v="233725"/>
    <s v="New"/>
    <n v="76283.55"/>
    <s v="Fit"/>
    <x v="7"/>
    <n v="0.3263816450957322"/>
    <x v="1"/>
    <x v="2"/>
    <s v="Large"/>
    <n v="3"/>
  </r>
  <r>
    <n v="904"/>
    <x v="0"/>
    <n v="2010"/>
    <x v="33"/>
    <x v="3"/>
    <x v="1"/>
    <n v="276600"/>
    <s v="Like New"/>
    <n v="63091.68"/>
    <s v="Model X"/>
    <x v="9"/>
    <n v="0.22809718004338395"/>
    <x v="1"/>
    <x v="2"/>
    <s v="Medium"/>
    <n v="2"/>
  </r>
  <r>
    <n v="905"/>
    <x v="6"/>
    <n v="2020"/>
    <x v="5"/>
    <x v="3"/>
    <x v="0"/>
    <n v="109599"/>
    <s v="Used"/>
    <n v="14555.64"/>
    <s v="Camry"/>
    <x v="6"/>
    <n v="0.13280814605972682"/>
    <x v="0"/>
    <x v="1"/>
    <s v="Medium"/>
    <n v="1"/>
  </r>
  <r>
    <n v="906"/>
    <x v="5"/>
    <n v="2003"/>
    <x v="2"/>
    <x v="0"/>
    <x v="1"/>
    <n v="83721"/>
    <s v="New"/>
    <n v="42677.58"/>
    <s v="GLC"/>
    <x v="21"/>
    <n v="0.50975955853370125"/>
    <x v="0"/>
    <x v="0"/>
    <s v="Large"/>
    <n v="3"/>
  </r>
  <r>
    <n v="907"/>
    <x v="3"/>
    <n v="2017"/>
    <x v="5"/>
    <x v="0"/>
    <x v="1"/>
    <n v="286384"/>
    <s v="Used"/>
    <n v="53187.75"/>
    <s v="Explorer"/>
    <x v="7"/>
    <n v="0.1857217931169339"/>
    <x v="1"/>
    <x v="2"/>
    <s v="Medium"/>
    <n v="1"/>
  </r>
  <r>
    <n v="908"/>
    <x v="3"/>
    <n v="2000"/>
    <x v="37"/>
    <x v="2"/>
    <x v="1"/>
    <n v="271372"/>
    <s v="New"/>
    <n v="99605.33"/>
    <s v="Focus"/>
    <x v="18"/>
    <n v="0.36704350485680176"/>
    <x v="1"/>
    <x v="2"/>
    <s v="Large"/>
    <n v="3"/>
  </r>
  <r>
    <n v="909"/>
    <x v="6"/>
    <n v="2006"/>
    <x v="35"/>
    <x v="1"/>
    <x v="1"/>
    <n v="283830"/>
    <s v="Like New"/>
    <n v="21967.75"/>
    <s v="Camry"/>
    <x v="11"/>
    <n v="7.7397561920868121E-2"/>
    <x v="1"/>
    <x v="0"/>
    <s v="Medium"/>
    <n v="2"/>
  </r>
  <r>
    <n v="910"/>
    <x v="2"/>
    <n v="2005"/>
    <x v="33"/>
    <x v="0"/>
    <x v="1"/>
    <n v="11920"/>
    <s v="New"/>
    <n v="98330.26"/>
    <s v="Q7"/>
    <x v="14"/>
    <n v="8.2491828859060394"/>
    <x v="2"/>
    <x v="2"/>
    <s v="Medium"/>
    <n v="3"/>
  </r>
  <r>
    <n v="911"/>
    <x v="6"/>
    <n v="2014"/>
    <x v="29"/>
    <x v="2"/>
    <x v="0"/>
    <n v="7432"/>
    <s v="Used"/>
    <n v="40734.230000000003"/>
    <s v="Camry"/>
    <x v="12"/>
    <n v="5.4809243810548978"/>
    <x v="2"/>
    <x v="0"/>
    <s v="Small"/>
    <n v="1"/>
  </r>
  <r>
    <n v="912"/>
    <x v="4"/>
    <n v="2017"/>
    <x v="40"/>
    <x v="3"/>
    <x v="1"/>
    <n v="110507"/>
    <s v="Used"/>
    <n v="24030.45"/>
    <s v="Civic"/>
    <x v="7"/>
    <n v="0.21745636023057363"/>
    <x v="0"/>
    <x v="0"/>
    <s v="Medium"/>
    <n v="1"/>
  </r>
  <r>
    <n v="913"/>
    <x v="6"/>
    <n v="2023"/>
    <x v="19"/>
    <x v="3"/>
    <x v="1"/>
    <n v="224647"/>
    <s v="Like New"/>
    <n v="44340.36"/>
    <s v="Corolla"/>
    <x v="8"/>
    <n v="0.19737793070906801"/>
    <x v="1"/>
    <x v="0"/>
    <s v="Large"/>
    <n v="2"/>
  </r>
  <r>
    <n v="914"/>
    <x v="3"/>
    <n v="2010"/>
    <x v="31"/>
    <x v="2"/>
    <x v="1"/>
    <n v="164982"/>
    <s v="Like New"/>
    <n v="63329.54"/>
    <s v="Focus"/>
    <x v="9"/>
    <n v="0.38385726927786062"/>
    <x v="1"/>
    <x v="2"/>
    <s v="Large"/>
    <n v="2"/>
  </r>
  <r>
    <n v="915"/>
    <x v="0"/>
    <n v="2019"/>
    <x v="28"/>
    <x v="3"/>
    <x v="1"/>
    <n v="121764"/>
    <s v="Used"/>
    <n v="25282.25"/>
    <s v="Model X"/>
    <x v="5"/>
    <n v="0.20763320850169178"/>
    <x v="0"/>
    <x v="0"/>
    <s v="Medium"/>
    <n v="1"/>
  </r>
  <r>
    <n v="916"/>
    <x v="6"/>
    <n v="2023"/>
    <x v="28"/>
    <x v="3"/>
    <x v="0"/>
    <n v="161298"/>
    <s v="Used"/>
    <n v="32686.71"/>
    <s v="RAV4"/>
    <x v="8"/>
    <n v="0.20264795595729643"/>
    <x v="1"/>
    <x v="0"/>
    <s v="Medium"/>
    <n v="1"/>
  </r>
  <r>
    <n v="917"/>
    <x v="2"/>
    <n v="2014"/>
    <x v="32"/>
    <x v="1"/>
    <x v="1"/>
    <n v="204222"/>
    <s v="Used"/>
    <n v="86181.92"/>
    <s v="Q7"/>
    <x v="12"/>
    <n v="0.42200115560517476"/>
    <x v="1"/>
    <x v="2"/>
    <s v="Large"/>
    <n v="1"/>
  </r>
  <r>
    <n v="918"/>
    <x v="0"/>
    <n v="2015"/>
    <x v="8"/>
    <x v="3"/>
    <x v="0"/>
    <n v="112557"/>
    <s v="Like New"/>
    <n v="99905.9"/>
    <s v="Model S"/>
    <x v="16"/>
    <n v="0.88760272573007448"/>
    <x v="0"/>
    <x v="2"/>
    <s v="Large"/>
    <n v="2"/>
  </r>
  <r>
    <n v="919"/>
    <x v="5"/>
    <n v="2006"/>
    <x v="9"/>
    <x v="0"/>
    <x v="1"/>
    <n v="18013"/>
    <s v="Used"/>
    <n v="35226.410000000003"/>
    <s v="C-Class"/>
    <x v="11"/>
    <n v="1.9556103924943098"/>
    <x v="2"/>
    <x v="0"/>
    <s v="Small"/>
    <n v="1"/>
  </r>
  <r>
    <n v="920"/>
    <x v="1"/>
    <n v="2020"/>
    <x v="17"/>
    <x v="3"/>
    <x v="0"/>
    <n v="21446"/>
    <s v="Like New"/>
    <n v="19141.400000000001"/>
    <s v="3 Series"/>
    <x v="6"/>
    <n v="0.8925394012869533"/>
    <x v="2"/>
    <x v="1"/>
    <s v="Medium"/>
    <n v="2"/>
  </r>
  <r>
    <n v="921"/>
    <x v="6"/>
    <n v="2009"/>
    <x v="46"/>
    <x v="2"/>
    <x v="0"/>
    <n v="201447"/>
    <s v="Used"/>
    <n v="80351.23"/>
    <s v="Corolla"/>
    <x v="4"/>
    <n v="0.39887032321156429"/>
    <x v="1"/>
    <x v="2"/>
    <s v="Medium"/>
    <n v="1"/>
  </r>
  <r>
    <n v="922"/>
    <x v="2"/>
    <n v="2011"/>
    <x v="12"/>
    <x v="1"/>
    <x v="0"/>
    <n v="102261"/>
    <s v="New"/>
    <n v="62043.29"/>
    <s v="Q5"/>
    <x v="3"/>
    <n v="0.6067150722171698"/>
    <x v="0"/>
    <x v="2"/>
    <s v="Large"/>
    <n v="3"/>
  </r>
  <r>
    <n v="923"/>
    <x v="0"/>
    <n v="2023"/>
    <x v="30"/>
    <x v="3"/>
    <x v="0"/>
    <n v="262701"/>
    <s v="New"/>
    <n v="14538.11"/>
    <s v="Model X"/>
    <x v="8"/>
    <n v="5.5340900872094131E-2"/>
    <x v="1"/>
    <x v="1"/>
    <s v="Small"/>
    <n v="3"/>
  </r>
  <r>
    <n v="924"/>
    <x v="2"/>
    <n v="2013"/>
    <x v="28"/>
    <x v="2"/>
    <x v="0"/>
    <n v="168461"/>
    <s v="Used"/>
    <n v="94943.29"/>
    <s v="Q7"/>
    <x v="2"/>
    <n v="0.56359210737203269"/>
    <x v="1"/>
    <x v="2"/>
    <s v="Medium"/>
    <n v="1"/>
  </r>
  <r>
    <n v="925"/>
    <x v="5"/>
    <n v="2004"/>
    <x v="43"/>
    <x v="0"/>
    <x v="1"/>
    <n v="178772"/>
    <s v="New"/>
    <n v="12414.71"/>
    <s v="GLC"/>
    <x v="19"/>
    <n v="6.9444376076790548E-2"/>
    <x v="1"/>
    <x v="1"/>
    <s v="Large"/>
    <n v="3"/>
  </r>
  <r>
    <n v="926"/>
    <x v="3"/>
    <n v="2020"/>
    <x v="29"/>
    <x v="3"/>
    <x v="0"/>
    <n v="130878"/>
    <s v="Like New"/>
    <n v="64408.86"/>
    <s v="Explorer"/>
    <x v="6"/>
    <n v="0.49212900563883921"/>
    <x v="0"/>
    <x v="2"/>
    <s v="Small"/>
    <n v="2"/>
  </r>
  <r>
    <n v="927"/>
    <x v="2"/>
    <n v="2017"/>
    <x v="42"/>
    <x v="1"/>
    <x v="1"/>
    <n v="99143"/>
    <s v="New"/>
    <n v="45274.04"/>
    <s v="A3"/>
    <x v="7"/>
    <n v="0.45665392412979233"/>
    <x v="0"/>
    <x v="0"/>
    <s v="Medium"/>
    <n v="3"/>
  </r>
  <r>
    <n v="928"/>
    <x v="0"/>
    <n v="2004"/>
    <x v="23"/>
    <x v="3"/>
    <x v="0"/>
    <n v="24578"/>
    <s v="New"/>
    <n v="57879.27"/>
    <s v="Model 3"/>
    <x v="19"/>
    <n v="2.3549218813573112"/>
    <x v="2"/>
    <x v="2"/>
    <s v="Medium"/>
    <n v="3"/>
  </r>
  <r>
    <n v="929"/>
    <x v="2"/>
    <n v="2002"/>
    <x v="46"/>
    <x v="2"/>
    <x v="0"/>
    <n v="74779"/>
    <s v="Like New"/>
    <n v="25255.35"/>
    <s v="A4"/>
    <x v="23"/>
    <n v="0.3377331871247275"/>
    <x v="0"/>
    <x v="0"/>
    <s v="Medium"/>
    <n v="2"/>
  </r>
  <r>
    <n v="930"/>
    <x v="2"/>
    <n v="2022"/>
    <x v="15"/>
    <x v="1"/>
    <x v="1"/>
    <n v="140668"/>
    <s v="New"/>
    <n v="70370.490000000005"/>
    <s v="A3"/>
    <x v="13"/>
    <n v="0.50025940512412204"/>
    <x v="0"/>
    <x v="2"/>
    <s v="Medium"/>
    <n v="3"/>
  </r>
  <r>
    <n v="931"/>
    <x v="2"/>
    <n v="2004"/>
    <x v="34"/>
    <x v="3"/>
    <x v="0"/>
    <n v="72534"/>
    <s v="New"/>
    <n v="96173.37"/>
    <s v="Q7"/>
    <x v="19"/>
    <n v="1.3259074365125321"/>
    <x v="0"/>
    <x v="2"/>
    <s v="Medium"/>
    <n v="3"/>
  </r>
  <r>
    <n v="932"/>
    <x v="4"/>
    <n v="2023"/>
    <x v="10"/>
    <x v="0"/>
    <x v="0"/>
    <n v="272273"/>
    <s v="Used"/>
    <n v="48550.46"/>
    <s v="CR-V"/>
    <x v="8"/>
    <n v="0.17831536729679404"/>
    <x v="1"/>
    <x v="0"/>
    <s v="Small"/>
    <n v="1"/>
  </r>
  <r>
    <n v="933"/>
    <x v="4"/>
    <n v="2016"/>
    <x v="14"/>
    <x v="1"/>
    <x v="0"/>
    <n v="197118"/>
    <s v="Like New"/>
    <n v="54681.04"/>
    <s v="CR-V"/>
    <x v="0"/>
    <n v="0.27740257104881338"/>
    <x v="1"/>
    <x v="2"/>
    <s v="Medium"/>
    <n v="2"/>
  </r>
  <r>
    <n v="934"/>
    <x v="3"/>
    <n v="2018"/>
    <x v="31"/>
    <x v="0"/>
    <x v="0"/>
    <n v="273740"/>
    <s v="Like New"/>
    <n v="27782.11"/>
    <s v="Fiesta"/>
    <x v="1"/>
    <n v="0.10149086724629211"/>
    <x v="1"/>
    <x v="0"/>
    <s v="Large"/>
    <n v="2"/>
  </r>
  <r>
    <n v="935"/>
    <x v="6"/>
    <n v="2018"/>
    <x v="43"/>
    <x v="2"/>
    <x v="1"/>
    <n v="65355"/>
    <s v="Used"/>
    <n v="89727.46"/>
    <s v="RAV4"/>
    <x v="1"/>
    <n v="1.3729241833065566"/>
    <x v="0"/>
    <x v="2"/>
    <s v="Large"/>
    <n v="1"/>
  </r>
  <r>
    <n v="936"/>
    <x v="2"/>
    <n v="2020"/>
    <x v="10"/>
    <x v="3"/>
    <x v="0"/>
    <n v="12974"/>
    <s v="Used"/>
    <n v="97261.57"/>
    <s v="Q5"/>
    <x v="6"/>
    <n v="7.4966525358409131"/>
    <x v="2"/>
    <x v="2"/>
    <s v="Small"/>
    <n v="1"/>
  </r>
  <r>
    <n v="937"/>
    <x v="5"/>
    <n v="2011"/>
    <x v="47"/>
    <x v="0"/>
    <x v="0"/>
    <n v="197745"/>
    <s v="New"/>
    <n v="79698.2"/>
    <s v="C-Class"/>
    <x v="3"/>
    <n v="0.40303522212951021"/>
    <x v="1"/>
    <x v="2"/>
    <s v="Small"/>
    <n v="3"/>
  </r>
  <r>
    <n v="938"/>
    <x v="6"/>
    <n v="2008"/>
    <x v="0"/>
    <x v="2"/>
    <x v="1"/>
    <n v="251366"/>
    <s v="New"/>
    <n v="56563.48"/>
    <s v="RAV4"/>
    <x v="22"/>
    <n v="0.22502438675079367"/>
    <x v="1"/>
    <x v="2"/>
    <s v="Medium"/>
    <n v="3"/>
  </r>
  <r>
    <n v="939"/>
    <x v="5"/>
    <n v="2000"/>
    <x v="36"/>
    <x v="3"/>
    <x v="1"/>
    <n v="74442"/>
    <s v="New"/>
    <n v="95895.7"/>
    <s v="GLA"/>
    <x v="18"/>
    <n v="1.2881934929206631"/>
    <x v="0"/>
    <x v="2"/>
    <s v="Medium"/>
    <n v="3"/>
  </r>
  <r>
    <n v="940"/>
    <x v="6"/>
    <n v="2017"/>
    <x v="15"/>
    <x v="2"/>
    <x v="0"/>
    <n v="152890"/>
    <s v="Used"/>
    <n v="19615.759999999998"/>
    <s v="Prius"/>
    <x v="7"/>
    <n v="0.12829982340244619"/>
    <x v="1"/>
    <x v="1"/>
    <s v="Medium"/>
    <n v="1"/>
  </r>
  <r>
    <n v="941"/>
    <x v="3"/>
    <n v="2020"/>
    <x v="1"/>
    <x v="0"/>
    <x v="0"/>
    <n v="55598"/>
    <s v="Like New"/>
    <n v="50456.63"/>
    <s v="Focus"/>
    <x v="6"/>
    <n v="0.9075259901435303"/>
    <x v="0"/>
    <x v="2"/>
    <s v="Large"/>
    <n v="2"/>
  </r>
  <r>
    <n v="942"/>
    <x v="2"/>
    <n v="2003"/>
    <x v="29"/>
    <x v="2"/>
    <x v="1"/>
    <n v="133726"/>
    <s v="New"/>
    <n v="56072.54"/>
    <s v="A4"/>
    <x v="21"/>
    <n v="0.4193091844517895"/>
    <x v="0"/>
    <x v="2"/>
    <s v="Small"/>
    <n v="3"/>
  </r>
  <r>
    <n v="943"/>
    <x v="2"/>
    <n v="2009"/>
    <x v="50"/>
    <x v="1"/>
    <x v="0"/>
    <n v="33758"/>
    <s v="Used"/>
    <n v="51732.06"/>
    <s v="Q7"/>
    <x v="4"/>
    <n v="1.5324385330884531"/>
    <x v="2"/>
    <x v="2"/>
    <s v="Small"/>
    <n v="1"/>
  </r>
  <r>
    <n v="944"/>
    <x v="1"/>
    <n v="2006"/>
    <x v="15"/>
    <x v="3"/>
    <x v="1"/>
    <n v="286348"/>
    <s v="Like New"/>
    <n v="81229.740000000005"/>
    <s v="5 Series"/>
    <x v="11"/>
    <n v="0.28367489907385424"/>
    <x v="1"/>
    <x v="2"/>
    <s v="Medium"/>
    <n v="2"/>
  </r>
  <r>
    <n v="945"/>
    <x v="5"/>
    <n v="2021"/>
    <x v="2"/>
    <x v="2"/>
    <x v="0"/>
    <n v="127309"/>
    <s v="Used"/>
    <n v="68688.27"/>
    <s v="C-Class"/>
    <x v="20"/>
    <n v="0.53953978116236878"/>
    <x v="0"/>
    <x v="2"/>
    <s v="Large"/>
    <n v="1"/>
  </r>
  <r>
    <n v="946"/>
    <x v="6"/>
    <n v="2022"/>
    <x v="13"/>
    <x v="0"/>
    <x v="1"/>
    <n v="166000"/>
    <s v="New"/>
    <n v="17032.55"/>
    <s v="RAV4"/>
    <x v="13"/>
    <n v="0.10260572289156626"/>
    <x v="1"/>
    <x v="1"/>
    <s v="Medium"/>
    <n v="3"/>
  </r>
  <r>
    <n v="947"/>
    <x v="6"/>
    <n v="2000"/>
    <x v="26"/>
    <x v="3"/>
    <x v="1"/>
    <n v="184681"/>
    <s v="Used"/>
    <n v="37912.870000000003"/>
    <s v="Camry"/>
    <x v="18"/>
    <n v="0.20528841624206065"/>
    <x v="1"/>
    <x v="0"/>
    <s v="Large"/>
    <n v="1"/>
  </r>
  <r>
    <n v="948"/>
    <x v="4"/>
    <n v="2016"/>
    <x v="0"/>
    <x v="1"/>
    <x v="1"/>
    <n v="30552"/>
    <s v="Used"/>
    <n v="37212.300000000003"/>
    <s v="Civic"/>
    <x v="0"/>
    <n v="1.2179988216810684"/>
    <x v="2"/>
    <x v="0"/>
    <s v="Medium"/>
    <n v="1"/>
  </r>
  <r>
    <n v="949"/>
    <x v="1"/>
    <n v="2023"/>
    <x v="12"/>
    <x v="3"/>
    <x v="0"/>
    <n v="147278"/>
    <s v="Used"/>
    <n v="58735.06"/>
    <s v="X3"/>
    <x v="8"/>
    <n v="0.39880403047298307"/>
    <x v="0"/>
    <x v="2"/>
    <s v="Large"/>
    <n v="1"/>
  </r>
  <r>
    <n v="950"/>
    <x v="0"/>
    <n v="2001"/>
    <x v="37"/>
    <x v="1"/>
    <x v="0"/>
    <n v="34831"/>
    <s v="Used"/>
    <n v="32688.55"/>
    <s v="Model Y"/>
    <x v="10"/>
    <n v="0.93849013809537474"/>
    <x v="2"/>
    <x v="0"/>
    <s v="Large"/>
    <n v="1"/>
  </r>
  <r>
    <n v="951"/>
    <x v="0"/>
    <n v="2010"/>
    <x v="41"/>
    <x v="3"/>
    <x v="0"/>
    <n v="43563"/>
    <s v="Like New"/>
    <n v="16140.82"/>
    <s v="Model Y"/>
    <x v="9"/>
    <n v="0.37051672290705412"/>
    <x v="2"/>
    <x v="1"/>
    <s v="Medium"/>
    <n v="2"/>
  </r>
  <r>
    <n v="952"/>
    <x v="4"/>
    <n v="2008"/>
    <x v="28"/>
    <x v="2"/>
    <x v="0"/>
    <n v="18361"/>
    <s v="New"/>
    <n v="67099.850000000006"/>
    <s v="Civic"/>
    <x v="22"/>
    <n v="3.654476880344208"/>
    <x v="2"/>
    <x v="2"/>
    <s v="Medium"/>
    <n v="3"/>
  </r>
  <r>
    <n v="953"/>
    <x v="4"/>
    <n v="2006"/>
    <x v="40"/>
    <x v="2"/>
    <x v="1"/>
    <n v="74469"/>
    <s v="Like New"/>
    <n v="85848.51"/>
    <s v="CR-V"/>
    <x v="11"/>
    <n v="1.1528086854932924"/>
    <x v="0"/>
    <x v="2"/>
    <s v="Medium"/>
    <n v="2"/>
  </r>
  <r>
    <n v="954"/>
    <x v="4"/>
    <n v="2021"/>
    <x v="27"/>
    <x v="0"/>
    <x v="1"/>
    <n v="25816"/>
    <s v="Used"/>
    <n v="93502.77"/>
    <s v="Fit"/>
    <x v="20"/>
    <n v="3.6218922373721725"/>
    <x v="2"/>
    <x v="2"/>
    <s v="Medium"/>
    <n v="1"/>
  </r>
  <r>
    <n v="955"/>
    <x v="5"/>
    <n v="2016"/>
    <x v="1"/>
    <x v="1"/>
    <x v="1"/>
    <n v="257422"/>
    <s v="Used"/>
    <n v="97394.95"/>
    <s v="E-Class"/>
    <x v="0"/>
    <n v="0.37834742174328534"/>
    <x v="1"/>
    <x v="2"/>
    <s v="Large"/>
    <n v="1"/>
  </r>
  <r>
    <n v="956"/>
    <x v="5"/>
    <n v="2016"/>
    <x v="32"/>
    <x v="0"/>
    <x v="0"/>
    <n v="146691"/>
    <s v="New"/>
    <n v="79206.100000000006"/>
    <s v="GLC"/>
    <x v="0"/>
    <n v="0.53995200796231535"/>
    <x v="0"/>
    <x v="2"/>
    <s v="Large"/>
    <n v="3"/>
  </r>
  <r>
    <n v="957"/>
    <x v="3"/>
    <n v="2001"/>
    <x v="1"/>
    <x v="2"/>
    <x v="0"/>
    <n v="234295"/>
    <s v="New"/>
    <n v="18271.73"/>
    <s v="Focus"/>
    <x v="10"/>
    <n v="7.798600055485605E-2"/>
    <x v="1"/>
    <x v="1"/>
    <s v="Large"/>
    <n v="3"/>
  </r>
  <r>
    <n v="958"/>
    <x v="3"/>
    <n v="2005"/>
    <x v="32"/>
    <x v="1"/>
    <x v="0"/>
    <n v="92479"/>
    <s v="Like New"/>
    <n v="86045.62"/>
    <s v="Explorer"/>
    <x v="14"/>
    <n v="0.93043415261843221"/>
    <x v="0"/>
    <x v="2"/>
    <s v="Large"/>
    <n v="2"/>
  </r>
  <r>
    <n v="959"/>
    <x v="4"/>
    <n v="2013"/>
    <x v="15"/>
    <x v="0"/>
    <x v="1"/>
    <n v="26819"/>
    <s v="Like New"/>
    <n v="42996.21"/>
    <s v="CR-V"/>
    <x v="2"/>
    <n v="1.6031995973004214"/>
    <x v="2"/>
    <x v="0"/>
    <s v="Medium"/>
    <n v="2"/>
  </r>
  <r>
    <n v="960"/>
    <x v="1"/>
    <n v="2005"/>
    <x v="10"/>
    <x v="0"/>
    <x v="0"/>
    <n v="8798"/>
    <s v="New"/>
    <n v="74341.570000000007"/>
    <s v="5 Series"/>
    <x v="14"/>
    <n v="8.4498260968401926"/>
    <x v="2"/>
    <x v="2"/>
    <s v="Small"/>
    <n v="3"/>
  </r>
  <r>
    <n v="961"/>
    <x v="6"/>
    <n v="2001"/>
    <x v="11"/>
    <x v="0"/>
    <x v="0"/>
    <n v="156215"/>
    <s v="Like New"/>
    <n v="55470.46"/>
    <s v="RAV4"/>
    <x v="10"/>
    <n v="0.35509048426847611"/>
    <x v="1"/>
    <x v="2"/>
    <s v="Large"/>
    <n v="2"/>
  </r>
  <r>
    <n v="962"/>
    <x v="5"/>
    <n v="2000"/>
    <x v="36"/>
    <x v="0"/>
    <x v="1"/>
    <n v="243942"/>
    <s v="Used"/>
    <n v="83717.58"/>
    <s v="GLC"/>
    <x v="18"/>
    <n v="0.34318641316378484"/>
    <x v="1"/>
    <x v="2"/>
    <s v="Medium"/>
    <n v="1"/>
  </r>
  <r>
    <n v="963"/>
    <x v="1"/>
    <n v="2009"/>
    <x v="1"/>
    <x v="0"/>
    <x v="1"/>
    <n v="230259"/>
    <s v="Used"/>
    <n v="45423.040000000001"/>
    <s v="5 Series"/>
    <x v="4"/>
    <n v="0.19726933583486422"/>
    <x v="1"/>
    <x v="0"/>
    <s v="Large"/>
    <n v="1"/>
  </r>
  <r>
    <n v="964"/>
    <x v="2"/>
    <n v="2020"/>
    <x v="5"/>
    <x v="1"/>
    <x v="0"/>
    <n v="129544"/>
    <s v="New"/>
    <n v="10870.41"/>
    <s v="Q5"/>
    <x v="6"/>
    <n v="8.3912879021799544E-2"/>
    <x v="0"/>
    <x v="1"/>
    <s v="Medium"/>
    <n v="3"/>
  </r>
  <r>
    <n v="965"/>
    <x v="5"/>
    <n v="2004"/>
    <x v="30"/>
    <x v="0"/>
    <x v="1"/>
    <n v="152254"/>
    <s v="Like New"/>
    <n v="57898.25"/>
    <s v="GLA"/>
    <x v="19"/>
    <n v="0.38027408146912395"/>
    <x v="1"/>
    <x v="2"/>
    <s v="Small"/>
    <n v="2"/>
  </r>
  <r>
    <n v="966"/>
    <x v="5"/>
    <n v="2001"/>
    <x v="49"/>
    <x v="1"/>
    <x v="0"/>
    <n v="253800"/>
    <s v="Used"/>
    <n v="21272.6"/>
    <s v="C-Class"/>
    <x v="10"/>
    <n v="8.3816390858944045E-2"/>
    <x v="1"/>
    <x v="0"/>
    <s v="Large"/>
    <n v="1"/>
  </r>
  <r>
    <n v="967"/>
    <x v="3"/>
    <n v="2021"/>
    <x v="10"/>
    <x v="0"/>
    <x v="1"/>
    <n v="9415"/>
    <s v="New"/>
    <n v="96724.18"/>
    <s v="Focus"/>
    <x v="20"/>
    <n v="10.273412639405203"/>
    <x v="2"/>
    <x v="2"/>
    <s v="Small"/>
    <n v="3"/>
  </r>
  <r>
    <n v="968"/>
    <x v="6"/>
    <n v="2015"/>
    <x v="21"/>
    <x v="2"/>
    <x v="1"/>
    <n v="87638"/>
    <s v="Like New"/>
    <n v="55061.49"/>
    <s v="Camry"/>
    <x v="16"/>
    <n v="0.62828327894292424"/>
    <x v="0"/>
    <x v="2"/>
    <s v="Large"/>
    <n v="2"/>
  </r>
  <r>
    <n v="969"/>
    <x v="6"/>
    <n v="2001"/>
    <x v="21"/>
    <x v="2"/>
    <x v="1"/>
    <n v="18452"/>
    <s v="Used"/>
    <n v="57588.09"/>
    <s v="RAV4"/>
    <x v="10"/>
    <n v="3.1209673748103186"/>
    <x v="2"/>
    <x v="2"/>
    <s v="Large"/>
    <n v="1"/>
  </r>
  <r>
    <n v="970"/>
    <x v="0"/>
    <n v="2009"/>
    <x v="31"/>
    <x v="0"/>
    <x v="0"/>
    <n v="195457"/>
    <s v="Like New"/>
    <n v="91190.24"/>
    <s v="Model Y"/>
    <x v="4"/>
    <n v="0.46654885729342005"/>
    <x v="1"/>
    <x v="2"/>
    <s v="Large"/>
    <n v="2"/>
  </r>
  <r>
    <n v="971"/>
    <x v="0"/>
    <n v="2001"/>
    <x v="38"/>
    <x v="3"/>
    <x v="0"/>
    <n v="110205"/>
    <s v="Like New"/>
    <n v="64335.6"/>
    <s v="Model Y"/>
    <x v="10"/>
    <n v="0.58378113515720698"/>
    <x v="0"/>
    <x v="2"/>
    <s v="Large"/>
    <n v="2"/>
  </r>
  <r>
    <n v="972"/>
    <x v="0"/>
    <n v="2015"/>
    <x v="14"/>
    <x v="2"/>
    <x v="0"/>
    <n v="18170"/>
    <s v="Like New"/>
    <n v="33759.29"/>
    <s v="Model 3"/>
    <x v="16"/>
    <n v="1.8579686296092461"/>
    <x v="2"/>
    <x v="0"/>
    <s v="Medium"/>
    <n v="2"/>
  </r>
  <r>
    <n v="973"/>
    <x v="0"/>
    <n v="2015"/>
    <x v="7"/>
    <x v="1"/>
    <x v="1"/>
    <n v="16259"/>
    <s v="New"/>
    <n v="33128.99"/>
    <s v="Model Y"/>
    <x v="16"/>
    <n v="2.0375785718678885"/>
    <x v="2"/>
    <x v="0"/>
    <s v="Large"/>
    <n v="3"/>
  </r>
  <r>
    <n v="974"/>
    <x v="2"/>
    <n v="2018"/>
    <x v="5"/>
    <x v="0"/>
    <x v="1"/>
    <n v="284243"/>
    <s v="Used"/>
    <n v="52649.97"/>
    <s v="Q5"/>
    <x v="1"/>
    <n v="0.18522873034692147"/>
    <x v="1"/>
    <x v="2"/>
    <s v="Medium"/>
    <n v="1"/>
  </r>
  <r>
    <n v="975"/>
    <x v="2"/>
    <n v="2006"/>
    <x v="17"/>
    <x v="1"/>
    <x v="1"/>
    <n v="140721"/>
    <s v="New"/>
    <n v="87327.78"/>
    <s v="A4"/>
    <x v="11"/>
    <n v="0.62057390154987524"/>
    <x v="0"/>
    <x v="2"/>
    <s v="Medium"/>
    <n v="3"/>
  </r>
  <r>
    <n v="976"/>
    <x v="5"/>
    <n v="2021"/>
    <x v="3"/>
    <x v="3"/>
    <x v="1"/>
    <n v="129394"/>
    <s v="Used"/>
    <n v="80499.289999999994"/>
    <s v="GLA"/>
    <x v="20"/>
    <n v="0.62212536902793014"/>
    <x v="0"/>
    <x v="2"/>
    <s v="Large"/>
    <n v="1"/>
  </r>
  <r>
    <n v="977"/>
    <x v="4"/>
    <n v="2011"/>
    <x v="40"/>
    <x v="0"/>
    <x v="0"/>
    <n v="172109"/>
    <s v="Used"/>
    <n v="96460.36"/>
    <s v="Fit"/>
    <x v="3"/>
    <n v="0.56046087072727169"/>
    <x v="1"/>
    <x v="2"/>
    <s v="Medium"/>
    <n v="1"/>
  </r>
  <r>
    <n v="978"/>
    <x v="3"/>
    <n v="2023"/>
    <x v="40"/>
    <x v="2"/>
    <x v="0"/>
    <n v="273949"/>
    <s v="New"/>
    <n v="11829.18"/>
    <s v="Focus"/>
    <x v="8"/>
    <n v="4.3180226976554034E-2"/>
    <x v="1"/>
    <x v="1"/>
    <s v="Medium"/>
    <n v="3"/>
  </r>
  <r>
    <n v="979"/>
    <x v="3"/>
    <n v="2014"/>
    <x v="46"/>
    <x v="1"/>
    <x v="0"/>
    <n v="254599"/>
    <s v="New"/>
    <n v="30490.98"/>
    <s v="Focus"/>
    <x v="12"/>
    <n v="0.1197608003173618"/>
    <x v="1"/>
    <x v="0"/>
    <s v="Medium"/>
    <n v="3"/>
  </r>
  <r>
    <n v="980"/>
    <x v="0"/>
    <n v="2007"/>
    <x v="45"/>
    <x v="2"/>
    <x v="1"/>
    <n v="43147"/>
    <s v="Used"/>
    <n v="12619.73"/>
    <s v="Model S"/>
    <x v="17"/>
    <n v="0.29248221197302243"/>
    <x v="2"/>
    <x v="1"/>
    <s v="Medium"/>
    <n v="1"/>
  </r>
  <r>
    <n v="981"/>
    <x v="5"/>
    <n v="2005"/>
    <x v="7"/>
    <x v="2"/>
    <x v="1"/>
    <n v="74280"/>
    <s v="Used"/>
    <n v="76352.52"/>
    <s v="C-Class"/>
    <x v="14"/>
    <n v="1.0279014539579969"/>
    <x v="0"/>
    <x v="2"/>
    <s v="Large"/>
    <n v="1"/>
  </r>
  <r>
    <n v="982"/>
    <x v="1"/>
    <n v="2009"/>
    <x v="13"/>
    <x v="0"/>
    <x v="0"/>
    <n v="177125"/>
    <s v="Used"/>
    <n v="18379.2"/>
    <s v="X3"/>
    <x v="4"/>
    <n v="0.10376400846859563"/>
    <x v="1"/>
    <x v="1"/>
    <s v="Medium"/>
    <n v="1"/>
  </r>
  <r>
    <n v="983"/>
    <x v="4"/>
    <n v="2002"/>
    <x v="8"/>
    <x v="1"/>
    <x v="1"/>
    <n v="97841"/>
    <s v="Like New"/>
    <n v="14489.2"/>
    <s v="Fit"/>
    <x v="23"/>
    <n v="0.14808924683925961"/>
    <x v="0"/>
    <x v="1"/>
    <s v="Large"/>
    <n v="2"/>
  </r>
  <r>
    <n v="984"/>
    <x v="5"/>
    <n v="2018"/>
    <x v="1"/>
    <x v="3"/>
    <x v="0"/>
    <n v="124726"/>
    <s v="Used"/>
    <n v="58358.86"/>
    <s v="E-Class"/>
    <x v="1"/>
    <n v="0.46789650914805253"/>
    <x v="0"/>
    <x v="2"/>
    <s v="Large"/>
    <n v="1"/>
  </r>
  <r>
    <n v="985"/>
    <x v="4"/>
    <n v="2016"/>
    <x v="32"/>
    <x v="2"/>
    <x v="1"/>
    <n v="76215"/>
    <s v="New"/>
    <n v="44091.05"/>
    <s v="Fit"/>
    <x v="0"/>
    <n v="0.57850882372236445"/>
    <x v="0"/>
    <x v="0"/>
    <s v="Large"/>
    <n v="3"/>
  </r>
  <r>
    <n v="986"/>
    <x v="4"/>
    <n v="2006"/>
    <x v="45"/>
    <x v="0"/>
    <x v="1"/>
    <n v="112909"/>
    <s v="New"/>
    <n v="72934.63"/>
    <s v="Fit"/>
    <x v="11"/>
    <n v="0.64595940093349513"/>
    <x v="0"/>
    <x v="2"/>
    <s v="Medium"/>
    <n v="3"/>
  </r>
  <r>
    <n v="987"/>
    <x v="4"/>
    <n v="2020"/>
    <x v="39"/>
    <x v="0"/>
    <x v="0"/>
    <n v="273129"/>
    <s v="New"/>
    <n v="51266.46"/>
    <s v="Fit"/>
    <x v="6"/>
    <n v="0.18770053710883869"/>
    <x v="1"/>
    <x v="2"/>
    <s v="Large"/>
    <n v="3"/>
  </r>
  <r>
    <n v="988"/>
    <x v="5"/>
    <n v="2019"/>
    <x v="16"/>
    <x v="3"/>
    <x v="0"/>
    <n v="274535"/>
    <s v="Used"/>
    <n v="45406.79"/>
    <s v="C-Class"/>
    <x v="5"/>
    <n v="0.16539526836286814"/>
    <x v="1"/>
    <x v="0"/>
    <s v="Small"/>
    <n v="1"/>
  </r>
  <r>
    <n v="989"/>
    <x v="0"/>
    <n v="2003"/>
    <x v="32"/>
    <x v="0"/>
    <x v="1"/>
    <n v="4861"/>
    <s v="Used"/>
    <n v="45422.54"/>
    <s v="Model S"/>
    <x v="21"/>
    <n v="9.3442789549475425"/>
    <x v="2"/>
    <x v="0"/>
    <s v="Large"/>
    <n v="1"/>
  </r>
  <r>
    <n v="990"/>
    <x v="3"/>
    <n v="2013"/>
    <x v="50"/>
    <x v="2"/>
    <x v="0"/>
    <n v="261968"/>
    <s v="Like New"/>
    <n v="87828.26"/>
    <s v="Explorer"/>
    <x v="2"/>
    <n v="0.33526331460331033"/>
    <x v="1"/>
    <x v="2"/>
    <s v="Small"/>
    <n v="2"/>
  </r>
  <r>
    <n v="991"/>
    <x v="3"/>
    <n v="2019"/>
    <x v="12"/>
    <x v="0"/>
    <x v="0"/>
    <n v="183000"/>
    <s v="Like New"/>
    <n v="42546.44"/>
    <s v="Fiesta"/>
    <x v="5"/>
    <n v="0.23249420765027323"/>
    <x v="1"/>
    <x v="0"/>
    <s v="Large"/>
    <n v="2"/>
  </r>
  <r>
    <n v="992"/>
    <x v="0"/>
    <n v="2021"/>
    <x v="49"/>
    <x v="1"/>
    <x v="1"/>
    <n v="296508"/>
    <s v="New"/>
    <n v="36672.730000000003"/>
    <s v="Model X"/>
    <x v="20"/>
    <n v="0.1236820928946268"/>
    <x v="1"/>
    <x v="0"/>
    <s v="Large"/>
    <n v="3"/>
  </r>
  <r>
    <n v="993"/>
    <x v="4"/>
    <n v="2014"/>
    <x v="41"/>
    <x v="1"/>
    <x v="1"/>
    <n v="249072"/>
    <s v="Like New"/>
    <n v="37160.83"/>
    <s v="CR-V"/>
    <x v="12"/>
    <n v="0.14919713978287402"/>
    <x v="1"/>
    <x v="0"/>
    <s v="Medium"/>
    <n v="2"/>
  </r>
  <r>
    <n v="994"/>
    <x v="1"/>
    <n v="2023"/>
    <x v="28"/>
    <x v="2"/>
    <x v="1"/>
    <n v="224402"/>
    <s v="Like New"/>
    <n v="23677.08"/>
    <s v="5 Series"/>
    <x v="8"/>
    <n v="0.1055118938333883"/>
    <x v="1"/>
    <x v="0"/>
    <s v="Medium"/>
    <n v="2"/>
  </r>
  <r>
    <n v="995"/>
    <x v="6"/>
    <n v="2007"/>
    <x v="43"/>
    <x v="1"/>
    <x v="0"/>
    <n v="42923"/>
    <s v="New"/>
    <n v="86765.440000000002"/>
    <s v="RAV4"/>
    <x v="17"/>
    <n v="2.021420683549612"/>
    <x v="2"/>
    <x v="2"/>
    <s v="Large"/>
    <n v="3"/>
  </r>
  <r>
    <n v="996"/>
    <x v="5"/>
    <n v="2020"/>
    <x v="0"/>
    <x v="3"/>
    <x v="1"/>
    <n v="186968"/>
    <s v="Used"/>
    <n v="18929.93"/>
    <s v="E-Class"/>
    <x v="6"/>
    <n v="0.10124689786487527"/>
    <x v="1"/>
    <x v="1"/>
    <s v="Medium"/>
    <n v="1"/>
  </r>
  <r>
    <n v="997"/>
    <x v="6"/>
    <n v="2014"/>
    <x v="7"/>
    <x v="0"/>
    <x v="1"/>
    <n v="165912"/>
    <s v="Like New"/>
    <n v="91318.02"/>
    <s v="Corolla"/>
    <x v="12"/>
    <n v="0.55040033270649502"/>
    <x v="1"/>
    <x v="2"/>
    <s v="Large"/>
    <n v="2"/>
  </r>
  <r>
    <n v="998"/>
    <x v="0"/>
    <n v="2021"/>
    <x v="9"/>
    <x v="2"/>
    <x v="1"/>
    <n v="173327"/>
    <s v="Used"/>
    <n v="31929.43"/>
    <s v="Model Y"/>
    <x v="20"/>
    <n v="0.18421498093199559"/>
    <x v="1"/>
    <x v="0"/>
    <s v="Small"/>
    <n v="1"/>
  </r>
  <r>
    <n v="999"/>
    <x v="1"/>
    <n v="2019"/>
    <x v="44"/>
    <x v="3"/>
    <x v="1"/>
    <n v="128165"/>
    <s v="New"/>
    <n v="90445.55"/>
    <s v="X3"/>
    <x v="5"/>
    <n v="0.70569617290211839"/>
    <x v="0"/>
    <x v="2"/>
    <s v="Small"/>
    <n v="3"/>
  </r>
  <r>
    <n v="1000"/>
    <x v="5"/>
    <n v="2013"/>
    <x v="21"/>
    <x v="0"/>
    <x v="1"/>
    <n v="230314"/>
    <s v="New"/>
    <n v="80127.960000000006"/>
    <s v="GLA"/>
    <x v="2"/>
    <n v="0.34790746546019785"/>
    <x v="1"/>
    <x v="2"/>
    <s v="Large"/>
    <n v="3"/>
  </r>
  <r>
    <n v="1001"/>
    <x v="0"/>
    <n v="2008"/>
    <x v="1"/>
    <x v="3"/>
    <x v="0"/>
    <n v="295673"/>
    <s v="Like New"/>
    <n v="60288.81"/>
    <s v="Model S"/>
    <x v="22"/>
    <n v="0.20390367060908504"/>
    <x v="1"/>
    <x v="2"/>
    <s v="Large"/>
    <n v="2"/>
  </r>
  <r>
    <n v="1002"/>
    <x v="4"/>
    <n v="2007"/>
    <x v="19"/>
    <x v="2"/>
    <x v="1"/>
    <n v="144013"/>
    <s v="New"/>
    <n v="68599.649999999994"/>
    <s v="Accord"/>
    <x v="17"/>
    <n v="0.47634345510474746"/>
    <x v="0"/>
    <x v="2"/>
    <s v="Large"/>
    <n v="3"/>
  </r>
  <r>
    <n v="1003"/>
    <x v="3"/>
    <n v="2016"/>
    <x v="4"/>
    <x v="2"/>
    <x v="1"/>
    <n v="1669"/>
    <s v="New"/>
    <n v="35955.19"/>
    <s v="Fiesta"/>
    <x v="0"/>
    <n v="21.542953864589578"/>
    <x v="2"/>
    <x v="0"/>
    <s v="Medium"/>
    <n v="3"/>
  </r>
  <r>
    <n v="1004"/>
    <x v="6"/>
    <n v="2001"/>
    <x v="1"/>
    <x v="3"/>
    <x v="0"/>
    <n v="216854"/>
    <s v="New"/>
    <n v="59551.72"/>
    <s v="RAV4"/>
    <x v="10"/>
    <n v="0.27461665452331985"/>
    <x v="1"/>
    <x v="2"/>
    <s v="Large"/>
    <n v="3"/>
  </r>
  <r>
    <n v="1005"/>
    <x v="2"/>
    <n v="2023"/>
    <x v="6"/>
    <x v="0"/>
    <x v="1"/>
    <n v="55786"/>
    <s v="Like New"/>
    <n v="32778.28"/>
    <s v="A4"/>
    <x v="8"/>
    <n v="0.58757179220592981"/>
    <x v="0"/>
    <x v="0"/>
    <s v="Large"/>
    <n v="2"/>
  </r>
  <r>
    <n v="1006"/>
    <x v="2"/>
    <n v="2002"/>
    <x v="6"/>
    <x v="1"/>
    <x v="1"/>
    <n v="182155"/>
    <s v="Like New"/>
    <n v="43215.92"/>
    <s v="Q7"/>
    <x v="23"/>
    <n v="0.23724805797260573"/>
    <x v="1"/>
    <x v="0"/>
    <s v="Large"/>
    <n v="2"/>
  </r>
  <r>
    <n v="1007"/>
    <x v="1"/>
    <n v="2007"/>
    <x v="1"/>
    <x v="1"/>
    <x v="0"/>
    <n v="20323"/>
    <s v="Like New"/>
    <n v="77642.94"/>
    <s v="X5"/>
    <x v="17"/>
    <n v="3.8204467844314323"/>
    <x v="2"/>
    <x v="2"/>
    <s v="Large"/>
    <n v="2"/>
  </r>
  <r>
    <n v="1008"/>
    <x v="4"/>
    <n v="2011"/>
    <x v="14"/>
    <x v="3"/>
    <x v="1"/>
    <n v="230502"/>
    <s v="New"/>
    <n v="28173.59"/>
    <s v="CR-V"/>
    <x v="3"/>
    <n v="0.12222709564342175"/>
    <x v="1"/>
    <x v="0"/>
    <s v="Medium"/>
    <n v="3"/>
  </r>
  <r>
    <n v="1009"/>
    <x v="6"/>
    <n v="2000"/>
    <x v="40"/>
    <x v="2"/>
    <x v="0"/>
    <n v="257249"/>
    <s v="Used"/>
    <n v="84690.37"/>
    <s v="Prius"/>
    <x v="18"/>
    <n v="0.32921554602738978"/>
    <x v="1"/>
    <x v="2"/>
    <s v="Medium"/>
    <n v="1"/>
  </r>
  <r>
    <n v="1010"/>
    <x v="4"/>
    <n v="2009"/>
    <x v="5"/>
    <x v="0"/>
    <x v="1"/>
    <n v="6021"/>
    <s v="New"/>
    <n v="40708.870000000003"/>
    <s v="CR-V"/>
    <x v="4"/>
    <n v="6.7611476498920453"/>
    <x v="2"/>
    <x v="0"/>
    <s v="Medium"/>
    <n v="3"/>
  </r>
  <r>
    <n v="1011"/>
    <x v="6"/>
    <n v="2019"/>
    <x v="43"/>
    <x v="0"/>
    <x v="0"/>
    <n v="113415"/>
    <s v="Like New"/>
    <n v="55556.15"/>
    <s v="Corolla"/>
    <x v="5"/>
    <n v="0.48984834457523257"/>
    <x v="0"/>
    <x v="2"/>
    <s v="Large"/>
    <n v="2"/>
  </r>
  <r>
    <n v="1012"/>
    <x v="1"/>
    <n v="2002"/>
    <x v="28"/>
    <x v="2"/>
    <x v="0"/>
    <n v="270855"/>
    <s v="Used"/>
    <n v="94486.25"/>
    <s v="X3"/>
    <x v="23"/>
    <n v="0.3488444001402965"/>
    <x v="1"/>
    <x v="2"/>
    <s v="Medium"/>
    <n v="1"/>
  </r>
  <r>
    <n v="1013"/>
    <x v="1"/>
    <n v="2005"/>
    <x v="2"/>
    <x v="1"/>
    <x v="1"/>
    <n v="7904"/>
    <s v="Used"/>
    <n v="69719.28"/>
    <s v="3 Series"/>
    <x v="14"/>
    <n v="8.8207591093117408"/>
    <x v="2"/>
    <x v="2"/>
    <s v="Large"/>
    <n v="1"/>
  </r>
  <r>
    <n v="1014"/>
    <x v="2"/>
    <n v="2006"/>
    <x v="27"/>
    <x v="0"/>
    <x v="0"/>
    <n v="64033"/>
    <s v="Like New"/>
    <n v="66332.39"/>
    <s v="A4"/>
    <x v="11"/>
    <n v="1.0359094529383286"/>
    <x v="0"/>
    <x v="2"/>
    <s v="Medium"/>
    <n v="2"/>
  </r>
  <r>
    <n v="1015"/>
    <x v="4"/>
    <n v="2019"/>
    <x v="3"/>
    <x v="3"/>
    <x v="0"/>
    <n v="231659"/>
    <s v="Used"/>
    <n v="72602.73"/>
    <s v="Fit"/>
    <x v="5"/>
    <n v="0.31340345076167986"/>
    <x v="1"/>
    <x v="2"/>
    <s v="Large"/>
    <n v="1"/>
  </r>
  <r>
    <n v="1016"/>
    <x v="5"/>
    <n v="2022"/>
    <x v="11"/>
    <x v="1"/>
    <x v="1"/>
    <n v="120035"/>
    <s v="Used"/>
    <n v="92220.58"/>
    <s v="GLC"/>
    <x v="13"/>
    <n v="0.76828075144749453"/>
    <x v="0"/>
    <x v="2"/>
    <s v="Large"/>
    <n v="1"/>
  </r>
  <r>
    <n v="1017"/>
    <x v="2"/>
    <n v="2017"/>
    <x v="28"/>
    <x v="3"/>
    <x v="1"/>
    <n v="220859"/>
    <s v="Like New"/>
    <n v="28608.799999999999"/>
    <s v="A3"/>
    <x v="7"/>
    <n v="0.12953422771994802"/>
    <x v="1"/>
    <x v="0"/>
    <s v="Medium"/>
    <n v="2"/>
  </r>
  <r>
    <n v="1018"/>
    <x v="4"/>
    <n v="2010"/>
    <x v="29"/>
    <x v="1"/>
    <x v="0"/>
    <n v="186168"/>
    <s v="Used"/>
    <n v="63257.91"/>
    <s v="Civic"/>
    <x v="9"/>
    <n v="0.3397893837823901"/>
    <x v="1"/>
    <x v="2"/>
    <s v="Small"/>
    <n v="1"/>
  </r>
  <r>
    <n v="1019"/>
    <x v="2"/>
    <n v="2018"/>
    <x v="47"/>
    <x v="2"/>
    <x v="1"/>
    <n v="221666"/>
    <s v="Used"/>
    <n v="43037.42"/>
    <s v="A3"/>
    <x v="1"/>
    <n v="0.19415435835897249"/>
    <x v="1"/>
    <x v="0"/>
    <s v="Small"/>
    <n v="1"/>
  </r>
  <r>
    <n v="1020"/>
    <x v="5"/>
    <n v="2004"/>
    <x v="6"/>
    <x v="3"/>
    <x v="0"/>
    <n v="231853"/>
    <s v="Like New"/>
    <n v="6126.25"/>
    <s v="GLA"/>
    <x v="19"/>
    <n v="2.6422992154511694E-2"/>
    <x v="1"/>
    <x v="1"/>
    <s v="Large"/>
    <n v="2"/>
  </r>
  <r>
    <n v="1021"/>
    <x v="3"/>
    <n v="2018"/>
    <x v="19"/>
    <x v="3"/>
    <x v="0"/>
    <n v="265237"/>
    <s v="Used"/>
    <n v="16903.59"/>
    <s v="Explorer"/>
    <x v="1"/>
    <n v="6.373013568996784E-2"/>
    <x v="1"/>
    <x v="1"/>
    <s v="Large"/>
    <n v="1"/>
  </r>
  <r>
    <n v="1022"/>
    <x v="3"/>
    <n v="2010"/>
    <x v="50"/>
    <x v="2"/>
    <x v="1"/>
    <n v="287062"/>
    <s v="Used"/>
    <n v="35874.230000000003"/>
    <s v="Fiesta"/>
    <x v="9"/>
    <n v="0.12497032000055738"/>
    <x v="1"/>
    <x v="0"/>
    <s v="Small"/>
    <n v="1"/>
  </r>
  <r>
    <n v="1023"/>
    <x v="3"/>
    <n v="2023"/>
    <x v="11"/>
    <x v="3"/>
    <x v="1"/>
    <n v="193708"/>
    <s v="Used"/>
    <n v="58675"/>
    <s v="Fiesta"/>
    <x v="8"/>
    <n v="0.3029043715282797"/>
    <x v="1"/>
    <x v="2"/>
    <s v="Large"/>
    <n v="1"/>
  </r>
  <r>
    <n v="1024"/>
    <x v="3"/>
    <n v="2011"/>
    <x v="46"/>
    <x v="1"/>
    <x v="0"/>
    <n v="189878"/>
    <s v="Used"/>
    <n v="88740.1"/>
    <s v="Fiesta"/>
    <x v="3"/>
    <n v="0.46735324787495131"/>
    <x v="1"/>
    <x v="2"/>
    <s v="Medium"/>
    <n v="1"/>
  </r>
  <r>
    <n v="1025"/>
    <x v="0"/>
    <n v="2009"/>
    <x v="48"/>
    <x v="0"/>
    <x v="1"/>
    <n v="140466"/>
    <s v="Like New"/>
    <n v="80155.839999999997"/>
    <s v="Model Y"/>
    <x v="4"/>
    <n v="0.57064229066108518"/>
    <x v="0"/>
    <x v="2"/>
    <s v="Medium"/>
    <n v="2"/>
  </r>
  <r>
    <n v="1026"/>
    <x v="6"/>
    <n v="2007"/>
    <x v="24"/>
    <x v="0"/>
    <x v="1"/>
    <n v="124501"/>
    <s v="New"/>
    <n v="57566.7"/>
    <s v="RAV4"/>
    <x v="17"/>
    <n v="0.46237941863920767"/>
    <x v="0"/>
    <x v="2"/>
    <s v="Large"/>
    <n v="3"/>
  </r>
  <r>
    <n v="1027"/>
    <x v="0"/>
    <n v="2023"/>
    <x v="46"/>
    <x v="2"/>
    <x v="0"/>
    <n v="260228"/>
    <s v="New"/>
    <n v="12017.69"/>
    <s v="Model S"/>
    <x v="8"/>
    <n v="4.6181387091319921E-2"/>
    <x v="1"/>
    <x v="1"/>
    <s v="Medium"/>
    <n v="3"/>
  </r>
  <r>
    <n v="1028"/>
    <x v="0"/>
    <n v="2008"/>
    <x v="17"/>
    <x v="1"/>
    <x v="0"/>
    <n v="92510"/>
    <s v="Used"/>
    <n v="32161.1"/>
    <s v="Model X"/>
    <x v="22"/>
    <n v="0.34764998378553669"/>
    <x v="0"/>
    <x v="0"/>
    <s v="Medium"/>
    <n v="1"/>
  </r>
  <r>
    <n v="1029"/>
    <x v="0"/>
    <n v="2003"/>
    <x v="16"/>
    <x v="3"/>
    <x v="0"/>
    <n v="93708"/>
    <s v="Like New"/>
    <n v="39837.32"/>
    <s v="Model Y"/>
    <x v="21"/>
    <n v="0.42512186793016604"/>
    <x v="0"/>
    <x v="0"/>
    <s v="Small"/>
    <n v="2"/>
  </r>
  <r>
    <n v="1030"/>
    <x v="3"/>
    <n v="2004"/>
    <x v="30"/>
    <x v="3"/>
    <x v="0"/>
    <n v="97819"/>
    <s v="Like New"/>
    <n v="64063.13"/>
    <s v="Fiesta"/>
    <x v="19"/>
    <n v="0.65491499606415926"/>
    <x v="0"/>
    <x v="2"/>
    <s v="Small"/>
    <n v="2"/>
  </r>
  <r>
    <n v="1031"/>
    <x v="5"/>
    <n v="2020"/>
    <x v="0"/>
    <x v="0"/>
    <x v="0"/>
    <n v="235603"/>
    <s v="Used"/>
    <n v="11167.74"/>
    <s v="GLC"/>
    <x v="6"/>
    <n v="4.7400669770758436E-2"/>
    <x v="1"/>
    <x v="1"/>
    <s v="Medium"/>
    <n v="1"/>
  </r>
  <r>
    <n v="1032"/>
    <x v="1"/>
    <n v="2007"/>
    <x v="16"/>
    <x v="3"/>
    <x v="0"/>
    <n v="36303"/>
    <s v="New"/>
    <n v="55368.39"/>
    <s v="5 Series"/>
    <x v="17"/>
    <n v="1.5251739525659036"/>
    <x v="2"/>
    <x v="2"/>
    <s v="Small"/>
    <n v="3"/>
  </r>
  <r>
    <n v="1033"/>
    <x v="1"/>
    <n v="2022"/>
    <x v="26"/>
    <x v="0"/>
    <x v="1"/>
    <n v="27453"/>
    <s v="Used"/>
    <n v="90639.13"/>
    <s v="3 Series"/>
    <x v="13"/>
    <n v="3.3016111171820932"/>
    <x v="2"/>
    <x v="2"/>
    <s v="Large"/>
    <n v="1"/>
  </r>
  <r>
    <n v="1034"/>
    <x v="6"/>
    <n v="2008"/>
    <x v="40"/>
    <x v="2"/>
    <x v="0"/>
    <n v="199521"/>
    <s v="Like New"/>
    <n v="72016.11"/>
    <s v="Corolla"/>
    <x v="22"/>
    <n v="0.36094501330686996"/>
    <x v="1"/>
    <x v="2"/>
    <s v="Medium"/>
    <n v="2"/>
  </r>
  <r>
    <n v="1035"/>
    <x v="3"/>
    <n v="2014"/>
    <x v="33"/>
    <x v="3"/>
    <x v="1"/>
    <n v="156837"/>
    <s v="Like New"/>
    <n v="80722.3"/>
    <s v="Explorer"/>
    <x v="12"/>
    <n v="0.51468913585442211"/>
    <x v="1"/>
    <x v="2"/>
    <s v="Medium"/>
    <n v="2"/>
  </r>
  <r>
    <n v="1036"/>
    <x v="3"/>
    <n v="2014"/>
    <x v="20"/>
    <x v="1"/>
    <x v="1"/>
    <n v="222787"/>
    <s v="New"/>
    <n v="69759.19"/>
    <s v="Fiesta"/>
    <x v="12"/>
    <n v="0.31312055909904979"/>
    <x v="1"/>
    <x v="2"/>
    <s v="Small"/>
    <n v="3"/>
  </r>
  <r>
    <n v="1037"/>
    <x v="3"/>
    <n v="2015"/>
    <x v="41"/>
    <x v="3"/>
    <x v="0"/>
    <n v="38057"/>
    <s v="Like New"/>
    <n v="24625.97"/>
    <s v="Fiesta"/>
    <x v="16"/>
    <n v="0.64708122027485093"/>
    <x v="2"/>
    <x v="0"/>
    <s v="Medium"/>
    <n v="2"/>
  </r>
  <r>
    <n v="1038"/>
    <x v="2"/>
    <n v="2013"/>
    <x v="38"/>
    <x v="0"/>
    <x v="1"/>
    <n v="189060"/>
    <s v="Like New"/>
    <n v="15495.96"/>
    <s v="A4"/>
    <x v="2"/>
    <n v="8.1963186290066645E-2"/>
    <x v="1"/>
    <x v="1"/>
    <s v="Large"/>
    <n v="2"/>
  </r>
  <r>
    <n v="1039"/>
    <x v="4"/>
    <n v="2007"/>
    <x v="18"/>
    <x v="2"/>
    <x v="0"/>
    <n v="94655"/>
    <s v="Like New"/>
    <n v="83801.61"/>
    <s v="Accord"/>
    <x v="17"/>
    <n v="0.88533738312820243"/>
    <x v="0"/>
    <x v="2"/>
    <s v="Large"/>
    <n v="2"/>
  </r>
  <r>
    <n v="1040"/>
    <x v="2"/>
    <n v="2017"/>
    <x v="29"/>
    <x v="0"/>
    <x v="1"/>
    <n v="277169"/>
    <s v="New"/>
    <n v="71072.92"/>
    <s v="A4"/>
    <x v="7"/>
    <n v="0.25642449191648414"/>
    <x v="1"/>
    <x v="2"/>
    <s v="Small"/>
    <n v="3"/>
  </r>
  <r>
    <n v="1041"/>
    <x v="4"/>
    <n v="2009"/>
    <x v="37"/>
    <x v="3"/>
    <x v="0"/>
    <n v="269289"/>
    <s v="Like New"/>
    <n v="59630.85"/>
    <s v="Accord"/>
    <x v="4"/>
    <n v="0.22143812038367702"/>
    <x v="1"/>
    <x v="2"/>
    <s v="Large"/>
    <n v="2"/>
  </r>
  <r>
    <n v="1042"/>
    <x v="3"/>
    <n v="2019"/>
    <x v="14"/>
    <x v="0"/>
    <x v="0"/>
    <n v="101206"/>
    <s v="Used"/>
    <n v="22981.87"/>
    <s v="Focus"/>
    <x v="5"/>
    <n v="0.22708011382724344"/>
    <x v="0"/>
    <x v="0"/>
    <s v="Medium"/>
    <n v="1"/>
  </r>
  <r>
    <n v="1043"/>
    <x v="3"/>
    <n v="2005"/>
    <x v="45"/>
    <x v="0"/>
    <x v="0"/>
    <n v="186869"/>
    <s v="New"/>
    <n v="62317.77"/>
    <s v="Explorer"/>
    <x v="14"/>
    <n v="0.33348372389213832"/>
    <x v="1"/>
    <x v="2"/>
    <s v="Medium"/>
    <n v="3"/>
  </r>
  <r>
    <n v="1044"/>
    <x v="2"/>
    <n v="2011"/>
    <x v="42"/>
    <x v="2"/>
    <x v="0"/>
    <n v="73230"/>
    <s v="Used"/>
    <n v="7975.57"/>
    <s v="Q7"/>
    <x v="3"/>
    <n v="0.10891123856343028"/>
    <x v="0"/>
    <x v="1"/>
    <s v="Medium"/>
    <n v="1"/>
  </r>
  <r>
    <n v="1045"/>
    <x v="2"/>
    <n v="2001"/>
    <x v="29"/>
    <x v="1"/>
    <x v="1"/>
    <n v="155002"/>
    <s v="Used"/>
    <n v="16289.72"/>
    <s v="Q5"/>
    <x v="10"/>
    <n v="0.10509361169533296"/>
    <x v="1"/>
    <x v="1"/>
    <s v="Small"/>
    <n v="1"/>
  </r>
  <r>
    <n v="1046"/>
    <x v="4"/>
    <n v="2006"/>
    <x v="30"/>
    <x v="3"/>
    <x v="1"/>
    <n v="108138"/>
    <s v="New"/>
    <n v="34629.56"/>
    <s v="Accord"/>
    <x v="11"/>
    <n v="0.32023488505428249"/>
    <x v="0"/>
    <x v="0"/>
    <s v="Small"/>
    <n v="3"/>
  </r>
  <r>
    <n v="1047"/>
    <x v="1"/>
    <n v="2015"/>
    <x v="6"/>
    <x v="2"/>
    <x v="1"/>
    <n v="207097"/>
    <s v="Used"/>
    <n v="47155.14"/>
    <s v="X3"/>
    <x v="16"/>
    <n v="0.22769591061193548"/>
    <x v="1"/>
    <x v="0"/>
    <s v="Large"/>
    <n v="1"/>
  </r>
  <r>
    <n v="1048"/>
    <x v="4"/>
    <n v="2002"/>
    <x v="46"/>
    <x v="1"/>
    <x v="1"/>
    <n v="212376"/>
    <s v="New"/>
    <n v="16453.63"/>
    <s v="Civic"/>
    <x v="23"/>
    <n v="7.7474055448826615E-2"/>
    <x v="1"/>
    <x v="1"/>
    <s v="Medium"/>
    <n v="3"/>
  </r>
  <r>
    <n v="1049"/>
    <x v="2"/>
    <n v="2012"/>
    <x v="24"/>
    <x v="0"/>
    <x v="1"/>
    <n v="62040"/>
    <s v="Used"/>
    <n v="16394.32"/>
    <s v="A4"/>
    <x v="15"/>
    <n v="0.26425402965828498"/>
    <x v="0"/>
    <x v="1"/>
    <s v="Large"/>
    <n v="1"/>
  </r>
  <r>
    <n v="1050"/>
    <x v="5"/>
    <n v="2002"/>
    <x v="15"/>
    <x v="1"/>
    <x v="0"/>
    <n v="108668"/>
    <s v="New"/>
    <n v="73959.899999999994"/>
    <s v="E-Class"/>
    <x v="23"/>
    <n v="0.68060422571502188"/>
    <x v="0"/>
    <x v="2"/>
    <s v="Medium"/>
    <n v="3"/>
  </r>
  <r>
    <n v="1051"/>
    <x v="2"/>
    <n v="2017"/>
    <x v="47"/>
    <x v="0"/>
    <x v="0"/>
    <n v="198768"/>
    <s v="Like New"/>
    <n v="59123.34"/>
    <s v="A4"/>
    <x v="7"/>
    <n v="0.29744898575223372"/>
    <x v="1"/>
    <x v="2"/>
    <s v="Small"/>
    <n v="2"/>
  </r>
  <r>
    <n v="1052"/>
    <x v="5"/>
    <n v="2010"/>
    <x v="25"/>
    <x v="0"/>
    <x v="0"/>
    <n v="56815"/>
    <s v="Like New"/>
    <n v="55705.49"/>
    <s v="E-Class"/>
    <x v="9"/>
    <n v="0.98047153040570267"/>
    <x v="0"/>
    <x v="2"/>
    <s v="Large"/>
    <n v="2"/>
  </r>
  <r>
    <n v="1053"/>
    <x v="6"/>
    <n v="2007"/>
    <x v="41"/>
    <x v="2"/>
    <x v="0"/>
    <n v="216741"/>
    <s v="Used"/>
    <n v="47981.279999999999"/>
    <s v="Corolla"/>
    <x v="17"/>
    <n v="0.22137611250294129"/>
    <x v="1"/>
    <x v="0"/>
    <s v="Medium"/>
    <n v="1"/>
  </r>
  <r>
    <n v="1054"/>
    <x v="2"/>
    <n v="2005"/>
    <x v="34"/>
    <x v="0"/>
    <x v="0"/>
    <n v="112789"/>
    <s v="Like New"/>
    <n v="97771.6"/>
    <s v="A3"/>
    <x v="14"/>
    <n v="0.86685403718447729"/>
    <x v="0"/>
    <x v="2"/>
    <s v="Medium"/>
    <n v="2"/>
  </r>
  <r>
    <n v="1055"/>
    <x v="6"/>
    <n v="2000"/>
    <x v="2"/>
    <x v="2"/>
    <x v="1"/>
    <n v="219478"/>
    <s v="New"/>
    <n v="9731.0300000000007"/>
    <s v="Prius"/>
    <x v="18"/>
    <n v="4.433715452118208E-2"/>
    <x v="1"/>
    <x v="1"/>
    <s v="Large"/>
    <n v="3"/>
  </r>
  <r>
    <n v="1056"/>
    <x v="1"/>
    <n v="2000"/>
    <x v="37"/>
    <x v="1"/>
    <x v="0"/>
    <n v="167644"/>
    <s v="Used"/>
    <n v="22159.58"/>
    <s v="X5"/>
    <x v="18"/>
    <n v="0.13218236262556371"/>
    <x v="1"/>
    <x v="0"/>
    <s v="Large"/>
    <n v="1"/>
  </r>
  <r>
    <n v="1057"/>
    <x v="4"/>
    <n v="2022"/>
    <x v="31"/>
    <x v="1"/>
    <x v="0"/>
    <n v="185102"/>
    <s v="Like New"/>
    <n v="66513.240000000005"/>
    <s v="Accord"/>
    <x v="13"/>
    <n v="0.35933290834242743"/>
    <x v="1"/>
    <x v="2"/>
    <s v="Large"/>
    <n v="2"/>
  </r>
  <r>
    <n v="1058"/>
    <x v="5"/>
    <n v="2007"/>
    <x v="1"/>
    <x v="0"/>
    <x v="1"/>
    <n v="244533"/>
    <s v="Like New"/>
    <n v="17954.740000000002"/>
    <s v="E-Class"/>
    <x v="17"/>
    <n v="7.3424609357428242E-2"/>
    <x v="1"/>
    <x v="1"/>
    <s v="Large"/>
    <n v="2"/>
  </r>
  <r>
    <n v="1059"/>
    <x v="4"/>
    <n v="2004"/>
    <x v="1"/>
    <x v="2"/>
    <x v="1"/>
    <n v="237469"/>
    <s v="Used"/>
    <n v="60991.19"/>
    <s v="Fit"/>
    <x v="19"/>
    <n v="0.25683853471400481"/>
    <x v="1"/>
    <x v="2"/>
    <s v="Large"/>
    <n v="1"/>
  </r>
  <r>
    <n v="1060"/>
    <x v="6"/>
    <n v="2015"/>
    <x v="8"/>
    <x v="0"/>
    <x v="0"/>
    <n v="233308"/>
    <s v="Like New"/>
    <n v="58937.32"/>
    <s v="Camry"/>
    <x v="16"/>
    <n v="0.25261594115932584"/>
    <x v="1"/>
    <x v="2"/>
    <s v="Large"/>
    <n v="2"/>
  </r>
  <r>
    <n v="1061"/>
    <x v="5"/>
    <n v="2010"/>
    <x v="41"/>
    <x v="2"/>
    <x v="0"/>
    <n v="160275"/>
    <s v="Like New"/>
    <n v="97245.49"/>
    <s v="C-Class"/>
    <x v="9"/>
    <n v="0.60674147558883174"/>
    <x v="1"/>
    <x v="2"/>
    <s v="Medium"/>
    <n v="2"/>
  </r>
  <r>
    <n v="1062"/>
    <x v="4"/>
    <n v="2004"/>
    <x v="22"/>
    <x v="2"/>
    <x v="1"/>
    <n v="77088"/>
    <s v="Used"/>
    <n v="88921.72"/>
    <s v="CR-V"/>
    <x v="19"/>
    <n v="1.1535092361975923"/>
    <x v="0"/>
    <x v="2"/>
    <s v="Small"/>
    <n v="1"/>
  </r>
  <r>
    <n v="1063"/>
    <x v="2"/>
    <n v="2003"/>
    <x v="5"/>
    <x v="2"/>
    <x v="0"/>
    <n v="5608"/>
    <s v="Like New"/>
    <n v="94827.57"/>
    <s v="Q7"/>
    <x v="21"/>
    <n v="16.909338445078461"/>
    <x v="2"/>
    <x v="2"/>
    <s v="Medium"/>
    <n v="2"/>
  </r>
  <r>
    <n v="1064"/>
    <x v="3"/>
    <n v="2005"/>
    <x v="28"/>
    <x v="1"/>
    <x v="0"/>
    <n v="45667"/>
    <s v="Like New"/>
    <n v="15792.23"/>
    <s v="Explorer"/>
    <x v="14"/>
    <n v="0.34581273129393214"/>
    <x v="2"/>
    <x v="1"/>
    <s v="Medium"/>
    <n v="2"/>
  </r>
  <r>
    <n v="1065"/>
    <x v="6"/>
    <n v="2013"/>
    <x v="38"/>
    <x v="2"/>
    <x v="0"/>
    <n v="55547"/>
    <s v="Like New"/>
    <n v="87474.1"/>
    <s v="RAV4"/>
    <x v="2"/>
    <n v="1.5747763155525951"/>
    <x v="0"/>
    <x v="2"/>
    <s v="Large"/>
    <n v="2"/>
  </r>
  <r>
    <n v="1066"/>
    <x v="4"/>
    <n v="2021"/>
    <x v="26"/>
    <x v="1"/>
    <x v="1"/>
    <n v="234907"/>
    <s v="Like New"/>
    <n v="17263.61"/>
    <s v="CR-V"/>
    <x v="20"/>
    <n v="7.3491253985619842E-2"/>
    <x v="1"/>
    <x v="1"/>
    <s v="Large"/>
    <n v="2"/>
  </r>
  <r>
    <n v="1067"/>
    <x v="6"/>
    <n v="2018"/>
    <x v="6"/>
    <x v="2"/>
    <x v="0"/>
    <n v="57560"/>
    <s v="Used"/>
    <n v="65128.56"/>
    <s v="Prius"/>
    <x v="1"/>
    <n v="1.1314899235580265"/>
    <x v="0"/>
    <x v="2"/>
    <s v="Large"/>
    <n v="1"/>
  </r>
  <r>
    <n v="1068"/>
    <x v="0"/>
    <n v="2008"/>
    <x v="16"/>
    <x v="1"/>
    <x v="0"/>
    <n v="214601"/>
    <s v="New"/>
    <n v="73407.429999999993"/>
    <s v="Model X"/>
    <x v="22"/>
    <n v="0.34206471544866984"/>
    <x v="1"/>
    <x v="2"/>
    <s v="Small"/>
    <n v="3"/>
  </r>
  <r>
    <n v="1069"/>
    <x v="6"/>
    <n v="2011"/>
    <x v="25"/>
    <x v="3"/>
    <x v="1"/>
    <n v="159487"/>
    <s v="New"/>
    <n v="20281.080000000002"/>
    <s v="RAV4"/>
    <x v="3"/>
    <n v="0.12716447108541762"/>
    <x v="1"/>
    <x v="0"/>
    <s v="Large"/>
    <n v="3"/>
  </r>
  <r>
    <n v="1070"/>
    <x v="5"/>
    <n v="2010"/>
    <x v="4"/>
    <x v="1"/>
    <x v="1"/>
    <n v="184286"/>
    <s v="Like New"/>
    <n v="65102.64"/>
    <s v="C-Class"/>
    <x v="9"/>
    <n v="0.35326959183009016"/>
    <x v="1"/>
    <x v="2"/>
    <s v="Medium"/>
    <n v="2"/>
  </r>
  <r>
    <n v="1071"/>
    <x v="0"/>
    <n v="2013"/>
    <x v="38"/>
    <x v="1"/>
    <x v="1"/>
    <n v="280141"/>
    <s v="Like New"/>
    <n v="9983.75"/>
    <s v="Model Y"/>
    <x v="2"/>
    <n v="3.5638303568560119E-2"/>
    <x v="1"/>
    <x v="1"/>
    <s v="Large"/>
    <n v="2"/>
  </r>
  <r>
    <n v="1072"/>
    <x v="5"/>
    <n v="2022"/>
    <x v="45"/>
    <x v="0"/>
    <x v="0"/>
    <n v="121266"/>
    <s v="New"/>
    <n v="32860.28"/>
    <s v="GLC"/>
    <x v="13"/>
    <n v="0.27097686078538091"/>
    <x v="0"/>
    <x v="0"/>
    <s v="Medium"/>
    <n v="3"/>
  </r>
  <r>
    <n v="1073"/>
    <x v="3"/>
    <n v="2015"/>
    <x v="46"/>
    <x v="2"/>
    <x v="1"/>
    <n v="3679"/>
    <s v="Like New"/>
    <n v="92510.06"/>
    <s v="Explorer"/>
    <x v="16"/>
    <n v="25.14543625985322"/>
    <x v="2"/>
    <x v="2"/>
    <s v="Medium"/>
    <n v="2"/>
  </r>
  <r>
    <n v="1074"/>
    <x v="0"/>
    <n v="2000"/>
    <x v="47"/>
    <x v="3"/>
    <x v="0"/>
    <n v="40308"/>
    <s v="New"/>
    <n v="21314.46"/>
    <s v="Model S"/>
    <x v="18"/>
    <n v="0.52878981839833283"/>
    <x v="2"/>
    <x v="0"/>
    <s v="Small"/>
    <n v="3"/>
  </r>
  <r>
    <n v="1075"/>
    <x v="2"/>
    <n v="2012"/>
    <x v="9"/>
    <x v="0"/>
    <x v="1"/>
    <n v="206096"/>
    <s v="Used"/>
    <n v="11200.65"/>
    <s v="Q7"/>
    <x v="15"/>
    <n v="5.4346760732862355E-2"/>
    <x v="1"/>
    <x v="1"/>
    <s v="Small"/>
    <n v="1"/>
  </r>
  <r>
    <n v="1076"/>
    <x v="6"/>
    <n v="2022"/>
    <x v="19"/>
    <x v="2"/>
    <x v="0"/>
    <n v="170914"/>
    <s v="Used"/>
    <n v="47149.43"/>
    <s v="RAV4"/>
    <x v="13"/>
    <n v="0.27586640064593887"/>
    <x v="1"/>
    <x v="0"/>
    <s v="Large"/>
    <n v="1"/>
  </r>
  <r>
    <n v="1077"/>
    <x v="4"/>
    <n v="2020"/>
    <x v="24"/>
    <x v="3"/>
    <x v="1"/>
    <n v="5695"/>
    <s v="Used"/>
    <n v="85808.73"/>
    <s v="Civic"/>
    <x v="6"/>
    <n v="15.067380158033362"/>
    <x v="2"/>
    <x v="2"/>
    <s v="Large"/>
    <n v="1"/>
  </r>
  <r>
    <n v="1078"/>
    <x v="1"/>
    <n v="2020"/>
    <x v="26"/>
    <x v="3"/>
    <x v="0"/>
    <n v="226812"/>
    <s v="Used"/>
    <n v="12283.88"/>
    <s v="X3"/>
    <x v="6"/>
    <n v="5.4158862846762953E-2"/>
    <x v="1"/>
    <x v="1"/>
    <s v="Large"/>
    <n v="1"/>
  </r>
  <r>
    <n v="1079"/>
    <x v="6"/>
    <n v="2012"/>
    <x v="9"/>
    <x v="3"/>
    <x v="0"/>
    <n v="58499"/>
    <s v="Used"/>
    <n v="38775.86"/>
    <s v="Camry"/>
    <x v="15"/>
    <n v="0.66284654438537416"/>
    <x v="0"/>
    <x v="0"/>
    <s v="Small"/>
    <n v="1"/>
  </r>
  <r>
    <n v="1080"/>
    <x v="6"/>
    <n v="2001"/>
    <x v="15"/>
    <x v="2"/>
    <x v="1"/>
    <n v="23382"/>
    <s v="Used"/>
    <n v="90478.61"/>
    <s v="Corolla"/>
    <x v="10"/>
    <n v="3.8695838679325978"/>
    <x v="2"/>
    <x v="2"/>
    <s v="Medium"/>
    <n v="1"/>
  </r>
  <r>
    <n v="1081"/>
    <x v="3"/>
    <n v="2003"/>
    <x v="25"/>
    <x v="3"/>
    <x v="1"/>
    <n v="276379"/>
    <s v="New"/>
    <n v="16224.78"/>
    <s v="Fiesta"/>
    <x v="21"/>
    <n v="5.8704822001671618E-2"/>
    <x v="1"/>
    <x v="1"/>
    <s v="Large"/>
    <n v="3"/>
  </r>
  <r>
    <n v="1082"/>
    <x v="2"/>
    <n v="2005"/>
    <x v="39"/>
    <x v="3"/>
    <x v="0"/>
    <n v="193295"/>
    <s v="Like New"/>
    <n v="34513.51"/>
    <s v="A4"/>
    <x v="14"/>
    <n v="0.17855355803305828"/>
    <x v="1"/>
    <x v="0"/>
    <s v="Large"/>
    <n v="2"/>
  </r>
  <r>
    <n v="1083"/>
    <x v="1"/>
    <n v="2022"/>
    <x v="44"/>
    <x v="0"/>
    <x v="1"/>
    <n v="133438"/>
    <s v="New"/>
    <n v="78949.960000000006"/>
    <s v="3 Series"/>
    <x v="13"/>
    <n v="0.59166024670633555"/>
    <x v="0"/>
    <x v="2"/>
    <s v="Small"/>
    <n v="3"/>
  </r>
  <r>
    <n v="1084"/>
    <x v="0"/>
    <n v="2004"/>
    <x v="22"/>
    <x v="1"/>
    <x v="0"/>
    <n v="158539"/>
    <s v="Used"/>
    <n v="56605.04"/>
    <s v="Model 3"/>
    <x v="19"/>
    <n v="0.35704173736430783"/>
    <x v="1"/>
    <x v="2"/>
    <s v="Small"/>
    <n v="1"/>
  </r>
  <r>
    <n v="1085"/>
    <x v="0"/>
    <n v="2002"/>
    <x v="25"/>
    <x v="2"/>
    <x v="1"/>
    <n v="6764"/>
    <s v="Like New"/>
    <n v="84071.65"/>
    <s v="Model Y"/>
    <x v="23"/>
    <n v="12.42928001182732"/>
    <x v="2"/>
    <x v="2"/>
    <s v="Large"/>
    <n v="2"/>
  </r>
  <r>
    <n v="1086"/>
    <x v="0"/>
    <n v="2000"/>
    <x v="36"/>
    <x v="1"/>
    <x v="1"/>
    <n v="221968"/>
    <s v="Like New"/>
    <n v="15601.56"/>
    <s v="Model Y"/>
    <x v="18"/>
    <n v="7.0287428818568434E-2"/>
    <x v="1"/>
    <x v="1"/>
    <s v="Medium"/>
    <n v="2"/>
  </r>
  <r>
    <n v="1087"/>
    <x v="5"/>
    <n v="2003"/>
    <x v="0"/>
    <x v="0"/>
    <x v="0"/>
    <n v="113831"/>
    <s v="Used"/>
    <n v="92452.65"/>
    <s v="E-Class"/>
    <x v="21"/>
    <n v="0.81219219720462787"/>
    <x v="0"/>
    <x v="2"/>
    <s v="Medium"/>
    <n v="1"/>
  </r>
  <r>
    <n v="1088"/>
    <x v="5"/>
    <n v="2019"/>
    <x v="16"/>
    <x v="1"/>
    <x v="1"/>
    <n v="61836"/>
    <s v="Used"/>
    <n v="93816.62"/>
    <s v="C-Class"/>
    <x v="5"/>
    <n v="1.5171844880005174"/>
    <x v="0"/>
    <x v="2"/>
    <s v="Small"/>
    <n v="1"/>
  </r>
  <r>
    <n v="1089"/>
    <x v="4"/>
    <n v="2001"/>
    <x v="33"/>
    <x v="3"/>
    <x v="1"/>
    <n v="294067"/>
    <s v="Used"/>
    <n v="19754.740000000002"/>
    <s v="Fit"/>
    <x v="10"/>
    <n v="6.7177683997184323E-2"/>
    <x v="1"/>
    <x v="1"/>
    <s v="Medium"/>
    <n v="1"/>
  </r>
  <r>
    <n v="1090"/>
    <x v="1"/>
    <n v="2004"/>
    <x v="7"/>
    <x v="3"/>
    <x v="0"/>
    <n v="255033"/>
    <s v="Used"/>
    <n v="8218.17"/>
    <s v="3 Series"/>
    <x v="19"/>
    <n v="3.2223947489148461E-2"/>
    <x v="1"/>
    <x v="1"/>
    <s v="Large"/>
    <n v="1"/>
  </r>
  <r>
    <n v="1091"/>
    <x v="0"/>
    <n v="2002"/>
    <x v="18"/>
    <x v="2"/>
    <x v="0"/>
    <n v="16292"/>
    <s v="Used"/>
    <n v="99034.93"/>
    <s v="Model 3"/>
    <x v="23"/>
    <n v="6.0787460103118089"/>
    <x v="2"/>
    <x v="2"/>
    <s v="Large"/>
    <n v="1"/>
  </r>
  <r>
    <n v="1092"/>
    <x v="5"/>
    <n v="2008"/>
    <x v="45"/>
    <x v="2"/>
    <x v="1"/>
    <n v="283083"/>
    <s v="Used"/>
    <n v="50813.9"/>
    <s v="GLC"/>
    <x v="22"/>
    <n v="0.17950177156522998"/>
    <x v="1"/>
    <x v="2"/>
    <s v="Medium"/>
    <n v="1"/>
  </r>
  <r>
    <n v="1093"/>
    <x v="4"/>
    <n v="2019"/>
    <x v="34"/>
    <x v="2"/>
    <x v="0"/>
    <n v="243772"/>
    <s v="Like New"/>
    <n v="59347.16"/>
    <s v="Fit"/>
    <x v="5"/>
    <n v="0.24345355496119325"/>
    <x v="1"/>
    <x v="2"/>
    <s v="Medium"/>
    <n v="2"/>
  </r>
  <r>
    <n v="1094"/>
    <x v="2"/>
    <n v="2005"/>
    <x v="30"/>
    <x v="0"/>
    <x v="1"/>
    <n v="18800"/>
    <s v="Used"/>
    <n v="63510.95"/>
    <s v="A3"/>
    <x v="14"/>
    <n v="3.3782420212765958"/>
    <x v="2"/>
    <x v="2"/>
    <s v="Small"/>
    <n v="1"/>
  </r>
  <r>
    <n v="1095"/>
    <x v="4"/>
    <n v="2017"/>
    <x v="33"/>
    <x v="2"/>
    <x v="1"/>
    <n v="56440"/>
    <s v="Used"/>
    <n v="80018.5"/>
    <s v="Accord"/>
    <x v="7"/>
    <n v="1.4177622253720765"/>
    <x v="0"/>
    <x v="2"/>
    <s v="Medium"/>
    <n v="1"/>
  </r>
  <r>
    <n v="1096"/>
    <x v="5"/>
    <n v="2005"/>
    <x v="35"/>
    <x v="0"/>
    <x v="0"/>
    <n v="127521"/>
    <s v="Like New"/>
    <n v="82138.86"/>
    <s v="GLA"/>
    <x v="14"/>
    <n v="0.64412026254499255"/>
    <x v="0"/>
    <x v="2"/>
    <s v="Medium"/>
    <n v="2"/>
  </r>
  <r>
    <n v="1097"/>
    <x v="3"/>
    <n v="2018"/>
    <x v="6"/>
    <x v="3"/>
    <x v="0"/>
    <n v="121327"/>
    <s v="New"/>
    <n v="23422.9"/>
    <s v="Mustang"/>
    <x v="1"/>
    <n v="0.19305595621749488"/>
    <x v="0"/>
    <x v="0"/>
    <s v="Large"/>
    <n v="3"/>
  </r>
  <r>
    <n v="1098"/>
    <x v="3"/>
    <n v="2011"/>
    <x v="35"/>
    <x v="1"/>
    <x v="0"/>
    <n v="49648"/>
    <s v="Used"/>
    <n v="27480.49"/>
    <s v="Fiesta"/>
    <x v="3"/>
    <n v="0.5535064856590397"/>
    <x v="2"/>
    <x v="0"/>
    <s v="Medium"/>
    <n v="1"/>
  </r>
  <r>
    <n v="1099"/>
    <x v="0"/>
    <n v="2010"/>
    <x v="27"/>
    <x v="3"/>
    <x v="0"/>
    <n v="291908"/>
    <s v="Like New"/>
    <n v="88299.14"/>
    <s v="Model X"/>
    <x v="9"/>
    <n v="0.3024896200172657"/>
    <x v="1"/>
    <x v="2"/>
    <s v="Medium"/>
    <n v="2"/>
  </r>
  <r>
    <n v="1100"/>
    <x v="3"/>
    <n v="2001"/>
    <x v="9"/>
    <x v="3"/>
    <x v="0"/>
    <n v="294614"/>
    <s v="Like New"/>
    <n v="82854.17"/>
    <s v="Mustang"/>
    <x v="10"/>
    <n v="0.28122957496928186"/>
    <x v="1"/>
    <x v="2"/>
    <s v="Small"/>
    <n v="2"/>
  </r>
  <r>
    <n v="1101"/>
    <x v="0"/>
    <n v="2014"/>
    <x v="4"/>
    <x v="3"/>
    <x v="0"/>
    <n v="256160"/>
    <s v="New"/>
    <n v="63673.84"/>
    <s v="Model S"/>
    <x v="12"/>
    <n v="0.24857058088694564"/>
    <x v="1"/>
    <x v="2"/>
    <s v="Medium"/>
    <n v="3"/>
  </r>
  <r>
    <n v="1102"/>
    <x v="0"/>
    <n v="2011"/>
    <x v="9"/>
    <x v="2"/>
    <x v="1"/>
    <n v="169573"/>
    <s v="Used"/>
    <n v="99496.42"/>
    <s v="Model S"/>
    <x v="3"/>
    <n v="0.5867468287993961"/>
    <x v="1"/>
    <x v="2"/>
    <s v="Small"/>
    <n v="1"/>
  </r>
  <r>
    <n v="1103"/>
    <x v="5"/>
    <n v="2011"/>
    <x v="20"/>
    <x v="2"/>
    <x v="1"/>
    <n v="57207"/>
    <s v="Used"/>
    <n v="74842.47"/>
    <s v="GLA"/>
    <x v="3"/>
    <n v="1.3082746866642194"/>
    <x v="0"/>
    <x v="2"/>
    <s v="Small"/>
    <n v="1"/>
  </r>
  <r>
    <n v="1104"/>
    <x v="3"/>
    <n v="2008"/>
    <x v="21"/>
    <x v="2"/>
    <x v="0"/>
    <n v="62157"/>
    <s v="Used"/>
    <n v="25504.49"/>
    <s v="Focus"/>
    <x v="22"/>
    <n v="0.41032369644609618"/>
    <x v="0"/>
    <x v="0"/>
    <s v="Large"/>
    <n v="1"/>
  </r>
  <r>
    <n v="1105"/>
    <x v="0"/>
    <n v="2020"/>
    <x v="23"/>
    <x v="1"/>
    <x v="1"/>
    <n v="134288"/>
    <s v="Like New"/>
    <n v="85431.19"/>
    <s v="Model S"/>
    <x v="6"/>
    <n v="0.63617888418920532"/>
    <x v="0"/>
    <x v="2"/>
    <s v="Medium"/>
    <n v="2"/>
  </r>
  <r>
    <n v="1106"/>
    <x v="1"/>
    <n v="2023"/>
    <x v="33"/>
    <x v="2"/>
    <x v="1"/>
    <n v="153144"/>
    <s v="Used"/>
    <n v="44399.6"/>
    <s v="5 Series"/>
    <x v="8"/>
    <n v="0.28992059760748051"/>
    <x v="1"/>
    <x v="0"/>
    <s v="Medium"/>
    <n v="1"/>
  </r>
  <r>
    <n v="1107"/>
    <x v="2"/>
    <n v="2001"/>
    <x v="12"/>
    <x v="0"/>
    <x v="1"/>
    <n v="93778"/>
    <s v="Used"/>
    <n v="8434.5"/>
    <s v="Q7"/>
    <x v="10"/>
    <n v="8.9941137580242705E-2"/>
    <x v="0"/>
    <x v="1"/>
    <s v="Large"/>
    <n v="1"/>
  </r>
  <r>
    <n v="1108"/>
    <x v="4"/>
    <n v="2021"/>
    <x v="49"/>
    <x v="3"/>
    <x v="1"/>
    <n v="130016"/>
    <s v="Used"/>
    <n v="35535.019999999997"/>
    <s v="Fit"/>
    <x v="20"/>
    <n v="0.27331266920994335"/>
    <x v="0"/>
    <x v="0"/>
    <s v="Large"/>
    <n v="1"/>
  </r>
  <r>
    <n v="1109"/>
    <x v="4"/>
    <n v="2002"/>
    <x v="14"/>
    <x v="1"/>
    <x v="0"/>
    <n v="124288"/>
    <s v="Used"/>
    <n v="77537.37"/>
    <s v="Fit"/>
    <x v="23"/>
    <n v="0.6238524234037075"/>
    <x v="0"/>
    <x v="2"/>
    <s v="Medium"/>
    <n v="1"/>
  </r>
  <r>
    <n v="1110"/>
    <x v="5"/>
    <n v="2011"/>
    <x v="32"/>
    <x v="1"/>
    <x v="1"/>
    <n v="168204"/>
    <s v="New"/>
    <n v="96219.59"/>
    <s v="GLC"/>
    <x v="3"/>
    <n v="0.57204103350693203"/>
    <x v="1"/>
    <x v="2"/>
    <s v="Large"/>
    <n v="3"/>
  </r>
  <r>
    <n v="1111"/>
    <x v="3"/>
    <n v="2015"/>
    <x v="4"/>
    <x v="1"/>
    <x v="1"/>
    <n v="110573"/>
    <s v="New"/>
    <n v="31232.959999999999"/>
    <s v="Mustang"/>
    <x v="16"/>
    <n v="0.28246461613594637"/>
    <x v="0"/>
    <x v="0"/>
    <s v="Medium"/>
    <n v="3"/>
  </r>
  <r>
    <n v="1112"/>
    <x v="3"/>
    <n v="2020"/>
    <x v="41"/>
    <x v="1"/>
    <x v="0"/>
    <n v="120730"/>
    <s v="New"/>
    <n v="28419.05"/>
    <s v="Explorer"/>
    <x v="6"/>
    <n v="0.23539343990723099"/>
    <x v="0"/>
    <x v="0"/>
    <s v="Medium"/>
    <n v="3"/>
  </r>
  <r>
    <n v="1113"/>
    <x v="0"/>
    <n v="2023"/>
    <x v="15"/>
    <x v="1"/>
    <x v="0"/>
    <n v="64186"/>
    <s v="Used"/>
    <n v="58543.58"/>
    <s v="Model Y"/>
    <x v="8"/>
    <n v="0.91209266818309287"/>
    <x v="0"/>
    <x v="2"/>
    <s v="Medium"/>
    <n v="1"/>
  </r>
  <r>
    <n v="1114"/>
    <x v="6"/>
    <n v="2000"/>
    <x v="1"/>
    <x v="0"/>
    <x v="0"/>
    <n v="267104"/>
    <s v="Used"/>
    <n v="82109.97"/>
    <s v="Camry"/>
    <x v="18"/>
    <n v="0.30740823798969691"/>
    <x v="1"/>
    <x v="2"/>
    <s v="Large"/>
    <n v="1"/>
  </r>
  <r>
    <n v="1115"/>
    <x v="0"/>
    <n v="2020"/>
    <x v="1"/>
    <x v="3"/>
    <x v="0"/>
    <n v="18781"/>
    <s v="Like New"/>
    <n v="75919.94"/>
    <s v="Model 3"/>
    <x v="6"/>
    <n v="4.0423800649592678"/>
    <x v="2"/>
    <x v="2"/>
    <s v="Large"/>
    <n v="2"/>
  </r>
  <r>
    <n v="1116"/>
    <x v="2"/>
    <n v="2002"/>
    <x v="4"/>
    <x v="1"/>
    <x v="1"/>
    <n v="237677"/>
    <s v="Like New"/>
    <n v="58196.1"/>
    <s v="A3"/>
    <x v="23"/>
    <n v="0.2448537300622273"/>
    <x v="1"/>
    <x v="2"/>
    <s v="Medium"/>
    <n v="2"/>
  </r>
  <r>
    <n v="1117"/>
    <x v="1"/>
    <n v="2019"/>
    <x v="47"/>
    <x v="3"/>
    <x v="0"/>
    <n v="257506"/>
    <s v="Like New"/>
    <n v="64982.02"/>
    <s v="X5"/>
    <x v="5"/>
    <n v="0.25235147918883444"/>
    <x v="1"/>
    <x v="2"/>
    <s v="Small"/>
    <n v="2"/>
  </r>
  <r>
    <n v="1118"/>
    <x v="4"/>
    <n v="2001"/>
    <x v="26"/>
    <x v="2"/>
    <x v="1"/>
    <n v="31126"/>
    <s v="Used"/>
    <n v="27999.4"/>
    <s v="CR-V"/>
    <x v="10"/>
    <n v="0.89955021525412848"/>
    <x v="2"/>
    <x v="0"/>
    <s v="Large"/>
    <n v="1"/>
  </r>
  <r>
    <n v="1119"/>
    <x v="0"/>
    <n v="2008"/>
    <x v="44"/>
    <x v="1"/>
    <x v="1"/>
    <n v="238217"/>
    <s v="New"/>
    <n v="46094.559999999998"/>
    <s v="Model X"/>
    <x v="22"/>
    <n v="0.19349819702204291"/>
    <x v="1"/>
    <x v="0"/>
    <s v="Small"/>
    <n v="3"/>
  </r>
  <r>
    <n v="1120"/>
    <x v="6"/>
    <n v="2018"/>
    <x v="14"/>
    <x v="1"/>
    <x v="0"/>
    <n v="280027"/>
    <s v="New"/>
    <n v="29259.73"/>
    <s v="Camry"/>
    <x v="1"/>
    <n v="0.10448895999314352"/>
    <x v="1"/>
    <x v="0"/>
    <s v="Medium"/>
    <n v="3"/>
  </r>
  <r>
    <n v="1121"/>
    <x v="6"/>
    <n v="2014"/>
    <x v="2"/>
    <x v="3"/>
    <x v="0"/>
    <n v="29782"/>
    <s v="New"/>
    <n v="89019.71"/>
    <s v="Camry"/>
    <x v="12"/>
    <n v="2.9890440534551073"/>
    <x v="2"/>
    <x v="2"/>
    <s v="Large"/>
    <n v="3"/>
  </r>
  <r>
    <n v="1122"/>
    <x v="0"/>
    <n v="2017"/>
    <x v="2"/>
    <x v="1"/>
    <x v="0"/>
    <n v="148051"/>
    <s v="Used"/>
    <n v="15692.68"/>
    <s v="Model X"/>
    <x v="7"/>
    <n v="0.1059950962843885"/>
    <x v="0"/>
    <x v="1"/>
    <s v="Large"/>
    <n v="1"/>
  </r>
  <r>
    <n v="1123"/>
    <x v="5"/>
    <n v="2010"/>
    <x v="43"/>
    <x v="1"/>
    <x v="0"/>
    <n v="295890"/>
    <s v="New"/>
    <n v="69575.350000000006"/>
    <s v="E-Class"/>
    <x v="9"/>
    <n v="0.23513924093413094"/>
    <x v="1"/>
    <x v="2"/>
    <s v="Large"/>
    <n v="3"/>
  </r>
  <r>
    <n v="1124"/>
    <x v="4"/>
    <n v="2022"/>
    <x v="12"/>
    <x v="1"/>
    <x v="0"/>
    <n v="261161"/>
    <s v="Like New"/>
    <n v="29726.9"/>
    <s v="Civic"/>
    <x v="13"/>
    <n v="0.11382595410493911"/>
    <x v="1"/>
    <x v="0"/>
    <s v="Large"/>
    <n v="2"/>
  </r>
  <r>
    <n v="1125"/>
    <x v="5"/>
    <n v="2015"/>
    <x v="42"/>
    <x v="0"/>
    <x v="0"/>
    <n v="66266"/>
    <s v="Like New"/>
    <n v="50179.85"/>
    <s v="GLA"/>
    <x v="16"/>
    <n v="0.75724881538043642"/>
    <x v="0"/>
    <x v="2"/>
    <s v="Medium"/>
    <n v="2"/>
  </r>
  <r>
    <n v="1126"/>
    <x v="1"/>
    <n v="2021"/>
    <x v="11"/>
    <x v="0"/>
    <x v="1"/>
    <n v="56"/>
    <s v="New"/>
    <n v="33444.21"/>
    <s v="X3"/>
    <x v="20"/>
    <n v="597.21803571428575"/>
    <x v="2"/>
    <x v="0"/>
    <s v="Large"/>
    <n v="3"/>
  </r>
  <r>
    <n v="1127"/>
    <x v="6"/>
    <n v="2016"/>
    <x v="3"/>
    <x v="1"/>
    <x v="1"/>
    <n v="293601"/>
    <s v="Like New"/>
    <n v="35708.31"/>
    <s v="Prius"/>
    <x v="0"/>
    <n v="0.12162189502079351"/>
    <x v="1"/>
    <x v="0"/>
    <s v="Large"/>
    <n v="2"/>
  </r>
  <r>
    <n v="1128"/>
    <x v="6"/>
    <n v="2004"/>
    <x v="20"/>
    <x v="0"/>
    <x v="1"/>
    <n v="132773"/>
    <s v="New"/>
    <n v="29737.34"/>
    <s v="Prius"/>
    <x v="19"/>
    <n v="0.22397128934346591"/>
    <x v="0"/>
    <x v="0"/>
    <s v="Small"/>
    <n v="3"/>
  </r>
  <r>
    <n v="1129"/>
    <x v="2"/>
    <n v="2011"/>
    <x v="16"/>
    <x v="2"/>
    <x v="1"/>
    <n v="187453"/>
    <s v="New"/>
    <n v="76515.33"/>
    <s v="A3"/>
    <x v="3"/>
    <n v="0.40818407814225433"/>
    <x v="1"/>
    <x v="2"/>
    <s v="Small"/>
    <n v="3"/>
  </r>
  <r>
    <n v="1130"/>
    <x v="1"/>
    <n v="2010"/>
    <x v="5"/>
    <x v="1"/>
    <x v="0"/>
    <n v="181510"/>
    <s v="Like New"/>
    <n v="39743.01"/>
    <s v="X3"/>
    <x v="9"/>
    <n v="0.21895768828163739"/>
    <x v="1"/>
    <x v="0"/>
    <s v="Medium"/>
    <n v="2"/>
  </r>
  <r>
    <n v="1131"/>
    <x v="6"/>
    <n v="2014"/>
    <x v="23"/>
    <x v="2"/>
    <x v="0"/>
    <n v="80636"/>
    <s v="Like New"/>
    <n v="74003.92"/>
    <s v="RAV4"/>
    <x v="12"/>
    <n v="0.91775286472543283"/>
    <x v="0"/>
    <x v="2"/>
    <s v="Medium"/>
    <n v="2"/>
  </r>
  <r>
    <n v="1132"/>
    <x v="1"/>
    <n v="2002"/>
    <x v="3"/>
    <x v="3"/>
    <x v="1"/>
    <n v="66483"/>
    <s v="Like New"/>
    <n v="48326.64"/>
    <s v="5 Series"/>
    <x v="23"/>
    <n v="0.72690221560398893"/>
    <x v="0"/>
    <x v="0"/>
    <s v="Large"/>
    <n v="2"/>
  </r>
  <r>
    <n v="1133"/>
    <x v="4"/>
    <n v="2000"/>
    <x v="19"/>
    <x v="2"/>
    <x v="1"/>
    <n v="20505"/>
    <s v="Like New"/>
    <n v="56988.37"/>
    <s v="Accord"/>
    <x v="18"/>
    <n v="2.7792426237503047"/>
    <x v="2"/>
    <x v="2"/>
    <s v="Large"/>
    <n v="2"/>
  </r>
  <r>
    <n v="1134"/>
    <x v="3"/>
    <n v="2019"/>
    <x v="13"/>
    <x v="3"/>
    <x v="1"/>
    <n v="33525"/>
    <s v="New"/>
    <n v="56612.31"/>
    <s v="Focus"/>
    <x v="5"/>
    <n v="1.6886595078299775"/>
    <x v="2"/>
    <x v="2"/>
    <s v="Medium"/>
    <n v="3"/>
  </r>
  <r>
    <n v="1135"/>
    <x v="6"/>
    <n v="2015"/>
    <x v="44"/>
    <x v="1"/>
    <x v="0"/>
    <n v="211474"/>
    <s v="Like New"/>
    <n v="97705.95"/>
    <s v="RAV4"/>
    <x v="16"/>
    <n v="0.46202346387735604"/>
    <x v="1"/>
    <x v="2"/>
    <s v="Small"/>
    <n v="2"/>
  </r>
  <r>
    <n v="1136"/>
    <x v="2"/>
    <n v="2001"/>
    <x v="18"/>
    <x v="3"/>
    <x v="0"/>
    <n v="96008"/>
    <s v="Like New"/>
    <n v="39870.93"/>
    <s v="A4"/>
    <x v="10"/>
    <n v="0.41528758020164985"/>
    <x v="0"/>
    <x v="0"/>
    <s v="Large"/>
    <n v="2"/>
  </r>
  <r>
    <n v="1137"/>
    <x v="4"/>
    <n v="2001"/>
    <x v="9"/>
    <x v="3"/>
    <x v="0"/>
    <n v="44348"/>
    <s v="Used"/>
    <n v="24729.99"/>
    <s v="Accord"/>
    <x v="10"/>
    <n v="0.55763484260846041"/>
    <x v="2"/>
    <x v="0"/>
    <s v="Small"/>
    <n v="1"/>
  </r>
  <r>
    <n v="1138"/>
    <x v="0"/>
    <n v="2002"/>
    <x v="48"/>
    <x v="2"/>
    <x v="1"/>
    <n v="202259"/>
    <s v="Like New"/>
    <n v="91620.23"/>
    <s v="Model 3"/>
    <x v="23"/>
    <n v="0.45298468794960917"/>
    <x v="1"/>
    <x v="2"/>
    <s v="Medium"/>
    <n v="2"/>
  </r>
  <r>
    <n v="1139"/>
    <x v="1"/>
    <n v="2007"/>
    <x v="14"/>
    <x v="2"/>
    <x v="1"/>
    <n v="269417"/>
    <s v="Like New"/>
    <n v="21609.73"/>
    <s v="5 Series"/>
    <x v="17"/>
    <n v="8.0209229558639586E-2"/>
    <x v="1"/>
    <x v="0"/>
    <s v="Medium"/>
    <n v="2"/>
  </r>
  <r>
    <n v="1140"/>
    <x v="0"/>
    <n v="2023"/>
    <x v="33"/>
    <x v="2"/>
    <x v="0"/>
    <n v="206641"/>
    <s v="New"/>
    <n v="84270.17"/>
    <s v="Model 3"/>
    <x v="8"/>
    <n v="0.40780953440991863"/>
    <x v="1"/>
    <x v="2"/>
    <s v="Medium"/>
    <n v="3"/>
  </r>
  <r>
    <n v="1141"/>
    <x v="5"/>
    <n v="2014"/>
    <x v="30"/>
    <x v="1"/>
    <x v="0"/>
    <n v="134607"/>
    <s v="New"/>
    <n v="19270.419999999998"/>
    <s v="C-Class"/>
    <x v="12"/>
    <n v="0.14316060828931629"/>
    <x v="0"/>
    <x v="1"/>
    <s v="Small"/>
    <n v="3"/>
  </r>
  <r>
    <n v="1142"/>
    <x v="4"/>
    <n v="2006"/>
    <x v="29"/>
    <x v="1"/>
    <x v="1"/>
    <n v="214096"/>
    <s v="Used"/>
    <n v="67578.81"/>
    <s v="Accord"/>
    <x v="11"/>
    <n v="0.31564723301696435"/>
    <x v="1"/>
    <x v="2"/>
    <s v="Small"/>
    <n v="1"/>
  </r>
  <r>
    <n v="1143"/>
    <x v="0"/>
    <n v="2005"/>
    <x v="9"/>
    <x v="2"/>
    <x v="1"/>
    <n v="107157"/>
    <s v="Like New"/>
    <n v="19301.38"/>
    <s v="Model 3"/>
    <x v="14"/>
    <n v="0.18012243717162668"/>
    <x v="0"/>
    <x v="1"/>
    <s v="Small"/>
    <n v="2"/>
  </r>
  <r>
    <n v="1144"/>
    <x v="6"/>
    <n v="2008"/>
    <x v="14"/>
    <x v="1"/>
    <x v="0"/>
    <n v="908"/>
    <s v="Like New"/>
    <n v="92693.15"/>
    <s v="Prius"/>
    <x v="22"/>
    <n v="102.08496696035242"/>
    <x v="2"/>
    <x v="2"/>
    <s v="Medium"/>
    <n v="2"/>
  </r>
  <r>
    <n v="1145"/>
    <x v="1"/>
    <n v="2019"/>
    <x v="33"/>
    <x v="1"/>
    <x v="1"/>
    <n v="252299"/>
    <s v="Like New"/>
    <n v="58675.79"/>
    <s v="X5"/>
    <x v="5"/>
    <n v="0.23256449688663056"/>
    <x v="1"/>
    <x v="2"/>
    <s v="Medium"/>
    <n v="2"/>
  </r>
  <r>
    <n v="1146"/>
    <x v="3"/>
    <n v="2000"/>
    <x v="27"/>
    <x v="3"/>
    <x v="0"/>
    <n v="201225"/>
    <s v="Like New"/>
    <n v="36281.01"/>
    <s v="Mustang"/>
    <x v="18"/>
    <n v="0.18030070816250468"/>
    <x v="1"/>
    <x v="0"/>
    <s v="Medium"/>
    <n v="2"/>
  </r>
  <r>
    <n v="1147"/>
    <x v="4"/>
    <n v="2007"/>
    <x v="26"/>
    <x v="3"/>
    <x v="0"/>
    <n v="108352"/>
    <s v="Like New"/>
    <n v="18330.66"/>
    <s v="Accord"/>
    <x v="17"/>
    <n v="0.16917694181925574"/>
    <x v="0"/>
    <x v="1"/>
    <s v="Large"/>
    <n v="2"/>
  </r>
  <r>
    <n v="1148"/>
    <x v="6"/>
    <n v="2022"/>
    <x v="32"/>
    <x v="2"/>
    <x v="1"/>
    <n v="95967"/>
    <s v="Like New"/>
    <n v="40263.26"/>
    <s v="Camry"/>
    <x v="13"/>
    <n v="0.41955317973886858"/>
    <x v="0"/>
    <x v="0"/>
    <s v="Large"/>
    <n v="2"/>
  </r>
  <r>
    <n v="1149"/>
    <x v="2"/>
    <n v="2022"/>
    <x v="50"/>
    <x v="1"/>
    <x v="1"/>
    <n v="35079"/>
    <s v="Used"/>
    <n v="71976.899999999994"/>
    <s v="A4"/>
    <x v="13"/>
    <n v="2.0518515351064739"/>
    <x v="2"/>
    <x v="2"/>
    <s v="Small"/>
    <n v="1"/>
  </r>
  <r>
    <n v="1150"/>
    <x v="5"/>
    <n v="2002"/>
    <x v="42"/>
    <x v="3"/>
    <x v="1"/>
    <n v="212628"/>
    <s v="Like New"/>
    <n v="41570.33"/>
    <s v="GLC"/>
    <x v="23"/>
    <n v="0.19550731794495552"/>
    <x v="1"/>
    <x v="0"/>
    <s v="Medium"/>
    <n v="2"/>
  </r>
  <r>
    <n v="1151"/>
    <x v="1"/>
    <n v="2003"/>
    <x v="1"/>
    <x v="0"/>
    <x v="0"/>
    <n v="111889"/>
    <s v="Like New"/>
    <n v="28378.94"/>
    <s v="X5"/>
    <x v="21"/>
    <n v="0.25363476302406851"/>
    <x v="0"/>
    <x v="0"/>
    <s v="Large"/>
    <n v="2"/>
  </r>
  <r>
    <n v="1152"/>
    <x v="4"/>
    <n v="2014"/>
    <x v="0"/>
    <x v="1"/>
    <x v="1"/>
    <n v="262063"/>
    <s v="Like New"/>
    <n v="59853.9"/>
    <s v="CR-V"/>
    <x v="12"/>
    <n v="0.22839508057222882"/>
    <x v="1"/>
    <x v="2"/>
    <s v="Medium"/>
    <n v="2"/>
  </r>
  <r>
    <n v="1153"/>
    <x v="4"/>
    <n v="2005"/>
    <x v="41"/>
    <x v="0"/>
    <x v="1"/>
    <n v="46105"/>
    <s v="Used"/>
    <n v="44693.08"/>
    <s v="Fit"/>
    <x v="14"/>
    <n v="0.96937598958898175"/>
    <x v="2"/>
    <x v="0"/>
    <s v="Medium"/>
    <n v="1"/>
  </r>
  <r>
    <n v="1154"/>
    <x v="3"/>
    <n v="2014"/>
    <x v="3"/>
    <x v="2"/>
    <x v="0"/>
    <n v="132957"/>
    <s v="Like New"/>
    <n v="20751.59"/>
    <s v="Fiesta"/>
    <x v="12"/>
    <n v="0.15607745361282219"/>
    <x v="0"/>
    <x v="0"/>
    <s v="Large"/>
    <n v="2"/>
  </r>
  <r>
    <n v="1155"/>
    <x v="3"/>
    <n v="2020"/>
    <x v="37"/>
    <x v="1"/>
    <x v="0"/>
    <n v="1049"/>
    <s v="Used"/>
    <n v="19628.86"/>
    <s v="Mustang"/>
    <x v="6"/>
    <n v="18.711973307912299"/>
    <x v="2"/>
    <x v="1"/>
    <s v="Large"/>
    <n v="1"/>
  </r>
  <r>
    <n v="1156"/>
    <x v="2"/>
    <n v="2002"/>
    <x v="31"/>
    <x v="2"/>
    <x v="1"/>
    <n v="53281"/>
    <s v="New"/>
    <n v="72208.89"/>
    <s v="Q7"/>
    <x v="23"/>
    <n v="1.3552465231508417"/>
    <x v="0"/>
    <x v="2"/>
    <s v="Large"/>
    <n v="3"/>
  </r>
  <r>
    <n v="1157"/>
    <x v="5"/>
    <n v="2020"/>
    <x v="14"/>
    <x v="2"/>
    <x v="0"/>
    <n v="66697"/>
    <s v="Like New"/>
    <n v="97593.83"/>
    <s v="C-Class"/>
    <x v="6"/>
    <n v="1.4632416750378578"/>
    <x v="0"/>
    <x v="2"/>
    <s v="Medium"/>
    <n v="2"/>
  </r>
  <r>
    <n v="1158"/>
    <x v="2"/>
    <n v="2020"/>
    <x v="11"/>
    <x v="2"/>
    <x v="0"/>
    <n v="36534"/>
    <s v="Used"/>
    <n v="27143.94"/>
    <s v="Q7"/>
    <x v="6"/>
    <n v="0.74297750041057642"/>
    <x v="2"/>
    <x v="0"/>
    <s v="Large"/>
    <n v="1"/>
  </r>
  <r>
    <n v="1159"/>
    <x v="6"/>
    <n v="2013"/>
    <x v="36"/>
    <x v="2"/>
    <x v="0"/>
    <n v="93034"/>
    <s v="New"/>
    <n v="78449.119999999995"/>
    <s v="Prius"/>
    <x v="2"/>
    <n v="0.84323064686028759"/>
    <x v="0"/>
    <x v="2"/>
    <s v="Medium"/>
    <n v="3"/>
  </r>
  <r>
    <n v="1160"/>
    <x v="6"/>
    <n v="2019"/>
    <x v="26"/>
    <x v="2"/>
    <x v="1"/>
    <n v="58097"/>
    <s v="Used"/>
    <n v="13322.64"/>
    <s v="Camry"/>
    <x v="5"/>
    <n v="0.2293171764462881"/>
    <x v="0"/>
    <x v="1"/>
    <s v="Large"/>
    <n v="1"/>
  </r>
  <r>
    <n v="1161"/>
    <x v="2"/>
    <n v="2013"/>
    <x v="17"/>
    <x v="1"/>
    <x v="1"/>
    <n v="184885"/>
    <s v="Used"/>
    <n v="41249.71"/>
    <s v="Q7"/>
    <x v="2"/>
    <n v="0.22311009546474836"/>
    <x v="1"/>
    <x v="0"/>
    <s v="Medium"/>
    <n v="1"/>
  </r>
  <r>
    <n v="1162"/>
    <x v="5"/>
    <n v="2003"/>
    <x v="20"/>
    <x v="0"/>
    <x v="0"/>
    <n v="287181"/>
    <s v="New"/>
    <n v="53135.37"/>
    <s v="GLC"/>
    <x v="21"/>
    <n v="0.18502397442727758"/>
    <x v="1"/>
    <x v="2"/>
    <s v="Small"/>
    <n v="3"/>
  </r>
  <r>
    <n v="1163"/>
    <x v="2"/>
    <n v="2011"/>
    <x v="2"/>
    <x v="1"/>
    <x v="0"/>
    <n v="27278"/>
    <s v="Like New"/>
    <n v="30530.959999999999"/>
    <s v="Q7"/>
    <x v="3"/>
    <n v="1.11925214458538"/>
    <x v="2"/>
    <x v="0"/>
    <s v="Large"/>
    <n v="2"/>
  </r>
  <r>
    <n v="1164"/>
    <x v="5"/>
    <n v="2016"/>
    <x v="45"/>
    <x v="1"/>
    <x v="0"/>
    <n v="139344"/>
    <s v="Like New"/>
    <n v="55309.95"/>
    <s v="C-Class"/>
    <x v="0"/>
    <n v="0.39693097657595589"/>
    <x v="0"/>
    <x v="2"/>
    <s v="Medium"/>
    <n v="2"/>
  </r>
  <r>
    <n v="1165"/>
    <x v="5"/>
    <n v="2006"/>
    <x v="36"/>
    <x v="1"/>
    <x v="1"/>
    <n v="73277"/>
    <s v="Used"/>
    <n v="88848.37"/>
    <s v="C-Class"/>
    <x v="11"/>
    <n v="1.2125001023513517"/>
    <x v="0"/>
    <x v="2"/>
    <s v="Medium"/>
    <n v="1"/>
  </r>
  <r>
    <n v="1166"/>
    <x v="0"/>
    <n v="2008"/>
    <x v="24"/>
    <x v="3"/>
    <x v="0"/>
    <n v="4694"/>
    <s v="New"/>
    <n v="94721.61"/>
    <s v="Model 3"/>
    <x v="22"/>
    <n v="20.179294844482317"/>
    <x v="2"/>
    <x v="2"/>
    <s v="Large"/>
    <n v="3"/>
  </r>
  <r>
    <n v="1167"/>
    <x v="1"/>
    <n v="2002"/>
    <x v="16"/>
    <x v="3"/>
    <x v="0"/>
    <n v="58150"/>
    <s v="Like New"/>
    <n v="14552.91"/>
    <s v="3 Series"/>
    <x v="23"/>
    <n v="0.25026500429922616"/>
    <x v="0"/>
    <x v="1"/>
    <s v="Small"/>
    <n v="2"/>
  </r>
  <r>
    <n v="1168"/>
    <x v="5"/>
    <n v="2012"/>
    <x v="4"/>
    <x v="1"/>
    <x v="1"/>
    <n v="67470"/>
    <s v="Used"/>
    <n v="30825.360000000001"/>
    <s v="GLA"/>
    <x v="15"/>
    <n v="0.45687505558025793"/>
    <x v="0"/>
    <x v="0"/>
    <s v="Medium"/>
    <n v="1"/>
  </r>
  <r>
    <n v="1169"/>
    <x v="3"/>
    <n v="2014"/>
    <x v="29"/>
    <x v="0"/>
    <x v="0"/>
    <n v="21556"/>
    <s v="New"/>
    <n v="98017.72"/>
    <s v="Explorer"/>
    <x v="12"/>
    <n v="4.5471200593802195"/>
    <x v="2"/>
    <x v="2"/>
    <s v="Small"/>
    <n v="3"/>
  </r>
  <r>
    <n v="1170"/>
    <x v="5"/>
    <n v="2017"/>
    <x v="43"/>
    <x v="1"/>
    <x v="1"/>
    <n v="195543"/>
    <s v="Used"/>
    <n v="30689.75"/>
    <s v="GLC"/>
    <x v="7"/>
    <n v="0.15694629825664944"/>
    <x v="1"/>
    <x v="0"/>
    <s v="Large"/>
    <n v="1"/>
  </r>
  <r>
    <n v="1171"/>
    <x v="5"/>
    <n v="2018"/>
    <x v="2"/>
    <x v="2"/>
    <x v="1"/>
    <n v="49086"/>
    <s v="New"/>
    <n v="70807.199999999997"/>
    <s v="C-Class"/>
    <x v="1"/>
    <n v="1.4425131402029092"/>
    <x v="2"/>
    <x v="2"/>
    <s v="Large"/>
    <n v="3"/>
  </r>
  <r>
    <n v="1172"/>
    <x v="5"/>
    <n v="2000"/>
    <x v="46"/>
    <x v="3"/>
    <x v="1"/>
    <n v="149979"/>
    <s v="Like New"/>
    <n v="29078.1"/>
    <s v="E-Class"/>
    <x v="18"/>
    <n v="0.1938811433600704"/>
    <x v="0"/>
    <x v="0"/>
    <s v="Medium"/>
    <n v="2"/>
  </r>
  <r>
    <n v="1173"/>
    <x v="0"/>
    <n v="2005"/>
    <x v="1"/>
    <x v="3"/>
    <x v="0"/>
    <n v="248399"/>
    <s v="Like New"/>
    <n v="38854.730000000003"/>
    <s v="Model 3"/>
    <x v="14"/>
    <n v="0.15642063776424223"/>
    <x v="1"/>
    <x v="0"/>
    <s v="Large"/>
    <n v="2"/>
  </r>
  <r>
    <n v="1174"/>
    <x v="0"/>
    <n v="2022"/>
    <x v="15"/>
    <x v="1"/>
    <x v="0"/>
    <n v="179559"/>
    <s v="Used"/>
    <n v="23171.5"/>
    <s v="Model S"/>
    <x v="13"/>
    <n v="0.12904672001960357"/>
    <x v="1"/>
    <x v="0"/>
    <s v="Medium"/>
    <n v="1"/>
  </r>
  <r>
    <n v="1175"/>
    <x v="6"/>
    <n v="2001"/>
    <x v="43"/>
    <x v="1"/>
    <x v="1"/>
    <n v="99468"/>
    <s v="Like New"/>
    <n v="86348.52"/>
    <s v="Camry"/>
    <x v="10"/>
    <n v="0.86810351067680058"/>
    <x v="0"/>
    <x v="2"/>
    <s v="Large"/>
    <n v="2"/>
  </r>
  <r>
    <n v="1176"/>
    <x v="0"/>
    <n v="2023"/>
    <x v="17"/>
    <x v="0"/>
    <x v="0"/>
    <n v="295531"/>
    <s v="Like New"/>
    <n v="88851.63"/>
    <s v="Model X"/>
    <x v="8"/>
    <n v="0.30065079467128664"/>
    <x v="1"/>
    <x v="2"/>
    <s v="Medium"/>
    <n v="2"/>
  </r>
  <r>
    <n v="1177"/>
    <x v="3"/>
    <n v="2013"/>
    <x v="40"/>
    <x v="0"/>
    <x v="1"/>
    <n v="68602"/>
    <s v="New"/>
    <n v="33206.69"/>
    <s v="Focus"/>
    <x v="2"/>
    <n v="0.48404842424419114"/>
    <x v="0"/>
    <x v="0"/>
    <s v="Medium"/>
    <n v="3"/>
  </r>
  <r>
    <n v="1178"/>
    <x v="3"/>
    <n v="2005"/>
    <x v="8"/>
    <x v="2"/>
    <x v="0"/>
    <n v="2460"/>
    <s v="Like New"/>
    <n v="83241.03"/>
    <s v="Mustang"/>
    <x v="14"/>
    <n v="33.837817073170733"/>
    <x v="2"/>
    <x v="2"/>
    <s v="Large"/>
    <n v="2"/>
  </r>
  <r>
    <n v="1179"/>
    <x v="0"/>
    <n v="2013"/>
    <x v="0"/>
    <x v="1"/>
    <x v="1"/>
    <n v="72356"/>
    <s v="New"/>
    <n v="39032.959999999999"/>
    <s v="Model S"/>
    <x v="2"/>
    <n v="0.53945712864171591"/>
    <x v="0"/>
    <x v="0"/>
    <s v="Medium"/>
    <n v="3"/>
  </r>
  <r>
    <n v="1180"/>
    <x v="2"/>
    <n v="2003"/>
    <x v="44"/>
    <x v="1"/>
    <x v="1"/>
    <n v="259925"/>
    <s v="New"/>
    <n v="14406.85"/>
    <s v="Q7"/>
    <x v="21"/>
    <n v="5.5426950081754356E-2"/>
    <x v="1"/>
    <x v="1"/>
    <s v="Small"/>
    <n v="3"/>
  </r>
  <r>
    <n v="1181"/>
    <x v="1"/>
    <n v="2020"/>
    <x v="14"/>
    <x v="1"/>
    <x v="0"/>
    <n v="16191"/>
    <s v="Used"/>
    <n v="77017.259999999995"/>
    <s v="X5"/>
    <x v="6"/>
    <n v="4.7567945154715581"/>
    <x v="2"/>
    <x v="2"/>
    <s v="Medium"/>
    <n v="1"/>
  </r>
  <r>
    <n v="1182"/>
    <x v="0"/>
    <n v="2007"/>
    <x v="18"/>
    <x v="3"/>
    <x v="0"/>
    <n v="84631"/>
    <s v="New"/>
    <n v="61662.39"/>
    <s v="Model S"/>
    <x v="17"/>
    <n v="0.72860287601469909"/>
    <x v="0"/>
    <x v="2"/>
    <s v="Large"/>
    <n v="3"/>
  </r>
  <r>
    <n v="1183"/>
    <x v="5"/>
    <n v="2002"/>
    <x v="35"/>
    <x v="2"/>
    <x v="0"/>
    <n v="245702"/>
    <s v="Like New"/>
    <n v="31066.33"/>
    <s v="E-Class"/>
    <x v="23"/>
    <n v="0.12643906032510929"/>
    <x v="1"/>
    <x v="0"/>
    <s v="Medium"/>
    <n v="2"/>
  </r>
  <r>
    <n v="1184"/>
    <x v="4"/>
    <n v="2018"/>
    <x v="29"/>
    <x v="0"/>
    <x v="0"/>
    <n v="272673"/>
    <s v="New"/>
    <n v="29034.98"/>
    <s v="Fit"/>
    <x v="1"/>
    <n v="0.10648278340723137"/>
    <x v="1"/>
    <x v="0"/>
    <s v="Small"/>
    <n v="3"/>
  </r>
  <r>
    <n v="1185"/>
    <x v="1"/>
    <n v="2013"/>
    <x v="46"/>
    <x v="3"/>
    <x v="1"/>
    <n v="32175"/>
    <s v="New"/>
    <n v="97684.22"/>
    <s v="3 Series"/>
    <x v="2"/>
    <n v="3.0360285936285938"/>
    <x v="2"/>
    <x v="2"/>
    <s v="Medium"/>
    <n v="3"/>
  </r>
  <r>
    <n v="1186"/>
    <x v="1"/>
    <n v="2019"/>
    <x v="42"/>
    <x v="3"/>
    <x v="1"/>
    <n v="279819"/>
    <s v="Used"/>
    <n v="86937.600000000006"/>
    <s v="5 Series"/>
    <x v="5"/>
    <n v="0.31069226893098756"/>
    <x v="1"/>
    <x v="2"/>
    <s v="Medium"/>
    <n v="1"/>
  </r>
  <r>
    <n v="1187"/>
    <x v="3"/>
    <n v="2016"/>
    <x v="10"/>
    <x v="3"/>
    <x v="0"/>
    <n v="157048"/>
    <s v="Like New"/>
    <n v="81930.84"/>
    <s v="Focus"/>
    <x v="0"/>
    <n v="0.52169298558402522"/>
    <x v="1"/>
    <x v="2"/>
    <s v="Small"/>
    <n v="2"/>
  </r>
  <r>
    <n v="1188"/>
    <x v="1"/>
    <n v="2007"/>
    <x v="38"/>
    <x v="3"/>
    <x v="0"/>
    <n v="194188"/>
    <s v="Like New"/>
    <n v="17161.68"/>
    <s v="X3"/>
    <x v="17"/>
    <n v="8.8376624714194496E-2"/>
    <x v="1"/>
    <x v="1"/>
    <s v="Large"/>
    <n v="2"/>
  </r>
  <r>
    <n v="1189"/>
    <x v="0"/>
    <n v="2023"/>
    <x v="49"/>
    <x v="2"/>
    <x v="1"/>
    <n v="62821"/>
    <s v="Like New"/>
    <n v="76742.789999999994"/>
    <s v="Model Y"/>
    <x v="8"/>
    <n v="1.2216104487352955"/>
    <x v="0"/>
    <x v="2"/>
    <s v="Large"/>
    <n v="2"/>
  </r>
  <r>
    <n v="1190"/>
    <x v="5"/>
    <n v="2013"/>
    <x v="17"/>
    <x v="1"/>
    <x v="0"/>
    <n v="12204"/>
    <s v="New"/>
    <n v="25381.32"/>
    <s v="C-Class"/>
    <x v="2"/>
    <n v="2.0797541789577187"/>
    <x v="2"/>
    <x v="0"/>
    <s v="Medium"/>
    <n v="3"/>
  </r>
  <r>
    <n v="1191"/>
    <x v="5"/>
    <n v="2005"/>
    <x v="36"/>
    <x v="0"/>
    <x v="0"/>
    <n v="269538"/>
    <s v="Like New"/>
    <n v="97851.95"/>
    <s v="GLA"/>
    <x v="14"/>
    <n v="0.36303582426225617"/>
    <x v="1"/>
    <x v="2"/>
    <s v="Medium"/>
    <n v="2"/>
  </r>
  <r>
    <n v="1192"/>
    <x v="6"/>
    <n v="2022"/>
    <x v="15"/>
    <x v="0"/>
    <x v="0"/>
    <n v="246464"/>
    <s v="Like New"/>
    <n v="9948.4699999999993"/>
    <s v="RAV4"/>
    <x v="13"/>
    <n v="4.0364799727343546E-2"/>
    <x v="1"/>
    <x v="1"/>
    <s v="Medium"/>
    <n v="2"/>
  </r>
  <r>
    <n v="1193"/>
    <x v="5"/>
    <n v="2021"/>
    <x v="44"/>
    <x v="3"/>
    <x v="0"/>
    <n v="33593"/>
    <s v="New"/>
    <n v="38453.160000000003"/>
    <s v="E-Class"/>
    <x v="20"/>
    <n v="1.1446777602476708"/>
    <x v="2"/>
    <x v="0"/>
    <s v="Small"/>
    <n v="3"/>
  </r>
  <r>
    <n v="1194"/>
    <x v="5"/>
    <n v="2015"/>
    <x v="12"/>
    <x v="3"/>
    <x v="1"/>
    <n v="208260"/>
    <s v="Used"/>
    <n v="45721.54"/>
    <s v="GLC"/>
    <x v="16"/>
    <n v="0.21954067031595123"/>
    <x v="1"/>
    <x v="0"/>
    <s v="Large"/>
    <n v="1"/>
  </r>
  <r>
    <n v="1195"/>
    <x v="3"/>
    <n v="2018"/>
    <x v="40"/>
    <x v="2"/>
    <x v="1"/>
    <n v="115064"/>
    <s v="Used"/>
    <n v="83299.28"/>
    <s v="Mustang"/>
    <x v="1"/>
    <n v="0.72393867760550645"/>
    <x v="0"/>
    <x v="2"/>
    <s v="Medium"/>
    <n v="1"/>
  </r>
  <r>
    <n v="1196"/>
    <x v="5"/>
    <n v="2013"/>
    <x v="35"/>
    <x v="3"/>
    <x v="0"/>
    <n v="53365"/>
    <s v="New"/>
    <n v="77791.17"/>
    <s v="E-Class"/>
    <x v="2"/>
    <n v="1.4577189168930946"/>
    <x v="0"/>
    <x v="2"/>
    <s v="Medium"/>
    <n v="3"/>
  </r>
  <r>
    <n v="1197"/>
    <x v="6"/>
    <n v="2018"/>
    <x v="38"/>
    <x v="0"/>
    <x v="1"/>
    <n v="240644"/>
    <s v="Used"/>
    <n v="40624.25"/>
    <s v="RAV4"/>
    <x v="1"/>
    <n v="0.16881472216219809"/>
    <x v="1"/>
    <x v="0"/>
    <s v="Large"/>
    <n v="1"/>
  </r>
  <r>
    <n v="1198"/>
    <x v="4"/>
    <n v="2002"/>
    <x v="23"/>
    <x v="0"/>
    <x v="0"/>
    <n v="220511"/>
    <s v="Used"/>
    <n v="58728.23"/>
    <s v="CR-V"/>
    <x v="23"/>
    <n v="0.26632789293958126"/>
    <x v="1"/>
    <x v="2"/>
    <s v="Medium"/>
    <n v="1"/>
  </r>
  <r>
    <n v="1199"/>
    <x v="0"/>
    <n v="2009"/>
    <x v="26"/>
    <x v="1"/>
    <x v="0"/>
    <n v="206971"/>
    <s v="Used"/>
    <n v="84381.54"/>
    <s v="Model X"/>
    <x v="4"/>
    <n v="0.40769740688308986"/>
    <x v="1"/>
    <x v="2"/>
    <s v="Large"/>
    <n v="1"/>
  </r>
  <r>
    <n v="1200"/>
    <x v="3"/>
    <n v="2018"/>
    <x v="29"/>
    <x v="1"/>
    <x v="0"/>
    <n v="103700"/>
    <s v="Like New"/>
    <n v="6728.96"/>
    <s v="Mustang"/>
    <x v="1"/>
    <n v="6.4888717454194791E-2"/>
    <x v="0"/>
    <x v="1"/>
    <s v="Small"/>
    <n v="2"/>
  </r>
  <r>
    <n v="1201"/>
    <x v="4"/>
    <n v="2008"/>
    <x v="32"/>
    <x v="0"/>
    <x v="1"/>
    <n v="68247"/>
    <s v="Used"/>
    <n v="81206.92"/>
    <s v="Accord"/>
    <x v="22"/>
    <n v="1.1898972848623381"/>
    <x v="0"/>
    <x v="2"/>
    <s v="Large"/>
    <n v="1"/>
  </r>
  <r>
    <n v="1202"/>
    <x v="3"/>
    <n v="2019"/>
    <x v="8"/>
    <x v="0"/>
    <x v="1"/>
    <n v="182631"/>
    <s v="Like New"/>
    <n v="94955.12"/>
    <s v="Fiesta"/>
    <x v="5"/>
    <n v="0.51992881821815573"/>
    <x v="1"/>
    <x v="2"/>
    <s v="Large"/>
    <n v="2"/>
  </r>
  <r>
    <n v="1203"/>
    <x v="2"/>
    <n v="2012"/>
    <x v="26"/>
    <x v="2"/>
    <x v="1"/>
    <n v="156270"/>
    <s v="Used"/>
    <n v="8046.13"/>
    <s v="A3"/>
    <x v="15"/>
    <n v="5.1488641453893903E-2"/>
    <x v="1"/>
    <x v="1"/>
    <s v="Large"/>
    <n v="1"/>
  </r>
  <r>
    <n v="1204"/>
    <x v="1"/>
    <n v="2006"/>
    <x v="18"/>
    <x v="2"/>
    <x v="1"/>
    <n v="153560"/>
    <s v="Like New"/>
    <n v="9330.19"/>
    <s v="X3"/>
    <x v="11"/>
    <n v="6.0759247199791616E-2"/>
    <x v="1"/>
    <x v="1"/>
    <s v="Large"/>
    <n v="2"/>
  </r>
  <r>
    <n v="1205"/>
    <x v="2"/>
    <n v="2013"/>
    <x v="10"/>
    <x v="0"/>
    <x v="1"/>
    <n v="169587"/>
    <s v="New"/>
    <n v="37728.83"/>
    <s v="A3"/>
    <x v="2"/>
    <n v="0.2224747769581395"/>
    <x v="1"/>
    <x v="0"/>
    <s v="Small"/>
    <n v="3"/>
  </r>
  <r>
    <n v="1206"/>
    <x v="5"/>
    <n v="2008"/>
    <x v="48"/>
    <x v="3"/>
    <x v="0"/>
    <n v="290042"/>
    <s v="New"/>
    <n v="13338.11"/>
    <s v="C-Class"/>
    <x v="22"/>
    <n v="4.5986822598106485E-2"/>
    <x v="1"/>
    <x v="1"/>
    <s v="Medium"/>
    <n v="3"/>
  </r>
  <r>
    <n v="1207"/>
    <x v="4"/>
    <n v="2022"/>
    <x v="6"/>
    <x v="1"/>
    <x v="0"/>
    <n v="181142"/>
    <s v="Used"/>
    <n v="50531.23"/>
    <s v="CR-V"/>
    <x v="13"/>
    <n v="0.27895921431804882"/>
    <x v="1"/>
    <x v="2"/>
    <s v="Large"/>
    <n v="1"/>
  </r>
  <r>
    <n v="1208"/>
    <x v="5"/>
    <n v="2018"/>
    <x v="14"/>
    <x v="0"/>
    <x v="1"/>
    <n v="62613"/>
    <s v="Like New"/>
    <n v="74227.520000000004"/>
    <s v="GLC"/>
    <x v="1"/>
    <n v="1.1854969415297143"/>
    <x v="0"/>
    <x v="2"/>
    <s v="Medium"/>
    <n v="2"/>
  </r>
  <r>
    <n v="1209"/>
    <x v="1"/>
    <n v="2014"/>
    <x v="15"/>
    <x v="3"/>
    <x v="1"/>
    <n v="96707"/>
    <s v="New"/>
    <n v="58855.43"/>
    <s v="5 Series"/>
    <x v="12"/>
    <n v="0.60859534470100407"/>
    <x v="0"/>
    <x v="2"/>
    <s v="Medium"/>
    <n v="3"/>
  </r>
  <r>
    <n v="1210"/>
    <x v="3"/>
    <n v="2019"/>
    <x v="46"/>
    <x v="0"/>
    <x v="1"/>
    <n v="47003"/>
    <s v="New"/>
    <n v="23661.03"/>
    <s v="Mustang"/>
    <x v="5"/>
    <n v="0.50339403867838217"/>
    <x v="2"/>
    <x v="0"/>
    <s v="Medium"/>
    <n v="3"/>
  </r>
  <r>
    <n v="1211"/>
    <x v="1"/>
    <n v="2013"/>
    <x v="44"/>
    <x v="1"/>
    <x v="0"/>
    <n v="48478"/>
    <s v="New"/>
    <n v="67207.070000000007"/>
    <s v="X5"/>
    <x v="2"/>
    <n v="1.3863416395065804"/>
    <x v="2"/>
    <x v="2"/>
    <s v="Small"/>
    <n v="3"/>
  </r>
  <r>
    <n v="1212"/>
    <x v="6"/>
    <n v="2023"/>
    <x v="15"/>
    <x v="1"/>
    <x v="1"/>
    <n v="59030"/>
    <s v="New"/>
    <n v="70061.179999999993"/>
    <s v="RAV4"/>
    <x v="8"/>
    <n v="1.186874131797391"/>
    <x v="0"/>
    <x v="2"/>
    <s v="Medium"/>
    <n v="3"/>
  </r>
  <r>
    <n v="1213"/>
    <x v="1"/>
    <n v="2005"/>
    <x v="10"/>
    <x v="2"/>
    <x v="0"/>
    <n v="184133"/>
    <s v="Used"/>
    <n v="93582.37"/>
    <s v="3 Series"/>
    <x v="14"/>
    <n v="0.50823247326660614"/>
    <x v="1"/>
    <x v="2"/>
    <s v="Small"/>
    <n v="1"/>
  </r>
  <r>
    <n v="1214"/>
    <x v="6"/>
    <n v="2020"/>
    <x v="11"/>
    <x v="2"/>
    <x v="0"/>
    <n v="145921"/>
    <s v="Like New"/>
    <n v="18945.71"/>
    <s v="RAV4"/>
    <x v="6"/>
    <n v="0.12983539038246722"/>
    <x v="0"/>
    <x v="1"/>
    <s v="Large"/>
    <n v="2"/>
  </r>
  <r>
    <n v="1215"/>
    <x v="1"/>
    <n v="2003"/>
    <x v="13"/>
    <x v="2"/>
    <x v="1"/>
    <n v="246160"/>
    <s v="New"/>
    <n v="70771.94"/>
    <s v="5 Series"/>
    <x v="21"/>
    <n v="0.28750381865453367"/>
    <x v="1"/>
    <x v="2"/>
    <s v="Medium"/>
    <n v="3"/>
  </r>
  <r>
    <n v="1216"/>
    <x v="0"/>
    <n v="2007"/>
    <x v="29"/>
    <x v="2"/>
    <x v="0"/>
    <n v="267589"/>
    <s v="Used"/>
    <n v="91585.59"/>
    <s v="Model 3"/>
    <x v="17"/>
    <n v="0.34226216324288367"/>
    <x v="1"/>
    <x v="2"/>
    <s v="Small"/>
    <n v="1"/>
  </r>
  <r>
    <n v="1217"/>
    <x v="6"/>
    <n v="2016"/>
    <x v="45"/>
    <x v="1"/>
    <x v="0"/>
    <n v="149112"/>
    <s v="New"/>
    <n v="52648.59"/>
    <s v="RAV4"/>
    <x v="0"/>
    <n v="0.35308083856430061"/>
    <x v="0"/>
    <x v="2"/>
    <s v="Medium"/>
    <n v="3"/>
  </r>
  <r>
    <n v="1218"/>
    <x v="4"/>
    <n v="2008"/>
    <x v="6"/>
    <x v="3"/>
    <x v="1"/>
    <n v="262390"/>
    <s v="New"/>
    <n v="39370.97"/>
    <s v="CR-V"/>
    <x v="22"/>
    <n v="0.15004752467700752"/>
    <x v="1"/>
    <x v="0"/>
    <s v="Large"/>
    <n v="3"/>
  </r>
  <r>
    <n v="1219"/>
    <x v="5"/>
    <n v="2000"/>
    <x v="12"/>
    <x v="3"/>
    <x v="0"/>
    <n v="31153"/>
    <s v="New"/>
    <n v="21221.200000000001"/>
    <s v="C-Class"/>
    <x v="18"/>
    <n v="0.68119282252110558"/>
    <x v="2"/>
    <x v="0"/>
    <s v="Large"/>
    <n v="3"/>
  </r>
  <r>
    <n v="1220"/>
    <x v="5"/>
    <n v="2023"/>
    <x v="14"/>
    <x v="3"/>
    <x v="1"/>
    <n v="267356"/>
    <s v="New"/>
    <n v="87344.75"/>
    <s v="GLC"/>
    <x v="8"/>
    <n v="0.32669829740121786"/>
    <x v="1"/>
    <x v="2"/>
    <s v="Medium"/>
    <n v="3"/>
  </r>
  <r>
    <n v="1221"/>
    <x v="2"/>
    <n v="2019"/>
    <x v="46"/>
    <x v="0"/>
    <x v="0"/>
    <n v="134411"/>
    <s v="Used"/>
    <n v="42453.41"/>
    <s v="A3"/>
    <x v="5"/>
    <n v="0.31584773567639557"/>
    <x v="0"/>
    <x v="0"/>
    <s v="Medium"/>
    <n v="1"/>
  </r>
  <r>
    <n v="1222"/>
    <x v="5"/>
    <n v="2013"/>
    <x v="31"/>
    <x v="2"/>
    <x v="1"/>
    <n v="56238"/>
    <s v="Like New"/>
    <n v="92863.83"/>
    <s v="GLC"/>
    <x v="2"/>
    <n v="1.6512648031580071"/>
    <x v="0"/>
    <x v="2"/>
    <s v="Large"/>
    <n v="2"/>
  </r>
  <r>
    <n v="1223"/>
    <x v="3"/>
    <n v="2010"/>
    <x v="33"/>
    <x v="2"/>
    <x v="1"/>
    <n v="296751"/>
    <s v="Used"/>
    <n v="85537.04"/>
    <s v="Fiesta"/>
    <x v="9"/>
    <n v="0.28824516176862081"/>
    <x v="1"/>
    <x v="2"/>
    <s v="Medium"/>
    <n v="1"/>
  </r>
  <r>
    <n v="1224"/>
    <x v="0"/>
    <n v="2020"/>
    <x v="30"/>
    <x v="1"/>
    <x v="0"/>
    <n v="52055"/>
    <s v="Used"/>
    <n v="40780.79"/>
    <s v="Model 3"/>
    <x v="6"/>
    <n v="0.783417347036788"/>
    <x v="0"/>
    <x v="0"/>
    <s v="Small"/>
    <n v="1"/>
  </r>
  <r>
    <n v="1225"/>
    <x v="1"/>
    <n v="2002"/>
    <x v="45"/>
    <x v="1"/>
    <x v="1"/>
    <n v="104509"/>
    <s v="Used"/>
    <n v="59521.86"/>
    <s v="X5"/>
    <x v="23"/>
    <n v="0.56953812590303232"/>
    <x v="0"/>
    <x v="2"/>
    <s v="Medium"/>
    <n v="1"/>
  </r>
  <r>
    <n v="1226"/>
    <x v="2"/>
    <n v="2008"/>
    <x v="37"/>
    <x v="0"/>
    <x v="0"/>
    <n v="135467"/>
    <s v="New"/>
    <n v="7581.53"/>
    <s v="Q5"/>
    <x v="22"/>
    <n v="5.5965880989466067E-2"/>
    <x v="0"/>
    <x v="1"/>
    <s v="Large"/>
    <n v="3"/>
  </r>
  <r>
    <n v="1227"/>
    <x v="3"/>
    <n v="2013"/>
    <x v="15"/>
    <x v="0"/>
    <x v="0"/>
    <n v="127378"/>
    <s v="Like New"/>
    <n v="30006.03"/>
    <s v="Explorer"/>
    <x v="2"/>
    <n v="0.23556681687575562"/>
    <x v="0"/>
    <x v="0"/>
    <s v="Medium"/>
    <n v="2"/>
  </r>
  <r>
    <n v="1228"/>
    <x v="3"/>
    <n v="2008"/>
    <x v="41"/>
    <x v="3"/>
    <x v="1"/>
    <n v="87687"/>
    <s v="New"/>
    <n v="72475.92"/>
    <s v="Fiesta"/>
    <x v="22"/>
    <n v="0.82652981627835365"/>
    <x v="0"/>
    <x v="2"/>
    <s v="Medium"/>
    <n v="3"/>
  </r>
  <r>
    <n v="1229"/>
    <x v="6"/>
    <n v="2003"/>
    <x v="47"/>
    <x v="1"/>
    <x v="0"/>
    <n v="102652"/>
    <s v="Used"/>
    <n v="69401.539999999994"/>
    <s v="Prius"/>
    <x v="21"/>
    <n v="0.67608560963254483"/>
    <x v="0"/>
    <x v="2"/>
    <s v="Small"/>
    <n v="1"/>
  </r>
  <r>
    <n v="1230"/>
    <x v="5"/>
    <n v="2003"/>
    <x v="10"/>
    <x v="2"/>
    <x v="1"/>
    <n v="55773"/>
    <s v="New"/>
    <n v="38570.1"/>
    <s v="C-Class"/>
    <x v="21"/>
    <n v="0.6915550535205206"/>
    <x v="0"/>
    <x v="0"/>
    <s v="Small"/>
    <n v="3"/>
  </r>
  <r>
    <n v="1231"/>
    <x v="4"/>
    <n v="2007"/>
    <x v="23"/>
    <x v="3"/>
    <x v="0"/>
    <n v="202668"/>
    <s v="Like New"/>
    <n v="81817.759999999995"/>
    <s v="Accord"/>
    <x v="17"/>
    <n v="0.40370339668817967"/>
    <x v="1"/>
    <x v="2"/>
    <s v="Medium"/>
    <n v="2"/>
  </r>
  <r>
    <n v="1232"/>
    <x v="4"/>
    <n v="2001"/>
    <x v="6"/>
    <x v="2"/>
    <x v="0"/>
    <n v="27584"/>
    <s v="Like New"/>
    <n v="27404.42"/>
    <s v="Accord"/>
    <x v="10"/>
    <n v="0.99348970417633409"/>
    <x v="2"/>
    <x v="0"/>
    <s v="Large"/>
    <n v="2"/>
  </r>
  <r>
    <n v="1233"/>
    <x v="2"/>
    <n v="2008"/>
    <x v="30"/>
    <x v="3"/>
    <x v="1"/>
    <n v="244901"/>
    <s v="New"/>
    <n v="48820.7"/>
    <s v="A4"/>
    <x v="22"/>
    <n v="0.19934871642010443"/>
    <x v="1"/>
    <x v="0"/>
    <s v="Small"/>
    <n v="3"/>
  </r>
  <r>
    <n v="1234"/>
    <x v="0"/>
    <n v="2013"/>
    <x v="8"/>
    <x v="2"/>
    <x v="0"/>
    <n v="265482"/>
    <s v="Used"/>
    <n v="49890.41"/>
    <s v="Model S"/>
    <x v="2"/>
    <n v="0.18792388937856427"/>
    <x v="1"/>
    <x v="0"/>
    <s v="Large"/>
    <n v="1"/>
  </r>
  <r>
    <n v="1235"/>
    <x v="4"/>
    <n v="2021"/>
    <x v="43"/>
    <x v="0"/>
    <x v="0"/>
    <n v="62601"/>
    <s v="New"/>
    <n v="37377.589999999997"/>
    <s v="Fit"/>
    <x v="20"/>
    <n v="0.59707656427213618"/>
    <x v="0"/>
    <x v="0"/>
    <s v="Large"/>
    <n v="3"/>
  </r>
  <r>
    <n v="1236"/>
    <x v="1"/>
    <n v="2008"/>
    <x v="14"/>
    <x v="3"/>
    <x v="0"/>
    <n v="136559"/>
    <s v="Used"/>
    <n v="95693.28"/>
    <s v="5 Series"/>
    <x v="22"/>
    <n v="0.70074678344158936"/>
    <x v="0"/>
    <x v="2"/>
    <s v="Medium"/>
    <n v="1"/>
  </r>
  <r>
    <n v="1237"/>
    <x v="4"/>
    <n v="2023"/>
    <x v="32"/>
    <x v="2"/>
    <x v="0"/>
    <n v="36282"/>
    <s v="Like New"/>
    <n v="71184.98"/>
    <s v="Civic"/>
    <x v="8"/>
    <n v="1.9619916211895705"/>
    <x v="2"/>
    <x v="2"/>
    <s v="Large"/>
    <n v="2"/>
  </r>
  <r>
    <n v="1238"/>
    <x v="2"/>
    <n v="2022"/>
    <x v="30"/>
    <x v="2"/>
    <x v="0"/>
    <n v="226137"/>
    <s v="New"/>
    <n v="56223.94"/>
    <s v="Q5"/>
    <x v="13"/>
    <n v="0.24862777873589906"/>
    <x v="1"/>
    <x v="2"/>
    <s v="Small"/>
    <n v="3"/>
  </r>
  <r>
    <n v="1239"/>
    <x v="4"/>
    <n v="2015"/>
    <x v="48"/>
    <x v="1"/>
    <x v="0"/>
    <n v="95798"/>
    <s v="Like New"/>
    <n v="53498.93"/>
    <s v="Accord"/>
    <x v="16"/>
    <n v="0.55845560450113785"/>
    <x v="0"/>
    <x v="2"/>
    <s v="Medium"/>
    <n v="2"/>
  </r>
  <r>
    <n v="1240"/>
    <x v="1"/>
    <n v="2016"/>
    <x v="26"/>
    <x v="3"/>
    <x v="0"/>
    <n v="130963"/>
    <s v="Used"/>
    <n v="20133.13"/>
    <s v="X5"/>
    <x v="0"/>
    <n v="0.15373143559631347"/>
    <x v="0"/>
    <x v="0"/>
    <s v="Large"/>
    <n v="1"/>
  </r>
  <r>
    <n v="1241"/>
    <x v="6"/>
    <n v="2015"/>
    <x v="32"/>
    <x v="2"/>
    <x v="0"/>
    <n v="159876"/>
    <s v="Used"/>
    <n v="40357.760000000002"/>
    <s v="RAV4"/>
    <x v="16"/>
    <n v="0.25243163451675049"/>
    <x v="1"/>
    <x v="0"/>
    <s v="Large"/>
    <n v="1"/>
  </r>
  <r>
    <n v="1242"/>
    <x v="0"/>
    <n v="2011"/>
    <x v="39"/>
    <x v="1"/>
    <x v="1"/>
    <n v="140987"/>
    <s v="New"/>
    <n v="68913.460000000006"/>
    <s v="Model Y"/>
    <x v="3"/>
    <n v="0.488793009284544"/>
    <x v="0"/>
    <x v="2"/>
    <s v="Large"/>
    <n v="3"/>
  </r>
  <r>
    <n v="1243"/>
    <x v="2"/>
    <n v="2002"/>
    <x v="5"/>
    <x v="2"/>
    <x v="0"/>
    <n v="273302"/>
    <s v="New"/>
    <n v="92834.17"/>
    <s v="A4"/>
    <x v="23"/>
    <n v="0.33967614580207972"/>
    <x v="1"/>
    <x v="2"/>
    <s v="Medium"/>
    <n v="3"/>
  </r>
  <r>
    <n v="1244"/>
    <x v="6"/>
    <n v="2010"/>
    <x v="8"/>
    <x v="3"/>
    <x v="0"/>
    <n v="205229"/>
    <s v="New"/>
    <n v="82564.09"/>
    <s v="Prius"/>
    <x v="9"/>
    <n v="0.40230225747823162"/>
    <x v="1"/>
    <x v="2"/>
    <s v="Large"/>
    <n v="3"/>
  </r>
  <r>
    <n v="1245"/>
    <x v="6"/>
    <n v="2013"/>
    <x v="44"/>
    <x v="0"/>
    <x v="1"/>
    <n v="10547"/>
    <s v="Like New"/>
    <n v="33537.03"/>
    <s v="Camry"/>
    <x v="2"/>
    <n v="3.1797696027306341"/>
    <x v="2"/>
    <x v="0"/>
    <s v="Small"/>
    <n v="2"/>
  </r>
  <r>
    <n v="1246"/>
    <x v="6"/>
    <n v="2017"/>
    <x v="12"/>
    <x v="3"/>
    <x v="1"/>
    <n v="264603"/>
    <s v="Used"/>
    <n v="46225.88"/>
    <s v="Camry"/>
    <x v="7"/>
    <n v="0.17469900190096105"/>
    <x v="1"/>
    <x v="0"/>
    <s v="Large"/>
    <n v="1"/>
  </r>
  <r>
    <n v="1247"/>
    <x v="3"/>
    <n v="2020"/>
    <x v="21"/>
    <x v="3"/>
    <x v="1"/>
    <n v="63146"/>
    <s v="Used"/>
    <n v="12877.16"/>
    <s v="Fiesta"/>
    <x v="6"/>
    <n v="0.20392677287555822"/>
    <x v="0"/>
    <x v="1"/>
    <s v="Large"/>
    <n v="1"/>
  </r>
  <r>
    <n v="1248"/>
    <x v="0"/>
    <n v="2020"/>
    <x v="20"/>
    <x v="2"/>
    <x v="0"/>
    <n v="107761"/>
    <s v="Like New"/>
    <n v="14706.37"/>
    <s v="Model 3"/>
    <x v="6"/>
    <n v="0.13647210029602547"/>
    <x v="0"/>
    <x v="1"/>
    <s v="Small"/>
    <n v="2"/>
  </r>
  <r>
    <n v="1249"/>
    <x v="5"/>
    <n v="2004"/>
    <x v="25"/>
    <x v="2"/>
    <x v="1"/>
    <n v="82970"/>
    <s v="New"/>
    <n v="49671.89"/>
    <s v="GLC"/>
    <x v="19"/>
    <n v="0.59867289381704225"/>
    <x v="0"/>
    <x v="0"/>
    <s v="Large"/>
    <n v="3"/>
  </r>
  <r>
    <n v="1250"/>
    <x v="0"/>
    <n v="2015"/>
    <x v="50"/>
    <x v="3"/>
    <x v="1"/>
    <n v="191889"/>
    <s v="New"/>
    <n v="55370.84"/>
    <s v="Model X"/>
    <x v="16"/>
    <n v="0.28855661345882255"/>
    <x v="1"/>
    <x v="2"/>
    <s v="Small"/>
    <n v="3"/>
  </r>
  <r>
    <n v="1251"/>
    <x v="3"/>
    <n v="2019"/>
    <x v="15"/>
    <x v="1"/>
    <x v="0"/>
    <n v="169319"/>
    <s v="Like New"/>
    <n v="30082.57"/>
    <s v="Mustang"/>
    <x v="5"/>
    <n v="0.17766801126867038"/>
    <x v="1"/>
    <x v="0"/>
    <s v="Medium"/>
    <n v="2"/>
  </r>
  <r>
    <n v="1252"/>
    <x v="5"/>
    <n v="2004"/>
    <x v="34"/>
    <x v="1"/>
    <x v="0"/>
    <n v="15419"/>
    <s v="Used"/>
    <n v="66064.36"/>
    <s v="GLA"/>
    <x v="19"/>
    <n v="4.2846073026785136"/>
    <x v="2"/>
    <x v="2"/>
    <s v="Medium"/>
    <n v="1"/>
  </r>
  <r>
    <n v="1253"/>
    <x v="0"/>
    <n v="2002"/>
    <x v="14"/>
    <x v="1"/>
    <x v="1"/>
    <n v="35577"/>
    <s v="Used"/>
    <n v="71821.17"/>
    <s v="Model S"/>
    <x v="23"/>
    <n v="2.0187528459397925"/>
    <x v="2"/>
    <x v="2"/>
    <s v="Medium"/>
    <n v="1"/>
  </r>
  <r>
    <n v="1254"/>
    <x v="6"/>
    <n v="2011"/>
    <x v="8"/>
    <x v="2"/>
    <x v="1"/>
    <n v="2921"/>
    <s v="Used"/>
    <n v="33416.03"/>
    <s v="Prius"/>
    <x v="3"/>
    <n v="11.439928106812735"/>
    <x v="2"/>
    <x v="0"/>
    <s v="Large"/>
    <n v="1"/>
  </r>
  <r>
    <n v="1255"/>
    <x v="2"/>
    <n v="2000"/>
    <x v="1"/>
    <x v="2"/>
    <x v="0"/>
    <n v="144535"/>
    <s v="Used"/>
    <n v="77050.350000000006"/>
    <s v="A3"/>
    <x v="18"/>
    <n v="0.53309129276645795"/>
    <x v="0"/>
    <x v="2"/>
    <s v="Large"/>
    <n v="1"/>
  </r>
  <r>
    <n v="1256"/>
    <x v="5"/>
    <n v="2020"/>
    <x v="48"/>
    <x v="3"/>
    <x v="0"/>
    <n v="156546"/>
    <s v="Like New"/>
    <n v="24532.47"/>
    <s v="GLC"/>
    <x v="6"/>
    <n v="0.15671093480510523"/>
    <x v="1"/>
    <x v="0"/>
    <s v="Medium"/>
    <n v="2"/>
  </r>
  <r>
    <n v="1257"/>
    <x v="1"/>
    <n v="2008"/>
    <x v="31"/>
    <x v="0"/>
    <x v="0"/>
    <n v="125534"/>
    <s v="Used"/>
    <n v="56703.88"/>
    <s v="X5"/>
    <x v="22"/>
    <n v="0.45170137173992703"/>
    <x v="0"/>
    <x v="2"/>
    <s v="Large"/>
    <n v="1"/>
  </r>
  <r>
    <n v="1258"/>
    <x v="1"/>
    <n v="2008"/>
    <x v="18"/>
    <x v="2"/>
    <x v="0"/>
    <n v="256872"/>
    <s v="Like New"/>
    <n v="81406.7"/>
    <s v="5 Series"/>
    <x v="22"/>
    <n v="0.3169154286960042"/>
    <x v="1"/>
    <x v="2"/>
    <s v="Large"/>
    <n v="2"/>
  </r>
  <r>
    <n v="1259"/>
    <x v="4"/>
    <n v="2003"/>
    <x v="16"/>
    <x v="3"/>
    <x v="0"/>
    <n v="72828"/>
    <s v="New"/>
    <n v="56015.86"/>
    <s v="Civic"/>
    <x v="21"/>
    <n v="0.76915279837425166"/>
    <x v="0"/>
    <x v="2"/>
    <s v="Small"/>
    <n v="3"/>
  </r>
  <r>
    <n v="1260"/>
    <x v="5"/>
    <n v="2002"/>
    <x v="21"/>
    <x v="3"/>
    <x v="1"/>
    <n v="123649"/>
    <s v="Like New"/>
    <n v="91256.46"/>
    <s v="GLA"/>
    <x v="23"/>
    <n v="0.73802828975567947"/>
    <x v="0"/>
    <x v="2"/>
    <s v="Large"/>
    <n v="2"/>
  </r>
  <r>
    <n v="1261"/>
    <x v="2"/>
    <n v="2016"/>
    <x v="30"/>
    <x v="0"/>
    <x v="0"/>
    <n v="55152"/>
    <s v="Used"/>
    <n v="10557.62"/>
    <s v="Q5"/>
    <x v="0"/>
    <n v="0.19142769074557589"/>
    <x v="0"/>
    <x v="1"/>
    <s v="Small"/>
    <n v="1"/>
  </r>
  <r>
    <n v="1262"/>
    <x v="3"/>
    <n v="2001"/>
    <x v="32"/>
    <x v="1"/>
    <x v="0"/>
    <n v="220073"/>
    <s v="New"/>
    <n v="60889.82"/>
    <s v="Fiesta"/>
    <x v="10"/>
    <n v="0.27668010160265005"/>
    <x v="1"/>
    <x v="2"/>
    <s v="Large"/>
    <n v="3"/>
  </r>
  <r>
    <n v="1263"/>
    <x v="6"/>
    <n v="2023"/>
    <x v="5"/>
    <x v="3"/>
    <x v="0"/>
    <n v="223393"/>
    <s v="Like New"/>
    <n v="58366.77"/>
    <s v="Camry"/>
    <x v="8"/>
    <n v="0.26127394323009223"/>
    <x v="1"/>
    <x v="2"/>
    <s v="Medium"/>
    <n v="2"/>
  </r>
  <r>
    <n v="1264"/>
    <x v="4"/>
    <n v="2000"/>
    <x v="47"/>
    <x v="3"/>
    <x v="0"/>
    <n v="86569"/>
    <s v="Like New"/>
    <n v="67733.570000000007"/>
    <s v="CR-V"/>
    <x v="18"/>
    <n v="0.78242292275525893"/>
    <x v="0"/>
    <x v="2"/>
    <s v="Small"/>
    <n v="2"/>
  </r>
  <r>
    <n v="1265"/>
    <x v="1"/>
    <n v="2007"/>
    <x v="23"/>
    <x v="3"/>
    <x v="0"/>
    <n v="156844"/>
    <s v="Like New"/>
    <n v="84173.65"/>
    <s v="3 Series"/>
    <x v="17"/>
    <n v="0.53667115095253881"/>
    <x v="1"/>
    <x v="2"/>
    <s v="Medium"/>
    <n v="2"/>
  </r>
  <r>
    <n v="1266"/>
    <x v="3"/>
    <n v="2012"/>
    <x v="26"/>
    <x v="1"/>
    <x v="1"/>
    <n v="159562"/>
    <s v="New"/>
    <n v="73956.039999999994"/>
    <s v="Focus"/>
    <x v="15"/>
    <n v="0.46349406500294554"/>
    <x v="1"/>
    <x v="2"/>
    <s v="Large"/>
    <n v="3"/>
  </r>
  <r>
    <n v="1267"/>
    <x v="3"/>
    <n v="2022"/>
    <x v="35"/>
    <x v="1"/>
    <x v="0"/>
    <n v="122537"/>
    <s v="Like New"/>
    <n v="80076.86"/>
    <s v="Mustang"/>
    <x v="13"/>
    <n v="0.65349127202396007"/>
    <x v="0"/>
    <x v="2"/>
    <s v="Medium"/>
    <n v="2"/>
  </r>
  <r>
    <n v="1268"/>
    <x v="6"/>
    <n v="2014"/>
    <x v="29"/>
    <x v="0"/>
    <x v="1"/>
    <n v="53806"/>
    <s v="Used"/>
    <n v="32437.59"/>
    <s v="Prius"/>
    <x v="12"/>
    <n v="0.60286194848158203"/>
    <x v="0"/>
    <x v="0"/>
    <s v="Small"/>
    <n v="1"/>
  </r>
  <r>
    <n v="1269"/>
    <x v="5"/>
    <n v="2007"/>
    <x v="6"/>
    <x v="2"/>
    <x v="0"/>
    <n v="75992"/>
    <s v="New"/>
    <n v="41812.25"/>
    <s v="GLC"/>
    <x v="17"/>
    <n v="0.55021910201073798"/>
    <x v="0"/>
    <x v="0"/>
    <s v="Large"/>
    <n v="3"/>
  </r>
  <r>
    <n v="1270"/>
    <x v="1"/>
    <n v="2011"/>
    <x v="37"/>
    <x v="1"/>
    <x v="1"/>
    <n v="284464"/>
    <s v="New"/>
    <n v="64543.81"/>
    <s v="X3"/>
    <x v="3"/>
    <n v="0.22689623291523706"/>
    <x v="1"/>
    <x v="2"/>
    <s v="Large"/>
    <n v="3"/>
  </r>
  <r>
    <n v="1271"/>
    <x v="2"/>
    <n v="2021"/>
    <x v="35"/>
    <x v="2"/>
    <x v="1"/>
    <n v="258852"/>
    <s v="Like New"/>
    <n v="57578.84"/>
    <s v="A4"/>
    <x v="20"/>
    <n v="0.22243923168451468"/>
    <x v="1"/>
    <x v="2"/>
    <s v="Medium"/>
    <n v="2"/>
  </r>
  <r>
    <n v="1272"/>
    <x v="3"/>
    <n v="2011"/>
    <x v="28"/>
    <x v="2"/>
    <x v="0"/>
    <n v="173217"/>
    <s v="Used"/>
    <n v="96304.87"/>
    <s v="Fiesta"/>
    <x v="3"/>
    <n v="0.55597816611533513"/>
    <x v="1"/>
    <x v="2"/>
    <s v="Medium"/>
    <n v="1"/>
  </r>
  <r>
    <n v="1273"/>
    <x v="6"/>
    <n v="2013"/>
    <x v="23"/>
    <x v="1"/>
    <x v="0"/>
    <n v="194760"/>
    <s v="New"/>
    <n v="22749.279999999999"/>
    <s v="Prius"/>
    <x v="2"/>
    <n v="0.11680673649620045"/>
    <x v="1"/>
    <x v="0"/>
    <s v="Medium"/>
    <n v="3"/>
  </r>
  <r>
    <n v="1274"/>
    <x v="2"/>
    <n v="2014"/>
    <x v="50"/>
    <x v="3"/>
    <x v="0"/>
    <n v="20754"/>
    <s v="Like New"/>
    <n v="38371.449999999997"/>
    <s v="A4"/>
    <x v="12"/>
    <n v="1.8488700973306349"/>
    <x v="2"/>
    <x v="0"/>
    <s v="Small"/>
    <n v="2"/>
  </r>
  <r>
    <n v="1275"/>
    <x v="5"/>
    <n v="2014"/>
    <x v="32"/>
    <x v="0"/>
    <x v="0"/>
    <n v="69837"/>
    <s v="Used"/>
    <n v="59411.75"/>
    <s v="GLC"/>
    <x v="12"/>
    <n v="0.85072024857883355"/>
    <x v="0"/>
    <x v="2"/>
    <s v="Large"/>
    <n v="1"/>
  </r>
  <r>
    <n v="1276"/>
    <x v="1"/>
    <n v="2008"/>
    <x v="32"/>
    <x v="2"/>
    <x v="0"/>
    <n v="138279"/>
    <s v="Like New"/>
    <n v="87456.56"/>
    <s v="X3"/>
    <x v="22"/>
    <n v="0.63246451015700145"/>
    <x v="0"/>
    <x v="2"/>
    <s v="Large"/>
    <n v="2"/>
  </r>
  <r>
    <n v="1277"/>
    <x v="5"/>
    <n v="2018"/>
    <x v="14"/>
    <x v="3"/>
    <x v="1"/>
    <n v="218811"/>
    <s v="Like New"/>
    <n v="93288.11"/>
    <s v="C-Class"/>
    <x v="1"/>
    <n v="0.42634104318338656"/>
    <x v="1"/>
    <x v="2"/>
    <s v="Medium"/>
    <n v="2"/>
  </r>
  <r>
    <n v="1278"/>
    <x v="3"/>
    <n v="2019"/>
    <x v="36"/>
    <x v="1"/>
    <x v="0"/>
    <n v="114780"/>
    <s v="New"/>
    <n v="36923.449999999997"/>
    <s v="Mustang"/>
    <x v="5"/>
    <n v="0.32168888308067606"/>
    <x v="0"/>
    <x v="0"/>
    <s v="Medium"/>
    <n v="3"/>
  </r>
  <r>
    <n v="1279"/>
    <x v="2"/>
    <n v="2021"/>
    <x v="31"/>
    <x v="2"/>
    <x v="0"/>
    <n v="87081"/>
    <s v="New"/>
    <n v="11375.3"/>
    <s v="A4"/>
    <x v="20"/>
    <n v="0.1306289546514165"/>
    <x v="0"/>
    <x v="1"/>
    <s v="Large"/>
    <n v="3"/>
  </r>
  <r>
    <n v="1280"/>
    <x v="2"/>
    <n v="2007"/>
    <x v="45"/>
    <x v="2"/>
    <x v="1"/>
    <n v="286160"/>
    <s v="Like New"/>
    <n v="45053.87"/>
    <s v="A3"/>
    <x v="17"/>
    <n v="0.15744293402292425"/>
    <x v="1"/>
    <x v="0"/>
    <s v="Medium"/>
    <n v="2"/>
  </r>
  <r>
    <n v="1281"/>
    <x v="2"/>
    <n v="2020"/>
    <x v="32"/>
    <x v="2"/>
    <x v="0"/>
    <n v="112099"/>
    <s v="New"/>
    <n v="42462.69"/>
    <s v="Q5"/>
    <x v="6"/>
    <n v="0.37879633181384315"/>
    <x v="0"/>
    <x v="0"/>
    <s v="Large"/>
    <n v="3"/>
  </r>
  <r>
    <n v="1282"/>
    <x v="3"/>
    <n v="2018"/>
    <x v="26"/>
    <x v="3"/>
    <x v="1"/>
    <n v="151174"/>
    <s v="New"/>
    <n v="98716.27"/>
    <s v="Explorer"/>
    <x v="1"/>
    <n v="0.65299767155727839"/>
    <x v="1"/>
    <x v="2"/>
    <s v="Large"/>
    <n v="3"/>
  </r>
  <r>
    <n v="1283"/>
    <x v="3"/>
    <n v="2005"/>
    <x v="39"/>
    <x v="3"/>
    <x v="0"/>
    <n v="264068"/>
    <s v="Used"/>
    <n v="45950.82"/>
    <s v="Mustang"/>
    <x v="14"/>
    <n v="0.17401131526727964"/>
    <x v="1"/>
    <x v="0"/>
    <s v="Large"/>
    <n v="1"/>
  </r>
  <r>
    <n v="1284"/>
    <x v="5"/>
    <n v="2019"/>
    <x v="6"/>
    <x v="3"/>
    <x v="1"/>
    <n v="85015"/>
    <s v="Used"/>
    <n v="34043.68"/>
    <s v="GLC"/>
    <x v="5"/>
    <n v="0.40044321590307591"/>
    <x v="0"/>
    <x v="0"/>
    <s v="Large"/>
    <n v="1"/>
  </r>
  <r>
    <n v="1285"/>
    <x v="4"/>
    <n v="2018"/>
    <x v="40"/>
    <x v="2"/>
    <x v="0"/>
    <n v="104987"/>
    <s v="Like New"/>
    <n v="39710.85"/>
    <s v="Accord"/>
    <x v="1"/>
    <n v="0.37824540181165284"/>
    <x v="0"/>
    <x v="0"/>
    <s v="Medium"/>
    <n v="2"/>
  </r>
  <r>
    <n v="1286"/>
    <x v="5"/>
    <n v="2003"/>
    <x v="18"/>
    <x v="2"/>
    <x v="1"/>
    <n v="54333"/>
    <s v="Like New"/>
    <n v="42708"/>
    <s v="GLC"/>
    <x v="21"/>
    <n v="0.78604163215725253"/>
    <x v="0"/>
    <x v="0"/>
    <s v="Large"/>
    <n v="2"/>
  </r>
  <r>
    <n v="1287"/>
    <x v="1"/>
    <n v="2022"/>
    <x v="33"/>
    <x v="0"/>
    <x v="1"/>
    <n v="215530"/>
    <s v="Like New"/>
    <n v="83046.34"/>
    <s v="5 Series"/>
    <x v="13"/>
    <n v="0.38531220711733866"/>
    <x v="1"/>
    <x v="2"/>
    <s v="Medium"/>
    <n v="2"/>
  </r>
  <r>
    <n v="1288"/>
    <x v="6"/>
    <n v="2006"/>
    <x v="6"/>
    <x v="0"/>
    <x v="0"/>
    <n v="177171"/>
    <s v="Like New"/>
    <n v="12696.41"/>
    <s v="Prius"/>
    <x v="11"/>
    <n v="7.1661897263096103E-2"/>
    <x v="1"/>
    <x v="1"/>
    <s v="Large"/>
    <n v="2"/>
  </r>
  <r>
    <n v="1289"/>
    <x v="2"/>
    <n v="2003"/>
    <x v="28"/>
    <x v="3"/>
    <x v="0"/>
    <n v="188418"/>
    <s v="Used"/>
    <n v="35068.17"/>
    <s v="Q7"/>
    <x v="21"/>
    <n v="0.18611900136929591"/>
    <x v="1"/>
    <x v="0"/>
    <s v="Medium"/>
    <n v="1"/>
  </r>
  <r>
    <n v="1290"/>
    <x v="4"/>
    <n v="2021"/>
    <x v="3"/>
    <x v="3"/>
    <x v="0"/>
    <n v="126372"/>
    <s v="New"/>
    <n v="96800.26"/>
    <s v="Civic"/>
    <x v="20"/>
    <n v="0.7659945241034406"/>
    <x v="0"/>
    <x v="2"/>
    <s v="Large"/>
    <n v="3"/>
  </r>
  <r>
    <n v="1291"/>
    <x v="6"/>
    <n v="2011"/>
    <x v="14"/>
    <x v="1"/>
    <x v="1"/>
    <n v="206553"/>
    <s v="Used"/>
    <n v="19544.740000000002"/>
    <s v="Prius"/>
    <x v="3"/>
    <n v="9.4623365431632564E-2"/>
    <x v="1"/>
    <x v="1"/>
    <s v="Medium"/>
    <n v="1"/>
  </r>
  <r>
    <n v="1292"/>
    <x v="4"/>
    <n v="2012"/>
    <x v="20"/>
    <x v="3"/>
    <x v="1"/>
    <n v="69767"/>
    <s v="Like New"/>
    <n v="75547.13"/>
    <s v="Accord"/>
    <x v="15"/>
    <n v="1.0828490547106799"/>
    <x v="0"/>
    <x v="2"/>
    <s v="Small"/>
    <n v="2"/>
  </r>
  <r>
    <n v="1293"/>
    <x v="0"/>
    <n v="2002"/>
    <x v="29"/>
    <x v="0"/>
    <x v="1"/>
    <n v="104332"/>
    <s v="Like New"/>
    <n v="38857.379999999997"/>
    <s v="Model X"/>
    <x v="23"/>
    <n v="0.37243971168960621"/>
    <x v="0"/>
    <x v="0"/>
    <s v="Small"/>
    <n v="2"/>
  </r>
  <r>
    <n v="1294"/>
    <x v="5"/>
    <n v="2021"/>
    <x v="6"/>
    <x v="0"/>
    <x v="0"/>
    <n v="143279"/>
    <s v="Used"/>
    <n v="60269.62"/>
    <s v="GLA"/>
    <x v="20"/>
    <n v="0.42064517479881913"/>
    <x v="0"/>
    <x v="2"/>
    <s v="Large"/>
    <n v="1"/>
  </r>
  <r>
    <n v="1295"/>
    <x v="3"/>
    <n v="2011"/>
    <x v="43"/>
    <x v="0"/>
    <x v="0"/>
    <n v="6336"/>
    <s v="Used"/>
    <n v="14457.06"/>
    <s v="Explorer"/>
    <x v="3"/>
    <n v="2.2817329545454546"/>
    <x v="2"/>
    <x v="1"/>
    <s v="Large"/>
    <n v="1"/>
  </r>
  <r>
    <n v="1296"/>
    <x v="2"/>
    <n v="2001"/>
    <x v="34"/>
    <x v="2"/>
    <x v="1"/>
    <n v="206238"/>
    <s v="Like New"/>
    <n v="34109.11"/>
    <s v="A4"/>
    <x v="10"/>
    <n v="0.16538712555397161"/>
    <x v="1"/>
    <x v="0"/>
    <s v="Medium"/>
    <n v="2"/>
  </r>
  <r>
    <n v="1297"/>
    <x v="5"/>
    <n v="2023"/>
    <x v="28"/>
    <x v="2"/>
    <x v="0"/>
    <n v="279400"/>
    <s v="New"/>
    <n v="52582.17"/>
    <s v="GLA"/>
    <x v="8"/>
    <n v="0.18819674302075876"/>
    <x v="1"/>
    <x v="2"/>
    <s v="Medium"/>
    <n v="3"/>
  </r>
  <r>
    <n v="1298"/>
    <x v="6"/>
    <n v="2001"/>
    <x v="38"/>
    <x v="3"/>
    <x v="1"/>
    <n v="230517"/>
    <s v="Like New"/>
    <n v="27011.56"/>
    <s v="Prius"/>
    <x v="10"/>
    <n v="0.11717816907212918"/>
    <x v="1"/>
    <x v="0"/>
    <s v="Large"/>
    <n v="2"/>
  </r>
  <r>
    <n v="1299"/>
    <x v="0"/>
    <n v="2022"/>
    <x v="30"/>
    <x v="1"/>
    <x v="0"/>
    <n v="180889"/>
    <s v="Used"/>
    <n v="56477.64"/>
    <s v="Model Y"/>
    <x v="13"/>
    <n v="0.31222263376988096"/>
    <x v="1"/>
    <x v="2"/>
    <s v="Small"/>
    <n v="1"/>
  </r>
  <r>
    <n v="1300"/>
    <x v="0"/>
    <n v="2008"/>
    <x v="23"/>
    <x v="1"/>
    <x v="0"/>
    <n v="295863"/>
    <s v="Like New"/>
    <n v="25877.13"/>
    <s v="Model X"/>
    <x v="22"/>
    <n v="8.746321777309092E-2"/>
    <x v="1"/>
    <x v="0"/>
    <s v="Medium"/>
    <n v="2"/>
  </r>
  <r>
    <n v="1301"/>
    <x v="0"/>
    <n v="2000"/>
    <x v="10"/>
    <x v="1"/>
    <x v="1"/>
    <n v="45704"/>
    <s v="Like New"/>
    <n v="66759.55"/>
    <s v="Model X"/>
    <x v="18"/>
    <n v="1.4606938123577806"/>
    <x v="2"/>
    <x v="2"/>
    <s v="Small"/>
    <n v="2"/>
  </r>
  <r>
    <n v="1302"/>
    <x v="6"/>
    <n v="2007"/>
    <x v="20"/>
    <x v="2"/>
    <x v="0"/>
    <n v="292157"/>
    <s v="New"/>
    <n v="90913.66"/>
    <s v="RAV4"/>
    <x v="17"/>
    <n v="0.3111808377002776"/>
    <x v="1"/>
    <x v="2"/>
    <s v="Small"/>
    <n v="3"/>
  </r>
  <r>
    <n v="1303"/>
    <x v="6"/>
    <n v="2022"/>
    <x v="13"/>
    <x v="0"/>
    <x v="0"/>
    <n v="226884"/>
    <s v="Like New"/>
    <n v="13121.42"/>
    <s v="Corolla"/>
    <x v="13"/>
    <n v="5.783316584686448E-2"/>
    <x v="1"/>
    <x v="1"/>
    <s v="Medium"/>
    <n v="2"/>
  </r>
  <r>
    <n v="1304"/>
    <x v="6"/>
    <n v="2005"/>
    <x v="35"/>
    <x v="0"/>
    <x v="0"/>
    <n v="167848"/>
    <s v="Like New"/>
    <n v="25578.52"/>
    <s v="Camry"/>
    <x v="14"/>
    <n v="0.15239097278490063"/>
    <x v="1"/>
    <x v="0"/>
    <s v="Medium"/>
    <n v="2"/>
  </r>
  <r>
    <n v="1305"/>
    <x v="6"/>
    <n v="2005"/>
    <x v="29"/>
    <x v="2"/>
    <x v="0"/>
    <n v="272204"/>
    <s v="Like New"/>
    <n v="85220.19"/>
    <s v="Corolla"/>
    <x v="14"/>
    <n v="0.3130747160218072"/>
    <x v="1"/>
    <x v="2"/>
    <s v="Small"/>
    <n v="2"/>
  </r>
  <r>
    <n v="1306"/>
    <x v="0"/>
    <n v="2021"/>
    <x v="15"/>
    <x v="1"/>
    <x v="0"/>
    <n v="219182"/>
    <s v="Used"/>
    <n v="64997.58"/>
    <s v="Model 3"/>
    <x v="20"/>
    <n v="0.29654615798742601"/>
    <x v="1"/>
    <x v="2"/>
    <s v="Medium"/>
    <n v="1"/>
  </r>
  <r>
    <n v="1307"/>
    <x v="0"/>
    <n v="2017"/>
    <x v="34"/>
    <x v="1"/>
    <x v="1"/>
    <n v="78563"/>
    <s v="Used"/>
    <n v="12477.35"/>
    <s v="Model S"/>
    <x v="7"/>
    <n v="0.15881967338314473"/>
    <x v="0"/>
    <x v="1"/>
    <s v="Medium"/>
    <n v="1"/>
  </r>
  <r>
    <n v="1308"/>
    <x v="4"/>
    <n v="2016"/>
    <x v="48"/>
    <x v="3"/>
    <x v="0"/>
    <n v="135102"/>
    <s v="New"/>
    <n v="51203.26"/>
    <s v="CR-V"/>
    <x v="0"/>
    <n v="0.37899705407765988"/>
    <x v="0"/>
    <x v="2"/>
    <s v="Medium"/>
    <n v="3"/>
  </r>
  <r>
    <n v="1309"/>
    <x v="5"/>
    <n v="2011"/>
    <x v="35"/>
    <x v="3"/>
    <x v="1"/>
    <n v="89779"/>
    <s v="Like New"/>
    <n v="24927.06"/>
    <s v="GLC"/>
    <x v="3"/>
    <n v="0.27764911616302257"/>
    <x v="0"/>
    <x v="0"/>
    <s v="Medium"/>
    <n v="2"/>
  </r>
  <r>
    <n v="1310"/>
    <x v="2"/>
    <n v="2005"/>
    <x v="19"/>
    <x v="1"/>
    <x v="0"/>
    <n v="164361"/>
    <s v="Used"/>
    <n v="23914.16"/>
    <s v="Q7"/>
    <x v="14"/>
    <n v="0.14549777623645513"/>
    <x v="1"/>
    <x v="0"/>
    <s v="Large"/>
    <n v="1"/>
  </r>
  <r>
    <n v="1311"/>
    <x v="3"/>
    <n v="2007"/>
    <x v="47"/>
    <x v="2"/>
    <x v="0"/>
    <n v="99704"/>
    <s v="New"/>
    <n v="94361.31"/>
    <s v="Fiesta"/>
    <x v="17"/>
    <n v="0.94641448688116825"/>
    <x v="0"/>
    <x v="2"/>
    <s v="Small"/>
    <n v="3"/>
  </r>
  <r>
    <n v="1312"/>
    <x v="0"/>
    <n v="2018"/>
    <x v="42"/>
    <x v="1"/>
    <x v="1"/>
    <n v="261757"/>
    <s v="Like New"/>
    <n v="77346.45"/>
    <s v="Model 3"/>
    <x v="1"/>
    <n v="0.29548951890493852"/>
    <x v="1"/>
    <x v="2"/>
    <s v="Medium"/>
    <n v="2"/>
  </r>
  <r>
    <n v="1313"/>
    <x v="3"/>
    <n v="2009"/>
    <x v="29"/>
    <x v="3"/>
    <x v="1"/>
    <n v="110234"/>
    <s v="New"/>
    <n v="71141.91"/>
    <s v="Explorer"/>
    <x v="4"/>
    <n v="0.64537175463105756"/>
    <x v="0"/>
    <x v="2"/>
    <s v="Small"/>
    <n v="3"/>
  </r>
  <r>
    <n v="1314"/>
    <x v="5"/>
    <n v="2000"/>
    <x v="30"/>
    <x v="1"/>
    <x v="0"/>
    <n v="36491"/>
    <s v="New"/>
    <n v="27698.240000000002"/>
    <s v="E-Class"/>
    <x v="18"/>
    <n v="0.75904305171138098"/>
    <x v="2"/>
    <x v="0"/>
    <s v="Small"/>
    <n v="3"/>
  </r>
  <r>
    <n v="1315"/>
    <x v="5"/>
    <n v="2012"/>
    <x v="14"/>
    <x v="2"/>
    <x v="0"/>
    <n v="226621"/>
    <s v="New"/>
    <n v="16264.48"/>
    <s v="GLA"/>
    <x v="15"/>
    <n v="7.1769518270592747E-2"/>
    <x v="1"/>
    <x v="1"/>
    <s v="Medium"/>
    <n v="3"/>
  </r>
  <r>
    <n v="1316"/>
    <x v="3"/>
    <n v="2016"/>
    <x v="45"/>
    <x v="0"/>
    <x v="1"/>
    <n v="20448"/>
    <s v="New"/>
    <n v="87729.1"/>
    <s v="Focus"/>
    <x v="0"/>
    <n v="4.2903511345852898"/>
    <x v="2"/>
    <x v="2"/>
    <s v="Medium"/>
    <n v="3"/>
  </r>
  <r>
    <n v="1317"/>
    <x v="0"/>
    <n v="2002"/>
    <x v="12"/>
    <x v="2"/>
    <x v="1"/>
    <n v="49294"/>
    <s v="New"/>
    <n v="5558.56"/>
    <s v="Model Y"/>
    <x v="23"/>
    <n v="0.1127634194831014"/>
    <x v="2"/>
    <x v="1"/>
    <s v="Large"/>
    <n v="3"/>
  </r>
  <r>
    <n v="1318"/>
    <x v="3"/>
    <n v="2007"/>
    <x v="45"/>
    <x v="2"/>
    <x v="1"/>
    <n v="283590"/>
    <s v="New"/>
    <n v="41869.160000000003"/>
    <s v="Fiesta"/>
    <x v="17"/>
    <n v="0.14763976162770198"/>
    <x v="1"/>
    <x v="0"/>
    <s v="Medium"/>
    <n v="3"/>
  </r>
  <r>
    <n v="1319"/>
    <x v="4"/>
    <n v="2013"/>
    <x v="18"/>
    <x v="3"/>
    <x v="1"/>
    <n v="216461"/>
    <s v="New"/>
    <n v="31373.19"/>
    <s v="Civic"/>
    <x v="2"/>
    <n v="0.14493691704279293"/>
    <x v="1"/>
    <x v="0"/>
    <s v="Large"/>
    <n v="3"/>
  </r>
  <r>
    <n v="1320"/>
    <x v="1"/>
    <n v="2002"/>
    <x v="50"/>
    <x v="2"/>
    <x v="0"/>
    <n v="85615"/>
    <s v="Like New"/>
    <n v="59185.74"/>
    <s v="X5"/>
    <x v="23"/>
    <n v="0.69130105705775857"/>
    <x v="0"/>
    <x v="2"/>
    <s v="Small"/>
    <n v="2"/>
  </r>
  <r>
    <n v="1321"/>
    <x v="0"/>
    <n v="2015"/>
    <x v="9"/>
    <x v="2"/>
    <x v="0"/>
    <n v="17101"/>
    <s v="Like New"/>
    <n v="28798.3"/>
    <s v="Model 3"/>
    <x v="16"/>
    <n v="1.6840126308403016"/>
    <x v="2"/>
    <x v="0"/>
    <s v="Small"/>
    <n v="2"/>
  </r>
  <r>
    <n v="1322"/>
    <x v="0"/>
    <n v="2012"/>
    <x v="50"/>
    <x v="3"/>
    <x v="0"/>
    <n v="290160"/>
    <s v="New"/>
    <n v="34564.51"/>
    <s v="Model 3"/>
    <x v="15"/>
    <n v="0.11912224290046872"/>
    <x v="1"/>
    <x v="0"/>
    <s v="Small"/>
    <n v="3"/>
  </r>
  <r>
    <n v="1323"/>
    <x v="2"/>
    <n v="2019"/>
    <x v="20"/>
    <x v="3"/>
    <x v="0"/>
    <n v="150004"/>
    <s v="Like New"/>
    <n v="85753.79"/>
    <s v="A3"/>
    <x v="5"/>
    <n v="0.57167668862163667"/>
    <x v="1"/>
    <x v="2"/>
    <s v="Small"/>
    <n v="2"/>
  </r>
  <r>
    <n v="1324"/>
    <x v="6"/>
    <n v="2023"/>
    <x v="33"/>
    <x v="0"/>
    <x v="0"/>
    <n v="90481"/>
    <s v="New"/>
    <n v="62302.94"/>
    <s v="Camry"/>
    <x v="8"/>
    <n v="0.68857483891645765"/>
    <x v="0"/>
    <x v="2"/>
    <s v="Medium"/>
    <n v="3"/>
  </r>
  <r>
    <n v="1325"/>
    <x v="1"/>
    <n v="2016"/>
    <x v="26"/>
    <x v="1"/>
    <x v="1"/>
    <n v="52802"/>
    <s v="Like New"/>
    <n v="18839.84"/>
    <s v="3 Series"/>
    <x v="0"/>
    <n v="0.35680163630165523"/>
    <x v="0"/>
    <x v="1"/>
    <s v="Large"/>
    <n v="2"/>
  </r>
  <r>
    <n v="1326"/>
    <x v="5"/>
    <n v="2012"/>
    <x v="50"/>
    <x v="2"/>
    <x v="1"/>
    <n v="269693"/>
    <s v="Used"/>
    <n v="74014.8"/>
    <s v="GLA"/>
    <x v="15"/>
    <n v="0.27444093840032929"/>
    <x v="1"/>
    <x v="2"/>
    <s v="Small"/>
    <n v="1"/>
  </r>
  <r>
    <n v="1327"/>
    <x v="0"/>
    <n v="2005"/>
    <x v="8"/>
    <x v="3"/>
    <x v="1"/>
    <n v="210005"/>
    <s v="New"/>
    <n v="24708.62"/>
    <s v="Model Y"/>
    <x v="14"/>
    <n v="0.11765729387395538"/>
    <x v="1"/>
    <x v="0"/>
    <s v="Large"/>
    <n v="3"/>
  </r>
  <r>
    <n v="1328"/>
    <x v="3"/>
    <n v="2016"/>
    <x v="19"/>
    <x v="0"/>
    <x v="0"/>
    <n v="156434"/>
    <s v="Used"/>
    <n v="46135.47"/>
    <s v="Mustang"/>
    <x v="0"/>
    <n v="0.29491971054885768"/>
    <x v="1"/>
    <x v="0"/>
    <s v="Large"/>
    <n v="1"/>
  </r>
  <r>
    <n v="1329"/>
    <x v="1"/>
    <n v="2013"/>
    <x v="41"/>
    <x v="1"/>
    <x v="1"/>
    <n v="47842"/>
    <s v="New"/>
    <n v="66427.69"/>
    <s v="X3"/>
    <x v="2"/>
    <n v="1.3884806237197442"/>
    <x v="2"/>
    <x v="2"/>
    <s v="Medium"/>
    <n v="3"/>
  </r>
  <r>
    <n v="1330"/>
    <x v="2"/>
    <n v="2016"/>
    <x v="30"/>
    <x v="3"/>
    <x v="0"/>
    <n v="46539"/>
    <s v="New"/>
    <n v="30833.31"/>
    <s v="Q7"/>
    <x v="0"/>
    <n v="0.66252626829111072"/>
    <x v="2"/>
    <x v="0"/>
    <s v="Small"/>
    <n v="3"/>
  </r>
  <r>
    <n v="1331"/>
    <x v="5"/>
    <n v="2007"/>
    <x v="10"/>
    <x v="1"/>
    <x v="0"/>
    <n v="33717"/>
    <s v="Used"/>
    <n v="41490.15"/>
    <s v="GLA"/>
    <x v="17"/>
    <n v="1.2305409733962096"/>
    <x v="2"/>
    <x v="0"/>
    <s v="Small"/>
    <n v="1"/>
  </r>
  <r>
    <n v="1332"/>
    <x v="6"/>
    <n v="2010"/>
    <x v="44"/>
    <x v="1"/>
    <x v="0"/>
    <n v="246281"/>
    <s v="Used"/>
    <n v="74744.210000000006"/>
    <s v="RAV4"/>
    <x v="9"/>
    <n v="0.30349158075531613"/>
    <x v="1"/>
    <x v="2"/>
    <s v="Small"/>
    <n v="1"/>
  </r>
  <r>
    <n v="1333"/>
    <x v="6"/>
    <n v="2019"/>
    <x v="44"/>
    <x v="2"/>
    <x v="1"/>
    <n v="186272"/>
    <s v="Used"/>
    <n v="94101.54"/>
    <s v="Corolla"/>
    <x v="5"/>
    <n v="0.50518349510393401"/>
    <x v="1"/>
    <x v="2"/>
    <s v="Small"/>
    <n v="1"/>
  </r>
  <r>
    <n v="1334"/>
    <x v="2"/>
    <n v="2000"/>
    <x v="34"/>
    <x v="2"/>
    <x v="0"/>
    <n v="115042"/>
    <s v="New"/>
    <n v="55278.28"/>
    <s v="Q5"/>
    <x v="18"/>
    <n v="0.48050520679404041"/>
    <x v="0"/>
    <x v="2"/>
    <s v="Medium"/>
    <n v="3"/>
  </r>
  <r>
    <n v="1335"/>
    <x v="2"/>
    <n v="2006"/>
    <x v="27"/>
    <x v="3"/>
    <x v="0"/>
    <n v="127922"/>
    <s v="Used"/>
    <n v="5947.24"/>
    <s v="A4"/>
    <x v="11"/>
    <n v="4.6491143040290173E-2"/>
    <x v="0"/>
    <x v="1"/>
    <s v="Medium"/>
    <n v="1"/>
  </r>
  <r>
    <n v="1336"/>
    <x v="3"/>
    <n v="2020"/>
    <x v="36"/>
    <x v="1"/>
    <x v="1"/>
    <n v="92447"/>
    <s v="Used"/>
    <n v="37154.06"/>
    <s v="Focus"/>
    <x v="6"/>
    <n v="0.4018957889385269"/>
    <x v="0"/>
    <x v="0"/>
    <s v="Medium"/>
    <n v="1"/>
  </r>
  <r>
    <n v="1337"/>
    <x v="0"/>
    <n v="2020"/>
    <x v="21"/>
    <x v="3"/>
    <x v="0"/>
    <n v="158693"/>
    <s v="Like New"/>
    <n v="42870.26"/>
    <s v="Model X"/>
    <x v="6"/>
    <n v="0.27014587915030908"/>
    <x v="1"/>
    <x v="0"/>
    <s v="Large"/>
    <n v="2"/>
  </r>
  <r>
    <n v="1338"/>
    <x v="6"/>
    <n v="2016"/>
    <x v="1"/>
    <x v="3"/>
    <x v="1"/>
    <n v="12823"/>
    <s v="Like New"/>
    <n v="37221.49"/>
    <s v="RAV4"/>
    <x v="0"/>
    <n v="2.90271309365983"/>
    <x v="2"/>
    <x v="0"/>
    <s v="Large"/>
    <n v="2"/>
  </r>
  <r>
    <n v="1339"/>
    <x v="5"/>
    <n v="2009"/>
    <x v="8"/>
    <x v="1"/>
    <x v="0"/>
    <n v="29986"/>
    <s v="Used"/>
    <n v="46445.54"/>
    <s v="E-Class"/>
    <x v="4"/>
    <n v="1.5489074901620756"/>
    <x v="2"/>
    <x v="0"/>
    <s v="Large"/>
    <n v="1"/>
  </r>
  <r>
    <n v="1340"/>
    <x v="1"/>
    <n v="2010"/>
    <x v="47"/>
    <x v="3"/>
    <x v="1"/>
    <n v="121682"/>
    <s v="Used"/>
    <n v="65103.29"/>
    <s v="5 Series"/>
    <x v="9"/>
    <n v="0.5350281060469092"/>
    <x v="0"/>
    <x v="2"/>
    <s v="Small"/>
    <n v="1"/>
  </r>
  <r>
    <n v="1341"/>
    <x v="5"/>
    <n v="2021"/>
    <x v="35"/>
    <x v="1"/>
    <x v="0"/>
    <n v="64325"/>
    <s v="Used"/>
    <n v="16507.16"/>
    <s v="E-Class"/>
    <x v="20"/>
    <n v="0.2566212203653323"/>
    <x v="0"/>
    <x v="1"/>
    <s v="Medium"/>
    <n v="1"/>
  </r>
  <r>
    <n v="1342"/>
    <x v="4"/>
    <n v="2008"/>
    <x v="45"/>
    <x v="1"/>
    <x v="0"/>
    <n v="250476"/>
    <s v="Used"/>
    <n v="30899.9"/>
    <s v="Fit"/>
    <x v="22"/>
    <n v="0.12336471358533353"/>
    <x v="1"/>
    <x v="0"/>
    <s v="Medium"/>
    <n v="1"/>
  </r>
  <r>
    <n v="1343"/>
    <x v="4"/>
    <n v="2008"/>
    <x v="30"/>
    <x v="1"/>
    <x v="1"/>
    <n v="57771"/>
    <s v="Like New"/>
    <n v="53226.57"/>
    <s v="Civic"/>
    <x v="22"/>
    <n v="0.92133717609181076"/>
    <x v="0"/>
    <x v="2"/>
    <s v="Small"/>
    <n v="2"/>
  </r>
  <r>
    <n v="1344"/>
    <x v="2"/>
    <n v="2023"/>
    <x v="22"/>
    <x v="1"/>
    <x v="0"/>
    <n v="54973"/>
    <s v="New"/>
    <n v="34979.46"/>
    <s v="A3"/>
    <x v="8"/>
    <n v="0.63630254852382073"/>
    <x v="0"/>
    <x v="0"/>
    <s v="Small"/>
    <n v="3"/>
  </r>
  <r>
    <n v="1345"/>
    <x v="3"/>
    <n v="2004"/>
    <x v="1"/>
    <x v="0"/>
    <x v="1"/>
    <n v="145762"/>
    <s v="Used"/>
    <n v="99153.11"/>
    <s v="Fiesta"/>
    <x v="19"/>
    <n v="0.68023977442680539"/>
    <x v="0"/>
    <x v="2"/>
    <s v="Large"/>
    <n v="1"/>
  </r>
  <r>
    <n v="1346"/>
    <x v="4"/>
    <n v="2016"/>
    <x v="26"/>
    <x v="1"/>
    <x v="0"/>
    <n v="57888"/>
    <s v="Used"/>
    <n v="45985.99"/>
    <s v="CR-V"/>
    <x v="0"/>
    <n v="0.79439590243228297"/>
    <x v="0"/>
    <x v="0"/>
    <s v="Large"/>
    <n v="1"/>
  </r>
  <r>
    <n v="1347"/>
    <x v="6"/>
    <n v="2008"/>
    <x v="40"/>
    <x v="2"/>
    <x v="1"/>
    <n v="10956"/>
    <s v="Like New"/>
    <n v="87630.92"/>
    <s v="Camry"/>
    <x v="22"/>
    <n v="7.9984410368747714"/>
    <x v="2"/>
    <x v="2"/>
    <s v="Medium"/>
    <n v="2"/>
  </r>
  <r>
    <n v="1348"/>
    <x v="5"/>
    <n v="2016"/>
    <x v="48"/>
    <x v="2"/>
    <x v="0"/>
    <n v="86839"/>
    <s v="Used"/>
    <n v="90168.43"/>
    <s v="E-Class"/>
    <x v="0"/>
    <n v="1.038340261863909"/>
    <x v="0"/>
    <x v="2"/>
    <s v="Medium"/>
    <n v="1"/>
  </r>
  <r>
    <n v="1349"/>
    <x v="5"/>
    <n v="2023"/>
    <x v="40"/>
    <x v="2"/>
    <x v="0"/>
    <n v="167605"/>
    <s v="Used"/>
    <n v="84420.66"/>
    <s v="GLA"/>
    <x v="8"/>
    <n v="0.50368819545956267"/>
    <x v="1"/>
    <x v="2"/>
    <s v="Medium"/>
    <n v="1"/>
  </r>
  <r>
    <n v="1350"/>
    <x v="2"/>
    <n v="2020"/>
    <x v="16"/>
    <x v="1"/>
    <x v="0"/>
    <n v="101131"/>
    <s v="Like New"/>
    <n v="9455.33"/>
    <s v="Q7"/>
    <x v="6"/>
    <n v="9.3495861803007979E-2"/>
    <x v="0"/>
    <x v="1"/>
    <s v="Small"/>
    <n v="2"/>
  </r>
  <r>
    <n v="1351"/>
    <x v="0"/>
    <n v="2018"/>
    <x v="46"/>
    <x v="2"/>
    <x v="1"/>
    <n v="187973"/>
    <s v="Used"/>
    <n v="95035.94"/>
    <s v="Model Y"/>
    <x v="1"/>
    <n v="0.50558292946327399"/>
    <x v="1"/>
    <x v="2"/>
    <s v="Medium"/>
    <n v="1"/>
  </r>
  <r>
    <n v="1352"/>
    <x v="0"/>
    <n v="2006"/>
    <x v="20"/>
    <x v="0"/>
    <x v="1"/>
    <n v="11519"/>
    <s v="Used"/>
    <n v="17230.54"/>
    <s v="Model Y"/>
    <x v="11"/>
    <n v="1.4958364441357757"/>
    <x v="2"/>
    <x v="1"/>
    <s v="Small"/>
    <n v="1"/>
  </r>
  <r>
    <n v="1353"/>
    <x v="1"/>
    <n v="2022"/>
    <x v="9"/>
    <x v="3"/>
    <x v="1"/>
    <n v="162187"/>
    <s v="Like New"/>
    <n v="8268.34"/>
    <s v="X5"/>
    <x v="13"/>
    <n v="5.0980288185859535E-2"/>
    <x v="1"/>
    <x v="1"/>
    <s v="Small"/>
    <n v="2"/>
  </r>
  <r>
    <n v="1354"/>
    <x v="2"/>
    <n v="2008"/>
    <x v="18"/>
    <x v="1"/>
    <x v="1"/>
    <n v="1832"/>
    <s v="New"/>
    <n v="44365.11"/>
    <s v="Q7"/>
    <x v="22"/>
    <n v="24.216763100436683"/>
    <x v="2"/>
    <x v="0"/>
    <s v="Large"/>
    <n v="3"/>
  </r>
  <r>
    <n v="1355"/>
    <x v="1"/>
    <n v="2006"/>
    <x v="6"/>
    <x v="2"/>
    <x v="1"/>
    <n v="113922"/>
    <s v="Used"/>
    <n v="23490.23"/>
    <s v="X5"/>
    <x v="11"/>
    <n v="0.20619573041203632"/>
    <x v="0"/>
    <x v="0"/>
    <s v="Large"/>
    <n v="1"/>
  </r>
  <r>
    <n v="1356"/>
    <x v="0"/>
    <n v="2012"/>
    <x v="25"/>
    <x v="0"/>
    <x v="0"/>
    <n v="105474"/>
    <s v="Used"/>
    <n v="22498.67"/>
    <s v="Model S"/>
    <x v="15"/>
    <n v="0.21331010485996546"/>
    <x v="0"/>
    <x v="0"/>
    <s v="Large"/>
    <n v="1"/>
  </r>
  <r>
    <n v="1357"/>
    <x v="2"/>
    <n v="2010"/>
    <x v="4"/>
    <x v="3"/>
    <x v="0"/>
    <n v="69715"/>
    <s v="New"/>
    <n v="32342.86"/>
    <s v="Q7"/>
    <x v="9"/>
    <n v="0.46392971383489923"/>
    <x v="0"/>
    <x v="0"/>
    <s v="Medium"/>
    <n v="3"/>
  </r>
  <r>
    <n v="1358"/>
    <x v="2"/>
    <n v="2013"/>
    <x v="15"/>
    <x v="0"/>
    <x v="0"/>
    <n v="73366"/>
    <s v="Like New"/>
    <n v="28598.53"/>
    <s v="Q7"/>
    <x v="2"/>
    <n v="0.38980631355123624"/>
    <x v="0"/>
    <x v="0"/>
    <s v="Medium"/>
    <n v="2"/>
  </r>
  <r>
    <n v="1359"/>
    <x v="2"/>
    <n v="2018"/>
    <x v="27"/>
    <x v="2"/>
    <x v="0"/>
    <n v="37570"/>
    <s v="New"/>
    <n v="70055.56"/>
    <s v="Q7"/>
    <x v="1"/>
    <n v="1.8646675538993878"/>
    <x v="2"/>
    <x v="2"/>
    <s v="Medium"/>
    <n v="3"/>
  </r>
  <r>
    <n v="1360"/>
    <x v="0"/>
    <n v="2010"/>
    <x v="9"/>
    <x v="0"/>
    <x v="0"/>
    <n v="137687"/>
    <s v="Used"/>
    <n v="22743.84"/>
    <s v="Model S"/>
    <x v="9"/>
    <n v="0.16518509372707663"/>
    <x v="0"/>
    <x v="0"/>
    <s v="Small"/>
    <n v="1"/>
  </r>
  <r>
    <n v="1361"/>
    <x v="1"/>
    <n v="2012"/>
    <x v="20"/>
    <x v="3"/>
    <x v="1"/>
    <n v="38311"/>
    <s v="New"/>
    <n v="56596.24"/>
    <s v="3 Series"/>
    <x v="15"/>
    <n v="1.4772843308710291"/>
    <x v="2"/>
    <x v="2"/>
    <s v="Small"/>
    <n v="3"/>
  </r>
  <r>
    <n v="1362"/>
    <x v="1"/>
    <n v="2013"/>
    <x v="31"/>
    <x v="2"/>
    <x v="0"/>
    <n v="103187"/>
    <s v="Like New"/>
    <n v="98710.52"/>
    <s v="X5"/>
    <x v="2"/>
    <n v="0.95661779100080435"/>
    <x v="0"/>
    <x v="2"/>
    <s v="Large"/>
    <n v="2"/>
  </r>
  <r>
    <n v="1363"/>
    <x v="2"/>
    <n v="2012"/>
    <x v="1"/>
    <x v="3"/>
    <x v="1"/>
    <n v="285578"/>
    <s v="Used"/>
    <n v="46076.33"/>
    <s v="Q5"/>
    <x v="15"/>
    <n v="0.16134411614340041"/>
    <x v="1"/>
    <x v="0"/>
    <s v="Large"/>
    <n v="1"/>
  </r>
  <r>
    <n v="1364"/>
    <x v="4"/>
    <n v="2000"/>
    <x v="33"/>
    <x v="0"/>
    <x v="0"/>
    <n v="86879"/>
    <s v="Like New"/>
    <n v="65977.95"/>
    <s v="Fit"/>
    <x v="18"/>
    <n v="0.75942345100657238"/>
    <x v="0"/>
    <x v="2"/>
    <s v="Medium"/>
    <n v="2"/>
  </r>
  <r>
    <n v="1365"/>
    <x v="3"/>
    <n v="2007"/>
    <x v="48"/>
    <x v="1"/>
    <x v="1"/>
    <n v="15739"/>
    <s v="Like New"/>
    <n v="97090.31"/>
    <s v="Focus"/>
    <x v="17"/>
    <n v="6.1687724760149942"/>
    <x v="2"/>
    <x v="2"/>
    <s v="Medium"/>
    <n v="2"/>
  </r>
  <r>
    <n v="1366"/>
    <x v="0"/>
    <n v="2011"/>
    <x v="24"/>
    <x v="1"/>
    <x v="1"/>
    <n v="66202"/>
    <s v="New"/>
    <n v="18075.7"/>
    <s v="Model Y"/>
    <x v="3"/>
    <n v="0.27303857889489747"/>
    <x v="0"/>
    <x v="1"/>
    <s v="Large"/>
    <n v="3"/>
  </r>
  <r>
    <n v="1367"/>
    <x v="3"/>
    <n v="2018"/>
    <x v="30"/>
    <x v="1"/>
    <x v="1"/>
    <n v="98580"/>
    <s v="New"/>
    <n v="44767.67"/>
    <s v="Mustang"/>
    <x v="1"/>
    <n v="0.45412527896124971"/>
    <x v="0"/>
    <x v="0"/>
    <s v="Small"/>
    <n v="3"/>
  </r>
  <r>
    <n v="1368"/>
    <x v="3"/>
    <n v="2011"/>
    <x v="5"/>
    <x v="1"/>
    <x v="0"/>
    <n v="224491"/>
    <s v="Like New"/>
    <n v="85768.28"/>
    <s v="Mustang"/>
    <x v="3"/>
    <n v="0.38205665260522692"/>
    <x v="1"/>
    <x v="2"/>
    <s v="Medium"/>
    <n v="2"/>
  </r>
  <r>
    <n v="1369"/>
    <x v="1"/>
    <n v="2007"/>
    <x v="46"/>
    <x v="3"/>
    <x v="0"/>
    <n v="79599"/>
    <s v="Like New"/>
    <n v="93569.04"/>
    <s v="X5"/>
    <x v="17"/>
    <n v="1.175505219914823"/>
    <x v="0"/>
    <x v="2"/>
    <s v="Medium"/>
    <n v="2"/>
  </r>
  <r>
    <n v="1370"/>
    <x v="1"/>
    <n v="2007"/>
    <x v="39"/>
    <x v="1"/>
    <x v="0"/>
    <n v="164721"/>
    <s v="Used"/>
    <n v="62117.43"/>
    <s v="X5"/>
    <x v="17"/>
    <n v="0.37710692625712566"/>
    <x v="1"/>
    <x v="2"/>
    <s v="Large"/>
    <n v="1"/>
  </r>
  <r>
    <n v="1371"/>
    <x v="4"/>
    <n v="2020"/>
    <x v="49"/>
    <x v="3"/>
    <x v="0"/>
    <n v="231436"/>
    <s v="Like New"/>
    <n v="18624.96"/>
    <s v="Accord"/>
    <x v="6"/>
    <n v="8.047563905356124E-2"/>
    <x v="1"/>
    <x v="1"/>
    <s v="Large"/>
    <n v="2"/>
  </r>
  <r>
    <n v="1372"/>
    <x v="3"/>
    <n v="2012"/>
    <x v="27"/>
    <x v="2"/>
    <x v="1"/>
    <n v="116770"/>
    <s v="Like New"/>
    <n v="90639.8"/>
    <s v="Focus"/>
    <x v="15"/>
    <n v="0.77622505780594331"/>
    <x v="0"/>
    <x v="2"/>
    <s v="Medium"/>
    <n v="2"/>
  </r>
  <r>
    <n v="1373"/>
    <x v="3"/>
    <n v="2011"/>
    <x v="12"/>
    <x v="1"/>
    <x v="1"/>
    <n v="179693"/>
    <s v="New"/>
    <n v="21572.42"/>
    <s v="Fiesta"/>
    <x v="3"/>
    <n v="0.12005153233570588"/>
    <x v="1"/>
    <x v="0"/>
    <s v="Large"/>
    <n v="3"/>
  </r>
  <r>
    <n v="1374"/>
    <x v="2"/>
    <n v="2015"/>
    <x v="19"/>
    <x v="3"/>
    <x v="1"/>
    <n v="261051"/>
    <s v="Like New"/>
    <n v="38523.4"/>
    <s v="A3"/>
    <x v="16"/>
    <n v="0.14757039812143988"/>
    <x v="1"/>
    <x v="0"/>
    <s v="Large"/>
    <n v="2"/>
  </r>
  <r>
    <n v="1375"/>
    <x v="1"/>
    <n v="2000"/>
    <x v="28"/>
    <x v="1"/>
    <x v="1"/>
    <n v="114300"/>
    <s v="Like New"/>
    <n v="40673.26"/>
    <s v="5 Series"/>
    <x v="18"/>
    <n v="0.35584654418197725"/>
    <x v="0"/>
    <x v="0"/>
    <s v="Medium"/>
    <n v="2"/>
  </r>
  <r>
    <n v="1376"/>
    <x v="3"/>
    <n v="2012"/>
    <x v="15"/>
    <x v="1"/>
    <x v="0"/>
    <n v="191012"/>
    <s v="New"/>
    <n v="47492.7"/>
    <s v="Mustang"/>
    <x v="15"/>
    <n v="0.24863725839214287"/>
    <x v="1"/>
    <x v="0"/>
    <s v="Medium"/>
    <n v="3"/>
  </r>
  <r>
    <n v="1377"/>
    <x v="5"/>
    <n v="2006"/>
    <x v="15"/>
    <x v="1"/>
    <x v="1"/>
    <n v="171796"/>
    <s v="Used"/>
    <n v="80065.75"/>
    <s v="GLC"/>
    <x v="11"/>
    <n v="0.46605130503620573"/>
    <x v="1"/>
    <x v="2"/>
    <s v="Medium"/>
    <n v="1"/>
  </r>
  <r>
    <n v="1378"/>
    <x v="4"/>
    <n v="2004"/>
    <x v="21"/>
    <x v="3"/>
    <x v="0"/>
    <n v="162776"/>
    <s v="New"/>
    <n v="81203.72"/>
    <s v="Fit"/>
    <x v="19"/>
    <n v="0.4988678920725414"/>
    <x v="1"/>
    <x v="2"/>
    <s v="Large"/>
    <n v="3"/>
  </r>
  <r>
    <n v="1379"/>
    <x v="5"/>
    <n v="2007"/>
    <x v="20"/>
    <x v="0"/>
    <x v="1"/>
    <n v="241942"/>
    <s v="New"/>
    <n v="73367.23"/>
    <s v="GLA"/>
    <x v="17"/>
    <n v="0.30324304998718699"/>
    <x v="1"/>
    <x v="2"/>
    <s v="Small"/>
    <n v="3"/>
  </r>
  <r>
    <n v="1380"/>
    <x v="5"/>
    <n v="2013"/>
    <x v="31"/>
    <x v="1"/>
    <x v="1"/>
    <n v="2526"/>
    <s v="Like New"/>
    <n v="7102.22"/>
    <s v="GLA"/>
    <x v="2"/>
    <n v="2.8116468725257326"/>
    <x v="2"/>
    <x v="1"/>
    <s v="Large"/>
    <n v="2"/>
  </r>
  <r>
    <n v="1381"/>
    <x v="0"/>
    <n v="2022"/>
    <x v="46"/>
    <x v="1"/>
    <x v="1"/>
    <n v="268718"/>
    <s v="Like New"/>
    <n v="58660.28"/>
    <s v="Model 3"/>
    <x v="13"/>
    <n v="0.21829680185175537"/>
    <x v="1"/>
    <x v="2"/>
    <s v="Medium"/>
    <n v="2"/>
  </r>
  <r>
    <n v="1382"/>
    <x v="0"/>
    <n v="2012"/>
    <x v="11"/>
    <x v="2"/>
    <x v="0"/>
    <n v="270877"/>
    <s v="Used"/>
    <n v="76011.83"/>
    <s v="Model Y"/>
    <x v="15"/>
    <n v="0.28061382103316268"/>
    <x v="1"/>
    <x v="2"/>
    <s v="Large"/>
    <n v="1"/>
  </r>
  <r>
    <n v="1383"/>
    <x v="4"/>
    <n v="2014"/>
    <x v="40"/>
    <x v="0"/>
    <x v="0"/>
    <n v="36051"/>
    <s v="Like New"/>
    <n v="47239.4"/>
    <s v="CR-V"/>
    <x v="12"/>
    <n v="1.3103492274832875"/>
    <x v="2"/>
    <x v="0"/>
    <s v="Medium"/>
    <n v="2"/>
  </r>
  <r>
    <n v="1384"/>
    <x v="5"/>
    <n v="2022"/>
    <x v="14"/>
    <x v="3"/>
    <x v="1"/>
    <n v="15909"/>
    <s v="Used"/>
    <n v="94768.92"/>
    <s v="GLA"/>
    <x v="13"/>
    <n v="5.9569375825004709"/>
    <x v="2"/>
    <x v="2"/>
    <s v="Medium"/>
    <n v="1"/>
  </r>
  <r>
    <n v="1385"/>
    <x v="3"/>
    <n v="2016"/>
    <x v="19"/>
    <x v="2"/>
    <x v="1"/>
    <n v="77338"/>
    <s v="Used"/>
    <n v="83262"/>
    <s v="Focus"/>
    <x v="0"/>
    <n v="1.0765988259329178"/>
    <x v="0"/>
    <x v="2"/>
    <s v="Large"/>
    <n v="1"/>
  </r>
  <r>
    <n v="1386"/>
    <x v="1"/>
    <n v="2014"/>
    <x v="31"/>
    <x v="1"/>
    <x v="1"/>
    <n v="290277"/>
    <s v="Used"/>
    <n v="65624.73"/>
    <s v="3 Series"/>
    <x v="12"/>
    <n v="0.22607623063487634"/>
    <x v="1"/>
    <x v="2"/>
    <s v="Large"/>
    <n v="1"/>
  </r>
  <r>
    <n v="1387"/>
    <x v="4"/>
    <n v="2019"/>
    <x v="7"/>
    <x v="2"/>
    <x v="0"/>
    <n v="182643"/>
    <s v="Used"/>
    <n v="10930.39"/>
    <s v="CR-V"/>
    <x v="5"/>
    <n v="5.9845655185252103E-2"/>
    <x v="1"/>
    <x v="1"/>
    <s v="Large"/>
    <n v="1"/>
  </r>
  <r>
    <n v="1388"/>
    <x v="2"/>
    <n v="2017"/>
    <x v="29"/>
    <x v="2"/>
    <x v="0"/>
    <n v="79062"/>
    <s v="Like New"/>
    <n v="66972.89"/>
    <s v="Q5"/>
    <x v="7"/>
    <n v="0.84709329387063315"/>
    <x v="0"/>
    <x v="2"/>
    <s v="Small"/>
    <n v="2"/>
  </r>
  <r>
    <n v="1389"/>
    <x v="5"/>
    <n v="2017"/>
    <x v="2"/>
    <x v="1"/>
    <x v="0"/>
    <n v="181980"/>
    <s v="New"/>
    <n v="91600.06"/>
    <s v="C-Class"/>
    <x v="7"/>
    <n v="0.50335234641169357"/>
    <x v="1"/>
    <x v="2"/>
    <s v="Large"/>
    <n v="3"/>
  </r>
  <r>
    <n v="1390"/>
    <x v="4"/>
    <n v="2001"/>
    <x v="47"/>
    <x v="0"/>
    <x v="1"/>
    <n v="51458"/>
    <s v="New"/>
    <n v="41047.31"/>
    <s v="Civic"/>
    <x v="10"/>
    <n v="0.79768568541334672"/>
    <x v="0"/>
    <x v="0"/>
    <s v="Small"/>
    <n v="3"/>
  </r>
  <r>
    <n v="1391"/>
    <x v="6"/>
    <n v="2003"/>
    <x v="40"/>
    <x v="0"/>
    <x v="0"/>
    <n v="222159"/>
    <s v="Like New"/>
    <n v="84622.59"/>
    <s v="Prius"/>
    <x v="21"/>
    <n v="0.38091002390180007"/>
    <x v="1"/>
    <x v="2"/>
    <s v="Medium"/>
    <n v="2"/>
  </r>
  <r>
    <n v="1392"/>
    <x v="6"/>
    <n v="2000"/>
    <x v="33"/>
    <x v="2"/>
    <x v="1"/>
    <n v="287442"/>
    <s v="Like New"/>
    <n v="34750.31"/>
    <s v="Corolla"/>
    <x v="18"/>
    <n v="0.12089503273703911"/>
    <x v="1"/>
    <x v="0"/>
    <s v="Medium"/>
    <n v="2"/>
  </r>
  <r>
    <n v="1393"/>
    <x v="0"/>
    <n v="2003"/>
    <x v="15"/>
    <x v="1"/>
    <x v="0"/>
    <n v="231946"/>
    <s v="Used"/>
    <n v="59159.81"/>
    <s v="Model X"/>
    <x v="21"/>
    <n v="0.25505854811033601"/>
    <x v="1"/>
    <x v="2"/>
    <s v="Medium"/>
    <n v="1"/>
  </r>
  <r>
    <n v="1394"/>
    <x v="1"/>
    <n v="2017"/>
    <x v="34"/>
    <x v="3"/>
    <x v="1"/>
    <n v="153263"/>
    <s v="Like New"/>
    <n v="66600.320000000007"/>
    <s v="X3"/>
    <x v="7"/>
    <n v="0.43454923889001262"/>
    <x v="1"/>
    <x v="2"/>
    <s v="Medium"/>
    <n v="2"/>
  </r>
  <r>
    <n v="1395"/>
    <x v="3"/>
    <n v="2004"/>
    <x v="49"/>
    <x v="2"/>
    <x v="1"/>
    <n v="164164"/>
    <s v="New"/>
    <n v="69409.53"/>
    <s v="Focus"/>
    <x v="19"/>
    <n v="0.42280603542798662"/>
    <x v="1"/>
    <x v="2"/>
    <s v="Large"/>
    <n v="3"/>
  </r>
  <r>
    <n v="1396"/>
    <x v="1"/>
    <n v="2018"/>
    <x v="47"/>
    <x v="3"/>
    <x v="0"/>
    <n v="89407"/>
    <s v="Like New"/>
    <n v="88842.18"/>
    <s v="3 Series"/>
    <x v="1"/>
    <n v="0.99368259755947508"/>
    <x v="0"/>
    <x v="2"/>
    <s v="Small"/>
    <n v="2"/>
  </r>
  <r>
    <n v="1397"/>
    <x v="1"/>
    <n v="2014"/>
    <x v="1"/>
    <x v="2"/>
    <x v="1"/>
    <n v="206329"/>
    <s v="Like New"/>
    <n v="27289.119999999999"/>
    <s v="X3"/>
    <x v="12"/>
    <n v="0.13226022517435745"/>
    <x v="1"/>
    <x v="0"/>
    <s v="Large"/>
    <n v="2"/>
  </r>
  <r>
    <n v="1398"/>
    <x v="1"/>
    <n v="2007"/>
    <x v="15"/>
    <x v="2"/>
    <x v="1"/>
    <n v="62513"/>
    <s v="Used"/>
    <n v="29925.11"/>
    <s v="X5"/>
    <x v="17"/>
    <n v="0.47870218994449154"/>
    <x v="0"/>
    <x v="0"/>
    <s v="Medium"/>
    <n v="1"/>
  </r>
  <r>
    <n v="1399"/>
    <x v="1"/>
    <n v="2019"/>
    <x v="47"/>
    <x v="1"/>
    <x v="1"/>
    <n v="145476"/>
    <s v="Used"/>
    <n v="71883.89"/>
    <s v="5 Series"/>
    <x v="5"/>
    <n v="0.49412885974318788"/>
    <x v="0"/>
    <x v="2"/>
    <s v="Small"/>
    <n v="1"/>
  </r>
  <r>
    <n v="1400"/>
    <x v="2"/>
    <n v="2016"/>
    <x v="10"/>
    <x v="1"/>
    <x v="0"/>
    <n v="35198"/>
    <s v="Used"/>
    <n v="21833.41"/>
    <s v="Q7"/>
    <x v="0"/>
    <n v="0.62030257400988698"/>
    <x v="2"/>
    <x v="0"/>
    <s v="Small"/>
    <n v="1"/>
  </r>
  <r>
    <n v="1401"/>
    <x v="2"/>
    <n v="2000"/>
    <x v="8"/>
    <x v="3"/>
    <x v="1"/>
    <n v="225295"/>
    <s v="Used"/>
    <n v="49105.69"/>
    <s v="Q5"/>
    <x v="18"/>
    <n v="0.21796173905324132"/>
    <x v="1"/>
    <x v="0"/>
    <s v="Large"/>
    <n v="1"/>
  </r>
  <r>
    <n v="1402"/>
    <x v="0"/>
    <n v="2011"/>
    <x v="12"/>
    <x v="3"/>
    <x v="0"/>
    <n v="264323"/>
    <s v="New"/>
    <n v="6903.27"/>
    <s v="Model Y"/>
    <x v="3"/>
    <n v="2.6116796495197166E-2"/>
    <x v="1"/>
    <x v="1"/>
    <s v="Large"/>
    <n v="3"/>
  </r>
  <r>
    <n v="1403"/>
    <x v="4"/>
    <n v="2018"/>
    <x v="37"/>
    <x v="0"/>
    <x v="0"/>
    <n v="2019"/>
    <s v="Like New"/>
    <n v="18393.04"/>
    <s v="Civic"/>
    <x v="1"/>
    <n v="9.109975235264983"/>
    <x v="2"/>
    <x v="1"/>
    <s v="Large"/>
    <n v="2"/>
  </r>
  <r>
    <n v="1404"/>
    <x v="6"/>
    <n v="2014"/>
    <x v="49"/>
    <x v="1"/>
    <x v="1"/>
    <n v="81455"/>
    <s v="Like New"/>
    <n v="69490.41"/>
    <s v="Corolla"/>
    <x v="12"/>
    <n v="0.85311411208642818"/>
    <x v="0"/>
    <x v="2"/>
    <s v="Large"/>
    <n v="2"/>
  </r>
  <r>
    <n v="1405"/>
    <x v="1"/>
    <n v="2008"/>
    <x v="13"/>
    <x v="2"/>
    <x v="0"/>
    <n v="216311"/>
    <s v="Used"/>
    <n v="76008.850000000006"/>
    <s v="3 Series"/>
    <x v="22"/>
    <n v="0.35138689202121021"/>
    <x v="1"/>
    <x v="2"/>
    <s v="Medium"/>
    <n v="1"/>
  </r>
  <r>
    <n v="1406"/>
    <x v="0"/>
    <n v="2006"/>
    <x v="36"/>
    <x v="2"/>
    <x v="1"/>
    <n v="149776"/>
    <s v="New"/>
    <n v="15955.31"/>
    <s v="Model S"/>
    <x v="11"/>
    <n v="0.10652781487020617"/>
    <x v="0"/>
    <x v="1"/>
    <s v="Medium"/>
    <n v="3"/>
  </r>
  <r>
    <n v="1407"/>
    <x v="4"/>
    <n v="2001"/>
    <x v="38"/>
    <x v="0"/>
    <x v="0"/>
    <n v="149102"/>
    <s v="New"/>
    <n v="26632.41"/>
    <s v="Accord"/>
    <x v="10"/>
    <n v="0.17861873080173304"/>
    <x v="0"/>
    <x v="0"/>
    <s v="Large"/>
    <n v="3"/>
  </r>
  <r>
    <n v="1408"/>
    <x v="6"/>
    <n v="2008"/>
    <x v="48"/>
    <x v="1"/>
    <x v="1"/>
    <n v="3420"/>
    <s v="Like New"/>
    <n v="14395.92"/>
    <s v="Corolla"/>
    <x v="22"/>
    <n v="4.2093333333333334"/>
    <x v="2"/>
    <x v="1"/>
    <s v="Medium"/>
    <n v="2"/>
  </r>
  <r>
    <n v="1409"/>
    <x v="5"/>
    <n v="2009"/>
    <x v="40"/>
    <x v="2"/>
    <x v="0"/>
    <n v="178725"/>
    <s v="Used"/>
    <n v="46174.22"/>
    <s v="C-Class"/>
    <x v="4"/>
    <n v="0.25835344803469018"/>
    <x v="1"/>
    <x v="0"/>
    <s v="Medium"/>
    <n v="1"/>
  </r>
  <r>
    <n v="1410"/>
    <x v="3"/>
    <n v="2001"/>
    <x v="36"/>
    <x v="0"/>
    <x v="1"/>
    <n v="16740"/>
    <s v="Like New"/>
    <n v="16981.03"/>
    <s v="Mustang"/>
    <x v="10"/>
    <n v="1.0143984468339307"/>
    <x v="2"/>
    <x v="1"/>
    <s v="Medium"/>
    <n v="2"/>
  </r>
  <r>
    <n v="1411"/>
    <x v="2"/>
    <n v="2018"/>
    <x v="6"/>
    <x v="0"/>
    <x v="1"/>
    <n v="105789"/>
    <s v="Like New"/>
    <n v="46543.12"/>
    <s v="Q7"/>
    <x v="1"/>
    <n v="0.43996181077427715"/>
    <x v="0"/>
    <x v="0"/>
    <s v="Large"/>
    <n v="2"/>
  </r>
  <r>
    <n v="1412"/>
    <x v="5"/>
    <n v="2010"/>
    <x v="14"/>
    <x v="2"/>
    <x v="1"/>
    <n v="19465"/>
    <s v="New"/>
    <n v="74549.33"/>
    <s v="E-Class"/>
    <x v="9"/>
    <n v="3.8299167736963784"/>
    <x v="2"/>
    <x v="2"/>
    <s v="Medium"/>
    <n v="3"/>
  </r>
  <r>
    <n v="1413"/>
    <x v="6"/>
    <n v="2012"/>
    <x v="10"/>
    <x v="2"/>
    <x v="1"/>
    <n v="4131"/>
    <s v="New"/>
    <n v="69921.919999999998"/>
    <s v="Corolla"/>
    <x v="15"/>
    <n v="16.926148632292424"/>
    <x v="2"/>
    <x v="2"/>
    <s v="Small"/>
    <n v="3"/>
  </r>
  <r>
    <n v="1414"/>
    <x v="5"/>
    <n v="2009"/>
    <x v="48"/>
    <x v="3"/>
    <x v="0"/>
    <n v="10652"/>
    <s v="Like New"/>
    <n v="31643.75"/>
    <s v="E-Class"/>
    <x v="4"/>
    <n v="2.9706862561021405"/>
    <x v="2"/>
    <x v="0"/>
    <s v="Medium"/>
    <n v="2"/>
  </r>
  <r>
    <n v="1415"/>
    <x v="3"/>
    <n v="2013"/>
    <x v="45"/>
    <x v="1"/>
    <x v="0"/>
    <n v="218115"/>
    <s v="Used"/>
    <n v="69007.44"/>
    <s v="Fiesta"/>
    <x v="2"/>
    <n v="0.3163809916787016"/>
    <x v="1"/>
    <x v="2"/>
    <s v="Medium"/>
    <n v="1"/>
  </r>
  <r>
    <n v="1416"/>
    <x v="0"/>
    <n v="2017"/>
    <x v="14"/>
    <x v="3"/>
    <x v="1"/>
    <n v="245289"/>
    <s v="Used"/>
    <n v="93132.65"/>
    <s v="Model Y"/>
    <x v="7"/>
    <n v="0.37968539151776065"/>
    <x v="1"/>
    <x v="2"/>
    <s v="Medium"/>
    <n v="1"/>
  </r>
  <r>
    <n v="1417"/>
    <x v="6"/>
    <n v="2018"/>
    <x v="28"/>
    <x v="0"/>
    <x v="0"/>
    <n v="89342"/>
    <s v="Like New"/>
    <n v="38014.82"/>
    <s v="Corolla"/>
    <x v="1"/>
    <n v="0.42549775021826242"/>
    <x v="0"/>
    <x v="0"/>
    <s v="Medium"/>
    <n v="2"/>
  </r>
  <r>
    <n v="1418"/>
    <x v="5"/>
    <n v="2021"/>
    <x v="11"/>
    <x v="2"/>
    <x v="1"/>
    <n v="281315"/>
    <s v="Like New"/>
    <n v="36266.32"/>
    <s v="C-Class"/>
    <x v="20"/>
    <n v="0.12891712137639302"/>
    <x v="1"/>
    <x v="0"/>
    <s v="Large"/>
    <n v="2"/>
  </r>
  <r>
    <n v="1419"/>
    <x v="2"/>
    <n v="2008"/>
    <x v="16"/>
    <x v="3"/>
    <x v="1"/>
    <n v="217201"/>
    <s v="Used"/>
    <n v="59286.67"/>
    <s v="A3"/>
    <x v="22"/>
    <n v="0.27295762910852162"/>
    <x v="1"/>
    <x v="2"/>
    <s v="Small"/>
    <n v="1"/>
  </r>
  <r>
    <n v="1420"/>
    <x v="2"/>
    <n v="2006"/>
    <x v="36"/>
    <x v="0"/>
    <x v="0"/>
    <n v="259820"/>
    <s v="Used"/>
    <n v="28322.67"/>
    <s v="A4"/>
    <x v="11"/>
    <n v="0.10900881379416519"/>
    <x v="1"/>
    <x v="0"/>
    <s v="Medium"/>
    <n v="1"/>
  </r>
  <r>
    <n v="1421"/>
    <x v="4"/>
    <n v="2002"/>
    <x v="39"/>
    <x v="1"/>
    <x v="0"/>
    <n v="186764"/>
    <s v="Used"/>
    <n v="66900"/>
    <s v="Accord"/>
    <x v="23"/>
    <n v="0.35820607825919343"/>
    <x v="1"/>
    <x v="2"/>
    <s v="Large"/>
    <n v="1"/>
  </r>
  <r>
    <n v="1422"/>
    <x v="5"/>
    <n v="2019"/>
    <x v="45"/>
    <x v="2"/>
    <x v="1"/>
    <n v="58541"/>
    <s v="Like New"/>
    <n v="84064.87"/>
    <s v="C-Class"/>
    <x v="5"/>
    <n v="1.4359998975077295"/>
    <x v="0"/>
    <x v="2"/>
    <s v="Medium"/>
    <n v="2"/>
  </r>
  <r>
    <n v="1423"/>
    <x v="1"/>
    <n v="2005"/>
    <x v="0"/>
    <x v="3"/>
    <x v="0"/>
    <n v="9470"/>
    <s v="New"/>
    <n v="48635.26"/>
    <s v="X3"/>
    <x v="14"/>
    <n v="5.1357191129883848"/>
    <x v="2"/>
    <x v="0"/>
    <s v="Medium"/>
    <n v="3"/>
  </r>
  <r>
    <n v="1424"/>
    <x v="5"/>
    <n v="2020"/>
    <x v="2"/>
    <x v="1"/>
    <x v="1"/>
    <n v="192416"/>
    <s v="Used"/>
    <n v="69553.2"/>
    <s v="E-Class"/>
    <x v="6"/>
    <n v="0.361473058373524"/>
    <x v="1"/>
    <x v="2"/>
    <s v="Large"/>
    <n v="1"/>
  </r>
  <r>
    <n v="1425"/>
    <x v="0"/>
    <n v="2001"/>
    <x v="45"/>
    <x v="3"/>
    <x v="0"/>
    <n v="44308"/>
    <s v="Used"/>
    <n v="66929.119999999995"/>
    <s v="Model 3"/>
    <x v="10"/>
    <n v="1.5105425656766271"/>
    <x v="2"/>
    <x v="2"/>
    <s v="Medium"/>
    <n v="1"/>
  </r>
  <r>
    <n v="1426"/>
    <x v="6"/>
    <n v="2005"/>
    <x v="31"/>
    <x v="0"/>
    <x v="0"/>
    <n v="135669"/>
    <s v="Used"/>
    <n v="8673.23"/>
    <s v="Camry"/>
    <x v="14"/>
    <n v="6.3929342738576977E-2"/>
    <x v="0"/>
    <x v="1"/>
    <s v="Large"/>
    <n v="1"/>
  </r>
  <r>
    <n v="1427"/>
    <x v="6"/>
    <n v="2002"/>
    <x v="11"/>
    <x v="1"/>
    <x v="0"/>
    <n v="102840"/>
    <s v="Like New"/>
    <n v="22424.55"/>
    <s v="Corolla"/>
    <x v="23"/>
    <n v="0.21805280046674444"/>
    <x v="0"/>
    <x v="0"/>
    <s v="Large"/>
    <n v="2"/>
  </r>
  <r>
    <n v="1428"/>
    <x v="0"/>
    <n v="2015"/>
    <x v="3"/>
    <x v="3"/>
    <x v="0"/>
    <n v="161860"/>
    <s v="New"/>
    <n v="89885.35"/>
    <s v="Model S"/>
    <x v="16"/>
    <n v="0.55532775237859877"/>
    <x v="1"/>
    <x v="2"/>
    <s v="Large"/>
    <n v="3"/>
  </r>
  <r>
    <n v="1429"/>
    <x v="5"/>
    <n v="2007"/>
    <x v="48"/>
    <x v="1"/>
    <x v="0"/>
    <n v="49477"/>
    <s v="New"/>
    <n v="94194.75"/>
    <s v="GLC"/>
    <x v="17"/>
    <n v="1.90380884047133"/>
    <x v="2"/>
    <x v="2"/>
    <s v="Medium"/>
    <n v="3"/>
  </r>
  <r>
    <n v="1430"/>
    <x v="0"/>
    <n v="2001"/>
    <x v="47"/>
    <x v="0"/>
    <x v="1"/>
    <n v="108261"/>
    <s v="Used"/>
    <n v="79141.77"/>
    <s v="Model Y"/>
    <x v="10"/>
    <n v="0.7310275168343171"/>
    <x v="0"/>
    <x v="2"/>
    <s v="Small"/>
    <n v="1"/>
  </r>
  <r>
    <n v="1431"/>
    <x v="3"/>
    <n v="2016"/>
    <x v="0"/>
    <x v="1"/>
    <x v="0"/>
    <n v="102466"/>
    <s v="Like New"/>
    <n v="92518.57"/>
    <s v="Focus"/>
    <x v="0"/>
    <n v="0.90291970019323486"/>
    <x v="0"/>
    <x v="2"/>
    <s v="Medium"/>
    <n v="2"/>
  </r>
  <r>
    <n v="1432"/>
    <x v="0"/>
    <n v="2008"/>
    <x v="40"/>
    <x v="3"/>
    <x v="0"/>
    <n v="295215"/>
    <s v="New"/>
    <n v="34084.120000000003"/>
    <s v="Model S"/>
    <x v="22"/>
    <n v="0.11545524448283455"/>
    <x v="1"/>
    <x v="0"/>
    <s v="Medium"/>
    <n v="3"/>
  </r>
  <r>
    <n v="1433"/>
    <x v="2"/>
    <n v="2011"/>
    <x v="6"/>
    <x v="0"/>
    <x v="1"/>
    <n v="70560"/>
    <s v="Like New"/>
    <n v="28532.54"/>
    <s v="A4"/>
    <x v="3"/>
    <n v="0.40437273242630389"/>
    <x v="0"/>
    <x v="0"/>
    <s v="Large"/>
    <n v="2"/>
  </r>
  <r>
    <n v="1434"/>
    <x v="0"/>
    <n v="2002"/>
    <x v="34"/>
    <x v="2"/>
    <x v="1"/>
    <n v="255392"/>
    <s v="New"/>
    <n v="41508.519999999997"/>
    <s v="Model Y"/>
    <x v="23"/>
    <n v="0.16252866182182682"/>
    <x v="1"/>
    <x v="0"/>
    <s v="Medium"/>
    <n v="3"/>
  </r>
  <r>
    <n v="1435"/>
    <x v="6"/>
    <n v="2010"/>
    <x v="5"/>
    <x v="3"/>
    <x v="1"/>
    <n v="261278"/>
    <s v="Used"/>
    <n v="10257.49"/>
    <s v="Prius"/>
    <x v="9"/>
    <n v="3.9258911963502473E-2"/>
    <x v="1"/>
    <x v="1"/>
    <s v="Medium"/>
    <n v="1"/>
  </r>
  <r>
    <n v="1436"/>
    <x v="2"/>
    <n v="2000"/>
    <x v="22"/>
    <x v="3"/>
    <x v="0"/>
    <n v="166471"/>
    <s v="Like New"/>
    <n v="81937.8"/>
    <s v="A3"/>
    <x v="18"/>
    <n v="0.49220464825705379"/>
    <x v="1"/>
    <x v="2"/>
    <s v="Small"/>
    <n v="2"/>
  </r>
  <r>
    <n v="1437"/>
    <x v="6"/>
    <n v="2022"/>
    <x v="42"/>
    <x v="0"/>
    <x v="0"/>
    <n v="244413"/>
    <s v="Used"/>
    <n v="98496.67"/>
    <s v="RAV4"/>
    <x v="13"/>
    <n v="0.40299276225078046"/>
    <x v="1"/>
    <x v="2"/>
    <s v="Medium"/>
    <n v="1"/>
  </r>
  <r>
    <n v="1438"/>
    <x v="4"/>
    <n v="2012"/>
    <x v="5"/>
    <x v="0"/>
    <x v="1"/>
    <n v="188511"/>
    <s v="New"/>
    <n v="83282.78"/>
    <s v="Accord"/>
    <x v="15"/>
    <n v="0.44179268053323145"/>
    <x v="1"/>
    <x v="2"/>
    <s v="Medium"/>
    <n v="3"/>
  </r>
  <r>
    <n v="1439"/>
    <x v="1"/>
    <n v="2014"/>
    <x v="11"/>
    <x v="2"/>
    <x v="1"/>
    <n v="2369"/>
    <s v="New"/>
    <n v="57722.66"/>
    <s v="X5"/>
    <x v="12"/>
    <n v="24.365833685099201"/>
    <x v="2"/>
    <x v="2"/>
    <s v="Large"/>
    <n v="3"/>
  </r>
  <r>
    <n v="1440"/>
    <x v="6"/>
    <n v="2004"/>
    <x v="16"/>
    <x v="3"/>
    <x v="1"/>
    <n v="228629"/>
    <s v="Used"/>
    <n v="33051.79"/>
    <s v="Prius"/>
    <x v="19"/>
    <n v="0.1445651688980838"/>
    <x v="1"/>
    <x v="0"/>
    <s v="Small"/>
    <n v="1"/>
  </r>
  <r>
    <n v="1441"/>
    <x v="2"/>
    <n v="2020"/>
    <x v="14"/>
    <x v="0"/>
    <x v="1"/>
    <n v="262672"/>
    <s v="New"/>
    <n v="23781.3"/>
    <s v="Q5"/>
    <x v="6"/>
    <n v="9.0536105865870742E-2"/>
    <x v="1"/>
    <x v="0"/>
    <s v="Medium"/>
    <n v="3"/>
  </r>
  <r>
    <n v="1442"/>
    <x v="4"/>
    <n v="2016"/>
    <x v="8"/>
    <x v="2"/>
    <x v="0"/>
    <n v="108806"/>
    <s v="Used"/>
    <n v="39585.97"/>
    <s v="CR-V"/>
    <x v="0"/>
    <n v="0.3638215723397607"/>
    <x v="0"/>
    <x v="0"/>
    <s v="Large"/>
    <n v="1"/>
  </r>
  <r>
    <n v="1443"/>
    <x v="6"/>
    <n v="2022"/>
    <x v="20"/>
    <x v="2"/>
    <x v="0"/>
    <n v="161386"/>
    <s v="Used"/>
    <n v="68362.11"/>
    <s v="Camry"/>
    <x v="13"/>
    <n v="0.42359380615418935"/>
    <x v="1"/>
    <x v="2"/>
    <s v="Small"/>
    <n v="1"/>
  </r>
  <r>
    <n v="1444"/>
    <x v="3"/>
    <n v="2023"/>
    <x v="48"/>
    <x v="0"/>
    <x v="0"/>
    <n v="102979"/>
    <s v="Used"/>
    <n v="47470.85"/>
    <s v="Explorer"/>
    <x v="8"/>
    <n v="0.46097602423795142"/>
    <x v="0"/>
    <x v="0"/>
    <s v="Medium"/>
    <n v="1"/>
  </r>
  <r>
    <n v="1445"/>
    <x v="0"/>
    <n v="2005"/>
    <x v="9"/>
    <x v="3"/>
    <x v="0"/>
    <n v="281892"/>
    <s v="New"/>
    <n v="93735.679999999993"/>
    <s v="Model Y"/>
    <x v="14"/>
    <n v="0.33252337774750612"/>
    <x v="1"/>
    <x v="2"/>
    <s v="Small"/>
    <n v="3"/>
  </r>
  <r>
    <n v="1446"/>
    <x v="1"/>
    <n v="2020"/>
    <x v="3"/>
    <x v="1"/>
    <x v="0"/>
    <n v="35109"/>
    <s v="Like New"/>
    <n v="86150.93"/>
    <s v="3 Series"/>
    <x v="6"/>
    <n v="2.4538132672534108"/>
    <x v="2"/>
    <x v="2"/>
    <s v="Large"/>
    <n v="2"/>
  </r>
  <r>
    <n v="1447"/>
    <x v="6"/>
    <n v="2021"/>
    <x v="45"/>
    <x v="1"/>
    <x v="1"/>
    <n v="13919"/>
    <s v="Used"/>
    <n v="14728.06"/>
    <s v="Camry"/>
    <x v="20"/>
    <n v="1.0581263021768805"/>
    <x v="2"/>
    <x v="1"/>
    <s v="Medium"/>
    <n v="1"/>
  </r>
  <r>
    <n v="1448"/>
    <x v="4"/>
    <n v="2010"/>
    <x v="15"/>
    <x v="2"/>
    <x v="0"/>
    <n v="211864"/>
    <s v="Like New"/>
    <n v="17494.900000000001"/>
    <s v="Fit"/>
    <x v="9"/>
    <n v="8.2576086546086169E-2"/>
    <x v="1"/>
    <x v="1"/>
    <s v="Medium"/>
    <n v="2"/>
  </r>
  <r>
    <n v="1449"/>
    <x v="3"/>
    <n v="2017"/>
    <x v="34"/>
    <x v="1"/>
    <x v="1"/>
    <n v="70441"/>
    <s v="New"/>
    <n v="69242.720000000001"/>
    <s v="Focus"/>
    <x v="7"/>
    <n v="0.9829888843145328"/>
    <x v="0"/>
    <x v="2"/>
    <s v="Medium"/>
    <n v="3"/>
  </r>
  <r>
    <n v="1450"/>
    <x v="5"/>
    <n v="2003"/>
    <x v="37"/>
    <x v="1"/>
    <x v="1"/>
    <n v="66896"/>
    <s v="New"/>
    <n v="26923"/>
    <s v="E-Class"/>
    <x v="21"/>
    <n v="0.40246053575699592"/>
    <x v="0"/>
    <x v="0"/>
    <s v="Large"/>
    <n v="3"/>
  </r>
  <r>
    <n v="1451"/>
    <x v="4"/>
    <n v="2002"/>
    <x v="13"/>
    <x v="0"/>
    <x v="1"/>
    <n v="103431"/>
    <s v="Like New"/>
    <n v="80147.839999999997"/>
    <s v="Accord"/>
    <x v="23"/>
    <n v="0.77489186027399903"/>
    <x v="0"/>
    <x v="2"/>
    <s v="Medium"/>
    <n v="2"/>
  </r>
  <r>
    <n v="1452"/>
    <x v="0"/>
    <n v="2012"/>
    <x v="16"/>
    <x v="2"/>
    <x v="0"/>
    <n v="47020"/>
    <s v="Used"/>
    <n v="61179.02"/>
    <s v="Model Y"/>
    <x v="15"/>
    <n v="1.3011276052743512"/>
    <x v="2"/>
    <x v="2"/>
    <s v="Small"/>
    <n v="1"/>
  </r>
  <r>
    <n v="1453"/>
    <x v="4"/>
    <n v="2022"/>
    <x v="7"/>
    <x v="3"/>
    <x v="1"/>
    <n v="205338"/>
    <s v="New"/>
    <n v="26833.9"/>
    <s v="CR-V"/>
    <x v="13"/>
    <n v="0.13068160788553507"/>
    <x v="1"/>
    <x v="0"/>
    <s v="Large"/>
    <n v="3"/>
  </r>
  <r>
    <n v="1454"/>
    <x v="3"/>
    <n v="2008"/>
    <x v="14"/>
    <x v="2"/>
    <x v="0"/>
    <n v="284305"/>
    <s v="Used"/>
    <n v="50475.25"/>
    <s v="Focus"/>
    <x v="22"/>
    <n v="0.17753908654438016"/>
    <x v="1"/>
    <x v="2"/>
    <s v="Medium"/>
    <n v="1"/>
  </r>
  <r>
    <n v="1455"/>
    <x v="4"/>
    <n v="2020"/>
    <x v="37"/>
    <x v="0"/>
    <x v="1"/>
    <n v="27738"/>
    <s v="Used"/>
    <n v="43577.25"/>
    <s v="CR-V"/>
    <x v="6"/>
    <n v="1.571030715985291"/>
    <x v="2"/>
    <x v="0"/>
    <s v="Large"/>
    <n v="1"/>
  </r>
  <r>
    <n v="1456"/>
    <x v="3"/>
    <n v="2005"/>
    <x v="6"/>
    <x v="1"/>
    <x v="0"/>
    <n v="134997"/>
    <s v="Like New"/>
    <n v="87950.14"/>
    <s v="Fiesta"/>
    <x v="14"/>
    <n v="0.65149699622954582"/>
    <x v="0"/>
    <x v="2"/>
    <s v="Large"/>
    <n v="2"/>
  </r>
  <r>
    <n v="1457"/>
    <x v="6"/>
    <n v="2011"/>
    <x v="32"/>
    <x v="3"/>
    <x v="1"/>
    <n v="57153"/>
    <s v="New"/>
    <n v="8055.44"/>
    <s v="Corolla"/>
    <x v="3"/>
    <n v="0.14094518223015415"/>
    <x v="0"/>
    <x v="1"/>
    <s v="Large"/>
    <n v="3"/>
  </r>
  <r>
    <n v="1458"/>
    <x v="3"/>
    <n v="2001"/>
    <x v="40"/>
    <x v="2"/>
    <x v="0"/>
    <n v="214020"/>
    <s v="Like New"/>
    <n v="90105.17"/>
    <s v="Fiesta"/>
    <x v="10"/>
    <n v="0.42101284926642368"/>
    <x v="1"/>
    <x v="2"/>
    <s v="Medium"/>
    <n v="2"/>
  </r>
  <r>
    <n v="1459"/>
    <x v="3"/>
    <n v="2002"/>
    <x v="11"/>
    <x v="1"/>
    <x v="1"/>
    <n v="61009"/>
    <s v="New"/>
    <n v="66947.850000000006"/>
    <s v="Mustang"/>
    <x v="23"/>
    <n v="1.097343834516219"/>
    <x v="0"/>
    <x v="2"/>
    <s v="Large"/>
    <n v="3"/>
  </r>
  <r>
    <n v="1460"/>
    <x v="1"/>
    <n v="2002"/>
    <x v="24"/>
    <x v="2"/>
    <x v="1"/>
    <n v="172624"/>
    <s v="Like New"/>
    <n v="75066.13"/>
    <s v="5 Series"/>
    <x v="23"/>
    <n v="0.43485338075817964"/>
    <x v="1"/>
    <x v="2"/>
    <s v="Large"/>
    <n v="2"/>
  </r>
  <r>
    <n v="1461"/>
    <x v="3"/>
    <n v="2011"/>
    <x v="14"/>
    <x v="3"/>
    <x v="1"/>
    <n v="271941"/>
    <s v="New"/>
    <n v="5247.71"/>
    <s v="Mustang"/>
    <x v="3"/>
    <n v="1.9297237268378068E-2"/>
    <x v="1"/>
    <x v="1"/>
    <s v="Medium"/>
    <n v="3"/>
  </r>
  <r>
    <n v="1462"/>
    <x v="3"/>
    <n v="2014"/>
    <x v="20"/>
    <x v="2"/>
    <x v="1"/>
    <n v="71942"/>
    <s v="New"/>
    <n v="64682.75"/>
    <s v="Focus"/>
    <x v="12"/>
    <n v="0.89909579939395623"/>
    <x v="0"/>
    <x v="2"/>
    <s v="Small"/>
    <n v="3"/>
  </r>
  <r>
    <n v="1463"/>
    <x v="5"/>
    <n v="2008"/>
    <x v="0"/>
    <x v="2"/>
    <x v="0"/>
    <n v="118065"/>
    <s v="New"/>
    <n v="60906.19"/>
    <s v="E-Class"/>
    <x v="22"/>
    <n v="0.51586998687163854"/>
    <x v="0"/>
    <x v="2"/>
    <s v="Medium"/>
    <n v="3"/>
  </r>
  <r>
    <n v="1464"/>
    <x v="6"/>
    <n v="2022"/>
    <x v="13"/>
    <x v="2"/>
    <x v="0"/>
    <n v="276109"/>
    <s v="Used"/>
    <n v="56034.53"/>
    <s v="Prius"/>
    <x v="13"/>
    <n v="0.20294351143932288"/>
    <x v="1"/>
    <x v="2"/>
    <s v="Medium"/>
    <n v="1"/>
  </r>
  <r>
    <n v="1465"/>
    <x v="0"/>
    <n v="2007"/>
    <x v="27"/>
    <x v="1"/>
    <x v="0"/>
    <n v="275877"/>
    <s v="Used"/>
    <n v="79657.350000000006"/>
    <s v="Model S"/>
    <x v="17"/>
    <n v="0.28874226557487576"/>
    <x v="1"/>
    <x v="2"/>
    <s v="Medium"/>
    <n v="1"/>
  </r>
  <r>
    <n v="1466"/>
    <x v="1"/>
    <n v="2010"/>
    <x v="41"/>
    <x v="3"/>
    <x v="1"/>
    <n v="157998"/>
    <s v="Like New"/>
    <n v="57807.75"/>
    <s v="X5"/>
    <x v="9"/>
    <n v="0.36587646679071889"/>
    <x v="1"/>
    <x v="2"/>
    <s v="Medium"/>
    <n v="2"/>
  </r>
  <r>
    <n v="1467"/>
    <x v="5"/>
    <n v="2015"/>
    <x v="45"/>
    <x v="3"/>
    <x v="1"/>
    <n v="159855"/>
    <s v="Like New"/>
    <n v="86424.23"/>
    <s v="C-Class"/>
    <x v="16"/>
    <n v="0.54064139376309783"/>
    <x v="1"/>
    <x v="2"/>
    <s v="Medium"/>
    <n v="2"/>
  </r>
  <r>
    <n v="1468"/>
    <x v="2"/>
    <n v="2021"/>
    <x v="14"/>
    <x v="1"/>
    <x v="1"/>
    <n v="83360"/>
    <s v="New"/>
    <n v="27099.99"/>
    <s v="Q7"/>
    <x v="20"/>
    <n v="0.325095849328215"/>
    <x v="0"/>
    <x v="0"/>
    <s v="Medium"/>
    <n v="3"/>
  </r>
  <r>
    <n v="1469"/>
    <x v="6"/>
    <n v="2003"/>
    <x v="40"/>
    <x v="1"/>
    <x v="1"/>
    <n v="167466"/>
    <s v="New"/>
    <n v="81568.350000000006"/>
    <s v="Prius"/>
    <x v="21"/>
    <n v="0.48707409265164275"/>
    <x v="1"/>
    <x v="2"/>
    <s v="Medium"/>
    <n v="3"/>
  </r>
  <r>
    <n v="1470"/>
    <x v="6"/>
    <n v="2000"/>
    <x v="3"/>
    <x v="1"/>
    <x v="1"/>
    <n v="195868"/>
    <s v="Used"/>
    <n v="22034.71"/>
    <s v="Camry"/>
    <x v="18"/>
    <n v="0.11249775358915187"/>
    <x v="1"/>
    <x v="0"/>
    <s v="Large"/>
    <n v="1"/>
  </r>
  <r>
    <n v="1471"/>
    <x v="2"/>
    <n v="2023"/>
    <x v="30"/>
    <x v="0"/>
    <x v="1"/>
    <n v="290431"/>
    <s v="Used"/>
    <n v="82246.19"/>
    <s v="A4"/>
    <x v="8"/>
    <n v="0.28318667773068301"/>
    <x v="1"/>
    <x v="2"/>
    <s v="Small"/>
    <n v="1"/>
  </r>
  <r>
    <n v="1472"/>
    <x v="0"/>
    <n v="2006"/>
    <x v="30"/>
    <x v="2"/>
    <x v="0"/>
    <n v="82104"/>
    <s v="Used"/>
    <n v="94344.03"/>
    <s v="Model 3"/>
    <x v="11"/>
    <n v="1.1490795819935691"/>
    <x v="0"/>
    <x v="2"/>
    <s v="Small"/>
    <n v="1"/>
  </r>
  <r>
    <n v="1473"/>
    <x v="3"/>
    <n v="2001"/>
    <x v="20"/>
    <x v="2"/>
    <x v="0"/>
    <n v="161508"/>
    <s v="Like New"/>
    <n v="36890.94"/>
    <s v="Explorer"/>
    <x v="10"/>
    <n v="0.22841555836243407"/>
    <x v="1"/>
    <x v="0"/>
    <s v="Small"/>
    <n v="2"/>
  </r>
  <r>
    <n v="1474"/>
    <x v="5"/>
    <n v="2023"/>
    <x v="34"/>
    <x v="3"/>
    <x v="0"/>
    <n v="221404"/>
    <s v="Used"/>
    <n v="55339.199999999997"/>
    <s v="GLC"/>
    <x v="8"/>
    <n v="0.24994670376325628"/>
    <x v="1"/>
    <x v="2"/>
    <s v="Medium"/>
    <n v="1"/>
  </r>
  <r>
    <n v="1475"/>
    <x v="4"/>
    <n v="2004"/>
    <x v="28"/>
    <x v="2"/>
    <x v="0"/>
    <n v="265332"/>
    <s v="Like New"/>
    <n v="67541.259999999995"/>
    <s v="Fit"/>
    <x v="19"/>
    <n v="0.2545537666018422"/>
    <x v="1"/>
    <x v="2"/>
    <s v="Medium"/>
    <n v="2"/>
  </r>
  <r>
    <n v="1476"/>
    <x v="1"/>
    <n v="2006"/>
    <x v="5"/>
    <x v="0"/>
    <x v="0"/>
    <n v="91205"/>
    <s v="Used"/>
    <n v="12549.81"/>
    <s v="5 Series"/>
    <x v="11"/>
    <n v="0.13760002192862233"/>
    <x v="0"/>
    <x v="1"/>
    <s v="Medium"/>
    <n v="1"/>
  </r>
  <r>
    <n v="1477"/>
    <x v="4"/>
    <n v="2003"/>
    <x v="15"/>
    <x v="1"/>
    <x v="0"/>
    <n v="232321"/>
    <s v="Used"/>
    <n v="51937.67"/>
    <s v="Civic"/>
    <x v="21"/>
    <n v="0.22355994507599397"/>
    <x v="1"/>
    <x v="2"/>
    <s v="Medium"/>
    <n v="1"/>
  </r>
  <r>
    <n v="1478"/>
    <x v="2"/>
    <n v="2004"/>
    <x v="32"/>
    <x v="3"/>
    <x v="0"/>
    <n v="137837"/>
    <s v="New"/>
    <n v="39255.57"/>
    <s v="A3"/>
    <x v="19"/>
    <n v="0.28479704288398616"/>
    <x v="0"/>
    <x v="0"/>
    <s v="Large"/>
    <n v="3"/>
  </r>
  <r>
    <n v="1479"/>
    <x v="6"/>
    <n v="2023"/>
    <x v="16"/>
    <x v="3"/>
    <x v="0"/>
    <n v="219779"/>
    <s v="Like New"/>
    <n v="87883.28"/>
    <s v="RAV4"/>
    <x v="8"/>
    <n v="0.39987114328484524"/>
    <x v="1"/>
    <x v="2"/>
    <s v="Small"/>
    <n v="2"/>
  </r>
  <r>
    <n v="1480"/>
    <x v="0"/>
    <n v="2000"/>
    <x v="26"/>
    <x v="2"/>
    <x v="1"/>
    <n v="141879"/>
    <s v="Used"/>
    <n v="88284.55"/>
    <s v="Model S"/>
    <x v="18"/>
    <n v="0.62225241226679073"/>
    <x v="0"/>
    <x v="2"/>
    <s v="Large"/>
    <n v="1"/>
  </r>
  <r>
    <n v="1481"/>
    <x v="6"/>
    <n v="2000"/>
    <x v="38"/>
    <x v="3"/>
    <x v="1"/>
    <n v="10204"/>
    <s v="New"/>
    <n v="71574.06"/>
    <s v="Prius"/>
    <x v="18"/>
    <n v="7.0143139945119559"/>
    <x v="2"/>
    <x v="2"/>
    <s v="Large"/>
    <n v="3"/>
  </r>
  <r>
    <n v="1482"/>
    <x v="1"/>
    <n v="2014"/>
    <x v="31"/>
    <x v="1"/>
    <x v="1"/>
    <n v="223674"/>
    <s v="Like New"/>
    <n v="67293.83"/>
    <s v="X5"/>
    <x v="12"/>
    <n v="0.30085673793109613"/>
    <x v="1"/>
    <x v="2"/>
    <s v="Large"/>
    <n v="2"/>
  </r>
  <r>
    <n v="1483"/>
    <x v="6"/>
    <n v="2019"/>
    <x v="8"/>
    <x v="3"/>
    <x v="1"/>
    <n v="189016"/>
    <s v="Like New"/>
    <n v="74700.399999999994"/>
    <s v="Corolla"/>
    <x v="5"/>
    <n v="0.39520675498370506"/>
    <x v="1"/>
    <x v="2"/>
    <s v="Large"/>
    <n v="2"/>
  </r>
  <r>
    <n v="1484"/>
    <x v="6"/>
    <n v="2018"/>
    <x v="16"/>
    <x v="1"/>
    <x v="1"/>
    <n v="102903"/>
    <s v="Used"/>
    <n v="39768.76"/>
    <s v="Prius"/>
    <x v="1"/>
    <n v="0.38646842171753981"/>
    <x v="0"/>
    <x v="0"/>
    <s v="Small"/>
    <n v="1"/>
  </r>
  <r>
    <n v="1485"/>
    <x v="1"/>
    <n v="2009"/>
    <x v="10"/>
    <x v="0"/>
    <x v="1"/>
    <n v="299225"/>
    <s v="Like New"/>
    <n v="43429.33"/>
    <s v="X3"/>
    <x v="4"/>
    <n v="0.1451393767232016"/>
    <x v="1"/>
    <x v="0"/>
    <s v="Small"/>
    <n v="2"/>
  </r>
  <r>
    <n v="1486"/>
    <x v="5"/>
    <n v="2017"/>
    <x v="12"/>
    <x v="0"/>
    <x v="1"/>
    <n v="256687"/>
    <s v="New"/>
    <n v="57601.95"/>
    <s v="E-Class"/>
    <x v="7"/>
    <n v="0.22440540424719599"/>
    <x v="1"/>
    <x v="2"/>
    <s v="Large"/>
    <n v="3"/>
  </r>
  <r>
    <n v="1487"/>
    <x v="5"/>
    <n v="2002"/>
    <x v="17"/>
    <x v="1"/>
    <x v="0"/>
    <n v="34986"/>
    <s v="New"/>
    <n v="94112.67"/>
    <s v="C-Class"/>
    <x v="23"/>
    <n v="2.6900094323443664"/>
    <x v="2"/>
    <x v="2"/>
    <s v="Medium"/>
    <n v="3"/>
  </r>
  <r>
    <n v="1488"/>
    <x v="1"/>
    <n v="2010"/>
    <x v="45"/>
    <x v="2"/>
    <x v="0"/>
    <n v="50304"/>
    <s v="Like New"/>
    <n v="73779.990000000005"/>
    <s v="3 Series"/>
    <x v="9"/>
    <n v="1.4666823711832062"/>
    <x v="0"/>
    <x v="2"/>
    <s v="Medium"/>
    <n v="2"/>
  </r>
  <r>
    <n v="1489"/>
    <x v="0"/>
    <n v="2014"/>
    <x v="38"/>
    <x v="3"/>
    <x v="1"/>
    <n v="39986"/>
    <s v="New"/>
    <n v="57343.98"/>
    <s v="Model S"/>
    <x v="12"/>
    <n v="1.434101435502426"/>
    <x v="2"/>
    <x v="2"/>
    <s v="Large"/>
    <n v="3"/>
  </r>
  <r>
    <n v="1490"/>
    <x v="2"/>
    <n v="2010"/>
    <x v="1"/>
    <x v="2"/>
    <x v="0"/>
    <n v="91594"/>
    <s v="Like New"/>
    <n v="78189.240000000005"/>
    <s v="A3"/>
    <x v="9"/>
    <n v="0.85365023909863103"/>
    <x v="0"/>
    <x v="2"/>
    <s v="Large"/>
    <n v="2"/>
  </r>
  <r>
    <n v="1491"/>
    <x v="6"/>
    <n v="2016"/>
    <x v="8"/>
    <x v="3"/>
    <x v="0"/>
    <n v="66151"/>
    <s v="New"/>
    <n v="40234.58"/>
    <s v="Camry"/>
    <x v="0"/>
    <n v="0.60822330728182494"/>
    <x v="0"/>
    <x v="0"/>
    <s v="Large"/>
    <n v="3"/>
  </r>
  <r>
    <n v="1492"/>
    <x v="0"/>
    <n v="2016"/>
    <x v="49"/>
    <x v="0"/>
    <x v="0"/>
    <n v="290358"/>
    <s v="Like New"/>
    <n v="74394.34"/>
    <s v="Model S"/>
    <x v="0"/>
    <n v="0.2562159127697532"/>
    <x v="1"/>
    <x v="2"/>
    <s v="Large"/>
    <n v="2"/>
  </r>
  <r>
    <n v="1493"/>
    <x v="6"/>
    <n v="2005"/>
    <x v="25"/>
    <x v="0"/>
    <x v="0"/>
    <n v="173620"/>
    <s v="Like New"/>
    <n v="44014.239999999998"/>
    <s v="Prius"/>
    <x v="14"/>
    <n v="0.25350904273701186"/>
    <x v="1"/>
    <x v="0"/>
    <s v="Large"/>
    <n v="2"/>
  </r>
  <r>
    <n v="1494"/>
    <x v="2"/>
    <n v="2004"/>
    <x v="5"/>
    <x v="0"/>
    <x v="0"/>
    <n v="141753"/>
    <s v="Like New"/>
    <n v="31567.83"/>
    <s v="Q7"/>
    <x v="19"/>
    <n v="0.22269602759729953"/>
    <x v="0"/>
    <x v="0"/>
    <s v="Medium"/>
    <n v="2"/>
  </r>
  <r>
    <n v="1495"/>
    <x v="5"/>
    <n v="2007"/>
    <x v="12"/>
    <x v="3"/>
    <x v="1"/>
    <n v="138056"/>
    <s v="New"/>
    <n v="62923.78"/>
    <s v="C-Class"/>
    <x v="17"/>
    <n v="0.45578446427536651"/>
    <x v="0"/>
    <x v="2"/>
    <s v="Large"/>
    <n v="3"/>
  </r>
  <r>
    <n v="1496"/>
    <x v="0"/>
    <n v="2001"/>
    <x v="50"/>
    <x v="0"/>
    <x v="0"/>
    <n v="158651"/>
    <s v="Like New"/>
    <n v="70253.37"/>
    <s v="Model X"/>
    <x v="10"/>
    <n v="0.44281706386975184"/>
    <x v="1"/>
    <x v="2"/>
    <s v="Small"/>
    <n v="2"/>
  </r>
  <r>
    <n v="1497"/>
    <x v="3"/>
    <n v="2015"/>
    <x v="27"/>
    <x v="0"/>
    <x v="1"/>
    <n v="234347"/>
    <s v="Like New"/>
    <n v="48632.89"/>
    <s v="Focus"/>
    <x v="16"/>
    <n v="0.20752512300136122"/>
    <x v="1"/>
    <x v="0"/>
    <s v="Medium"/>
    <n v="2"/>
  </r>
  <r>
    <n v="1498"/>
    <x v="3"/>
    <n v="2019"/>
    <x v="37"/>
    <x v="0"/>
    <x v="1"/>
    <n v="186005"/>
    <s v="Used"/>
    <n v="58722.57"/>
    <s v="Fiesta"/>
    <x v="5"/>
    <n v="0.31570425526195534"/>
    <x v="1"/>
    <x v="2"/>
    <s v="Large"/>
    <n v="1"/>
  </r>
  <r>
    <n v="1499"/>
    <x v="3"/>
    <n v="2023"/>
    <x v="0"/>
    <x v="0"/>
    <x v="1"/>
    <n v="162553"/>
    <s v="Used"/>
    <n v="70936.28"/>
    <s v="Fiesta"/>
    <x v="8"/>
    <n v="0.43638862401801259"/>
    <x v="1"/>
    <x v="2"/>
    <s v="Medium"/>
    <n v="1"/>
  </r>
  <r>
    <n v="1500"/>
    <x v="5"/>
    <n v="2011"/>
    <x v="28"/>
    <x v="2"/>
    <x v="0"/>
    <n v="944"/>
    <s v="Like New"/>
    <n v="77932.45"/>
    <s v="C-Class"/>
    <x v="3"/>
    <n v="82.555561440677963"/>
    <x v="2"/>
    <x v="2"/>
    <s v="Medium"/>
    <n v="2"/>
  </r>
  <r>
    <n v="1501"/>
    <x v="5"/>
    <n v="2005"/>
    <x v="47"/>
    <x v="0"/>
    <x v="1"/>
    <n v="93993"/>
    <s v="Used"/>
    <n v="90079.29"/>
    <s v="GLC"/>
    <x v="14"/>
    <n v="0.95836168650856968"/>
    <x v="0"/>
    <x v="2"/>
    <s v="Small"/>
    <n v="1"/>
  </r>
  <r>
    <n v="1502"/>
    <x v="2"/>
    <n v="2000"/>
    <x v="7"/>
    <x v="0"/>
    <x v="1"/>
    <n v="271258"/>
    <s v="Like New"/>
    <n v="38681.699999999997"/>
    <s v="A3"/>
    <x v="18"/>
    <n v="0.14260113987421569"/>
    <x v="1"/>
    <x v="0"/>
    <s v="Large"/>
    <n v="2"/>
  </r>
  <r>
    <n v="1503"/>
    <x v="6"/>
    <n v="2003"/>
    <x v="42"/>
    <x v="2"/>
    <x v="1"/>
    <n v="214738"/>
    <s v="Used"/>
    <n v="95390.34"/>
    <s v="Camry"/>
    <x v="21"/>
    <n v="0.44421732529873614"/>
    <x v="1"/>
    <x v="2"/>
    <s v="Medium"/>
    <n v="1"/>
  </r>
  <r>
    <n v="1504"/>
    <x v="2"/>
    <n v="2016"/>
    <x v="1"/>
    <x v="2"/>
    <x v="1"/>
    <n v="208920"/>
    <s v="New"/>
    <n v="65541.58"/>
    <s v="A4"/>
    <x v="0"/>
    <n v="0.31371615929542407"/>
    <x v="1"/>
    <x v="2"/>
    <s v="Large"/>
    <n v="3"/>
  </r>
  <r>
    <n v="1505"/>
    <x v="2"/>
    <n v="2012"/>
    <x v="27"/>
    <x v="3"/>
    <x v="0"/>
    <n v="256805"/>
    <s v="New"/>
    <n v="79831.679999999993"/>
    <s v="A3"/>
    <x v="15"/>
    <n v="0.31086497537041724"/>
    <x v="1"/>
    <x v="2"/>
    <s v="Medium"/>
    <n v="3"/>
  </r>
  <r>
    <n v="1506"/>
    <x v="5"/>
    <n v="2017"/>
    <x v="43"/>
    <x v="1"/>
    <x v="1"/>
    <n v="294740"/>
    <s v="Like New"/>
    <n v="71478.06"/>
    <s v="GLC"/>
    <x v="7"/>
    <n v="0.24251224808305624"/>
    <x v="1"/>
    <x v="2"/>
    <s v="Large"/>
    <n v="2"/>
  </r>
  <r>
    <n v="1507"/>
    <x v="3"/>
    <n v="2004"/>
    <x v="43"/>
    <x v="0"/>
    <x v="1"/>
    <n v="104087"/>
    <s v="Like New"/>
    <n v="24529.31"/>
    <s v="Focus"/>
    <x v="19"/>
    <n v="0.2356616099993275"/>
    <x v="0"/>
    <x v="0"/>
    <s v="Large"/>
    <n v="2"/>
  </r>
  <r>
    <n v="1508"/>
    <x v="4"/>
    <n v="2023"/>
    <x v="4"/>
    <x v="0"/>
    <x v="1"/>
    <n v="269051"/>
    <s v="New"/>
    <n v="11786.65"/>
    <s v="Fit"/>
    <x v="8"/>
    <n v="4.380823710002936E-2"/>
    <x v="1"/>
    <x v="1"/>
    <s v="Medium"/>
    <n v="3"/>
  </r>
  <r>
    <n v="1509"/>
    <x v="6"/>
    <n v="2023"/>
    <x v="40"/>
    <x v="0"/>
    <x v="1"/>
    <n v="255035"/>
    <s v="New"/>
    <n v="73997.210000000006"/>
    <s v="Corolla"/>
    <x v="8"/>
    <n v="0.29014531338835847"/>
    <x v="1"/>
    <x v="2"/>
    <s v="Medium"/>
    <n v="3"/>
  </r>
  <r>
    <n v="1510"/>
    <x v="5"/>
    <n v="2002"/>
    <x v="13"/>
    <x v="3"/>
    <x v="0"/>
    <n v="159186"/>
    <s v="Used"/>
    <n v="53550"/>
    <s v="C-Class"/>
    <x v="23"/>
    <n v="0.3363989295541065"/>
    <x v="1"/>
    <x v="2"/>
    <s v="Medium"/>
    <n v="1"/>
  </r>
  <r>
    <n v="1511"/>
    <x v="3"/>
    <n v="2010"/>
    <x v="21"/>
    <x v="0"/>
    <x v="1"/>
    <n v="287153"/>
    <s v="Like New"/>
    <n v="71710.27"/>
    <s v="Explorer"/>
    <x v="9"/>
    <n v="0.24972843745320442"/>
    <x v="1"/>
    <x v="2"/>
    <s v="Large"/>
    <n v="2"/>
  </r>
  <r>
    <n v="1512"/>
    <x v="0"/>
    <n v="2012"/>
    <x v="26"/>
    <x v="1"/>
    <x v="1"/>
    <n v="166797"/>
    <s v="New"/>
    <n v="50300.07"/>
    <s v="Model S"/>
    <x v="15"/>
    <n v="0.30156459648554829"/>
    <x v="1"/>
    <x v="2"/>
    <s v="Large"/>
    <n v="3"/>
  </r>
  <r>
    <n v="1513"/>
    <x v="4"/>
    <n v="2003"/>
    <x v="8"/>
    <x v="2"/>
    <x v="1"/>
    <n v="281140"/>
    <s v="New"/>
    <n v="34662.28"/>
    <s v="Civic"/>
    <x v="21"/>
    <n v="0.12329188304759195"/>
    <x v="1"/>
    <x v="0"/>
    <s v="Large"/>
    <n v="3"/>
  </r>
  <r>
    <n v="1514"/>
    <x v="4"/>
    <n v="2013"/>
    <x v="41"/>
    <x v="3"/>
    <x v="1"/>
    <n v="290911"/>
    <s v="Like New"/>
    <n v="32076.7"/>
    <s v="Accord"/>
    <x v="2"/>
    <n v="0.11026293264950449"/>
    <x v="1"/>
    <x v="0"/>
    <s v="Medium"/>
    <n v="2"/>
  </r>
  <r>
    <n v="1515"/>
    <x v="5"/>
    <n v="2021"/>
    <x v="39"/>
    <x v="2"/>
    <x v="1"/>
    <n v="278491"/>
    <s v="Used"/>
    <n v="74400.55"/>
    <s v="GLC"/>
    <x v="20"/>
    <n v="0.26715603017691775"/>
    <x v="1"/>
    <x v="2"/>
    <s v="Large"/>
    <n v="1"/>
  </r>
  <r>
    <n v="1516"/>
    <x v="1"/>
    <n v="2010"/>
    <x v="43"/>
    <x v="0"/>
    <x v="1"/>
    <n v="102063"/>
    <s v="Used"/>
    <n v="31294.11"/>
    <s v="X3"/>
    <x v="9"/>
    <n v="0.30661561976426327"/>
    <x v="0"/>
    <x v="0"/>
    <s v="Large"/>
    <n v="1"/>
  </r>
  <r>
    <n v="1517"/>
    <x v="6"/>
    <n v="2009"/>
    <x v="2"/>
    <x v="0"/>
    <x v="0"/>
    <n v="24102"/>
    <s v="Used"/>
    <n v="72894.3"/>
    <s v="Prius"/>
    <x v="4"/>
    <n v="3.0244087627582776"/>
    <x v="2"/>
    <x v="2"/>
    <s v="Large"/>
    <n v="1"/>
  </r>
  <r>
    <n v="1518"/>
    <x v="4"/>
    <n v="2018"/>
    <x v="18"/>
    <x v="0"/>
    <x v="1"/>
    <n v="4263"/>
    <s v="Used"/>
    <n v="41476.21"/>
    <s v="Civic"/>
    <x v="1"/>
    <n v="9.7293478770818673"/>
    <x v="2"/>
    <x v="0"/>
    <s v="Large"/>
    <n v="1"/>
  </r>
  <r>
    <n v="1519"/>
    <x v="5"/>
    <n v="2017"/>
    <x v="15"/>
    <x v="1"/>
    <x v="0"/>
    <n v="67438"/>
    <s v="New"/>
    <n v="78235.350000000006"/>
    <s v="GLC"/>
    <x v="7"/>
    <n v="1.1601078027225007"/>
    <x v="0"/>
    <x v="2"/>
    <s v="Medium"/>
    <n v="3"/>
  </r>
  <r>
    <n v="1520"/>
    <x v="5"/>
    <n v="2005"/>
    <x v="47"/>
    <x v="1"/>
    <x v="0"/>
    <n v="96359"/>
    <s v="Like New"/>
    <n v="18566.939999999999"/>
    <s v="GLA"/>
    <x v="14"/>
    <n v="0.1926850631492647"/>
    <x v="0"/>
    <x v="1"/>
    <s v="Small"/>
    <n v="2"/>
  </r>
  <r>
    <n v="1521"/>
    <x v="3"/>
    <n v="2014"/>
    <x v="1"/>
    <x v="3"/>
    <x v="1"/>
    <n v="130251"/>
    <s v="Like New"/>
    <n v="24473.09"/>
    <s v="Mustang"/>
    <x v="12"/>
    <n v="0.18789176282715681"/>
    <x v="0"/>
    <x v="0"/>
    <s v="Large"/>
    <n v="2"/>
  </r>
  <r>
    <n v="1522"/>
    <x v="0"/>
    <n v="2020"/>
    <x v="25"/>
    <x v="2"/>
    <x v="0"/>
    <n v="171915"/>
    <s v="New"/>
    <n v="70161.600000000006"/>
    <s v="Model S"/>
    <x v="6"/>
    <n v="0.40811796527353639"/>
    <x v="1"/>
    <x v="2"/>
    <s v="Large"/>
    <n v="3"/>
  </r>
  <r>
    <n v="1523"/>
    <x v="1"/>
    <n v="2009"/>
    <x v="14"/>
    <x v="0"/>
    <x v="1"/>
    <n v="27690"/>
    <s v="New"/>
    <n v="58221.96"/>
    <s v="X3"/>
    <x v="4"/>
    <n v="2.1026348862405202"/>
    <x v="2"/>
    <x v="2"/>
    <s v="Medium"/>
    <n v="3"/>
  </r>
  <r>
    <n v="1524"/>
    <x v="6"/>
    <n v="2004"/>
    <x v="13"/>
    <x v="0"/>
    <x v="0"/>
    <n v="2994"/>
    <s v="New"/>
    <n v="24368.44"/>
    <s v="Corolla"/>
    <x v="19"/>
    <n v="8.1390915163660651"/>
    <x v="2"/>
    <x v="0"/>
    <s v="Medium"/>
    <n v="3"/>
  </r>
  <r>
    <n v="1525"/>
    <x v="2"/>
    <n v="2004"/>
    <x v="42"/>
    <x v="0"/>
    <x v="1"/>
    <n v="103533"/>
    <s v="Like New"/>
    <n v="90768.57"/>
    <s v="Q5"/>
    <x v="19"/>
    <n v="0.87671148329518134"/>
    <x v="0"/>
    <x v="2"/>
    <s v="Medium"/>
    <n v="2"/>
  </r>
  <r>
    <n v="1526"/>
    <x v="0"/>
    <n v="2009"/>
    <x v="4"/>
    <x v="0"/>
    <x v="0"/>
    <n v="67546"/>
    <s v="Like New"/>
    <n v="31214.69"/>
    <s v="Model 3"/>
    <x v="4"/>
    <n v="0.4621249222751902"/>
    <x v="0"/>
    <x v="0"/>
    <s v="Medium"/>
    <n v="2"/>
  </r>
  <r>
    <n v="1527"/>
    <x v="0"/>
    <n v="2004"/>
    <x v="40"/>
    <x v="1"/>
    <x v="0"/>
    <n v="26467"/>
    <s v="Like New"/>
    <n v="45001.78"/>
    <s v="Model X"/>
    <x v="19"/>
    <n v="1.7002977292477424"/>
    <x v="2"/>
    <x v="0"/>
    <s v="Medium"/>
    <n v="2"/>
  </r>
  <r>
    <n v="1528"/>
    <x v="3"/>
    <n v="2002"/>
    <x v="26"/>
    <x v="2"/>
    <x v="1"/>
    <n v="246590"/>
    <s v="Used"/>
    <n v="24217.35"/>
    <s v="Explorer"/>
    <x v="23"/>
    <n v="9.8208970355651071E-2"/>
    <x v="1"/>
    <x v="0"/>
    <s v="Large"/>
    <n v="1"/>
  </r>
  <r>
    <n v="1529"/>
    <x v="4"/>
    <n v="2022"/>
    <x v="11"/>
    <x v="2"/>
    <x v="0"/>
    <n v="131120"/>
    <s v="New"/>
    <n v="41862.620000000003"/>
    <s v="Fit"/>
    <x v="13"/>
    <n v="0.31926952410006104"/>
    <x v="0"/>
    <x v="0"/>
    <s v="Large"/>
    <n v="3"/>
  </r>
  <r>
    <n v="1530"/>
    <x v="4"/>
    <n v="2005"/>
    <x v="27"/>
    <x v="3"/>
    <x v="0"/>
    <n v="168050"/>
    <s v="New"/>
    <n v="51706.44"/>
    <s v="Fit"/>
    <x v="14"/>
    <n v="0.30768485569770904"/>
    <x v="1"/>
    <x v="2"/>
    <s v="Medium"/>
    <n v="3"/>
  </r>
  <r>
    <n v="1531"/>
    <x v="3"/>
    <n v="2003"/>
    <x v="15"/>
    <x v="1"/>
    <x v="0"/>
    <n v="73414"/>
    <s v="New"/>
    <n v="33048.47"/>
    <s v="Mustang"/>
    <x v="21"/>
    <n v="0.45016577219603893"/>
    <x v="0"/>
    <x v="0"/>
    <s v="Medium"/>
    <n v="3"/>
  </r>
  <r>
    <n v="1532"/>
    <x v="5"/>
    <n v="2017"/>
    <x v="0"/>
    <x v="0"/>
    <x v="0"/>
    <n v="180294"/>
    <s v="Like New"/>
    <n v="78063.899999999994"/>
    <s v="GLC"/>
    <x v="7"/>
    <n v="0.43298113081966116"/>
    <x v="1"/>
    <x v="2"/>
    <s v="Medium"/>
    <n v="2"/>
  </r>
  <r>
    <n v="1533"/>
    <x v="4"/>
    <n v="2008"/>
    <x v="13"/>
    <x v="2"/>
    <x v="0"/>
    <n v="48115"/>
    <s v="New"/>
    <n v="42423.63"/>
    <s v="Fit"/>
    <x v="22"/>
    <n v="0.88171318715577263"/>
    <x v="2"/>
    <x v="0"/>
    <s v="Medium"/>
    <n v="3"/>
  </r>
  <r>
    <n v="1534"/>
    <x v="1"/>
    <n v="2016"/>
    <x v="39"/>
    <x v="2"/>
    <x v="1"/>
    <n v="40647"/>
    <s v="New"/>
    <n v="74303.45"/>
    <s v="3 Series"/>
    <x v="0"/>
    <n v="1.828018057913253"/>
    <x v="2"/>
    <x v="2"/>
    <s v="Large"/>
    <n v="3"/>
  </r>
  <r>
    <n v="1535"/>
    <x v="6"/>
    <n v="2012"/>
    <x v="37"/>
    <x v="1"/>
    <x v="0"/>
    <n v="54607"/>
    <s v="Used"/>
    <n v="24671.86"/>
    <s v="Corolla"/>
    <x v="15"/>
    <n v="0.45180764370868204"/>
    <x v="0"/>
    <x v="0"/>
    <s v="Large"/>
    <n v="1"/>
  </r>
  <r>
    <n v="1536"/>
    <x v="0"/>
    <n v="2014"/>
    <x v="35"/>
    <x v="3"/>
    <x v="0"/>
    <n v="21996"/>
    <s v="Like New"/>
    <n v="40818.370000000003"/>
    <s v="Model X"/>
    <x v="12"/>
    <n v="1.8557178577923259"/>
    <x v="2"/>
    <x v="0"/>
    <s v="Medium"/>
    <n v="2"/>
  </r>
  <r>
    <n v="1537"/>
    <x v="0"/>
    <n v="2019"/>
    <x v="43"/>
    <x v="3"/>
    <x v="1"/>
    <n v="83697"/>
    <s v="New"/>
    <n v="5765.54"/>
    <s v="Model S"/>
    <x v="5"/>
    <n v="6.8885862097805173E-2"/>
    <x v="0"/>
    <x v="1"/>
    <s v="Large"/>
    <n v="3"/>
  </r>
  <r>
    <n v="1538"/>
    <x v="1"/>
    <n v="2016"/>
    <x v="37"/>
    <x v="0"/>
    <x v="1"/>
    <n v="67764"/>
    <s v="Like New"/>
    <n v="77070.570000000007"/>
    <s v="5 Series"/>
    <x v="0"/>
    <n v="1.1373379670621571"/>
    <x v="0"/>
    <x v="2"/>
    <s v="Large"/>
    <n v="2"/>
  </r>
  <r>
    <n v="1539"/>
    <x v="4"/>
    <n v="2012"/>
    <x v="19"/>
    <x v="3"/>
    <x v="1"/>
    <n v="239190"/>
    <s v="Like New"/>
    <n v="64459.23"/>
    <s v="CR-V"/>
    <x v="15"/>
    <n v="0.26948965257744889"/>
    <x v="1"/>
    <x v="2"/>
    <s v="Large"/>
    <n v="2"/>
  </r>
  <r>
    <n v="1540"/>
    <x v="0"/>
    <n v="2015"/>
    <x v="20"/>
    <x v="2"/>
    <x v="0"/>
    <n v="8888"/>
    <s v="Like New"/>
    <n v="82693.22"/>
    <s v="Model Y"/>
    <x v="16"/>
    <n v="9.3039176417641762"/>
    <x v="2"/>
    <x v="2"/>
    <s v="Small"/>
    <n v="2"/>
  </r>
  <r>
    <n v="1541"/>
    <x v="2"/>
    <n v="2021"/>
    <x v="18"/>
    <x v="3"/>
    <x v="0"/>
    <n v="219738"/>
    <s v="Used"/>
    <n v="48283.02"/>
    <s v="A3"/>
    <x v="20"/>
    <n v="0.21972995112361082"/>
    <x v="1"/>
    <x v="0"/>
    <s v="Large"/>
    <n v="1"/>
  </r>
  <r>
    <n v="1542"/>
    <x v="6"/>
    <n v="2003"/>
    <x v="35"/>
    <x v="0"/>
    <x v="0"/>
    <n v="221432"/>
    <s v="Like New"/>
    <n v="80975.360000000001"/>
    <s v="Prius"/>
    <x v="21"/>
    <n v="0.3656895119043318"/>
    <x v="1"/>
    <x v="2"/>
    <s v="Medium"/>
    <n v="2"/>
  </r>
  <r>
    <n v="1543"/>
    <x v="6"/>
    <n v="2004"/>
    <x v="46"/>
    <x v="2"/>
    <x v="0"/>
    <n v="279477"/>
    <s v="Like New"/>
    <n v="66520.34"/>
    <s v="Prius"/>
    <x v="19"/>
    <n v="0.23801722503104011"/>
    <x v="1"/>
    <x v="2"/>
    <s v="Medium"/>
    <n v="2"/>
  </r>
  <r>
    <n v="1544"/>
    <x v="0"/>
    <n v="2004"/>
    <x v="29"/>
    <x v="3"/>
    <x v="1"/>
    <n v="36355"/>
    <s v="Like New"/>
    <n v="5343.23"/>
    <s v="Model Y"/>
    <x v="19"/>
    <n v="0.14697373126117452"/>
    <x v="2"/>
    <x v="1"/>
    <s v="Small"/>
    <n v="2"/>
  </r>
  <r>
    <n v="1545"/>
    <x v="3"/>
    <n v="2008"/>
    <x v="48"/>
    <x v="3"/>
    <x v="1"/>
    <n v="230487"/>
    <s v="New"/>
    <n v="29100.959999999999"/>
    <s v="Explorer"/>
    <x v="22"/>
    <n v="0.12625857423629097"/>
    <x v="1"/>
    <x v="0"/>
    <s v="Medium"/>
    <n v="3"/>
  </r>
  <r>
    <n v="1546"/>
    <x v="0"/>
    <n v="2016"/>
    <x v="9"/>
    <x v="1"/>
    <x v="0"/>
    <n v="129686"/>
    <s v="Used"/>
    <n v="51919.68"/>
    <s v="Model Y"/>
    <x v="0"/>
    <n v="0.40034915102632512"/>
    <x v="0"/>
    <x v="2"/>
    <s v="Small"/>
    <n v="1"/>
  </r>
  <r>
    <n v="1547"/>
    <x v="3"/>
    <n v="2012"/>
    <x v="27"/>
    <x v="0"/>
    <x v="0"/>
    <n v="162217"/>
    <s v="New"/>
    <n v="63775.3"/>
    <s v="Fiesta"/>
    <x v="15"/>
    <n v="0.39314806709531064"/>
    <x v="1"/>
    <x v="2"/>
    <s v="Medium"/>
    <n v="3"/>
  </r>
  <r>
    <n v="1548"/>
    <x v="0"/>
    <n v="2001"/>
    <x v="4"/>
    <x v="3"/>
    <x v="0"/>
    <n v="249602"/>
    <s v="Used"/>
    <n v="11231.13"/>
    <s v="Model 3"/>
    <x v="10"/>
    <n v="4.4996153876972138E-2"/>
    <x v="1"/>
    <x v="1"/>
    <s v="Medium"/>
    <n v="1"/>
  </r>
  <r>
    <n v="1549"/>
    <x v="2"/>
    <n v="2012"/>
    <x v="31"/>
    <x v="1"/>
    <x v="0"/>
    <n v="249434"/>
    <s v="Used"/>
    <n v="71982.59"/>
    <s v="Q7"/>
    <x v="15"/>
    <n v="0.28858371352742607"/>
    <x v="1"/>
    <x v="2"/>
    <s v="Large"/>
    <n v="1"/>
  </r>
  <r>
    <n v="1550"/>
    <x v="5"/>
    <n v="2021"/>
    <x v="12"/>
    <x v="2"/>
    <x v="1"/>
    <n v="180926"/>
    <s v="Like New"/>
    <n v="56635.93"/>
    <s v="GLC"/>
    <x v="20"/>
    <n v="0.31303367122469961"/>
    <x v="1"/>
    <x v="2"/>
    <s v="Large"/>
    <n v="2"/>
  </r>
  <r>
    <n v="1551"/>
    <x v="6"/>
    <n v="2020"/>
    <x v="41"/>
    <x v="1"/>
    <x v="1"/>
    <n v="67664"/>
    <s v="Like New"/>
    <n v="54949.03"/>
    <s v="Prius"/>
    <x v="6"/>
    <n v="0.81208663395601799"/>
    <x v="0"/>
    <x v="2"/>
    <s v="Medium"/>
    <n v="2"/>
  </r>
  <r>
    <n v="1552"/>
    <x v="0"/>
    <n v="2022"/>
    <x v="7"/>
    <x v="1"/>
    <x v="0"/>
    <n v="86153"/>
    <s v="New"/>
    <n v="32744.33"/>
    <s v="Model Y"/>
    <x v="13"/>
    <n v="0.38007184891994478"/>
    <x v="0"/>
    <x v="0"/>
    <s v="Large"/>
    <n v="3"/>
  </r>
  <r>
    <n v="1553"/>
    <x v="2"/>
    <n v="2018"/>
    <x v="7"/>
    <x v="3"/>
    <x v="1"/>
    <n v="93616"/>
    <s v="Used"/>
    <n v="61508.19"/>
    <s v="A4"/>
    <x v="1"/>
    <n v="0.65702646983421642"/>
    <x v="0"/>
    <x v="2"/>
    <s v="Large"/>
    <n v="1"/>
  </r>
  <r>
    <n v="1554"/>
    <x v="3"/>
    <n v="2002"/>
    <x v="43"/>
    <x v="3"/>
    <x v="0"/>
    <n v="297429"/>
    <s v="Like New"/>
    <n v="7611.82"/>
    <s v="Fiesta"/>
    <x v="23"/>
    <n v="2.5592057264086553E-2"/>
    <x v="1"/>
    <x v="1"/>
    <s v="Large"/>
    <n v="2"/>
  </r>
  <r>
    <n v="1555"/>
    <x v="3"/>
    <n v="2009"/>
    <x v="47"/>
    <x v="3"/>
    <x v="0"/>
    <n v="256349"/>
    <s v="Like New"/>
    <n v="11146.53"/>
    <s v="Fiesta"/>
    <x v="4"/>
    <n v="4.3481854815115337E-2"/>
    <x v="1"/>
    <x v="1"/>
    <s v="Small"/>
    <n v="2"/>
  </r>
  <r>
    <n v="1556"/>
    <x v="6"/>
    <n v="2001"/>
    <x v="2"/>
    <x v="1"/>
    <x v="1"/>
    <n v="46996"/>
    <s v="Like New"/>
    <n v="74717.66"/>
    <s v="Corolla"/>
    <x v="10"/>
    <n v="1.589872755128096"/>
    <x v="2"/>
    <x v="2"/>
    <s v="Large"/>
    <n v="2"/>
  </r>
  <r>
    <n v="1557"/>
    <x v="1"/>
    <n v="2012"/>
    <x v="8"/>
    <x v="2"/>
    <x v="0"/>
    <n v="128344"/>
    <s v="Like New"/>
    <n v="35579.68"/>
    <s v="5 Series"/>
    <x v="15"/>
    <n v="0.27722121797668764"/>
    <x v="0"/>
    <x v="0"/>
    <s v="Large"/>
    <n v="2"/>
  </r>
  <r>
    <n v="1558"/>
    <x v="0"/>
    <n v="2018"/>
    <x v="1"/>
    <x v="0"/>
    <x v="1"/>
    <n v="229685"/>
    <s v="New"/>
    <n v="37961.870000000003"/>
    <s v="Model X"/>
    <x v="1"/>
    <n v="0.16527796765134858"/>
    <x v="1"/>
    <x v="0"/>
    <s v="Large"/>
    <n v="3"/>
  </r>
  <r>
    <n v="1559"/>
    <x v="4"/>
    <n v="2016"/>
    <x v="46"/>
    <x v="1"/>
    <x v="0"/>
    <n v="128019"/>
    <s v="New"/>
    <n v="24796.59"/>
    <s v="CR-V"/>
    <x v="0"/>
    <n v="0.19369460783164999"/>
    <x v="0"/>
    <x v="0"/>
    <s v="Medium"/>
    <n v="3"/>
  </r>
  <r>
    <n v="1560"/>
    <x v="3"/>
    <n v="2020"/>
    <x v="42"/>
    <x v="3"/>
    <x v="1"/>
    <n v="135024"/>
    <s v="Like New"/>
    <n v="47333.97"/>
    <s v="Fiesta"/>
    <x v="6"/>
    <n v="0.35055967827941698"/>
    <x v="0"/>
    <x v="0"/>
    <s v="Medium"/>
    <n v="2"/>
  </r>
  <r>
    <n v="1561"/>
    <x v="5"/>
    <n v="2013"/>
    <x v="26"/>
    <x v="0"/>
    <x v="0"/>
    <n v="183273"/>
    <s v="Like New"/>
    <n v="9939.3799999999992"/>
    <s v="E-Class"/>
    <x v="2"/>
    <n v="5.4232647471258721E-2"/>
    <x v="1"/>
    <x v="1"/>
    <s v="Large"/>
    <n v="2"/>
  </r>
  <r>
    <n v="1562"/>
    <x v="5"/>
    <n v="2011"/>
    <x v="34"/>
    <x v="2"/>
    <x v="1"/>
    <n v="120454"/>
    <s v="Like New"/>
    <n v="33534.51"/>
    <s v="GLC"/>
    <x v="3"/>
    <n v="0.27840096634399858"/>
    <x v="0"/>
    <x v="0"/>
    <s v="Medium"/>
    <n v="2"/>
  </r>
  <r>
    <n v="1563"/>
    <x v="3"/>
    <n v="2020"/>
    <x v="44"/>
    <x v="0"/>
    <x v="0"/>
    <n v="124444"/>
    <s v="Like New"/>
    <n v="55076.77"/>
    <s v="Fiesta"/>
    <x v="6"/>
    <n v="0.44258276815274339"/>
    <x v="0"/>
    <x v="2"/>
    <s v="Small"/>
    <n v="2"/>
  </r>
  <r>
    <n v="1564"/>
    <x v="1"/>
    <n v="2011"/>
    <x v="4"/>
    <x v="3"/>
    <x v="0"/>
    <n v="153868"/>
    <s v="Like New"/>
    <n v="49235.03"/>
    <s v="3 Series"/>
    <x v="3"/>
    <n v="0.31998225751943221"/>
    <x v="1"/>
    <x v="0"/>
    <s v="Medium"/>
    <n v="2"/>
  </r>
  <r>
    <n v="1565"/>
    <x v="1"/>
    <n v="2010"/>
    <x v="31"/>
    <x v="1"/>
    <x v="1"/>
    <n v="162818"/>
    <s v="Used"/>
    <n v="99968.62"/>
    <s v="3 Series"/>
    <x v="9"/>
    <n v="0.61398997653822052"/>
    <x v="1"/>
    <x v="2"/>
    <s v="Large"/>
    <n v="1"/>
  </r>
  <r>
    <n v="1566"/>
    <x v="2"/>
    <n v="2006"/>
    <x v="7"/>
    <x v="1"/>
    <x v="0"/>
    <n v="15"/>
    <s v="Used"/>
    <n v="41932.639999999999"/>
    <s v="Q5"/>
    <x v="11"/>
    <n v="2795.5093333333334"/>
    <x v="2"/>
    <x v="0"/>
    <s v="Large"/>
    <n v="1"/>
  </r>
  <r>
    <n v="1567"/>
    <x v="5"/>
    <n v="2003"/>
    <x v="47"/>
    <x v="3"/>
    <x v="1"/>
    <n v="157029"/>
    <s v="Used"/>
    <n v="41764.910000000003"/>
    <s v="C-Class"/>
    <x v="21"/>
    <n v="0.26596940692483556"/>
    <x v="1"/>
    <x v="0"/>
    <s v="Small"/>
    <n v="1"/>
  </r>
  <r>
    <n v="1568"/>
    <x v="2"/>
    <n v="2018"/>
    <x v="18"/>
    <x v="1"/>
    <x v="1"/>
    <n v="81541"/>
    <s v="Used"/>
    <n v="52840.27"/>
    <s v="A4"/>
    <x v="1"/>
    <n v="0.64802087293508781"/>
    <x v="0"/>
    <x v="2"/>
    <s v="Large"/>
    <n v="1"/>
  </r>
  <r>
    <n v="1569"/>
    <x v="5"/>
    <n v="2000"/>
    <x v="4"/>
    <x v="3"/>
    <x v="0"/>
    <n v="21292"/>
    <s v="Like New"/>
    <n v="23078.799999999999"/>
    <s v="GLA"/>
    <x v="18"/>
    <n v="1.0839188427578432"/>
    <x v="2"/>
    <x v="0"/>
    <s v="Medium"/>
    <n v="2"/>
  </r>
  <r>
    <n v="1570"/>
    <x v="0"/>
    <n v="2023"/>
    <x v="38"/>
    <x v="1"/>
    <x v="0"/>
    <n v="162948"/>
    <s v="Used"/>
    <n v="88248.92"/>
    <s v="Model S"/>
    <x v="8"/>
    <n v="0.5415771902692883"/>
    <x v="1"/>
    <x v="2"/>
    <s v="Large"/>
    <n v="1"/>
  </r>
  <r>
    <n v="1571"/>
    <x v="0"/>
    <n v="2002"/>
    <x v="43"/>
    <x v="1"/>
    <x v="0"/>
    <n v="191799"/>
    <s v="Used"/>
    <n v="59365.440000000002"/>
    <s v="Model X"/>
    <x v="23"/>
    <n v="0.30951902773215711"/>
    <x v="1"/>
    <x v="2"/>
    <s v="Large"/>
    <n v="1"/>
  </r>
  <r>
    <n v="1572"/>
    <x v="4"/>
    <n v="2012"/>
    <x v="32"/>
    <x v="1"/>
    <x v="0"/>
    <n v="47046"/>
    <s v="New"/>
    <n v="23250.23"/>
    <s v="Accord"/>
    <x v="15"/>
    <n v="0.4942020575606853"/>
    <x v="2"/>
    <x v="0"/>
    <s v="Large"/>
    <n v="3"/>
  </r>
  <r>
    <n v="1573"/>
    <x v="0"/>
    <n v="2014"/>
    <x v="8"/>
    <x v="2"/>
    <x v="1"/>
    <n v="14817"/>
    <s v="Used"/>
    <n v="80376.95"/>
    <s v="Model X"/>
    <x v="12"/>
    <n v="5.4246439900114733"/>
    <x v="2"/>
    <x v="2"/>
    <s v="Large"/>
    <n v="1"/>
  </r>
  <r>
    <n v="1574"/>
    <x v="4"/>
    <n v="2001"/>
    <x v="4"/>
    <x v="2"/>
    <x v="0"/>
    <n v="9759"/>
    <s v="Used"/>
    <n v="8261.56"/>
    <s v="Civic"/>
    <x v="10"/>
    <n v="0.8465580489804283"/>
    <x v="2"/>
    <x v="1"/>
    <s v="Medium"/>
    <n v="1"/>
  </r>
  <r>
    <n v="1575"/>
    <x v="0"/>
    <n v="2010"/>
    <x v="7"/>
    <x v="3"/>
    <x v="0"/>
    <n v="179504"/>
    <s v="Like New"/>
    <n v="98343.6"/>
    <s v="Model 3"/>
    <x v="9"/>
    <n v="0.54786300026740353"/>
    <x v="1"/>
    <x v="2"/>
    <s v="Large"/>
    <n v="2"/>
  </r>
  <r>
    <n v="1576"/>
    <x v="6"/>
    <n v="2003"/>
    <x v="47"/>
    <x v="2"/>
    <x v="0"/>
    <n v="268556"/>
    <s v="Used"/>
    <n v="87189.19"/>
    <s v="Camry"/>
    <x v="21"/>
    <n v="0.32465925170169352"/>
    <x v="1"/>
    <x v="2"/>
    <s v="Small"/>
    <n v="1"/>
  </r>
  <r>
    <n v="1577"/>
    <x v="0"/>
    <n v="2018"/>
    <x v="2"/>
    <x v="3"/>
    <x v="1"/>
    <n v="282648"/>
    <s v="Used"/>
    <n v="60065.75"/>
    <s v="Model X"/>
    <x v="1"/>
    <n v="0.21251079080694008"/>
    <x v="1"/>
    <x v="2"/>
    <s v="Large"/>
    <n v="1"/>
  </r>
  <r>
    <n v="1578"/>
    <x v="2"/>
    <n v="2016"/>
    <x v="11"/>
    <x v="0"/>
    <x v="0"/>
    <n v="270651"/>
    <s v="Like New"/>
    <n v="15573.09"/>
    <s v="A4"/>
    <x v="0"/>
    <n v="5.7539377279226755E-2"/>
    <x v="1"/>
    <x v="1"/>
    <s v="Large"/>
    <n v="2"/>
  </r>
  <r>
    <n v="1579"/>
    <x v="3"/>
    <n v="2002"/>
    <x v="1"/>
    <x v="0"/>
    <x v="1"/>
    <n v="21050"/>
    <s v="Used"/>
    <n v="25450.91"/>
    <s v="Explorer"/>
    <x v="23"/>
    <n v="1.2090693586698338"/>
    <x v="2"/>
    <x v="0"/>
    <s v="Large"/>
    <n v="1"/>
  </r>
  <r>
    <n v="1580"/>
    <x v="2"/>
    <n v="2017"/>
    <x v="0"/>
    <x v="2"/>
    <x v="0"/>
    <n v="100153"/>
    <s v="Like New"/>
    <n v="31546.34"/>
    <s v="Q7"/>
    <x v="7"/>
    <n v="0.31498147833814266"/>
    <x v="0"/>
    <x v="0"/>
    <s v="Medium"/>
    <n v="2"/>
  </r>
  <r>
    <n v="1581"/>
    <x v="3"/>
    <n v="2007"/>
    <x v="12"/>
    <x v="0"/>
    <x v="1"/>
    <n v="275731"/>
    <s v="Used"/>
    <n v="27898.02"/>
    <s v="Fiesta"/>
    <x v="17"/>
    <n v="0.10117839488486967"/>
    <x v="1"/>
    <x v="0"/>
    <s v="Large"/>
    <n v="1"/>
  </r>
  <r>
    <n v="1582"/>
    <x v="1"/>
    <n v="2021"/>
    <x v="10"/>
    <x v="0"/>
    <x v="0"/>
    <n v="231329"/>
    <s v="New"/>
    <n v="52264.4"/>
    <s v="5 Series"/>
    <x v="20"/>
    <n v="0.22593103329024897"/>
    <x v="1"/>
    <x v="2"/>
    <s v="Small"/>
    <n v="3"/>
  </r>
  <r>
    <n v="1583"/>
    <x v="2"/>
    <n v="2023"/>
    <x v="29"/>
    <x v="1"/>
    <x v="0"/>
    <n v="57732"/>
    <s v="New"/>
    <n v="94733.24"/>
    <s v="Q5"/>
    <x v="8"/>
    <n v="1.6409138779186587"/>
    <x v="0"/>
    <x v="2"/>
    <s v="Small"/>
    <n v="3"/>
  </r>
  <r>
    <n v="1584"/>
    <x v="1"/>
    <n v="2018"/>
    <x v="25"/>
    <x v="1"/>
    <x v="1"/>
    <n v="51921"/>
    <s v="Used"/>
    <n v="47196.4"/>
    <s v="X5"/>
    <x v="1"/>
    <n v="0.90900406386625843"/>
    <x v="0"/>
    <x v="0"/>
    <s v="Large"/>
    <n v="1"/>
  </r>
  <r>
    <n v="1585"/>
    <x v="4"/>
    <n v="2004"/>
    <x v="48"/>
    <x v="3"/>
    <x v="0"/>
    <n v="117734"/>
    <s v="New"/>
    <n v="67848.63"/>
    <s v="Fit"/>
    <x v="19"/>
    <n v="0.57628747855334916"/>
    <x v="0"/>
    <x v="2"/>
    <s v="Medium"/>
    <n v="3"/>
  </r>
  <r>
    <n v="1586"/>
    <x v="4"/>
    <n v="2006"/>
    <x v="19"/>
    <x v="0"/>
    <x v="0"/>
    <n v="137912"/>
    <s v="Like New"/>
    <n v="70415.399999999994"/>
    <s v="Fit"/>
    <x v="11"/>
    <n v="0.51058211033122569"/>
    <x v="0"/>
    <x v="2"/>
    <s v="Large"/>
    <n v="2"/>
  </r>
  <r>
    <n v="1587"/>
    <x v="6"/>
    <n v="2020"/>
    <x v="35"/>
    <x v="3"/>
    <x v="0"/>
    <n v="31440"/>
    <s v="Used"/>
    <n v="87800.17"/>
    <s v="Corolla"/>
    <x v="6"/>
    <n v="2.7926262722646311"/>
    <x v="2"/>
    <x v="2"/>
    <s v="Medium"/>
    <n v="1"/>
  </r>
  <r>
    <n v="1588"/>
    <x v="0"/>
    <n v="2007"/>
    <x v="10"/>
    <x v="3"/>
    <x v="1"/>
    <n v="35183"/>
    <s v="Like New"/>
    <n v="8213.02"/>
    <s v="Model Y"/>
    <x v="17"/>
    <n v="0.23343717136116876"/>
    <x v="2"/>
    <x v="1"/>
    <s v="Small"/>
    <n v="2"/>
  </r>
  <r>
    <n v="1589"/>
    <x v="2"/>
    <n v="2004"/>
    <x v="19"/>
    <x v="0"/>
    <x v="0"/>
    <n v="133461"/>
    <s v="New"/>
    <n v="43411.360000000001"/>
    <s v="A4"/>
    <x v="19"/>
    <n v="0.3252737503840073"/>
    <x v="0"/>
    <x v="0"/>
    <s v="Large"/>
    <n v="3"/>
  </r>
  <r>
    <n v="1590"/>
    <x v="1"/>
    <n v="2016"/>
    <x v="33"/>
    <x v="2"/>
    <x v="1"/>
    <n v="114515"/>
    <s v="Like New"/>
    <n v="79549.84"/>
    <s v="3 Series"/>
    <x v="0"/>
    <n v="0.6946674234816399"/>
    <x v="0"/>
    <x v="2"/>
    <s v="Medium"/>
    <n v="2"/>
  </r>
  <r>
    <n v="1591"/>
    <x v="3"/>
    <n v="2004"/>
    <x v="20"/>
    <x v="0"/>
    <x v="1"/>
    <n v="220533"/>
    <s v="New"/>
    <n v="82412.37"/>
    <s v="Mustang"/>
    <x v="19"/>
    <n v="0.37369631755791649"/>
    <x v="1"/>
    <x v="2"/>
    <s v="Small"/>
    <n v="3"/>
  </r>
  <r>
    <n v="1592"/>
    <x v="4"/>
    <n v="2003"/>
    <x v="25"/>
    <x v="1"/>
    <x v="1"/>
    <n v="115503"/>
    <s v="New"/>
    <n v="93096.6"/>
    <s v="CR-V"/>
    <x v="21"/>
    <n v="0.80601023350042866"/>
    <x v="0"/>
    <x v="2"/>
    <s v="Large"/>
    <n v="3"/>
  </r>
  <r>
    <n v="1593"/>
    <x v="0"/>
    <n v="2021"/>
    <x v="34"/>
    <x v="0"/>
    <x v="0"/>
    <n v="39023"/>
    <s v="New"/>
    <n v="71765.460000000006"/>
    <s v="Model 3"/>
    <x v="20"/>
    <n v="1.839055428849653"/>
    <x v="2"/>
    <x v="2"/>
    <s v="Medium"/>
    <n v="3"/>
  </r>
  <r>
    <n v="1594"/>
    <x v="4"/>
    <n v="2018"/>
    <x v="6"/>
    <x v="2"/>
    <x v="1"/>
    <n v="181101"/>
    <s v="Like New"/>
    <n v="28289.62"/>
    <s v="CR-V"/>
    <x v="1"/>
    <n v="0.1562090767030552"/>
    <x v="1"/>
    <x v="0"/>
    <s v="Large"/>
    <n v="2"/>
  </r>
  <r>
    <n v="1595"/>
    <x v="3"/>
    <n v="2020"/>
    <x v="17"/>
    <x v="3"/>
    <x v="1"/>
    <n v="218031"/>
    <s v="New"/>
    <n v="53038.25"/>
    <s v="Explorer"/>
    <x v="6"/>
    <n v="0.24326013273341865"/>
    <x v="1"/>
    <x v="2"/>
    <s v="Medium"/>
    <n v="3"/>
  </r>
  <r>
    <n v="1596"/>
    <x v="0"/>
    <n v="2001"/>
    <x v="32"/>
    <x v="3"/>
    <x v="0"/>
    <n v="76054"/>
    <s v="Used"/>
    <n v="8072.8"/>
    <s v="Model 3"/>
    <x v="10"/>
    <n v="0.10614563336576643"/>
    <x v="0"/>
    <x v="1"/>
    <s v="Large"/>
    <n v="1"/>
  </r>
  <r>
    <n v="1597"/>
    <x v="0"/>
    <n v="2010"/>
    <x v="32"/>
    <x v="1"/>
    <x v="1"/>
    <n v="61742"/>
    <s v="New"/>
    <n v="66458.19"/>
    <s v="Model 3"/>
    <x v="9"/>
    <n v="1.0763854426484403"/>
    <x v="0"/>
    <x v="2"/>
    <s v="Large"/>
    <n v="3"/>
  </r>
  <r>
    <n v="1598"/>
    <x v="1"/>
    <n v="2021"/>
    <x v="2"/>
    <x v="1"/>
    <x v="1"/>
    <n v="45215"/>
    <s v="Used"/>
    <n v="57658.05"/>
    <s v="X3"/>
    <x v="20"/>
    <n v="1.2751973902465996"/>
    <x v="2"/>
    <x v="2"/>
    <s v="Large"/>
    <n v="1"/>
  </r>
  <r>
    <n v="1599"/>
    <x v="1"/>
    <n v="2012"/>
    <x v="9"/>
    <x v="1"/>
    <x v="0"/>
    <n v="159245"/>
    <s v="Used"/>
    <n v="68349.45"/>
    <s v="3 Series"/>
    <x v="15"/>
    <n v="0.42920939432949229"/>
    <x v="1"/>
    <x v="2"/>
    <s v="Small"/>
    <n v="1"/>
  </r>
  <r>
    <n v="1600"/>
    <x v="2"/>
    <n v="2014"/>
    <x v="19"/>
    <x v="3"/>
    <x v="0"/>
    <n v="241443"/>
    <s v="Used"/>
    <n v="93363.35"/>
    <s v="A3"/>
    <x v="12"/>
    <n v="0.38668899077629093"/>
    <x v="1"/>
    <x v="2"/>
    <s v="Large"/>
    <n v="1"/>
  </r>
  <r>
    <n v="1601"/>
    <x v="2"/>
    <n v="2011"/>
    <x v="1"/>
    <x v="1"/>
    <x v="1"/>
    <n v="103591"/>
    <s v="Used"/>
    <n v="70291.28"/>
    <s v="Q5"/>
    <x v="3"/>
    <n v="0.67854620575146485"/>
    <x v="0"/>
    <x v="2"/>
    <s v="Large"/>
    <n v="1"/>
  </r>
  <r>
    <n v="1602"/>
    <x v="5"/>
    <n v="2021"/>
    <x v="2"/>
    <x v="0"/>
    <x v="0"/>
    <n v="249045"/>
    <s v="Like New"/>
    <n v="35442.74"/>
    <s v="GLC"/>
    <x v="20"/>
    <n v="0.14231460177879499"/>
    <x v="1"/>
    <x v="0"/>
    <s v="Large"/>
    <n v="2"/>
  </r>
  <r>
    <n v="1603"/>
    <x v="5"/>
    <n v="2020"/>
    <x v="36"/>
    <x v="3"/>
    <x v="0"/>
    <n v="46229"/>
    <s v="Used"/>
    <n v="23879.98"/>
    <s v="C-Class"/>
    <x v="6"/>
    <n v="0.516558437344524"/>
    <x v="2"/>
    <x v="0"/>
    <s v="Medium"/>
    <n v="1"/>
  </r>
  <r>
    <n v="1604"/>
    <x v="6"/>
    <n v="2021"/>
    <x v="12"/>
    <x v="2"/>
    <x v="0"/>
    <n v="62583"/>
    <s v="New"/>
    <n v="86190.44"/>
    <s v="Camry"/>
    <x v="20"/>
    <n v="1.3772180943706758"/>
    <x v="0"/>
    <x v="2"/>
    <s v="Large"/>
    <n v="3"/>
  </r>
  <r>
    <n v="1605"/>
    <x v="4"/>
    <n v="2010"/>
    <x v="25"/>
    <x v="3"/>
    <x v="1"/>
    <n v="255931"/>
    <s v="Used"/>
    <n v="23461.55"/>
    <s v="Fit"/>
    <x v="9"/>
    <n v="9.1671387991294526E-2"/>
    <x v="1"/>
    <x v="0"/>
    <s v="Large"/>
    <n v="1"/>
  </r>
  <r>
    <n v="1606"/>
    <x v="2"/>
    <n v="2006"/>
    <x v="44"/>
    <x v="0"/>
    <x v="1"/>
    <n v="159996"/>
    <s v="New"/>
    <n v="20352.91"/>
    <s v="A3"/>
    <x v="11"/>
    <n v="0.12720886772169304"/>
    <x v="1"/>
    <x v="0"/>
    <s v="Small"/>
    <n v="3"/>
  </r>
  <r>
    <n v="1607"/>
    <x v="1"/>
    <n v="2004"/>
    <x v="15"/>
    <x v="0"/>
    <x v="0"/>
    <n v="126011"/>
    <s v="Like New"/>
    <n v="24628.15"/>
    <s v="3 Series"/>
    <x v="19"/>
    <n v="0.1954444453262017"/>
    <x v="0"/>
    <x v="0"/>
    <s v="Medium"/>
    <n v="2"/>
  </r>
  <r>
    <n v="1608"/>
    <x v="3"/>
    <n v="2016"/>
    <x v="12"/>
    <x v="1"/>
    <x v="1"/>
    <n v="292248"/>
    <s v="Used"/>
    <n v="53339.88"/>
    <s v="Explorer"/>
    <x v="0"/>
    <n v="0.18251580849141824"/>
    <x v="1"/>
    <x v="2"/>
    <s v="Large"/>
    <n v="1"/>
  </r>
  <r>
    <n v="1609"/>
    <x v="1"/>
    <n v="2023"/>
    <x v="50"/>
    <x v="3"/>
    <x v="0"/>
    <n v="240660"/>
    <s v="New"/>
    <n v="16797.810000000001"/>
    <s v="5 Series"/>
    <x v="8"/>
    <n v="6.9798927948142617E-2"/>
    <x v="1"/>
    <x v="1"/>
    <s v="Small"/>
    <n v="3"/>
  </r>
  <r>
    <n v="1610"/>
    <x v="4"/>
    <n v="2019"/>
    <x v="18"/>
    <x v="3"/>
    <x v="0"/>
    <n v="299738"/>
    <s v="Like New"/>
    <n v="94121.24"/>
    <s v="CR-V"/>
    <x v="5"/>
    <n v="0.31401170355443758"/>
    <x v="1"/>
    <x v="2"/>
    <s v="Large"/>
    <n v="2"/>
  </r>
  <r>
    <n v="1611"/>
    <x v="5"/>
    <n v="2008"/>
    <x v="1"/>
    <x v="3"/>
    <x v="0"/>
    <n v="265808"/>
    <s v="Like New"/>
    <n v="96794.1"/>
    <s v="C-Class"/>
    <x v="22"/>
    <n v="0.36415043941491604"/>
    <x v="1"/>
    <x v="2"/>
    <s v="Large"/>
    <n v="2"/>
  </r>
  <r>
    <n v="1612"/>
    <x v="1"/>
    <n v="2013"/>
    <x v="26"/>
    <x v="2"/>
    <x v="0"/>
    <n v="272672"/>
    <s v="New"/>
    <n v="97511.18"/>
    <s v="X3"/>
    <x v="2"/>
    <n v="0.35761346966318502"/>
    <x v="1"/>
    <x v="2"/>
    <s v="Large"/>
    <n v="3"/>
  </r>
  <r>
    <n v="1613"/>
    <x v="6"/>
    <n v="2011"/>
    <x v="5"/>
    <x v="1"/>
    <x v="0"/>
    <n v="159262"/>
    <s v="Used"/>
    <n v="8716.86"/>
    <s v="Corolla"/>
    <x v="3"/>
    <n v="5.4732830179201573E-2"/>
    <x v="1"/>
    <x v="1"/>
    <s v="Medium"/>
    <n v="1"/>
  </r>
  <r>
    <n v="1614"/>
    <x v="4"/>
    <n v="2005"/>
    <x v="27"/>
    <x v="0"/>
    <x v="1"/>
    <n v="197105"/>
    <s v="Like New"/>
    <n v="94888.77"/>
    <s v="Civic"/>
    <x v="14"/>
    <n v="0.48141229294031102"/>
    <x v="1"/>
    <x v="2"/>
    <s v="Medium"/>
    <n v="2"/>
  </r>
  <r>
    <n v="1615"/>
    <x v="5"/>
    <n v="2016"/>
    <x v="8"/>
    <x v="0"/>
    <x v="1"/>
    <n v="204249"/>
    <s v="New"/>
    <n v="99754.42"/>
    <s v="E-Class"/>
    <x v="0"/>
    <n v="0.48839612433843005"/>
    <x v="1"/>
    <x v="2"/>
    <s v="Large"/>
    <n v="3"/>
  </r>
  <r>
    <n v="1616"/>
    <x v="3"/>
    <n v="2018"/>
    <x v="41"/>
    <x v="1"/>
    <x v="1"/>
    <n v="128404"/>
    <s v="Used"/>
    <n v="94530.77"/>
    <s v="Explorer"/>
    <x v="1"/>
    <n v="0.73619801563814213"/>
    <x v="0"/>
    <x v="2"/>
    <s v="Medium"/>
    <n v="1"/>
  </r>
  <r>
    <n v="1617"/>
    <x v="5"/>
    <n v="2018"/>
    <x v="39"/>
    <x v="0"/>
    <x v="1"/>
    <n v="201664"/>
    <s v="Like New"/>
    <n v="68739.199999999997"/>
    <s v="GLA"/>
    <x v="1"/>
    <n v="0.34086004443033957"/>
    <x v="1"/>
    <x v="2"/>
    <s v="Large"/>
    <n v="2"/>
  </r>
  <r>
    <n v="1618"/>
    <x v="0"/>
    <n v="2015"/>
    <x v="15"/>
    <x v="0"/>
    <x v="0"/>
    <n v="295043"/>
    <s v="New"/>
    <n v="71616.86"/>
    <s v="Model Y"/>
    <x v="16"/>
    <n v="0.24273363543619067"/>
    <x v="1"/>
    <x v="2"/>
    <s v="Medium"/>
    <n v="3"/>
  </r>
  <r>
    <n v="1619"/>
    <x v="6"/>
    <n v="2011"/>
    <x v="47"/>
    <x v="1"/>
    <x v="0"/>
    <n v="17241"/>
    <s v="Like New"/>
    <n v="16614.03"/>
    <s v="Corolla"/>
    <x v="3"/>
    <n v="0.96363493996867922"/>
    <x v="2"/>
    <x v="1"/>
    <s v="Small"/>
    <n v="2"/>
  </r>
  <r>
    <n v="1620"/>
    <x v="4"/>
    <n v="2011"/>
    <x v="16"/>
    <x v="0"/>
    <x v="1"/>
    <n v="63472"/>
    <s v="Like New"/>
    <n v="88058.22"/>
    <s v="CR-V"/>
    <x v="3"/>
    <n v="1.3873553692966978"/>
    <x v="0"/>
    <x v="2"/>
    <s v="Small"/>
    <n v="2"/>
  </r>
  <r>
    <n v="1621"/>
    <x v="3"/>
    <n v="2019"/>
    <x v="33"/>
    <x v="3"/>
    <x v="1"/>
    <n v="205320"/>
    <s v="New"/>
    <n v="10665.76"/>
    <s v="Mustang"/>
    <x v="5"/>
    <n v="5.1947009546074424E-2"/>
    <x v="1"/>
    <x v="1"/>
    <s v="Medium"/>
    <n v="3"/>
  </r>
  <r>
    <n v="1622"/>
    <x v="6"/>
    <n v="2005"/>
    <x v="21"/>
    <x v="2"/>
    <x v="0"/>
    <n v="31346"/>
    <s v="Like New"/>
    <n v="35184.400000000001"/>
    <s v="RAV4"/>
    <x v="14"/>
    <n v="1.1224526255343585"/>
    <x v="2"/>
    <x v="0"/>
    <s v="Large"/>
    <n v="2"/>
  </r>
  <r>
    <n v="1623"/>
    <x v="5"/>
    <n v="2022"/>
    <x v="36"/>
    <x v="1"/>
    <x v="0"/>
    <n v="81196"/>
    <s v="New"/>
    <n v="99159.41"/>
    <s v="E-Class"/>
    <x v="13"/>
    <n v="1.2212351593674566"/>
    <x v="0"/>
    <x v="2"/>
    <s v="Medium"/>
    <n v="3"/>
  </r>
  <r>
    <n v="1624"/>
    <x v="6"/>
    <n v="2003"/>
    <x v="36"/>
    <x v="2"/>
    <x v="0"/>
    <n v="208196"/>
    <s v="Used"/>
    <n v="45121.15"/>
    <s v="Corolla"/>
    <x v="21"/>
    <n v="0.21672438471440375"/>
    <x v="1"/>
    <x v="0"/>
    <s v="Medium"/>
    <n v="1"/>
  </r>
  <r>
    <n v="1625"/>
    <x v="4"/>
    <n v="2005"/>
    <x v="46"/>
    <x v="0"/>
    <x v="1"/>
    <n v="149014"/>
    <s v="New"/>
    <n v="17459.84"/>
    <s v="Fit"/>
    <x v="14"/>
    <n v="0.11716912504865315"/>
    <x v="0"/>
    <x v="1"/>
    <s v="Medium"/>
    <n v="3"/>
  </r>
  <r>
    <n v="1626"/>
    <x v="2"/>
    <n v="2010"/>
    <x v="34"/>
    <x v="0"/>
    <x v="0"/>
    <n v="298517"/>
    <s v="Used"/>
    <n v="97082.99"/>
    <s v="A3"/>
    <x v="9"/>
    <n v="0.32521762579685581"/>
    <x v="1"/>
    <x v="2"/>
    <s v="Medium"/>
    <n v="1"/>
  </r>
  <r>
    <n v="1627"/>
    <x v="6"/>
    <n v="2000"/>
    <x v="23"/>
    <x v="3"/>
    <x v="0"/>
    <n v="120623"/>
    <s v="Like New"/>
    <n v="98493.27"/>
    <s v="RAV4"/>
    <x v="18"/>
    <n v="0.81653805658953937"/>
    <x v="0"/>
    <x v="2"/>
    <s v="Medium"/>
    <n v="2"/>
  </r>
  <r>
    <n v="1628"/>
    <x v="0"/>
    <n v="2023"/>
    <x v="12"/>
    <x v="1"/>
    <x v="1"/>
    <n v="2016"/>
    <s v="New"/>
    <n v="22769.06"/>
    <s v="Model S"/>
    <x v="8"/>
    <n v="11.294176587301587"/>
    <x v="2"/>
    <x v="0"/>
    <s v="Large"/>
    <n v="3"/>
  </r>
  <r>
    <n v="1629"/>
    <x v="6"/>
    <n v="2022"/>
    <x v="42"/>
    <x v="0"/>
    <x v="1"/>
    <n v="7274"/>
    <s v="New"/>
    <n v="87156.36"/>
    <s v="Camry"/>
    <x v="13"/>
    <n v="11.981902667033269"/>
    <x v="2"/>
    <x v="2"/>
    <s v="Medium"/>
    <n v="3"/>
  </r>
  <r>
    <n v="1630"/>
    <x v="5"/>
    <n v="2014"/>
    <x v="42"/>
    <x v="1"/>
    <x v="1"/>
    <n v="15748"/>
    <s v="New"/>
    <n v="42090.22"/>
    <s v="GLC"/>
    <x v="12"/>
    <n v="2.6727343154686309"/>
    <x v="2"/>
    <x v="0"/>
    <s v="Medium"/>
    <n v="3"/>
  </r>
  <r>
    <n v="1631"/>
    <x v="5"/>
    <n v="2010"/>
    <x v="47"/>
    <x v="1"/>
    <x v="0"/>
    <n v="11826"/>
    <s v="New"/>
    <n v="41230"/>
    <s v="C-Class"/>
    <x v="9"/>
    <n v="3.4863859293083039"/>
    <x v="2"/>
    <x v="0"/>
    <s v="Small"/>
    <n v="3"/>
  </r>
  <r>
    <n v="1632"/>
    <x v="3"/>
    <n v="2018"/>
    <x v="21"/>
    <x v="1"/>
    <x v="0"/>
    <n v="129288"/>
    <s v="Used"/>
    <n v="29956.28"/>
    <s v="Mustang"/>
    <x v="1"/>
    <n v="0.23170193676133902"/>
    <x v="0"/>
    <x v="0"/>
    <s v="Large"/>
    <n v="1"/>
  </r>
  <r>
    <n v="1633"/>
    <x v="5"/>
    <n v="2017"/>
    <x v="27"/>
    <x v="1"/>
    <x v="1"/>
    <n v="201081"/>
    <s v="Used"/>
    <n v="9247.48"/>
    <s v="E-Class"/>
    <x v="7"/>
    <n v="4.5988830371840199E-2"/>
    <x v="1"/>
    <x v="1"/>
    <s v="Medium"/>
    <n v="1"/>
  </r>
  <r>
    <n v="1634"/>
    <x v="1"/>
    <n v="2016"/>
    <x v="30"/>
    <x v="1"/>
    <x v="0"/>
    <n v="251054"/>
    <s v="Like New"/>
    <n v="30460.85"/>
    <s v="5 Series"/>
    <x v="0"/>
    <n v="0.12133186485775968"/>
    <x v="1"/>
    <x v="0"/>
    <s v="Small"/>
    <n v="2"/>
  </r>
  <r>
    <n v="1635"/>
    <x v="4"/>
    <n v="2018"/>
    <x v="38"/>
    <x v="2"/>
    <x v="0"/>
    <n v="172507"/>
    <s v="Like New"/>
    <n v="10108.81"/>
    <s v="Fit"/>
    <x v="1"/>
    <n v="5.8599419154005343E-2"/>
    <x v="1"/>
    <x v="1"/>
    <s v="Large"/>
    <n v="2"/>
  </r>
  <r>
    <n v="1636"/>
    <x v="4"/>
    <n v="2020"/>
    <x v="6"/>
    <x v="3"/>
    <x v="0"/>
    <n v="206089"/>
    <s v="Like New"/>
    <n v="92815.34"/>
    <s v="Fit"/>
    <x v="6"/>
    <n v="0.45036532760118198"/>
    <x v="1"/>
    <x v="2"/>
    <s v="Large"/>
    <n v="2"/>
  </r>
  <r>
    <n v="1637"/>
    <x v="2"/>
    <n v="2013"/>
    <x v="40"/>
    <x v="1"/>
    <x v="1"/>
    <n v="223023"/>
    <s v="Like New"/>
    <n v="67863.460000000006"/>
    <s v="Q7"/>
    <x v="2"/>
    <n v="0.30428906435659103"/>
    <x v="1"/>
    <x v="2"/>
    <s v="Medium"/>
    <n v="2"/>
  </r>
  <r>
    <n v="1638"/>
    <x v="2"/>
    <n v="2017"/>
    <x v="40"/>
    <x v="2"/>
    <x v="1"/>
    <n v="192949"/>
    <s v="New"/>
    <n v="89229.15"/>
    <s v="Q7"/>
    <x v="7"/>
    <n v="0.46244940372844634"/>
    <x v="1"/>
    <x v="2"/>
    <s v="Medium"/>
    <n v="3"/>
  </r>
  <r>
    <n v="1639"/>
    <x v="4"/>
    <n v="2018"/>
    <x v="39"/>
    <x v="0"/>
    <x v="0"/>
    <n v="69072"/>
    <s v="Used"/>
    <n v="73142.61"/>
    <s v="Accord"/>
    <x v="1"/>
    <n v="1.0589328526754691"/>
    <x v="0"/>
    <x v="2"/>
    <s v="Large"/>
    <n v="1"/>
  </r>
  <r>
    <n v="1640"/>
    <x v="0"/>
    <n v="2014"/>
    <x v="13"/>
    <x v="1"/>
    <x v="0"/>
    <n v="67309"/>
    <s v="Used"/>
    <n v="17472.25"/>
    <s v="Model S"/>
    <x v="12"/>
    <n v="0.25958267096524984"/>
    <x v="0"/>
    <x v="1"/>
    <s v="Medium"/>
    <n v="1"/>
  </r>
  <r>
    <n v="1641"/>
    <x v="2"/>
    <n v="2014"/>
    <x v="32"/>
    <x v="0"/>
    <x v="0"/>
    <n v="160966"/>
    <s v="Used"/>
    <n v="94355.25"/>
    <s v="Q7"/>
    <x v="12"/>
    <n v="0.58618124324391485"/>
    <x v="1"/>
    <x v="2"/>
    <s v="Large"/>
    <n v="1"/>
  </r>
  <r>
    <n v="1642"/>
    <x v="3"/>
    <n v="2003"/>
    <x v="26"/>
    <x v="1"/>
    <x v="0"/>
    <n v="185639"/>
    <s v="Used"/>
    <n v="90489.84"/>
    <s v="Fiesta"/>
    <x v="21"/>
    <n v="0.48745058958516257"/>
    <x v="1"/>
    <x v="2"/>
    <s v="Large"/>
    <n v="1"/>
  </r>
  <r>
    <n v="1643"/>
    <x v="5"/>
    <n v="2006"/>
    <x v="40"/>
    <x v="2"/>
    <x v="1"/>
    <n v="35326"/>
    <s v="Like New"/>
    <n v="38067.230000000003"/>
    <s v="GLA"/>
    <x v="11"/>
    <n v="1.0775980863952896"/>
    <x v="2"/>
    <x v="0"/>
    <s v="Medium"/>
    <n v="2"/>
  </r>
  <r>
    <n v="1644"/>
    <x v="4"/>
    <n v="2012"/>
    <x v="17"/>
    <x v="2"/>
    <x v="1"/>
    <n v="186131"/>
    <s v="New"/>
    <n v="15595.67"/>
    <s v="CR-V"/>
    <x v="15"/>
    <n v="8.3788675717639732E-2"/>
    <x v="1"/>
    <x v="1"/>
    <s v="Medium"/>
    <n v="3"/>
  </r>
  <r>
    <n v="1645"/>
    <x v="2"/>
    <n v="2002"/>
    <x v="0"/>
    <x v="2"/>
    <x v="0"/>
    <n v="267223"/>
    <s v="Used"/>
    <n v="71894.7"/>
    <s v="Q5"/>
    <x v="23"/>
    <n v="0.26904383230485401"/>
    <x v="1"/>
    <x v="2"/>
    <s v="Medium"/>
    <n v="1"/>
  </r>
  <r>
    <n v="1646"/>
    <x v="4"/>
    <n v="2015"/>
    <x v="43"/>
    <x v="3"/>
    <x v="0"/>
    <n v="87340"/>
    <s v="New"/>
    <n v="74194.320000000007"/>
    <s v="CR-V"/>
    <x v="16"/>
    <n v="0.84948843599725221"/>
    <x v="0"/>
    <x v="2"/>
    <s v="Large"/>
    <n v="3"/>
  </r>
  <r>
    <n v="1647"/>
    <x v="1"/>
    <n v="2008"/>
    <x v="34"/>
    <x v="0"/>
    <x v="1"/>
    <n v="167364"/>
    <s v="New"/>
    <n v="90198.76"/>
    <s v="3 Series"/>
    <x v="22"/>
    <n v="0.5389376448937645"/>
    <x v="1"/>
    <x v="2"/>
    <s v="Medium"/>
    <n v="3"/>
  </r>
  <r>
    <n v="1648"/>
    <x v="6"/>
    <n v="2007"/>
    <x v="4"/>
    <x v="3"/>
    <x v="0"/>
    <n v="118192"/>
    <s v="New"/>
    <n v="10002.299999999999"/>
    <s v="RAV4"/>
    <x v="17"/>
    <n v="8.4627555164478133E-2"/>
    <x v="0"/>
    <x v="1"/>
    <s v="Medium"/>
    <n v="3"/>
  </r>
  <r>
    <n v="1649"/>
    <x v="5"/>
    <n v="2019"/>
    <x v="6"/>
    <x v="1"/>
    <x v="1"/>
    <n v="251749"/>
    <s v="New"/>
    <n v="18461.86"/>
    <s v="GLC"/>
    <x v="5"/>
    <n v="7.3334392589444256E-2"/>
    <x v="1"/>
    <x v="1"/>
    <s v="Large"/>
    <n v="3"/>
  </r>
  <r>
    <n v="1650"/>
    <x v="4"/>
    <n v="2012"/>
    <x v="49"/>
    <x v="0"/>
    <x v="0"/>
    <n v="51818"/>
    <s v="Used"/>
    <n v="61833.64"/>
    <s v="Civic"/>
    <x v="15"/>
    <n v="1.1932849588945926"/>
    <x v="0"/>
    <x v="2"/>
    <s v="Large"/>
    <n v="1"/>
  </r>
  <r>
    <n v="1651"/>
    <x v="6"/>
    <n v="2016"/>
    <x v="23"/>
    <x v="2"/>
    <x v="1"/>
    <n v="13429"/>
    <s v="Used"/>
    <n v="63817.5"/>
    <s v="RAV4"/>
    <x v="0"/>
    <n v="4.7522153548291008"/>
    <x v="2"/>
    <x v="2"/>
    <s v="Medium"/>
    <n v="1"/>
  </r>
  <r>
    <n v="1652"/>
    <x v="2"/>
    <n v="2016"/>
    <x v="24"/>
    <x v="0"/>
    <x v="0"/>
    <n v="57748"/>
    <s v="Used"/>
    <n v="8192.92"/>
    <s v="Q5"/>
    <x v="0"/>
    <n v="0.14187365796218052"/>
    <x v="0"/>
    <x v="1"/>
    <s v="Large"/>
    <n v="1"/>
  </r>
  <r>
    <n v="1653"/>
    <x v="6"/>
    <n v="2016"/>
    <x v="46"/>
    <x v="2"/>
    <x v="0"/>
    <n v="48807"/>
    <s v="Like New"/>
    <n v="42708.54"/>
    <s v="RAV4"/>
    <x v="0"/>
    <n v="0.87504948060728993"/>
    <x v="2"/>
    <x v="0"/>
    <s v="Medium"/>
    <n v="2"/>
  </r>
  <r>
    <n v="1654"/>
    <x v="5"/>
    <n v="2000"/>
    <x v="29"/>
    <x v="3"/>
    <x v="1"/>
    <n v="269284"/>
    <s v="Used"/>
    <n v="60495.360000000001"/>
    <s v="GLA"/>
    <x v="18"/>
    <n v="0.2246526343934285"/>
    <x v="1"/>
    <x v="2"/>
    <s v="Small"/>
    <n v="1"/>
  </r>
  <r>
    <n v="1655"/>
    <x v="4"/>
    <n v="2007"/>
    <x v="13"/>
    <x v="3"/>
    <x v="1"/>
    <n v="238161"/>
    <s v="Like New"/>
    <n v="75101.58"/>
    <s v="Fit"/>
    <x v="17"/>
    <n v="0.31533953921926766"/>
    <x v="1"/>
    <x v="2"/>
    <s v="Medium"/>
    <n v="2"/>
  </r>
  <r>
    <n v="1656"/>
    <x v="1"/>
    <n v="2018"/>
    <x v="40"/>
    <x v="2"/>
    <x v="0"/>
    <n v="290669"/>
    <s v="Like New"/>
    <n v="35034.32"/>
    <s v="X5"/>
    <x v="1"/>
    <n v="0.1205299498742556"/>
    <x v="1"/>
    <x v="0"/>
    <s v="Medium"/>
    <n v="2"/>
  </r>
  <r>
    <n v="1657"/>
    <x v="0"/>
    <n v="2005"/>
    <x v="28"/>
    <x v="2"/>
    <x v="0"/>
    <n v="282635"/>
    <s v="Like New"/>
    <n v="50970.83"/>
    <s v="Model X"/>
    <x v="14"/>
    <n v="0.18034153590319671"/>
    <x v="1"/>
    <x v="2"/>
    <s v="Medium"/>
    <n v="2"/>
  </r>
  <r>
    <n v="1658"/>
    <x v="2"/>
    <n v="2002"/>
    <x v="22"/>
    <x v="1"/>
    <x v="1"/>
    <n v="199888"/>
    <s v="Used"/>
    <n v="82335.210000000006"/>
    <s v="A4"/>
    <x v="23"/>
    <n v="0.41190671776194671"/>
    <x v="1"/>
    <x v="2"/>
    <s v="Small"/>
    <n v="1"/>
  </r>
  <r>
    <n v="1659"/>
    <x v="4"/>
    <n v="2004"/>
    <x v="24"/>
    <x v="3"/>
    <x v="1"/>
    <n v="166052"/>
    <s v="Used"/>
    <n v="95620.03"/>
    <s v="Civic"/>
    <x v="19"/>
    <n v="0.57584389227470911"/>
    <x v="1"/>
    <x v="2"/>
    <s v="Large"/>
    <n v="1"/>
  </r>
  <r>
    <n v="1660"/>
    <x v="5"/>
    <n v="2012"/>
    <x v="19"/>
    <x v="3"/>
    <x v="0"/>
    <n v="226597"/>
    <s v="Used"/>
    <n v="26879.89"/>
    <s v="C-Class"/>
    <x v="15"/>
    <n v="0.11862420949968445"/>
    <x v="1"/>
    <x v="0"/>
    <s v="Large"/>
    <n v="1"/>
  </r>
  <r>
    <n v="1661"/>
    <x v="2"/>
    <n v="2014"/>
    <x v="11"/>
    <x v="1"/>
    <x v="0"/>
    <n v="8078"/>
    <s v="Like New"/>
    <n v="29039.01"/>
    <s v="A4"/>
    <x v="12"/>
    <n v="3.5948266897746963"/>
    <x v="2"/>
    <x v="0"/>
    <s v="Large"/>
    <n v="2"/>
  </r>
  <r>
    <n v="1662"/>
    <x v="3"/>
    <n v="2013"/>
    <x v="10"/>
    <x v="3"/>
    <x v="1"/>
    <n v="91654"/>
    <s v="Like New"/>
    <n v="94282.73"/>
    <s v="Mustang"/>
    <x v="2"/>
    <n v="1.0286810177406331"/>
    <x v="0"/>
    <x v="2"/>
    <s v="Small"/>
    <n v="2"/>
  </r>
  <r>
    <n v="1663"/>
    <x v="6"/>
    <n v="2022"/>
    <x v="44"/>
    <x v="2"/>
    <x v="1"/>
    <n v="129101"/>
    <s v="New"/>
    <n v="42611.56"/>
    <s v="RAV4"/>
    <x v="13"/>
    <n v="0.33006374853796638"/>
    <x v="0"/>
    <x v="0"/>
    <s v="Small"/>
    <n v="3"/>
  </r>
  <r>
    <n v="1664"/>
    <x v="0"/>
    <n v="2015"/>
    <x v="29"/>
    <x v="0"/>
    <x v="1"/>
    <n v="16997"/>
    <s v="Like New"/>
    <n v="73243.09"/>
    <s v="Model 3"/>
    <x v="16"/>
    <n v="4.3091775019121021"/>
    <x v="2"/>
    <x v="2"/>
    <s v="Small"/>
    <n v="2"/>
  </r>
  <r>
    <n v="1665"/>
    <x v="5"/>
    <n v="2017"/>
    <x v="25"/>
    <x v="0"/>
    <x v="1"/>
    <n v="131940"/>
    <s v="Like New"/>
    <n v="63165.2"/>
    <s v="C-Class"/>
    <x v="7"/>
    <n v="0.47874185235713201"/>
    <x v="0"/>
    <x v="2"/>
    <s v="Large"/>
    <n v="2"/>
  </r>
  <r>
    <n v="1666"/>
    <x v="3"/>
    <n v="2021"/>
    <x v="24"/>
    <x v="3"/>
    <x v="1"/>
    <n v="212650"/>
    <s v="Used"/>
    <n v="32130.83"/>
    <s v="Fiesta"/>
    <x v="20"/>
    <n v="0.1510972490007054"/>
    <x v="1"/>
    <x v="0"/>
    <s v="Large"/>
    <n v="1"/>
  </r>
  <r>
    <n v="1667"/>
    <x v="4"/>
    <n v="2021"/>
    <x v="23"/>
    <x v="1"/>
    <x v="0"/>
    <n v="283390"/>
    <s v="New"/>
    <n v="67088.41"/>
    <s v="CR-V"/>
    <x v="20"/>
    <n v="0.23673527647411696"/>
    <x v="1"/>
    <x v="2"/>
    <s v="Medium"/>
    <n v="3"/>
  </r>
  <r>
    <n v="1668"/>
    <x v="1"/>
    <n v="2010"/>
    <x v="44"/>
    <x v="2"/>
    <x v="0"/>
    <n v="151633"/>
    <s v="New"/>
    <n v="67278.759999999995"/>
    <s v="X5"/>
    <x v="9"/>
    <n v="0.44369471025436413"/>
    <x v="1"/>
    <x v="2"/>
    <s v="Small"/>
    <n v="3"/>
  </r>
  <r>
    <n v="1669"/>
    <x v="2"/>
    <n v="2002"/>
    <x v="34"/>
    <x v="0"/>
    <x v="1"/>
    <n v="34512"/>
    <s v="New"/>
    <n v="61282.1"/>
    <s v="A4"/>
    <x v="23"/>
    <n v="1.7756751274918869"/>
    <x v="2"/>
    <x v="2"/>
    <s v="Medium"/>
    <n v="3"/>
  </r>
  <r>
    <n v="1670"/>
    <x v="6"/>
    <n v="2021"/>
    <x v="46"/>
    <x v="2"/>
    <x v="0"/>
    <n v="225226"/>
    <s v="Used"/>
    <n v="14467.78"/>
    <s v="Prius"/>
    <x v="20"/>
    <n v="6.4236722225675544E-2"/>
    <x v="1"/>
    <x v="1"/>
    <s v="Medium"/>
    <n v="1"/>
  </r>
  <r>
    <n v="1671"/>
    <x v="2"/>
    <n v="2009"/>
    <x v="35"/>
    <x v="3"/>
    <x v="0"/>
    <n v="208467"/>
    <s v="New"/>
    <n v="99541.32"/>
    <s v="A3"/>
    <x v="4"/>
    <n v="0.47749197714746222"/>
    <x v="1"/>
    <x v="2"/>
    <s v="Medium"/>
    <n v="3"/>
  </r>
  <r>
    <n v="1672"/>
    <x v="0"/>
    <n v="2009"/>
    <x v="3"/>
    <x v="3"/>
    <x v="1"/>
    <n v="72144"/>
    <s v="New"/>
    <n v="43039.56"/>
    <s v="Model X"/>
    <x v="4"/>
    <n v="0.59657850964737191"/>
    <x v="0"/>
    <x v="0"/>
    <s v="Large"/>
    <n v="3"/>
  </r>
  <r>
    <n v="1673"/>
    <x v="4"/>
    <n v="2020"/>
    <x v="25"/>
    <x v="0"/>
    <x v="0"/>
    <n v="173557"/>
    <s v="Used"/>
    <n v="65633.84"/>
    <s v="CR-V"/>
    <x v="6"/>
    <n v="0.37816878604723519"/>
    <x v="1"/>
    <x v="2"/>
    <s v="Large"/>
    <n v="1"/>
  </r>
  <r>
    <n v="1674"/>
    <x v="2"/>
    <n v="2015"/>
    <x v="44"/>
    <x v="3"/>
    <x v="0"/>
    <n v="117363"/>
    <s v="New"/>
    <n v="89147.36"/>
    <s v="A4"/>
    <x v="16"/>
    <n v="0.75958658180176031"/>
    <x v="0"/>
    <x v="2"/>
    <s v="Small"/>
    <n v="3"/>
  </r>
  <r>
    <n v="1675"/>
    <x v="6"/>
    <n v="2011"/>
    <x v="50"/>
    <x v="1"/>
    <x v="0"/>
    <n v="201484"/>
    <s v="Like New"/>
    <n v="45212.41"/>
    <s v="Prius"/>
    <x v="3"/>
    <n v="0.22439702408131665"/>
    <x v="1"/>
    <x v="0"/>
    <s v="Small"/>
    <n v="2"/>
  </r>
  <r>
    <n v="1676"/>
    <x v="4"/>
    <n v="2001"/>
    <x v="49"/>
    <x v="3"/>
    <x v="1"/>
    <n v="181675"/>
    <s v="Like New"/>
    <n v="78522.880000000005"/>
    <s v="CR-V"/>
    <x v="10"/>
    <n v="0.43221621026558416"/>
    <x v="1"/>
    <x v="2"/>
    <s v="Large"/>
    <n v="2"/>
  </r>
  <r>
    <n v="1677"/>
    <x v="2"/>
    <n v="2008"/>
    <x v="27"/>
    <x v="3"/>
    <x v="1"/>
    <n v="152110"/>
    <s v="Like New"/>
    <n v="97323.32"/>
    <s v="A3"/>
    <x v="22"/>
    <n v="0.63982197094208149"/>
    <x v="1"/>
    <x v="2"/>
    <s v="Medium"/>
    <n v="2"/>
  </r>
  <r>
    <n v="1678"/>
    <x v="1"/>
    <n v="2023"/>
    <x v="29"/>
    <x v="3"/>
    <x v="0"/>
    <n v="93542"/>
    <s v="Like New"/>
    <n v="39098.800000000003"/>
    <s v="5 Series"/>
    <x v="8"/>
    <n v="0.41798122768382118"/>
    <x v="0"/>
    <x v="0"/>
    <s v="Small"/>
    <n v="2"/>
  </r>
  <r>
    <n v="1679"/>
    <x v="5"/>
    <n v="2002"/>
    <x v="20"/>
    <x v="2"/>
    <x v="0"/>
    <n v="276469"/>
    <s v="Like New"/>
    <n v="43500.61"/>
    <s v="C-Class"/>
    <x v="23"/>
    <n v="0.15734353580329077"/>
    <x v="1"/>
    <x v="0"/>
    <s v="Small"/>
    <n v="2"/>
  </r>
  <r>
    <n v="1680"/>
    <x v="4"/>
    <n v="2023"/>
    <x v="50"/>
    <x v="2"/>
    <x v="0"/>
    <n v="166964"/>
    <s v="Like New"/>
    <n v="91029.73"/>
    <s v="Accord"/>
    <x v="8"/>
    <n v="0.54520573297237729"/>
    <x v="1"/>
    <x v="2"/>
    <s v="Small"/>
    <n v="2"/>
  </r>
  <r>
    <n v="1681"/>
    <x v="5"/>
    <n v="2014"/>
    <x v="15"/>
    <x v="0"/>
    <x v="0"/>
    <n v="149068"/>
    <s v="Like New"/>
    <n v="20166.07"/>
    <s v="GLA"/>
    <x v="12"/>
    <n v="0.13528101269219417"/>
    <x v="0"/>
    <x v="0"/>
    <s v="Medium"/>
    <n v="2"/>
  </r>
  <r>
    <n v="1682"/>
    <x v="4"/>
    <n v="2002"/>
    <x v="31"/>
    <x v="0"/>
    <x v="0"/>
    <n v="205355"/>
    <s v="Like New"/>
    <n v="7716.51"/>
    <s v="Civic"/>
    <x v="23"/>
    <n v="3.7576440797643107E-2"/>
    <x v="1"/>
    <x v="1"/>
    <s v="Large"/>
    <n v="2"/>
  </r>
  <r>
    <n v="1683"/>
    <x v="1"/>
    <n v="2018"/>
    <x v="46"/>
    <x v="0"/>
    <x v="0"/>
    <n v="116737"/>
    <s v="Like New"/>
    <n v="91344.46"/>
    <s v="3 Series"/>
    <x v="1"/>
    <n v="0.78248079015222261"/>
    <x v="0"/>
    <x v="2"/>
    <s v="Medium"/>
    <n v="2"/>
  </r>
  <r>
    <n v="1684"/>
    <x v="5"/>
    <n v="2017"/>
    <x v="23"/>
    <x v="3"/>
    <x v="1"/>
    <n v="262968"/>
    <s v="Used"/>
    <n v="83051.199999999997"/>
    <s v="GLC"/>
    <x v="7"/>
    <n v="0.3158224574853214"/>
    <x v="1"/>
    <x v="2"/>
    <s v="Medium"/>
    <n v="1"/>
  </r>
  <r>
    <n v="1685"/>
    <x v="3"/>
    <n v="2007"/>
    <x v="1"/>
    <x v="2"/>
    <x v="0"/>
    <n v="240417"/>
    <s v="Used"/>
    <n v="97395.39"/>
    <s v="Explorer"/>
    <x v="17"/>
    <n v="0.40511024594766593"/>
    <x v="1"/>
    <x v="2"/>
    <s v="Large"/>
    <n v="1"/>
  </r>
  <r>
    <n v="1686"/>
    <x v="6"/>
    <n v="2016"/>
    <x v="42"/>
    <x v="1"/>
    <x v="0"/>
    <n v="117718"/>
    <s v="Like New"/>
    <n v="10532.59"/>
    <s v="RAV4"/>
    <x v="0"/>
    <n v="8.9473062743165868E-2"/>
    <x v="0"/>
    <x v="1"/>
    <s v="Medium"/>
    <n v="2"/>
  </r>
  <r>
    <n v="1687"/>
    <x v="3"/>
    <n v="2007"/>
    <x v="7"/>
    <x v="3"/>
    <x v="1"/>
    <n v="273661"/>
    <s v="Used"/>
    <n v="19836.849999999999"/>
    <s v="Mustang"/>
    <x v="17"/>
    <n v="7.2486945527495697E-2"/>
    <x v="1"/>
    <x v="1"/>
    <s v="Large"/>
    <n v="1"/>
  </r>
  <r>
    <n v="1688"/>
    <x v="2"/>
    <n v="2006"/>
    <x v="7"/>
    <x v="3"/>
    <x v="0"/>
    <n v="152755"/>
    <s v="Used"/>
    <n v="15004.69"/>
    <s v="A4"/>
    <x v="11"/>
    <n v="9.8227161140388208E-2"/>
    <x v="1"/>
    <x v="1"/>
    <s v="Large"/>
    <n v="1"/>
  </r>
  <r>
    <n v="1689"/>
    <x v="1"/>
    <n v="2006"/>
    <x v="22"/>
    <x v="3"/>
    <x v="0"/>
    <n v="207791"/>
    <s v="Like New"/>
    <n v="69924.53"/>
    <s v="X3"/>
    <x v="11"/>
    <n v="0.3365137566112103"/>
    <x v="1"/>
    <x v="2"/>
    <s v="Small"/>
    <n v="2"/>
  </r>
  <r>
    <n v="1690"/>
    <x v="3"/>
    <n v="2002"/>
    <x v="39"/>
    <x v="1"/>
    <x v="0"/>
    <n v="249120"/>
    <s v="Like New"/>
    <n v="62570.96"/>
    <s v="Mustang"/>
    <x v="23"/>
    <n v="0.25116795118818241"/>
    <x v="1"/>
    <x v="2"/>
    <s v="Large"/>
    <n v="2"/>
  </r>
  <r>
    <n v="1691"/>
    <x v="4"/>
    <n v="2000"/>
    <x v="17"/>
    <x v="0"/>
    <x v="0"/>
    <n v="254322"/>
    <s v="Used"/>
    <n v="39136.839999999997"/>
    <s v="Civic"/>
    <x v="18"/>
    <n v="0.15388696219752909"/>
    <x v="1"/>
    <x v="0"/>
    <s v="Medium"/>
    <n v="1"/>
  </r>
  <r>
    <n v="1692"/>
    <x v="2"/>
    <n v="2003"/>
    <x v="21"/>
    <x v="1"/>
    <x v="1"/>
    <n v="209485"/>
    <s v="Like New"/>
    <n v="10455.23"/>
    <s v="A3"/>
    <x v="21"/>
    <n v="4.9909205909731004E-2"/>
    <x v="1"/>
    <x v="1"/>
    <s v="Large"/>
    <n v="2"/>
  </r>
  <r>
    <n v="1693"/>
    <x v="2"/>
    <n v="2004"/>
    <x v="48"/>
    <x v="0"/>
    <x v="0"/>
    <n v="272126"/>
    <s v="Like New"/>
    <n v="65767.89"/>
    <s v="A3"/>
    <x v="19"/>
    <n v="0.24168175771517605"/>
    <x v="1"/>
    <x v="2"/>
    <s v="Medium"/>
    <n v="2"/>
  </r>
  <r>
    <n v="1694"/>
    <x v="3"/>
    <n v="2000"/>
    <x v="21"/>
    <x v="1"/>
    <x v="1"/>
    <n v="145711"/>
    <s v="Like New"/>
    <n v="59161.45"/>
    <s v="Fiesta"/>
    <x v="18"/>
    <n v="0.40601910631318155"/>
    <x v="0"/>
    <x v="2"/>
    <s v="Large"/>
    <n v="2"/>
  </r>
  <r>
    <n v="1695"/>
    <x v="3"/>
    <n v="2014"/>
    <x v="43"/>
    <x v="2"/>
    <x v="0"/>
    <n v="70210"/>
    <s v="Like New"/>
    <n v="15725.81"/>
    <s v="Focus"/>
    <x v="12"/>
    <n v="0.22398248112804442"/>
    <x v="0"/>
    <x v="1"/>
    <s v="Large"/>
    <n v="2"/>
  </r>
  <r>
    <n v="1696"/>
    <x v="1"/>
    <n v="2004"/>
    <x v="27"/>
    <x v="3"/>
    <x v="0"/>
    <n v="69852"/>
    <s v="Used"/>
    <n v="91346.42"/>
    <s v="X5"/>
    <x v="19"/>
    <n v="1.3077137376166752"/>
    <x v="0"/>
    <x v="2"/>
    <s v="Medium"/>
    <n v="1"/>
  </r>
  <r>
    <n v="1697"/>
    <x v="6"/>
    <n v="2012"/>
    <x v="33"/>
    <x v="3"/>
    <x v="1"/>
    <n v="255139"/>
    <s v="New"/>
    <n v="23900.22"/>
    <s v="Corolla"/>
    <x v="15"/>
    <n v="9.3675290723879923E-2"/>
    <x v="1"/>
    <x v="0"/>
    <s v="Medium"/>
    <n v="3"/>
  </r>
  <r>
    <n v="1698"/>
    <x v="3"/>
    <n v="2007"/>
    <x v="49"/>
    <x v="3"/>
    <x v="0"/>
    <n v="9695"/>
    <s v="Used"/>
    <n v="75633.37"/>
    <s v="Mustang"/>
    <x v="17"/>
    <n v="7.8012759154203195"/>
    <x v="2"/>
    <x v="2"/>
    <s v="Large"/>
    <n v="1"/>
  </r>
  <r>
    <n v="1699"/>
    <x v="0"/>
    <n v="2007"/>
    <x v="7"/>
    <x v="0"/>
    <x v="1"/>
    <n v="48582"/>
    <s v="New"/>
    <n v="89082.21"/>
    <s v="Model X"/>
    <x v="17"/>
    <n v="1.8336464122514513"/>
    <x v="2"/>
    <x v="2"/>
    <s v="Large"/>
    <n v="3"/>
  </r>
  <r>
    <n v="1700"/>
    <x v="3"/>
    <n v="2004"/>
    <x v="9"/>
    <x v="1"/>
    <x v="1"/>
    <n v="293238"/>
    <s v="New"/>
    <n v="60050.12"/>
    <s v="Mustang"/>
    <x v="19"/>
    <n v="0.20478287261541819"/>
    <x v="1"/>
    <x v="2"/>
    <s v="Small"/>
    <n v="3"/>
  </r>
  <r>
    <n v="1701"/>
    <x v="5"/>
    <n v="2008"/>
    <x v="2"/>
    <x v="2"/>
    <x v="1"/>
    <n v="191707"/>
    <s v="New"/>
    <n v="28450.65"/>
    <s v="E-Class"/>
    <x v="22"/>
    <n v="0.14840694393005993"/>
    <x v="1"/>
    <x v="0"/>
    <s v="Large"/>
    <n v="3"/>
  </r>
  <r>
    <n v="1702"/>
    <x v="4"/>
    <n v="2000"/>
    <x v="46"/>
    <x v="1"/>
    <x v="0"/>
    <n v="284331"/>
    <s v="Used"/>
    <n v="34378.61"/>
    <s v="Civic"/>
    <x v="18"/>
    <n v="0.12091052329854993"/>
    <x v="1"/>
    <x v="0"/>
    <s v="Medium"/>
    <n v="1"/>
  </r>
  <r>
    <n v="1703"/>
    <x v="0"/>
    <n v="2003"/>
    <x v="22"/>
    <x v="3"/>
    <x v="0"/>
    <n v="128721"/>
    <s v="Used"/>
    <n v="89146.02"/>
    <s v="Model S"/>
    <x v="21"/>
    <n v="0.69255226419931482"/>
    <x v="0"/>
    <x v="2"/>
    <s v="Small"/>
    <n v="1"/>
  </r>
  <r>
    <n v="1704"/>
    <x v="0"/>
    <n v="2002"/>
    <x v="15"/>
    <x v="2"/>
    <x v="0"/>
    <n v="106683"/>
    <s v="Used"/>
    <n v="33334.43"/>
    <s v="Model X"/>
    <x v="23"/>
    <n v="0.31246243543957331"/>
    <x v="0"/>
    <x v="0"/>
    <s v="Medium"/>
    <n v="1"/>
  </r>
  <r>
    <n v="1705"/>
    <x v="5"/>
    <n v="2001"/>
    <x v="27"/>
    <x v="2"/>
    <x v="0"/>
    <n v="263358"/>
    <s v="Used"/>
    <n v="75888.100000000006"/>
    <s v="GLA"/>
    <x v="10"/>
    <n v="0.28815566643124568"/>
    <x v="1"/>
    <x v="2"/>
    <s v="Medium"/>
    <n v="1"/>
  </r>
  <r>
    <n v="1706"/>
    <x v="5"/>
    <n v="2007"/>
    <x v="32"/>
    <x v="3"/>
    <x v="1"/>
    <n v="286084"/>
    <s v="Used"/>
    <n v="99065.7"/>
    <s v="GLC"/>
    <x v="17"/>
    <n v="0.34628186127151467"/>
    <x v="1"/>
    <x v="2"/>
    <s v="Large"/>
    <n v="1"/>
  </r>
  <r>
    <n v="1707"/>
    <x v="2"/>
    <n v="2022"/>
    <x v="46"/>
    <x v="1"/>
    <x v="0"/>
    <n v="44406"/>
    <s v="New"/>
    <n v="99982.59"/>
    <s v="A3"/>
    <x v="13"/>
    <n v="2.2515558708282666"/>
    <x v="2"/>
    <x v="2"/>
    <s v="Medium"/>
    <n v="3"/>
  </r>
  <r>
    <n v="1708"/>
    <x v="6"/>
    <n v="2008"/>
    <x v="32"/>
    <x v="3"/>
    <x v="0"/>
    <n v="147049"/>
    <s v="Used"/>
    <n v="55680.58"/>
    <s v="Corolla"/>
    <x v="22"/>
    <n v="0.37865323803630085"/>
    <x v="0"/>
    <x v="2"/>
    <s v="Large"/>
    <n v="1"/>
  </r>
  <r>
    <n v="1709"/>
    <x v="4"/>
    <n v="2001"/>
    <x v="22"/>
    <x v="1"/>
    <x v="1"/>
    <n v="235994"/>
    <s v="New"/>
    <n v="83522.8"/>
    <s v="Fit"/>
    <x v="10"/>
    <n v="0.35391916743646024"/>
    <x v="1"/>
    <x v="2"/>
    <s v="Small"/>
    <n v="3"/>
  </r>
  <r>
    <n v="1710"/>
    <x v="1"/>
    <n v="2013"/>
    <x v="41"/>
    <x v="2"/>
    <x v="1"/>
    <n v="187313"/>
    <s v="Used"/>
    <n v="99073.74"/>
    <s v="5 Series"/>
    <x v="2"/>
    <n v="0.52892079033489403"/>
    <x v="1"/>
    <x v="2"/>
    <s v="Medium"/>
    <n v="1"/>
  </r>
  <r>
    <n v="1711"/>
    <x v="0"/>
    <n v="2013"/>
    <x v="27"/>
    <x v="2"/>
    <x v="0"/>
    <n v="204573"/>
    <s v="Used"/>
    <n v="40593.919999999998"/>
    <s v="Model 3"/>
    <x v="2"/>
    <n v="0.19843244220889364"/>
    <x v="1"/>
    <x v="0"/>
    <s v="Medium"/>
    <n v="1"/>
  </r>
  <r>
    <n v="1712"/>
    <x v="1"/>
    <n v="2003"/>
    <x v="27"/>
    <x v="3"/>
    <x v="1"/>
    <n v="206205"/>
    <s v="Like New"/>
    <n v="28978.91"/>
    <s v="X5"/>
    <x v="21"/>
    <n v="0.1405344681263791"/>
    <x v="1"/>
    <x v="0"/>
    <s v="Medium"/>
    <n v="2"/>
  </r>
  <r>
    <n v="1713"/>
    <x v="3"/>
    <n v="2005"/>
    <x v="29"/>
    <x v="2"/>
    <x v="1"/>
    <n v="60481"/>
    <s v="New"/>
    <n v="15852.17"/>
    <s v="Explorer"/>
    <x v="14"/>
    <n v="0.26210165175840344"/>
    <x v="0"/>
    <x v="1"/>
    <s v="Small"/>
    <n v="3"/>
  </r>
  <r>
    <n v="1714"/>
    <x v="3"/>
    <n v="2010"/>
    <x v="20"/>
    <x v="0"/>
    <x v="1"/>
    <n v="238084"/>
    <s v="Used"/>
    <n v="18385.47"/>
    <s v="Mustang"/>
    <x v="9"/>
    <n v="7.722261890761245E-2"/>
    <x v="1"/>
    <x v="1"/>
    <s v="Small"/>
    <n v="1"/>
  </r>
  <r>
    <n v="1715"/>
    <x v="1"/>
    <n v="2002"/>
    <x v="45"/>
    <x v="2"/>
    <x v="1"/>
    <n v="289884"/>
    <s v="Used"/>
    <n v="86087.85"/>
    <s v="X3"/>
    <x v="23"/>
    <n v="0.29697344455023389"/>
    <x v="1"/>
    <x v="2"/>
    <s v="Medium"/>
    <n v="1"/>
  </r>
  <r>
    <n v="1716"/>
    <x v="3"/>
    <n v="2007"/>
    <x v="41"/>
    <x v="0"/>
    <x v="1"/>
    <n v="274025"/>
    <s v="Used"/>
    <n v="60928.69"/>
    <s v="Explorer"/>
    <x v="17"/>
    <n v="0.22234719459903293"/>
    <x v="1"/>
    <x v="2"/>
    <s v="Medium"/>
    <n v="1"/>
  </r>
  <r>
    <n v="1717"/>
    <x v="6"/>
    <n v="2002"/>
    <x v="40"/>
    <x v="2"/>
    <x v="0"/>
    <n v="299140"/>
    <s v="Like New"/>
    <n v="88002.37"/>
    <s v="Camry"/>
    <x v="23"/>
    <n v="0.29418456241224844"/>
    <x v="1"/>
    <x v="2"/>
    <s v="Medium"/>
    <n v="2"/>
  </r>
  <r>
    <n v="1718"/>
    <x v="5"/>
    <n v="2013"/>
    <x v="35"/>
    <x v="3"/>
    <x v="0"/>
    <n v="163249"/>
    <s v="New"/>
    <n v="79998.23"/>
    <s v="E-Class"/>
    <x v="2"/>
    <n v="0.49003810130536785"/>
    <x v="1"/>
    <x v="2"/>
    <s v="Medium"/>
    <n v="3"/>
  </r>
  <r>
    <n v="1719"/>
    <x v="3"/>
    <n v="2012"/>
    <x v="12"/>
    <x v="3"/>
    <x v="0"/>
    <n v="122196"/>
    <s v="Used"/>
    <n v="69005.740000000005"/>
    <s v="Focus"/>
    <x v="15"/>
    <n v="0.56471357491243579"/>
    <x v="0"/>
    <x v="2"/>
    <s v="Large"/>
    <n v="1"/>
  </r>
  <r>
    <n v="1720"/>
    <x v="2"/>
    <n v="2012"/>
    <x v="37"/>
    <x v="0"/>
    <x v="0"/>
    <n v="37177"/>
    <s v="Used"/>
    <n v="62884.66"/>
    <s v="A4"/>
    <x v="15"/>
    <n v="1.6914936654383088"/>
    <x v="2"/>
    <x v="2"/>
    <s v="Large"/>
    <n v="1"/>
  </r>
  <r>
    <n v="1721"/>
    <x v="3"/>
    <n v="2001"/>
    <x v="42"/>
    <x v="3"/>
    <x v="0"/>
    <n v="66126"/>
    <s v="Used"/>
    <n v="9592.2000000000007"/>
    <s v="Mustang"/>
    <x v="10"/>
    <n v="0.14505943199346702"/>
    <x v="0"/>
    <x v="1"/>
    <s v="Medium"/>
    <n v="1"/>
  </r>
  <r>
    <n v="1722"/>
    <x v="4"/>
    <n v="2012"/>
    <x v="46"/>
    <x v="2"/>
    <x v="0"/>
    <n v="26119"/>
    <s v="Like New"/>
    <n v="87866.14"/>
    <s v="Fit"/>
    <x v="15"/>
    <n v="3.3640698342202993"/>
    <x v="2"/>
    <x v="2"/>
    <s v="Medium"/>
    <n v="2"/>
  </r>
  <r>
    <n v="1723"/>
    <x v="6"/>
    <n v="2018"/>
    <x v="9"/>
    <x v="2"/>
    <x v="0"/>
    <n v="117744"/>
    <s v="Used"/>
    <n v="44695"/>
    <s v="Corolla"/>
    <x v="1"/>
    <n v="0.37959471395570049"/>
    <x v="0"/>
    <x v="0"/>
    <s v="Small"/>
    <n v="1"/>
  </r>
  <r>
    <n v="1724"/>
    <x v="4"/>
    <n v="2005"/>
    <x v="18"/>
    <x v="3"/>
    <x v="1"/>
    <n v="116894"/>
    <s v="New"/>
    <n v="58179.75"/>
    <s v="CR-V"/>
    <x v="14"/>
    <n v="0.49771374065392576"/>
    <x v="0"/>
    <x v="2"/>
    <s v="Large"/>
    <n v="3"/>
  </r>
  <r>
    <n v="1725"/>
    <x v="4"/>
    <n v="2015"/>
    <x v="29"/>
    <x v="2"/>
    <x v="0"/>
    <n v="158987"/>
    <s v="New"/>
    <n v="7085.58"/>
    <s v="Accord"/>
    <x v="16"/>
    <n v="4.4567040072458756E-2"/>
    <x v="1"/>
    <x v="1"/>
    <s v="Small"/>
    <n v="3"/>
  </r>
  <r>
    <n v="1726"/>
    <x v="2"/>
    <n v="2001"/>
    <x v="41"/>
    <x v="1"/>
    <x v="0"/>
    <n v="44989"/>
    <s v="New"/>
    <n v="93926.98"/>
    <s v="A4"/>
    <x v="10"/>
    <n v="2.0877765676054145"/>
    <x v="2"/>
    <x v="2"/>
    <s v="Medium"/>
    <n v="3"/>
  </r>
  <r>
    <n v="1727"/>
    <x v="6"/>
    <n v="2007"/>
    <x v="41"/>
    <x v="1"/>
    <x v="0"/>
    <n v="284250"/>
    <s v="New"/>
    <n v="90760.34"/>
    <s v="RAV4"/>
    <x v="17"/>
    <n v="0.31929759014951625"/>
    <x v="1"/>
    <x v="2"/>
    <s v="Medium"/>
    <n v="3"/>
  </r>
  <r>
    <n v="1728"/>
    <x v="6"/>
    <n v="2016"/>
    <x v="4"/>
    <x v="2"/>
    <x v="1"/>
    <n v="279275"/>
    <s v="Used"/>
    <n v="56611.41"/>
    <s v="Prius"/>
    <x v="0"/>
    <n v="0.20270847730731359"/>
    <x v="1"/>
    <x v="2"/>
    <s v="Medium"/>
    <n v="1"/>
  </r>
  <r>
    <n v="1729"/>
    <x v="6"/>
    <n v="2022"/>
    <x v="10"/>
    <x v="3"/>
    <x v="0"/>
    <n v="6553"/>
    <s v="Like New"/>
    <n v="59844.61"/>
    <s v="Corolla"/>
    <x v="13"/>
    <n v="9.1323989012665958"/>
    <x v="2"/>
    <x v="2"/>
    <s v="Small"/>
    <n v="2"/>
  </r>
  <r>
    <n v="1730"/>
    <x v="6"/>
    <n v="2001"/>
    <x v="39"/>
    <x v="0"/>
    <x v="0"/>
    <n v="17881"/>
    <s v="Like New"/>
    <n v="71976.639999999999"/>
    <s v="Prius"/>
    <x v="10"/>
    <n v="4.0253140204686542"/>
    <x v="2"/>
    <x v="2"/>
    <s v="Large"/>
    <n v="2"/>
  </r>
  <r>
    <n v="1731"/>
    <x v="6"/>
    <n v="2009"/>
    <x v="44"/>
    <x v="3"/>
    <x v="1"/>
    <n v="1379"/>
    <s v="Like New"/>
    <n v="30146.02"/>
    <s v="Prius"/>
    <x v="4"/>
    <n v="21.86078317621465"/>
    <x v="2"/>
    <x v="0"/>
    <s v="Small"/>
    <n v="2"/>
  </r>
  <r>
    <n v="1732"/>
    <x v="2"/>
    <n v="2015"/>
    <x v="26"/>
    <x v="0"/>
    <x v="0"/>
    <n v="69306"/>
    <s v="Used"/>
    <n v="26081.98"/>
    <s v="A4"/>
    <x v="16"/>
    <n v="0.37633076501313018"/>
    <x v="0"/>
    <x v="0"/>
    <s v="Large"/>
    <n v="1"/>
  </r>
  <r>
    <n v="1733"/>
    <x v="3"/>
    <n v="2005"/>
    <x v="44"/>
    <x v="3"/>
    <x v="0"/>
    <n v="243825"/>
    <s v="Like New"/>
    <n v="69032.179999999993"/>
    <s v="Focus"/>
    <x v="14"/>
    <n v="0.28312182918076484"/>
    <x v="1"/>
    <x v="2"/>
    <s v="Small"/>
    <n v="2"/>
  </r>
  <r>
    <n v="1734"/>
    <x v="4"/>
    <n v="2001"/>
    <x v="30"/>
    <x v="2"/>
    <x v="1"/>
    <n v="104512"/>
    <s v="New"/>
    <n v="14920.13"/>
    <s v="Civic"/>
    <x v="10"/>
    <n v="0.14275997014696876"/>
    <x v="0"/>
    <x v="1"/>
    <s v="Small"/>
    <n v="3"/>
  </r>
  <r>
    <n v="1735"/>
    <x v="6"/>
    <n v="2001"/>
    <x v="37"/>
    <x v="1"/>
    <x v="0"/>
    <n v="278494"/>
    <s v="Used"/>
    <n v="48135.89"/>
    <s v="RAV4"/>
    <x v="10"/>
    <n v="0.17284354420562023"/>
    <x v="1"/>
    <x v="0"/>
    <s v="Large"/>
    <n v="1"/>
  </r>
  <r>
    <n v="1736"/>
    <x v="0"/>
    <n v="2012"/>
    <x v="13"/>
    <x v="3"/>
    <x v="1"/>
    <n v="99599"/>
    <s v="Like New"/>
    <n v="51812.24"/>
    <s v="Model S"/>
    <x v="15"/>
    <n v="0.52020843582766896"/>
    <x v="0"/>
    <x v="2"/>
    <s v="Medium"/>
    <n v="2"/>
  </r>
  <r>
    <n v="1737"/>
    <x v="3"/>
    <n v="2023"/>
    <x v="32"/>
    <x v="0"/>
    <x v="0"/>
    <n v="81397"/>
    <s v="New"/>
    <n v="41227.01"/>
    <s v="Fiesta"/>
    <x v="8"/>
    <n v="0.50649299114217972"/>
    <x v="0"/>
    <x v="0"/>
    <s v="Large"/>
    <n v="3"/>
  </r>
  <r>
    <n v="1738"/>
    <x v="3"/>
    <n v="2014"/>
    <x v="33"/>
    <x v="1"/>
    <x v="0"/>
    <n v="17769"/>
    <s v="New"/>
    <n v="22600.48"/>
    <s v="Explorer"/>
    <x v="12"/>
    <n v="1.2719050030952783"/>
    <x v="2"/>
    <x v="0"/>
    <s v="Medium"/>
    <n v="3"/>
  </r>
  <r>
    <n v="1739"/>
    <x v="4"/>
    <n v="2001"/>
    <x v="30"/>
    <x v="0"/>
    <x v="0"/>
    <n v="178321"/>
    <s v="Used"/>
    <n v="38755.050000000003"/>
    <s v="Accord"/>
    <x v="10"/>
    <n v="0.21733306789441514"/>
    <x v="1"/>
    <x v="0"/>
    <s v="Small"/>
    <n v="1"/>
  </r>
  <r>
    <n v="1740"/>
    <x v="2"/>
    <n v="2006"/>
    <x v="18"/>
    <x v="2"/>
    <x v="1"/>
    <n v="101584"/>
    <s v="Used"/>
    <n v="37067.94"/>
    <s v="Q5"/>
    <x v="11"/>
    <n v="0.36489939360529222"/>
    <x v="0"/>
    <x v="0"/>
    <s v="Large"/>
    <n v="1"/>
  </r>
  <r>
    <n v="1741"/>
    <x v="1"/>
    <n v="2002"/>
    <x v="27"/>
    <x v="1"/>
    <x v="1"/>
    <n v="133858"/>
    <s v="Like New"/>
    <n v="52430.239999999998"/>
    <s v="5 Series"/>
    <x v="23"/>
    <n v="0.39168551748868202"/>
    <x v="0"/>
    <x v="2"/>
    <s v="Medium"/>
    <n v="2"/>
  </r>
  <r>
    <n v="1742"/>
    <x v="1"/>
    <n v="2007"/>
    <x v="7"/>
    <x v="0"/>
    <x v="1"/>
    <n v="231609"/>
    <s v="Like New"/>
    <n v="69094.679999999993"/>
    <s v="3 Series"/>
    <x v="17"/>
    <n v="0.29832467650220845"/>
    <x v="1"/>
    <x v="2"/>
    <s v="Large"/>
    <n v="2"/>
  </r>
  <r>
    <n v="1743"/>
    <x v="3"/>
    <n v="2022"/>
    <x v="10"/>
    <x v="3"/>
    <x v="0"/>
    <n v="126525"/>
    <s v="Like New"/>
    <n v="96982.34"/>
    <s v="Fiesta"/>
    <x v="13"/>
    <n v="0.76650733056708154"/>
    <x v="0"/>
    <x v="2"/>
    <s v="Small"/>
    <n v="2"/>
  </r>
  <r>
    <n v="1744"/>
    <x v="5"/>
    <n v="2013"/>
    <x v="7"/>
    <x v="2"/>
    <x v="0"/>
    <n v="36303"/>
    <s v="Used"/>
    <n v="18695.509999999998"/>
    <s v="E-Class"/>
    <x v="2"/>
    <n v="0.51498526292592894"/>
    <x v="2"/>
    <x v="1"/>
    <s v="Large"/>
    <n v="1"/>
  </r>
  <r>
    <n v="1745"/>
    <x v="5"/>
    <n v="2023"/>
    <x v="16"/>
    <x v="2"/>
    <x v="1"/>
    <n v="19589"/>
    <s v="Like New"/>
    <n v="87936.63"/>
    <s v="C-Class"/>
    <x v="8"/>
    <n v="4.4890821379345551"/>
    <x v="2"/>
    <x v="2"/>
    <s v="Small"/>
    <n v="2"/>
  </r>
  <r>
    <n v="1746"/>
    <x v="4"/>
    <n v="2022"/>
    <x v="34"/>
    <x v="2"/>
    <x v="1"/>
    <n v="265026"/>
    <s v="Like New"/>
    <n v="31996.91"/>
    <s v="Accord"/>
    <x v="13"/>
    <n v="0.12073121127738411"/>
    <x v="1"/>
    <x v="0"/>
    <s v="Medium"/>
    <n v="2"/>
  </r>
  <r>
    <n v="1747"/>
    <x v="1"/>
    <n v="2021"/>
    <x v="43"/>
    <x v="3"/>
    <x v="0"/>
    <n v="180394"/>
    <s v="New"/>
    <n v="61180.41"/>
    <s v="X5"/>
    <x v="20"/>
    <n v="0.33914880761000921"/>
    <x v="1"/>
    <x v="2"/>
    <s v="Large"/>
    <n v="3"/>
  </r>
  <r>
    <n v="1748"/>
    <x v="3"/>
    <n v="2006"/>
    <x v="8"/>
    <x v="3"/>
    <x v="0"/>
    <n v="129236"/>
    <s v="New"/>
    <n v="56940.01"/>
    <s v="Mustang"/>
    <x v="11"/>
    <n v="0.44058938685815102"/>
    <x v="0"/>
    <x v="2"/>
    <s v="Large"/>
    <n v="3"/>
  </r>
  <r>
    <n v="1749"/>
    <x v="2"/>
    <n v="2020"/>
    <x v="37"/>
    <x v="1"/>
    <x v="0"/>
    <n v="271889"/>
    <s v="New"/>
    <n v="57910.1"/>
    <s v="A3"/>
    <x v="6"/>
    <n v="0.21299169881826774"/>
    <x v="1"/>
    <x v="2"/>
    <s v="Large"/>
    <n v="3"/>
  </r>
  <r>
    <n v="1750"/>
    <x v="1"/>
    <n v="2006"/>
    <x v="32"/>
    <x v="3"/>
    <x v="0"/>
    <n v="15861"/>
    <s v="Like New"/>
    <n v="73719.070000000007"/>
    <s v="3 Series"/>
    <x v="11"/>
    <n v="4.6478198095958643"/>
    <x v="2"/>
    <x v="2"/>
    <s v="Large"/>
    <n v="2"/>
  </r>
  <r>
    <n v="1751"/>
    <x v="3"/>
    <n v="2000"/>
    <x v="12"/>
    <x v="1"/>
    <x v="1"/>
    <n v="91707"/>
    <s v="Used"/>
    <n v="41260.39"/>
    <s v="Mustang"/>
    <x v="18"/>
    <n v="0.44991538268616355"/>
    <x v="0"/>
    <x v="0"/>
    <s v="Large"/>
    <n v="1"/>
  </r>
  <r>
    <n v="1752"/>
    <x v="3"/>
    <n v="2016"/>
    <x v="13"/>
    <x v="2"/>
    <x v="0"/>
    <n v="255043"/>
    <s v="New"/>
    <n v="35314.5"/>
    <s v="Mustang"/>
    <x v="0"/>
    <n v="0.13846488631328835"/>
    <x v="1"/>
    <x v="0"/>
    <s v="Medium"/>
    <n v="3"/>
  </r>
  <r>
    <n v="1753"/>
    <x v="6"/>
    <n v="2008"/>
    <x v="5"/>
    <x v="1"/>
    <x v="0"/>
    <n v="133909"/>
    <s v="Used"/>
    <n v="86019.28"/>
    <s v="Camry"/>
    <x v="22"/>
    <n v="0.64237116250588089"/>
    <x v="0"/>
    <x v="2"/>
    <s v="Medium"/>
    <n v="1"/>
  </r>
  <r>
    <n v="1754"/>
    <x v="2"/>
    <n v="2020"/>
    <x v="5"/>
    <x v="0"/>
    <x v="0"/>
    <n v="54380"/>
    <s v="Like New"/>
    <n v="25909.03"/>
    <s v="A4"/>
    <x v="6"/>
    <n v="0.47644409709452001"/>
    <x v="0"/>
    <x v="0"/>
    <s v="Medium"/>
    <n v="2"/>
  </r>
  <r>
    <n v="1755"/>
    <x v="6"/>
    <n v="2012"/>
    <x v="35"/>
    <x v="2"/>
    <x v="0"/>
    <n v="105025"/>
    <s v="Like New"/>
    <n v="22123.37"/>
    <s v="Corolla"/>
    <x v="15"/>
    <n v="0.21064860747441083"/>
    <x v="0"/>
    <x v="0"/>
    <s v="Medium"/>
    <n v="2"/>
  </r>
  <r>
    <n v="1756"/>
    <x v="4"/>
    <n v="2020"/>
    <x v="15"/>
    <x v="2"/>
    <x v="0"/>
    <n v="180903"/>
    <s v="New"/>
    <n v="6482.71"/>
    <s v="Civic"/>
    <x v="6"/>
    <n v="3.5835281891400367E-2"/>
    <x v="1"/>
    <x v="1"/>
    <s v="Medium"/>
    <n v="3"/>
  </r>
  <r>
    <n v="1757"/>
    <x v="6"/>
    <n v="2018"/>
    <x v="33"/>
    <x v="1"/>
    <x v="0"/>
    <n v="220421"/>
    <s v="Used"/>
    <n v="25004.89"/>
    <s v="Corolla"/>
    <x v="1"/>
    <n v="0.11344150511974811"/>
    <x v="1"/>
    <x v="0"/>
    <s v="Medium"/>
    <n v="1"/>
  </r>
  <r>
    <n v="1758"/>
    <x v="0"/>
    <n v="2020"/>
    <x v="10"/>
    <x v="2"/>
    <x v="0"/>
    <n v="244497"/>
    <s v="New"/>
    <n v="54260.49"/>
    <s v="Model 3"/>
    <x v="6"/>
    <n v="0.22192701750941729"/>
    <x v="1"/>
    <x v="2"/>
    <s v="Small"/>
    <n v="3"/>
  </r>
  <r>
    <n v="1759"/>
    <x v="6"/>
    <n v="2018"/>
    <x v="2"/>
    <x v="3"/>
    <x v="1"/>
    <n v="160592"/>
    <s v="Like New"/>
    <n v="56158.34"/>
    <s v="Camry"/>
    <x v="1"/>
    <n v="0.34969575072232739"/>
    <x v="1"/>
    <x v="2"/>
    <s v="Large"/>
    <n v="2"/>
  </r>
  <r>
    <n v="1760"/>
    <x v="0"/>
    <n v="2021"/>
    <x v="10"/>
    <x v="0"/>
    <x v="1"/>
    <n v="44397"/>
    <s v="Used"/>
    <n v="29169.95"/>
    <s v="Model S"/>
    <x v="20"/>
    <n v="0.65702524945379193"/>
    <x v="2"/>
    <x v="0"/>
    <s v="Small"/>
    <n v="1"/>
  </r>
  <r>
    <n v="1761"/>
    <x v="1"/>
    <n v="2016"/>
    <x v="4"/>
    <x v="1"/>
    <x v="1"/>
    <n v="277132"/>
    <s v="New"/>
    <n v="11866.05"/>
    <s v="5 Series"/>
    <x v="0"/>
    <n v="4.2817321709510268E-2"/>
    <x v="1"/>
    <x v="1"/>
    <s v="Medium"/>
    <n v="3"/>
  </r>
  <r>
    <n v="1762"/>
    <x v="5"/>
    <n v="2022"/>
    <x v="42"/>
    <x v="1"/>
    <x v="0"/>
    <n v="158795"/>
    <s v="Like New"/>
    <n v="75740.88"/>
    <s v="GLC"/>
    <x v="13"/>
    <n v="0.47697270065178377"/>
    <x v="1"/>
    <x v="2"/>
    <s v="Medium"/>
    <n v="2"/>
  </r>
  <r>
    <n v="1763"/>
    <x v="3"/>
    <n v="2022"/>
    <x v="31"/>
    <x v="2"/>
    <x v="1"/>
    <n v="33800"/>
    <s v="New"/>
    <n v="77007.66"/>
    <s v="Fiesta"/>
    <x v="13"/>
    <n v="2.2783331360946746"/>
    <x v="2"/>
    <x v="2"/>
    <s v="Large"/>
    <n v="3"/>
  </r>
  <r>
    <n v="1764"/>
    <x v="0"/>
    <n v="2009"/>
    <x v="11"/>
    <x v="3"/>
    <x v="0"/>
    <n v="158502"/>
    <s v="Used"/>
    <n v="99794.46"/>
    <s v="Model 3"/>
    <x v="4"/>
    <n v="0.62961009955710345"/>
    <x v="1"/>
    <x v="2"/>
    <s v="Large"/>
    <n v="1"/>
  </r>
  <r>
    <n v="1765"/>
    <x v="2"/>
    <n v="2009"/>
    <x v="26"/>
    <x v="2"/>
    <x v="0"/>
    <n v="199548"/>
    <s v="Used"/>
    <n v="90502.81"/>
    <s v="Q7"/>
    <x v="4"/>
    <n v="0.45353904824904284"/>
    <x v="1"/>
    <x v="2"/>
    <s v="Large"/>
    <n v="1"/>
  </r>
  <r>
    <n v="1766"/>
    <x v="6"/>
    <n v="2003"/>
    <x v="10"/>
    <x v="2"/>
    <x v="0"/>
    <n v="257653"/>
    <s v="Used"/>
    <n v="92975.9"/>
    <s v="Camry"/>
    <x v="21"/>
    <n v="0.36085704416405007"/>
    <x v="1"/>
    <x v="2"/>
    <s v="Small"/>
    <n v="1"/>
  </r>
  <r>
    <n v="1767"/>
    <x v="0"/>
    <n v="2007"/>
    <x v="33"/>
    <x v="1"/>
    <x v="0"/>
    <n v="52284"/>
    <s v="Used"/>
    <n v="80829.36"/>
    <s v="Model 3"/>
    <x v="17"/>
    <n v="1.5459674087675006"/>
    <x v="0"/>
    <x v="2"/>
    <s v="Medium"/>
    <n v="1"/>
  </r>
  <r>
    <n v="1768"/>
    <x v="2"/>
    <n v="2021"/>
    <x v="30"/>
    <x v="2"/>
    <x v="1"/>
    <n v="56232"/>
    <s v="Used"/>
    <n v="63472.77"/>
    <s v="A4"/>
    <x v="20"/>
    <n v="1.1287660051216388"/>
    <x v="0"/>
    <x v="2"/>
    <s v="Small"/>
    <n v="1"/>
  </r>
  <r>
    <n v="1769"/>
    <x v="5"/>
    <n v="2019"/>
    <x v="35"/>
    <x v="0"/>
    <x v="0"/>
    <n v="44420"/>
    <s v="New"/>
    <n v="17211.87"/>
    <s v="E-Class"/>
    <x v="5"/>
    <n v="0.38748018910400717"/>
    <x v="2"/>
    <x v="1"/>
    <s v="Medium"/>
    <n v="3"/>
  </r>
  <r>
    <n v="1770"/>
    <x v="5"/>
    <n v="2019"/>
    <x v="40"/>
    <x v="2"/>
    <x v="0"/>
    <n v="299854"/>
    <s v="New"/>
    <n v="64119.76"/>
    <s v="GLA"/>
    <x v="5"/>
    <n v="0.21383660047889974"/>
    <x v="1"/>
    <x v="2"/>
    <s v="Medium"/>
    <n v="3"/>
  </r>
  <r>
    <n v="1771"/>
    <x v="6"/>
    <n v="2017"/>
    <x v="50"/>
    <x v="2"/>
    <x v="1"/>
    <n v="92035"/>
    <s v="New"/>
    <n v="10315.81"/>
    <s v="Camry"/>
    <x v="7"/>
    <n v="0.11208572825555495"/>
    <x v="0"/>
    <x v="1"/>
    <s v="Small"/>
    <n v="3"/>
  </r>
  <r>
    <n v="1772"/>
    <x v="4"/>
    <n v="2013"/>
    <x v="5"/>
    <x v="1"/>
    <x v="1"/>
    <n v="293427"/>
    <s v="New"/>
    <n v="89103.42"/>
    <s v="CR-V"/>
    <x v="2"/>
    <n v="0.30366469343311964"/>
    <x v="1"/>
    <x v="2"/>
    <s v="Medium"/>
    <n v="3"/>
  </r>
  <r>
    <n v="1773"/>
    <x v="6"/>
    <n v="2017"/>
    <x v="18"/>
    <x v="2"/>
    <x v="1"/>
    <n v="197241"/>
    <s v="Like New"/>
    <n v="50773.03"/>
    <s v="Corolla"/>
    <x v="7"/>
    <n v="0.25741620656962799"/>
    <x v="1"/>
    <x v="2"/>
    <s v="Large"/>
    <n v="2"/>
  </r>
  <r>
    <n v="1774"/>
    <x v="1"/>
    <n v="2013"/>
    <x v="18"/>
    <x v="3"/>
    <x v="0"/>
    <n v="193529"/>
    <s v="Like New"/>
    <n v="71259.92"/>
    <s v="3 Series"/>
    <x v="2"/>
    <n v="0.36821313601579092"/>
    <x v="1"/>
    <x v="2"/>
    <s v="Large"/>
    <n v="2"/>
  </r>
  <r>
    <n v="1775"/>
    <x v="0"/>
    <n v="2019"/>
    <x v="36"/>
    <x v="1"/>
    <x v="1"/>
    <n v="249863"/>
    <s v="New"/>
    <n v="9963.15"/>
    <s v="Model X"/>
    <x v="5"/>
    <n v="3.9874451199257192E-2"/>
    <x v="1"/>
    <x v="1"/>
    <s v="Medium"/>
    <n v="3"/>
  </r>
  <r>
    <n v="1776"/>
    <x v="3"/>
    <n v="2020"/>
    <x v="50"/>
    <x v="2"/>
    <x v="0"/>
    <n v="25968"/>
    <s v="Like New"/>
    <n v="55753.599999999999"/>
    <s v="Explorer"/>
    <x v="6"/>
    <n v="2.1470117067159582"/>
    <x v="2"/>
    <x v="2"/>
    <s v="Small"/>
    <n v="2"/>
  </r>
  <r>
    <n v="1777"/>
    <x v="4"/>
    <n v="2023"/>
    <x v="20"/>
    <x v="0"/>
    <x v="0"/>
    <n v="62508"/>
    <s v="Like New"/>
    <n v="33620.019999999997"/>
    <s v="Fit"/>
    <x v="8"/>
    <n v="0.53785147501119857"/>
    <x v="0"/>
    <x v="0"/>
    <s v="Small"/>
    <n v="2"/>
  </r>
  <r>
    <n v="1778"/>
    <x v="6"/>
    <n v="2014"/>
    <x v="15"/>
    <x v="0"/>
    <x v="1"/>
    <n v="235863"/>
    <s v="Used"/>
    <n v="32071.99"/>
    <s v="Camry"/>
    <x v="12"/>
    <n v="0.13597719862801713"/>
    <x v="1"/>
    <x v="0"/>
    <s v="Medium"/>
    <n v="1"/>
  </r>
  <r>
    <n v="1779"/>
    <x v="2"/>
    <n v="2021"/>
    <x v="8"/>
    <x v="1"/>
    <x v="1"/>
    <n v="194292"/>
    <s v="New"/>
    <n v="42017.31"/>
    <s v="Q7"/>
    <x v="20"/>
    <n v="0.21625856957569017"/>
    <x v="1"/>
    <x v="0"/>
    <s v="Large"/>
    <n v="3"/>
  </r>
  <r>
    <n v="1780"/>
    <x v="4"/>
    <n v="2003"/>
    <x v="47"/>
    <x v="1"/>
    <x v="1"/>
    <n v="85366"/>
    <s v="Like New"/>
    <n v="5060.75"/>
    <s v="Accord"/>
    <x v="21"/>
    <n v="5.9282969800623198E-2"/>
    <x v="0"/>
    <x v="1"/>
    <s v="Small"/>
    <n v="2"/>
  </r>
  <r>
    <n v="1781"/>
    <x v="0"/>
    <n v="2012"/>
    <x v="43"/>
    <x v="2"/>
    <x v="0"/>
    <n v="5738"/>
    <s v="Like New"/>
    <n v="49332.78"/>
    <s v="Model 3"/>
    <x v="15"/>
    <n v="8.5975566399442318"/>
    <x v="2"/>
    <x v="0"/>
    <s v="Large"/>
    <n v="2"/>
  </r>
  <r>
    <n v="1782"/>
    <x v="4"/>
    <n v="2022"/>
    <x v="9"/>
    <x v="3"/>
    <x v="0"/>
    <n v="3098"/>
    <s v="New"/>
    <n v="51223.83"/>
    <s v="Civic"/>
    <x v="13"/>
    <n v="16.534483537766302"/>
    <x v="2"/>
    <x v="2"/>
    <s v="Small"/>
    <n v="3"/>
  </r>
  <r>
    <n v="1783"/>
    <x v="0"/>
    <n v="2007"/>
    <x v="21"/>
    <x v="2"/>
    <x v="0"/>
    <n v="95424"/>
    <s v="Used"/>
    <n v="86997.440000000002"/>
    <s v="Model X"/>
    <x v="17"/>
    <n v="0.91169349429912816"/>
    <x v="0"/>
    <x v="2"/>
    <s v="Large"/>
    <n v="1"/>
  </r>
  <r>
    <n v="1784"/>
    <x v="6"/>
    <n v="2017"/>
    <x v="35"/>
    <x v="0"/>
    <x v="0"/>
    <n v="204705"/>
    <s v="New"/>
    <n v="47609.93"/>
    <s v="Prius"/>
    <x v="7"/>
    <n v="0.23257824674531644"/>
    <x v="1"/>
    <x v="0"/>
    <s v="Medium"/>
    <n v="3"/>
  </r>
  <r>
    <n v="1785"/>
    <x v="0"/>
    <n v="2011"/>
    <x v="39"/>
    <x v="3"/>
    <x v="0"/>
    <n v="78672"/>
    <s v="Used"/>
    <n v="39537.85"/>
    <s v="Model X"/>
    <x v="3"/>
    <n v="0.50256571588366894"/>
    <x v="0"/>
    <x v="0"/>
    <s v="Large"/>
    <n v="1"/>
  </r>
  <r>
    <n v="1786"/>
    <x v="4"/>
    <n v="2022"/>
    <x v="46"/>
    <x v="3"/>
    <x v="0"/>
    <n v="139325"/>
    <s v="Like New"/>
    <n v="99500.97"/>
    <s v="Civic"/>
    <x v="13"/>
    <n v="0.71416450744661764"/>
    <x v="0"/>
    <x v="2"/>
    <s v="Medium"/>
    <n v="2"/>
  </r>
  <r>
    <n v="1787"/>
    <x v="2"/>
    <n v="2013"/>
    <x v="3"/>
    <x v="3"/>
    <x v="1"/>
    <n v="125349"/>
    <s v="Used"/>
    <n v="59265.27"/>
    <s v="Q7"/>
    <x v="2"/>
    <n v="0.47280209654644229"/>
    <x v="0"/>
    <x v="2"/>
    <s v="Large"/>
    <n v="1"/>
  </r>
  <r>
    <n v="1788"/>
    <x v="5"/>
    <n v="2001"/>
    <x v="13"/>
    <x v="2"/>
    <x v="0"/>
    <n v="50969"/>
    <s v="Used"/>
    <n v="49898.25"/>
    <s v="GLA"/>
    <x v="10"/>
    <n v="0.97899213247267947"/>
    <x v="0"/>
    <x v="0"/>
    <s v="Medium"/>
    <n v="1"/>
  </r>
  <r>
    <n v="1789"/>
    <x v="4"/>
    <n v="2017"/>
    <x v="47"/>
    <x v="0"/>
    <x v="1"/>
    <n v="90744"/>
    <s v="New"/>
    <n v="52113.9"/>
    <s v="Fit"/>
    <x v="7"/>
    <n v="0.57429582121131972"/>
    <x v="0"/>
    <x v="2"/>
    <s v="Small"/>
    <n v="3"/>
  </r>
  <r>
    <n v="1790"/>
    <x v="0"/>
    <n v="2023"/>
    <x v="8"/>
    <x v="1"/>
    <x v="1"/>
    <n v="201495"/>
    <s v="Like New"/>
    <n v="81872.22"/>
    <s v="Model 3"/>
    <x v="8"/>
    <n v="0.40632382937541878"/>
    <x v="1"/>
    <x v="2"/>
    <s v="Large"/>
    <n v="2"/>
  </r>
  <r>
    <n v="1791"/>
    <x v="5"/>
    <n v="2001"/>
    <x v="24"/>
    <x v="2"/>
    <x v="1"/>
    <n v="117286"/>
    <s v="New"/>
    <n v="37364.26"/>
    <s v="C-Class"/>
    <x v="10"/>
    <n v="0.31857391334004059"/>
    <x v="0"/>
    <x v="0"/>
    <s v="Large"/>
    <n v="3"/>
  </r>
  <r>
    <n v="1792"/>
    <x v="0"/>
    <n v="2010"/>
    <x v="12"/>
    <x v="1"/>
    <x v="1"/>
    <n v="75028"/>
    <s v="New"/>
    <n v="41970.239999999998"/>
    <s v="Model 3"/>
    <x v="9"/>
    <n v="0.55939435943914273"/>
    <x v="0"/>
    <x v="0"/>
    <s v="Large"/>
    <n v="3"/>
  </r>
  <r>
    <n v="1793"/>
    <x v="2"/>
    <n v="2008"/>
    <x v="3"/>
    <x v="3"/>
    <x v="1"/>
    <n v="297565"/>
    <s v="Like New"/>
    <n v="76807.97"/>
    <s v="A3"/>
    <x v="22"/>
    <n v="0.25812165409238319"/>
    <x v="1"/>
    <x v="2"/>
    <s v="Large"/>
    <n v="2"/>
  </r>
  <r>
    <n v="1794"/>
    <x v="0"/>
    <n v="2011"/>
    <x v="31"/>
    <x v="3"/>
    <x v="0"/>
    <n v="38575"/>
    <s v="New"/>
    <n v="11933.46"/>
    <s v="Model 3"/>
    <x v="3"/>
    <n v="0.30935735580038881"/>
    <x v="2"/>
    <x v="1"/>
    <s v="Large"/>
    <n v="3"/>
  </r>
  <r>
    <n v="1795"/>
    <x v="6"/>
    <n v="2016"/>
    <x v="29"/>
    <x v="2"/>
    <x v="0"/>
    <n v="3192"/>
    <s v="New"/>
    <n v="87191.07"/>
    <s v="RAV4"/>
    <x v="0"/>
    <n v="27.315498120300752"/>
    <x v="2"/>
    <x v="2"/>
    <s v="Small"/>
    <n v="3"/>
  </r>
  <r>
    <n v="1796"/>
    <x v="3"/>
    <n v="2014"/>
    <x v="46"/>
    <x v="0"/>
    <x v="0"/>
    <n v="111116"/>
    <s v="Used"/>
    <n v="45869.26"/>
    <s v="Fiesta"/>
    <x v="12"/>
    <n v="0.41280517657223081"/>
    <x v="0"/>
    <x v="0"/>
    <s v="Medium"/>
    <n v="1"/>
  </r>
  <r>
    <n v="1797"/>
    <x v="4"/>
    <n v="2016"/>
    <x v="4"/>
    <x v="3"/>
    <x v="0"/>
    <n v="81311"/>
    <s v="New"/>
    <n v="60222.83"/>
    <s v="Fit"/>
    <x v="0"/>
    <n v="0.74064800580487267"/>
    <x v="0"/>
    <x v="2"/>
    <s v="Medium"/>
    <n v="3"/>
  </r>
  <r>
    <n v="1798"/>
    <x v="3"/>
    <n v="2017"/>
    <x v="26"/>
    <x v="1"/>
    <x v="1"/>
    <n v="80781"/>
    <s v="Like New"/>
    <n v="76960.240000000005"/>
    <s v="Fiesta"/>
    <x v="7"/>
    <n v="0.95270224433963435"/>
    <x v="0"/>
    <x v="2"/>
    <s v="Large"/>
    <n v="2"/>
  </r>
  <r>
    <n v="1799"/>
    <x v="0"/>
    <n v="2021"/>
    <x v="36"/>
    <x v="1"/>
    <x v="1"/>
    <n v="36527"/>
    <s v="New"/>
    <n v="30274.93"/>
    <s v="Model Y"/>
    <x v="20"/>
    <n v="0.82883702466668496"/>
    <x v="2"/>
    <x v="0"/>
    <s v="Medium"/>
    <n v="3"/>
  </r>
  <r>
    <n v="1800"/>
    <x v="2"/>
    <n v="2005"/>
    <x v="47"/>
    <x v="2"/>
    <x v="1"/>
    <n v="52181"/>
    <s v="Used"/>
    <n v="89579.85"/>
    <s v="A4"/>
    <x v="14"/>
    <n v="1.7167139380234187"/>
    <x v="0"/>
    <x v="2"/>
    <s v="Small"/>
    <n v="1"/>
  </r>
  <r>
    <n v="1801"/>
    <x v="4"/>
    <n v="2016"/>
    <x v="6"/>
    <x v="1"/>
    <x v="0"/>
    <n v="91472"/>
    <s v="New"/>
    <n v="98026.37"/>
    <s v="Accord"/>
    <x v="0"/>
    <n v="1.0716543860416301"/>
    <x v="0"/>
    <x v="2"/>
    <s v="Large"/>
    <n v="3"/>
  </r>
  <r>
    <n v="1802"/>
    <x v="0"/>
    <n v="2022"/>
    <x v="32"/>
    <x v="0"/>
    <x v="0"/>
    <n v="81219"/>
    <s v="New"/>
    <n v="51956.06"/>
    <s v="Model Y"/>
    <x v="13"/>
    <n v="0.63970327140201177"/>
    <x v="0"/>
    <x v="2"/>
    <s v="Large"/>
    <n v="3"/>
  </r>
  <r>
    <n v="1803"/>
    <x v="5"/>
    <n v="2023"/>
    <x v="35"/>
    <x v="3"/>
    <x v="0"/>
    <n v="119783"/>
    <s v="New"/>
    <n v="94009.05"/>
    <s v="E-Class"/>
    <x v="8"/>
    <n v="0.78482798059824854"/>
    <x v="0"/>
    <x v="2"/>
    <s v="Medium"/>
    <n v="3"/>
  </r>
  <r>
    <n v="1804"/>
    <x v="1"/>
    <n v="2017"/>
    <x v="47"/>
    <x v="1"/>
    <x v="0"/>
    <n v="161554"/>
    <s v="Used"/>
    <n v="5107.22"/>
    <s v="X5"/>
    <x v="7"/>
    <n v="3.1613082932022731E-2"/>
    <x v="1"/>
    <x v="1"/>
    <s v="Small"/>
    <n v="1"/>
  </r>
  <r>
    <n v="1805"/>
    <x v="0"/>
    <n v="2007"/>
    <x v="13"/>
    <x v="1"/>
    <x v="1"/>
    <n v="179300"/>
    <s v="Like New"/>
    <n v="89952.59"/>
    <s v="Model Y"/>
    <x v="17"/>
    <n v="0.50168761851645283"/>
    <x v="1"/>
    <x v="2"/>
    <s v="Medium"/>
    <n v="2"/>
  </r>
  <r>
    <n v="1806"/>
    <x v="3"/>
    <n v="2008"/>
    <x v="27"/>
    <x v="3"/>
    <x v="1"/>
    <n v="83265"/>
    <s v="Like New"/>
    <n v="34549.31"/>
    <s v="Fiesta"/>
    <x v="22"/>
    <n v="0.4149319642106527"/>
    <x v="0"/>
    <x v="0"/>
    <s v="Medium"/>
    <n v="2"/>
  </r>
  <r>
    <n v="1807"/>
    <x v="4"/>
    <n v="2005"/>
    <x v="41"/>
    <x v="2"/>
    <x v="0"/>
    <n v="50126"/>
    <s v="Used"/>
    <n v="34592.07"/>
    <s v="Civic"/>
    <x v="14"/>
    <n v="0.69010234209791321"/>
    <x v="0"/>
    <x v="0"/>
    <s v="Medium"/>
    <n v="1"/>
  </r>
  <r>
    <n v="1808"/>
    <x v="3"/>
    <n v="2004"/>
    <x v="26"/>
    <x v="1"/>
    <x v="0"/>
    <n v="282689"/>
    <s v="Used"/>
    <n v="26668.44"/>
    <s v="Explorer"/>
    <x v="19"/>
    <n v="9.4338442599464431E-2"/>
    <x v="1"/>
    <x v="0"/>
    <s v="Large"/>
    <n v="1"/>
  </r>
  <r>
    <n v="1809"/>
    <x v="4"/>
    <n v="2011"/>
    <x v="6"/>
    <x v="2"/>
    <x v="1"/>
    <n v="55114"/>
    <s v="New"/>
    <n v="35116.32"/>
    <s v="CR-V"/>
    <x v="3"/>
    <n v="0.63715789091700836"/>
    <x v="0"/>
    <x v="0"/>
    <s v="Large"/>
    <n v="3"/>
  </r>
  <r>
    <n v="1810"/>
    <x v="0"/>
    <n v="2010"/>
    <x v="2"/>
    <x v="2"/>
    <x v="1"/>
    <n v="206422"/>
    <s v="Like New"/>
    <n v="25281.040000000001"/>
    <s v="Model X"/>
    <x v="9"/>
    <n v="0.12247260466423153"/>
    <x v="1"/>
    <x v="0"/>
    <s v="Large"/>
    <n v="2"/>
  </r>
  <r>
    <n v="1811"/>
    <x v="6"/>
    <n v="2000"/>
    <x v="36"/>
    <x v="1"/>
    <x v="1"/>
    <n v="188873"/>
    <s v="Used"/>
    <n v="91057.57"/>
    <s v="Corolla"/>
    <x v="18"/>
    <n v="0.48211004219766723"/>
    <x v="1"/>
    <x v="2"/>
    <s v="Medium"/>
    <n v="1"/>
  </r>
  <r>
    <n v="1812"/>
    <x v="5"/>
    <n v="2010"/>
    <x v="32"/>
    <x v="0"/>
    <x v="1"/>
    <n v="276034"/>
    <s v="Like New"/>
    <n v="90407.25"/>
    <s v="GLC"/>
    <x v="9"/>
    <n v="0.32752215306810029"/>
    <x v="1"/>
    <x v="2"/>
    <s v="Large"/>
    <n v="2"/>
  </r>
  <r>
    <n v="1813"/>
    <x v="0"/>
    <n v="2018"/>
    <x v="13"/>
    <x v="2"/>
    <x v="0"/>
    <n v="121284"/>
    <s v="New"/>
    <n v="14710.07"/>
    <s v="Model S"/>
    <x v="1"/>
    <n v="0.12128615481019756"/>
    <x v="0"/>
    <x v="1"/>
    <s v="Medium"/>
    <n v="3"/>
  </r>
  <r>
    <n v="1814"/>
    <x v="3"/>
    <n v="2008"/>
    <x v="17"/>
    <x v="1"/>
    <x v="1"/>
    <n v="194469"/>
    <s v="Used"/>
    <n v="18571.55"/>
    <s v="Fiesta"/>
    <x v="22"/>
    <n v="9.5498768441242554E-2"/>
    <x v="1"/>
    <x v="1"/>
    <s v="Medium"/>
    <n v="1"/>
  </r>
  <r>
    <n v="1815"/>
    <x v="1"/>
    <n v="2001"/>
    <x v="31"/>
    <x v="2"/>
    <x v="1"/>
    <n v="142290"/>
    <s v="Like New"/>
    <n v="86891.77"/>
    <s v="5 Series"/>
    <x v="10"/>
    <n v="0.6106667369456743"/>
    <x v="0"/>
    <x v="2"/>
    <s v="Large"/>
    <n v="2"/>
  </r>
  <r>
    <n v="1816"/>
    <x v="1"/>
    <n v="2011"/>
    <x v="20"/>
    <x v="3"/>
    <x v="1"/>
    <n v="88241"/>
    <s v="Like New"/>
    <n v="42899.09"/>
    <s v="X3"/>
    <x v="3"/>
    <n v="0.48615824843326794"/>
    <x v="0"/>
    <x v="0"/>
    <s v="Small"/>
    <n v="2"/>
  </r>
  <r>
    <n v="1817"/>
    <x v="2"/>
    <n v="2003"/>
    <x v="9"/>
    <x v="0"/>
    <x v="1"/>
    <n v="296866"/>
    <s v="New"/>
    <n v="21080.81"/>
    <s v="Q7"/>
    <x v="21"/>
    <n v="7.1011196971023968E-2"/>
    <x v="1"/>
    <x v="0"/>
    <s v="Small"/>
    <n v="3"/>
  </r>
  <r>
    <n v="1818"/>
    <x v="4"/>
    <n v="2003"/>
    <x v="12"/>
    <x v="0"/>
    <x v="0"/>
    <n v="182615"/>
    <s v="Used"/>
    <n v="53513.59"/>
    <s v="CR-V"/>
    <x v="21"/>
    <n v="0.2930404950305287"/>
    <x v="1"/>
    <x v="2"/>
    <s v="Large"/>
    <n v="1"/>
  </r>
  <r>
    <n v="1819"/>
    <x v="3"/>
    <n v="2017"/>
    <x v="46"/>
    <x v="3"/>
    <x v="0"/>
    <n v="30921"/>
    <s v="Like New"/>
    <n v="44583.46"/>
    <s v="Fiesta"/>
    <x v="7"/>
    <n v="1.4418505222987614"/>
    <x v="2"/>
    <x v="0"/>
    <s v="Medium"/>
    <n v="2"/>
  </r>
  <r>
    <n v="1820"/>
    <x v="2"/>
    <n v="2014"/>
    <x v="1"/>
    <x v="3"/>
    <x v="0"/>
    <n v="161686"/>
    <s v="New"/>
    <n v="25820.35"/>
    <s v="A3"/>
    <x v="12"/>
    <n v="0.15969440767908166"/>
    <x v="1"/>
    <x v="0"/>
    <s v="Large"/>
    <n v="3"/>
  </r>
  <r>
    <n v="1821"/>
    <x v="3"/>
    <n v="2018"/>
    <x v="16"/>
    <x v="2"/>
    <x v="0"/>
    <n v="192261"/>
    <s v="Like New"/>
    <n v="73471.460000000006"/>
    <s v="Focus"/>
    <x v="1"/>
    <n v="0.38214437665465179"/>
    <x v="1"/>
    <x v="2"/>
    <s v="Small"/>
    <n v="2"/>
  </r>
  <r>
    <n v="1822"/>
    <x v="4"/>
    <n v="2012"/>
    <x v="2"/>
    <x v="3"/>
    <x v="0"/>
    <n v="17601"/>
    <s v="New"/>
    <n v="64972.480000000003"/>
    <s v="Fit"/>
    <x v="15"/>
    <n v="3.6914084427021194"/>
    <x v="2"/>
    <x v="2"/>
    <s v="Large"/>
    <n v="3"/>
  </r>
  <r>
    <n v="1823"/>
    <x v="0"/>
    <n v="2018"/>
    <x v="4"/>
    <x v="0"/>
    <x v="0"/>
    <n v="93332"/>
    <s v="Like New"/>
    <n v="14467.85"/>
    <s v="Model X"/>
    <x v="1"/>
    <n v="0.15501489306990102"/>
    <x v="0"/>
    <x v="1"/>
    <s v="Medium"/>
    <n v="2"/>
  </r>
  <r>
    <n v="1824"/>
    <x v="0"/>
    <n v="2016"/>
    <x v="29"/>
    <x v="3"/>
    <x v="1"/>
    <n v="202615"/>
    <s v="Like New"/>
    <n v="92911.74"/>
    <s v="Model 3"/>
    <x v="0"/>
    <n v="0.45856298891987268"/>
    <x v="1"/>
    <x v="2"/>
    <s v="Small"/>
    <n v="2"/>
  </r>
  <r>
    <n v="1825"/>
    <x v="1"/>
    <n v="2005"/>
    <x v="6"/>
    <x v="1"/>
    <x v="1"/>
    <n v="235572"/>
    <s v="New"/>
    <n v="58054.65"/>
    <s v="5 Series"/>
    <x v="14"/>
    <n v="0.24644121542458358"/>
    <x v="1"/>
    <x v="2"/>
    <s v="Large"/>
    <n v="3"/>
  </r>
  <r>
    <n v="1826"/>
    <x v="0"/>
    <n v="2015"/>
    <x v="27"/>
    <x v="1"/>
    <x v="1"/>
    <n v="290144"/>
    <s v="Used"/>
    <n v="28769.43"/>
    <s v="Model X"/>
    <x v="16"/>
    <n v="9.9155695103121208E-2"/>
    <x v="1"/>
    <x v="0"/>
    <s v="Medium"/>
    <n v="1"/>
  </r>
  <r>
    <n v="1827"/>
    <x v="0"/>
    <n v="2023"/>
    <x v="35"/>
    <x v="2"/>
    <x v="1"/>
    <n v="130439"/>
    <s v="New"/>
    <n v="24597.72"/>
    <s v="Model 3"/>
    <x v="8"/>
    <n v="0.18857642269566618"/>
    <x v="0"/>
    <x v="0"/>
    <s v="Medium"/>
    <n v="3"/>
  </r>
  <r>
    <n v="1828"/>
    <x v="6"/>
    <n v="2011"/>
    <x v="30"/>
    <x v="0"/>
    <x v="0"/>
    <n v="239691"/>
    <s v="Used"/>
    <n v="17915.060000000001"/>
    <s v="RAV4"/>
    <x v="3"/>
    <n v="7.4742314062689053E-2"/>
    <x v="1"/>
    <x v="1"/>
    <s v="Small"/>
    <n v="1"/>
  </r>
  <r>
    <n v="1829"/>
    <x v="1"/>
    <n v="2018"/>
    <x v="47"/>
    <x v="1"/>
    <x v="1"/>
    <n v="119277"/>
    <s v="Like New"/>
    <n v="45340.55"/>
    <s v="X5"/>
    <x v="1"/>
    <n v="0.38012818900542439"/>
    <x v="0"/>
    <x v="0"/>
    <s v="Small"/>
    <n v="2"/>
  </r>
  <r>
    <n v="1830"/>
    <x v="2"/>
    <n v="2004"/>
    <x v="41"/>
    <x v="3"/>
    <x v="0"/>
    <n v="292527"/>
    <s v="Like New"/>
    <n v="17876.400000000001"/>
    <s v="A3"/>
    <x v="19"/>
    <n v="6.1110256489144595E-2"/>
    <x v="1"/>
    <x v="1"/>
    <s v="Medium"/>
    <n v="2"/>
  </r>
  <r>
    <n v="1831"/>
    <x v="5"/>
    <n v="2016"/>
    <x v="30"/>
    <x v="1"/>
    <x v="1"/>
    <n v="142857"/>
    <s v="New"/>
    <n v="44502.559999999998"/>
    <s v="GLA"/>
    <x v="0"/>
    <n v="0.31151823151823149"/>
    <x v="0"/>
    <x v="0"/>
    <s v="Small"/>
    <n v="3"/>
  </r>
  <r>
    <n v="1832"/>
    <x v="6"/>
    <n v="2022"/>
    <x v="24"/>
    <x v="1"/>
    <x v="1"/>
    <n v="40910"/>
    <s v="New"/>
    <n v="19133.189999999999"/>
    <s v="Prius"/>
    <x v="13"/>
    <n v="0.46768980689318013"/>
    <x v="2"/>
    <x v="1"/>
    <s v="Large"/>
    <n v="3"/>
  </r>
  <r>
    <n v="1833"/>
    <x v="2"/>
    <n v="2000"/>
    <x v="22"/>
    <x v="2"/>
    <x v="1"/>
    <n v="170100"/>
    <s v="Used"/>
    <n v="67396.710000000006"/>
    <s v="Q5"/>
    <x v="18"/>
    <n v="0.39621816578483249"/>
    <x v="1"/>
    <x v="2"/>
    <s v="Small"/>
    <n v="1"/>
  </r>
  <r>
    <n v="1834"/>
    <x v="4"/>
    <n v="2023"/>
    <x v="48"/>
    <x v="3"/>
    <x v="0"/>
    <n v="155927"/>
    <s v="Used"/>
    <n v="79597.990000000005"/>
    <s v="Accord"/>
    <x v="8"/>
    <n v="0.51048240522808752"/>
    <x v="1"/>
    <x v="2"/>
    <s v="Medium"/>
    <n v="1"/>
  </r>
  <r>
    <n v="1835"/>
    <x v="6"/>
    <n v="2022"/>
    <x v="44"/>
    <x v="3"/>
    <x v="1"/>
    <n v="286425"/>
    <s v="Used"/>
    <n v="57204.66"/>
    <s v="Camry"/>
    <x v="13"/>
    <n v="0.19971950772453523"/>
    <x v="1"/>
    <x v="2"/>
    <s v="Small"/>
    <n v="1"/>
  </r>
  <r>
    <n v="1836"/>
    <x v="2"/>
    <n v="2009"/>
    <x v="41"/>
    <x v="3"/>
    <x v="0"/>
    <n v="4841"/>
    <s v="New"/>
    <n v="69605.399999999994"/>
    <s v="A4"/>
    <x v="4"/>
    <n v="14.378310266473868"/>
    <x v="2"/>
    <x v="2"/>
    <s v="Medium"/>
    <n v="3"/>
  </r>
  <r>
    <n v="1837"/>
    <x v="4"/>
    <n v="2014"/>
    <x v="24"/>
    <x v="2"/>
    <x v="0"/>
    <n v="97204"/>
    <s v="Like New"/>
    <n v="94145.98"/>
    <s v="Fit"/>
    <x v="12"/>
    <n v="0.96854018353154192"/>
    <x v="0"/>
    <x v="2"/>
    <s v="Large"/>
    <n v="2"/>
  </r>
  <r>
    <n v="1838"/>
    <x v="1"/>
    <n v="2022"/>
    <x v="10"/>
    <x v="3"/>
    <x v="1"/>
    <n v="60155"/>
    <s v="New"/>
    <n v="65645.3"/>
    <s v="3 Series"/>
    <x v="13"/>
    <n v="1.0912692211786219"/>
    <x v="0"/>
    <x v="2"/>
    <s v="Small"/>
    <n v="3"/>
  </r>
  <r>
    <n v="1839"/>
    <x v="5"/>
    <n v="2020"/>
    <x v="18"/>
    <x v="3"/>
    <x v="0"/>
    <n v="259589"/>
    <s v="Like New"/>
    <n v="39595.03"/>
    <s v="E-Class"/>
    <x v="6"/>
    <n v="0.15252969116565032"/>
    <x v="1"/>
    <x v="0"/>
    <s v="Large"/>
    <n v="2"/>
  </r>
  <r>
    <n v="1840"/>
    <x v="4"/>
    <n v="2020"/>
    <x v="13"/>
    <x v="1"/>
    <x v="0"/>
    <n v="261140"/>
    <s v="New"/>
    <n v="47700.62"/>
    <s v="Civic"/>
    <x v="6"/>
    <n v="0.1826630160067397"/>
    <x v="1"/>
    <x v="0"/>
    <s v="Medium"/>
    <n v="3"/>
  </r>
  <r>
    <n v="1841"/>
    <x v="0"/>
    <n v="2010"/>
    <x v="11"/>
    <x v="1"/>
    <x v="1"/>
    <n v="148515"/>
    <s v="New"/>
    <n v="86749.9"/>
    <s v="Model Y"/>
    <x v="9"/>
    <n v="0.58411540921792404"/>
    <x v="0"/>
    <x v="2"/>
    <s v="Large"/>
    <n v="3"/>
  </r>
  <r>
    <n v="1842"/>
    <x v="3"/>
    <n v="2012"/>
    <x v="33"/>
    <x v="3"/>
    <x v="1"/>
    <n v="132994"/>
    <s v="Used"/>
    <n v="17418.43"/>
    <s v="Fiesta"/>
    <x v="15"/>
    <n v="0.13097154758861301"/>
    <x v="0"/>
    <x v="1"/>
    <s v="Medium"/>
    <n v="1"/>
  </r>
  <r>
    <n v="1843"/>
    <x v="4"/>
    <n v="2004"/>
    <x v="12"/>
    <x v="0"/>
    <x v="1"/>
    <n v="294120"/>
    <s v="Like New"/>
    <n v="35945.019999999997"/>
    <s v="Accord"/>
    <x v="19"/>
    <n v="0.12221209030327757"/>
    <x v="1"/>
    <x v="0"/>
    <s v="Large"/>
    <n v="2"/>
  </r>
  <r>
    <n v="1844"/>
    <x v="4"/>
    <n v="2000"/>
    <x v="45"/>
    <x v="0"/>
    <x v="1"/>
    <n v="143063"/>
    <s v="New"/>
    <n v="59841.61"/>
    <s v="CR-V"/>
    <x v="18"/>
    <n v="0.41828851624808649"/>
    <x v="0"/>
    <x v="2"/>
    <s v="Medium"/>
    <n v="3"/>
  </r>
  <r>
    <n v="1845"/>
    <x v="5"/>
    <n v="2023"/>
    <x v="33"/>
    <x v="3"/>
    <x v="1"/>
    <n v="104405"/>
    <s v="New"/>
    <n v="69257.009999999995"/>
    <s v="GLC"/>
    <x v="8"/>
    <n v="0.66334955222451031"/>
    <x v="0"/>
    <x v="2"/>
    <s v="Medium"/>
    <n v="3"/>
  </r>
  <r>
    <n v="1846"/>
    <x v="3"/>
    <n v="2011"/>
    <x v="13"/>
    <x v="0"/>
    <x v="1"/>
    <n v="53744"/>
    <s v="Like New"/>
    <n v="77532.41"/>
    <s v="Focus"/>
    <x v="3"/>
    <n v="1.4426244790116107"/>
    <x v="0"/>
    <x v="2"/>
    <s v="Medium"/>
    <n v="2"/>
  </r>
  <r>
    <n v="1847"/>
    <x v="0"/>
    <n v="2010"/>
    <x v="10"/>
    <x v="2"/>
    <x v="0"/>
    <n v="2473"/>
    <s v="New"/>
    <n v="35229.65"/>
    <s v="Model 3"/>
    <x v="9"/>
    <n v="14.245713708046907"/>
    <x v="2"/>
    <x v="0"/>
    <s v="Small"/>
    <n v="3"/>
  </r>
  <r>
    <n v="1848"/>
    <x v="2"/>
    <n v="2016"/>
    <x v="24"/>
    <x v="1"/>
    <x v="1"/>
    <n v="139180"/>
    <s v="Like New"/>
    <n v="18856.62"/>
    <s v="A3"/>
    <x v="0"/>
    <n v="0.13548369018537146"/>
    <x v="0"/>
    <x v="1"/>
    <s v="Large"/>
    <n v="2"/>
  </r>
  <r>
    <n v="1849"/>
    <x v="2"/>
    <n v="2003"/>
    <x v="4"/>
    <x v="2"/>
    <x v="1"/>
    <n v="28715"/>
    <s v="Used"/>
    <n v="95709.72"/>
    <s v="A3"/>
    <x v="21"/>
    <n v="3.3330914156364271"/>
    <x v="2"/>
    <x v="2"/>
    <s v="Medium"/>
    <n v="1"/>
  </r>
  <r>
    <n v="1850"/>
    <x v="4"/>
    <n v="2014"/>
    <x v="35"/>
    <x v="1"/>
    <x v="0"/>
    <n v="244826"/>
    <s v="Used"/>
    <n v="12257.26"/>
    <s v="Civic"/>
    <x v="12"/>
    <n v="5.0065189154746635E-2"/>
    <x v="1"/>
    <x v="1"/>
    <s v="Medium"/>
    <n v="1"/>
  </r>
  <r>
    <n v="1851"/>
    <x v="3"/>
    <n v="2008"/>
    <x v="43"/>
    <x v="0"/>
    <x v="1"/>
    <n v="253856"/>
    <s v="Like New"/>
    <n v="14101.51"/>
    <s v="Mustang"/>
    <x v="22"/>
    <n v="5.5549248392789616E-2"/>
    <x v="1"/>
    <x v="1"/>
    <s v="Large"/>
    <n v="2"/>
  </r>
  <r>
    <n v="1852"/>
    <x v="3"/>
    <n v="2020"/>
    <x v="46"/>
    <x v="0"/>
    <x v="0"/>
    <n v="239419"/>
    <s v="Used"/>
    <n v="52019.54"/>
    <s v="Fiesta"/>
    <x v="6"/>
    <n v="0.21727406763874213"/>
    <x v="1"/>
    <x v="2"/>
    <s v="Medium"/>
    <n v="1"/>
  </r>
  <r>
    <n v="1853"/>
    <x v="0"/>
    <n v="2019"/>
    <x v="18"/>
    <x v="3"/>
    <x v="1"/>
    <n v="252508"/>
    <s v="Like New"/>
    <n v="82830.75"/>
    <s v="Model S"/>
    <x v="5"/>
    <n v="0.32803218115861676"/>
    <x v="1"/>
    <x v="2"/>
    <s v="Large"/>
    <n v="2"/>
  </r>
  <r>
    <n v="1854"/>
    <x v="5"/>
    <n v="2018"/>
    <x v="11"/>
    <x v="0"/>
    <x v="1"/>
    <n v="299461"/>
    <s v="New"/>
    <n v="78577.89"/>
    <s v="E-Class"/>
    <x v="1"/>
    <n v="0.26239774127515769"/>
    <x v="1"/>
    <x v="2"/>
    <s v="Large"/>
    <n v="3"/>
  </r>
  <r>
    <n v="1855"/>
    <x v="1"/>
    <n v="2018"/>
    <x v="6"/>
    <x v="0"/>
    <x v="0"/>
    <n v="164434"/>
    <s v="New"/>
    <n v="94081.43"/>
    <s v="X5"/>
    <x v="1"/>
    <n v="0.5721531435104662"/>
    <x v="1"/>
    <x v="2"/>
    <s v="Large"/>
    <n v="3"/>
  </r>
  <r>
    <n v="1856"/>
    <x v="2"/>
    <n v="2011"/>
    <x v="12"/>
    <x v="3"/>
    <x v="1"/>
    <n v="54604"/>
    <s v="Like New"/>
    <n v="18452.240000000002"/>
    <s v="A4"/>
    <x v="3"/>
    <n v="0.33792835689693068"/>
    <x v="0"/>
    <x v="1"/>
    <s v="Large"/>
    <n v="2"/>
  </r>
  <r>
    <n v="1857"/>
    <x v="5"/>
    <n v="2004"/>
    <x v="50"/>
    <x v="3"/>
    <x v="0"/>
    <n v="4889"/>
    <s v="New"/>
    <n v="40694.089999999997"/>
    <s v="C-Class"/>
    <x v="19"/>
    <n v="8.3236019635917362"/>
    <x v="2"/>
    <x v="0"/>
    <s v="Small"/>
    <n v="3"/>
  </r>
  <r>
    <n v="1858"/>
    <x v="6"/>
    <n v="2009"/>
    <x v="0"/>
    <x v="1"/>
    <x v="1"/>
    <n v="220629"/>
    <s v="Used"/>
    <n v="31803.5"/>
    <s v="Prius"/>
    <x v="4"/>
    <n v="0.14414922788935272"/>
    <x v="1"/>
    <x v="0"/>
    <s v="Medium"/>
    <n v="1"/>
  </r>
  <r>
    <n v="1859"/>
    <x v="2"/>
    <n v="2016"/>
    <x v="17"/>
    <x v="0"/>
    <x v="1"/>
    <n v="294115"/>
    <s v="New"/>
    <n v="86782.66"/>
    <s v="Q7"/>
    <x v="0"/>
    <n v="0.29506369957329615"/>
    <x v="1"/>
    <x v="2"/>
    <s v="Medium"/>
    <n v="3"/>
  </r>
  <r>
    <n v="1860"/>
    <x v="5"/>
    <n v="2004"/>
    <x v="28"/>
    <x v="1"/>
    <x v="0"/>
    <n v="50551"/>
    <s v="New"/>
    <n v="51393.69"/>
    <s v="C-Class"/>
    <x v="19"/>
    <n v="1.0166700955470713"/>
    <x v="0"/>
    <x v="2"/>
    <s v="Medium"/>
    <n v="3"/>
  </r>
  <r>
    <n v="1861"/>
    <x v="2"/>
    <n v="2021"/>
    <x v="11"/>
    <x v="1"/>
    <x v="1"/>
    <n v="134273"/>
    <s v="Like New"/>
    <n v="7550.55"/>
    <s v="Q7"/>
    <x v="20"/>
    <n v="5.6232824171650299E-2"/>
    <x v="0"/>
    <x v="1"/>
    <s v="Large"/>
    <n v="2"/>
  </r>
  <r>
    <n v="1862"/>
    <x v="1"/>
    <n v="2015"/>
    <x v="24"/>
    <x v="2"/>
    <x v="1"/>
    <n v="237230"/>
    <s v="Used"/>
    <n v="72256.62"/>
    <s v="3 Series"/>
    <x v="16"/>
    <n v="0.30458466467141593"/>
    <x v="1"/>
    <x v="2"/>
    <s v="Large"/>
    <n v="1"/>
  </r>
  <r>
    <n v="1863"/>
    <x v="6"/>
    <n v="2006"/>
    <x v="40"/>
    <x v="0"/>
    <x v="0"/>
    <n v="236139"/>
    <s v="New"/>
    <n v="41926.32"/>
    <s v="Camry"/>
    <x v="11"/>
    <n v="0.17754932476211044"/>
    <x v="1"/>
    <x v="0"/>
    <s v="Medium"/>
    <n v="3"/>
  </r>
  <r>
    <n v="1864"/>
    <x v="1"/>
    <n v="2008"/>
    <x v="46"/>
    <x v="0"/>
    <x v="1"/>
    <n v="108957"/>
    <s v="New"/>
    <n v="55458.94"/>
    <s v="5 Series"/>
    <x v="22"/>
    <n v="0.50899841221766384"/>
    <x v="0"/>
    <x v="2"/>
    <s v="Medium"/>
    <n v="3"/>
  </r>
  <r>
    <n v="1865"/>
    <x v="0"/>
    <n v="2002"/>
    <x v="18"/>
    <x v="2"/>
    <x v="0"/>
    <n v="89882"/>
    <s v="Like New"/>
    <n v="89909.81"/>
    <s v="Model X"/>
    <x v="23"/>
    <n v="1.0003094056652055"/>
    <x v="0"/>
    <x v="2"/>
    <s v="Large"/>
    <n v="2"/>
  </r>
  <r>
    <n v="1866"/>
    <x v="6"/>
    <n v="2014"/>
    <x v="23"/>
    <x v="1"/>
    <x v="1"/>
    <n v="210323"/>
    <s v="Like New"/>
    <n v="29390.09"/>
    <s v="RAV4"/>
    <x v="12"/>
    <n v="0.139737879356989"/>
    <x v="1"/>
    <x v="0"/>
    <s v="Medium"/>
    <n v="2"/>
  </r>
  <r>
    <n v="1867"/>
    <x v="4"/>
    <n v="2015"/>
    <x v="48"/>
    <x v="0"/>
    <x v="0"/>
    <n v="267825"/>
    <s v="Used"/>
    <n v="27825.14"/>
    <s v="Accord"/>
    <x v="16"/>
    <n v="0.10389298982544572"/>
    <x v="1"/>
    <x v="0"/>
    <s v="Medium"/>
    <n v="1"/>
  </r>
  <r>
    <n v="1868"/>
    <x v="5"/>
    <n v="2017"/>
    <x v="36"/>
    <x v="1"/>
    <x v="1"/>
    <n v="101982"/>
    <s v="New"/>
    <n v="30003.29"/>
    <s v="E-Class"/>
    <x v="7"/>
    <n v="0.29420181992900707"/>
    <x v="0"/>
    <x v="0"/>
    <s v="Medium"/>
    <n v="3"/>
  </r>
  <r>
    <n v="1869"/>
    <x v="6"/>
    <n v="2013"/>
    <x v="37"/>
    <x v="2"/>
    <x v="0"/>
    <n v="46870"/>
    <s v="Like New"/>
    <n v="37120.26"/>
    <s v="Prius"/>
    <x v="2"/>
    <n v="0.79198335822487731"/>
    <x v="2"/>
    <x v="0"/>
    <s v="Large"/>
    <n v="2"/>
  </r>
  <r>
    <n v="1870"/>
    <x v="0"/>
    <n v="2002"/>
    <x v="45"/>
    <x v="3"/>
    <x v="0"/>
    <n v="213328"/>
    <s v="Like New"/>
    <n v="15198.63"/>
    <s v="Model X"/>
    <x v="23"/>
    <n v="7.1245359258981469E-2"/>
    <x v="1"/>
    <x v="1"/>
    <s v="Medium"/>
    <n v="2"/>
  </r>
  <r>
    <n v="1871"/>
    <x v="0"/>
    <n v="2011"/>
    <x v="43"/>
    <x v="1"/>
    <x v="1"/>
    <n v="159224"/>
    <s v="Like New"/>
    <n v="71235.87"/>
    <s v="Model Y"/>
    <x v="3"/>
    <n v="0.447394048635884"/>
    <x v="1"/>
    <x v="2"/>
    <s v="Large"/>
    <n v="2"/>
  </r>
  <r>
    <n v="1872"/>
    <x v="1"/>
    <n v="2008"/>
    <x v="32"/>
    <x v="0"/>
    <x v="1"/>
    <n v="50061"/>
    <s v="Used"/>
    <n v="24702.880000000001"/>
    <s v="3 Series"/>
    <x v="22"/>
    <n v="0.49345558418729152"/>
    <x v="0"/>
    <x v="0"/>
    <s v="Large"/>
    <n v="1"/>
  </r>
  <r>
    <n v="1873"/>
    <x v="2"/>
    <n v="2006"/>
    <x v="46"/>
    <x v="3"/>
    <x v="0"/>
    <n v="188691"/>
    <s v="Like New"/>
    <n v="92983.85"/>
    <s v="A4"/>
    <x v="11"/>
    <n v="0.49278370457520498"/>
    <x v="1"/>
    <x v="2"/>
    <s v="Medium"/>
    <n v="2"/>
  </r>
  <r>
    <n v="1874"/>
    <x v="6"/>
    <n v="2008"/>
    <x v="23"/>
    <x v="1"/>
    <x v="1"/>
    <n v="58235"/>
    <s v="Used"/>
    <n v="25490.2"/>
    <s v="Corolla"/>
    <x v="22"/>
    <n v="0.43771271572078646"/>
    <x v="0"/>
    <x v="0"/>
    <s v="Medium"/>
    <n v="1"/>
  </r>
  <r>
    <n v="1875"/>
    <x v="5"/>
    <n v="2012"/>
    <x v="19"/>
    <x v="1"/>
    <x v="0"/>
    <n v="90073"/>
    <s v="Used"/>
    <n v="29285.99"/>
    <s v="C-Class"/>
    <x v="15"/>
    <n v="0.32513616733094269"/>
    <x v="0"/>
    <x v="0"/>
    <s v="Large"/>
    <n v="1"/>
  </r>
  <r>
    <n v="1876"/>
    <x v="6"/>
    <n v="2017"/>
    <x v="36"/>
    <x v="3"/>
    <x v="1"/>
    <n v="11217"/>
    <s v="New"/>
    <n v="33216.92"/>
    <s v="RAV4"/>
    <x v="7"/>
    <n v="2.9613015957921012"/>
    <x v="2"/>
    <x v="0"/>
    <s v="Medium"/>
    <n v="3"/>
  </r>
  <r>
    <n v="1877"/>
    <x v="3"/>
    <n v="2004"/>
    <x v="31"/>
    <x v="3"/>
    <x v="1"/>
    <n v="295885"/>
    <s v="New"/>
    <n v="78011.12"/>
    <s v="Mustang"/>
    <x v="19"/>
    <n v="0.26365351403416865"/>
    <x v="1"/>
    <x v="2"/>
    <s v="Large"/>
    <n v="3"/>
  </r>
  <r>
    <n v="1878"/>
    <x v="2"/>
    <n v="2012"/>
    <x v="8"/>
    <x v="3"/>
    <x v="0"/>
    <n v="192386"/>
    <s v="Used"/>
    <n v="45622.62"/>
    <s v="Q5"/>
    <x v="15"/>
    <n v="0.23714106016030273"/>
    <x v="1"/>
    <x v="0"/>
    <s v="Large"/>
    <n v="1"/>
  </r>
  <r>
    <n v="1879"/>
    <x v="5"/>
    <n v="2003"/>
    <x v="3"/>
    <x v="0"/>
    <x v="0"/>
    <n v="263552"/>
    <s v="New"/>
    <n v="82836.789999999994"/>
    <s v="GLC"/>
    <x v="21"/>
    <n v="0.3143090927027683"/>
    <x v="1"/>
    <x v="2"/>
    <s v="Large"/>
    <n v="3"/>
  </r>
  <r>
    <n v="1880"/>
    <x v="5"/>
    <n v="2001"/>
    <x v="11"/>
    <x v="0"/>
    <x v="1"/>
    <n v="42903"/>
    <s v="New"/>
    <n v="79561.100000000006"/>
    <s v="GLA"/>
    <x v="10"/>
    <n v="1.8544414143533088"/>
    <x v="2"/>
    <x v="2"/>
    <s v="Large"/>
    <n v="3"/>
  </r>
  <r>
    <n v="1881"/>
    <x v="4"/>
    <n v="2015"/>
    <x v="31"/>
    <x v="1"/>
    <x v="1"/>
    <n v="215280"/>
    <s v="Like New"/>
    <n v="93301.59"/>
    <s v="Accord"/>
    <x v="16"/>
    <n v="0.43339646042363433"/>
    <x v="1"/>
    <x v="2"/>
    <s v="Large"/>
    <n v="2"/>
  </r>
  <r>
    <n v="1882"/>
    <x v="1"/>
    <n v="2008"/>
    <x v="19"/>
    <x v="1"/>
    <x v="1"/>
    <n v="107042"/>
    <s v="New"/>
    <n v="76877.39"/>
    <s v="3 Series"/>
    <x v="22"/>
    <n v="0.71819837073298332"/>
    <x v="0"/>
    <x v="2"/>
    <s v="Large"/>
    <n v="3"/>
  </r>
  <r>
    <n v="1883"/>
    <x v="4"/>
    <n v="2008"/>
    <x v="15"/>
    <x v="2"/>
    <x v="1"/>
    <n v="243725"/>
    <s v="Used"/>
    <n v="9931.56"/>
    <s v="CR-V"/>
    <x v="22"/>
    <n v="4.0749040927274591E-2"/>
    <x v="1"/>
    <x v="1"/>
    <s v="Medium"/>
    <n v="1"/>
  </r>
  <r>
    <n v="1884"/>
    <x v="5"/>
    <n v="2005"/>
    <x v="29"/>
    <x v="0"/>
    <x v="1"/>
    <n v="132290"/>
    <s v="New"/>
    <n v="84541.72"/>
    <s v="E-Class"/>
    <x v="14"/>
    <n v="0.63906357245445611"/>
    <x v="0"/>
    <x v="2"/>
    <s v="Small"/>
    <n v="3"/>
  </r>
  <r>
    <n v="1885"/>
    <x v="2"/>
    <n v="2010"/>
    <x v="15"/>
    <x v="1"/>
    <x v="0"/>
    <n v="181644"/>
    <s v="Like New"/>
    <n v="94116.9"/>
    <s v="Q5"/>
    <x v="9"/>
    <n v="0.51813932747572167"/>
    <x v="1"/>
    <x v="2"/>
    <s v="Medium"/>
    <n v="2"/>
  </r>
  <r>
    <n v="1886"/>
    <x v="6"/>
    <n v="2021"/>
    <x v="1"/>
    <x v="3"/>
    <x v="1"/>
    <n v="109268"/>
    <s v="Used"/>
    <n v="99400.47"/>
    <s v="Camry"/>
    <x v="20"/>
    <n v="0.90969423802028038"/>
    <x v="0"/>
    <x v="2"/>
    <s v="Large"/>
    <n v="1"/>
  </r>
  <r>
    <n v="1887"/>
    <x v="6"/>
    <n v="2023"/>
    <x v="17"/>
    <x v="3"/>
    <x v="1"/>
    <n v="30105"/>
    <s v="New"/>
    <n v="16900.419999999998"/>
    <s v="Corolla"/>
    <x v="8"/>
    <n v="0.56138249460222545"/>
    <x v="2"/>
    <x v="1"/>
    <s v="Medium"/>
    <n v="3"/>
  </r>
  <r>
    <n v="1888"/>
    <x v="2"/>
    <n v="2021"/>
    <x v="11"/>
    <x v="0"/>
    <x v="0"/>
    <n v="69634"/>
    <s v="Used"/>
    <n v="63260.959999999999"/>
    <s v="A4"/>
    <x v="20"/>
    <n v="0.90847804233564067"/>
    <x v="0"/>
    <x v="2"/>
    <s v="Large"/>
    <n v="1"/>
  </r>
  <r>
    <n v="1889"/>
    <x v="5"/>
    <n v="2000"/>
    <x v="36"/>
    <x v="3"/>
    <x v="0"/>
    <n v="138691"/>
    <s v="New"/>
    <n v="23948.57"/>
    <s v="E-Class"/>
    <x v="18"/>
    <n v="0.17267573238350001"/>
    <x v="0"/>
    <x v="0"/>
    <s v="Medium"/>
    <n v="3"/>
  </r>
  <r>
    <n v="1890"/>
    <x v="0"/>
    <n v="2003"/>
    <x v="26"/>
    <x v="2"/>
    <x v="0"/>
    <n v="18226"/>
    <s v="Like New"/>
    <n v="29938.42"/>
    <s v="Model 3"/>
    <x v="21"/>
    <n v="1.6426215296828706"/>
    <x v="2"/>
    <x v="0"/>
    <s v="Large"/>
    <n v="2"/>
  </r>
  <r>
    <n v="1891"/>
    <x v="6"/>
    <n v="2012"/>
    <x v="20"/>
    <x v="1"/>
    <x v="1"/>
    <n v="25322"/>
    <s v="New"/>
    <n v="75830.509999999995"/>
    <s v="Corolla"/>
    <x v="15"/>
    <n v="2.9946493167996207"/>
    <x v="2"/>
    <x v="2"/>
    <s v="Small"/>
    <n v="3"/>
  </r>
  <r>
    <n v="1892"/>
    <x v="0"/>
    <n v="2022"/>
    <x v="11"/>
    <x v="1"/>
    <x v="0"/>
    <n v="167284"/>
    <s v="Used"/>
    <n v="97878.43"/>
    <s v="Model Y"/>
    <x v="13"/>
    <n v="0.58510335716506057"/>
    <x v="1"/>
    <x v="2"/>
    <s v="Large"/>
    <n v="1"/>
  </r>
  <r>
    <n v="1893"/>
    <x v="6"/>
    <n v="2012"/>
    <x v="33"/>
    <x v="1"/>
    <x v="0"/>
    <n v="94835"/>
    <s v="Used"/>
    <n v="61511.27"/>
    <s v="RAV4"/>
    <x v="15"/>
    <n v="0.64861359202825952"/>
    <x v="0"/>
    <x v="2"/>
    <s v="Medium"/>
    <n v="1"/>
  </r>
  <r>
    <n v="1894"/>
    <x v="6"/>
    <n v="2012"/>
    <x v="13"/>
    <x v="0"/>
    <x v="0"/>
    <n v="255027"/>
    <s v="Used"/>
    <n v="85805.52"/>
    <s v="RAV4"/>
    <x v="15"/>
    <n v="0.3364566104765378"/>
    <x v="1"/>
    <x v="2"/>
    <s v="Medium"/>
    <n v="1"/>
  </r>
  <r>
    <n v="1895"/>
    <x v="1"/>
    <n v="2001"/>
    <x v="41"/>
    <x v="3"/>
    <x v="0"/>
    <n v="73079"/>
    <s v="New"/>
    <n v="5843.96"/>
    <s v="X5"/>
    <x v="10"/>
    <n v="7.9967706180982229E-2"/>
    <x v="0"/>
    <x v="1"/>
    <s v="Medium"/>
    <n v="3"/>
  </r>
  <r>
    <n v="1896"/>
    <x v="1"/>
    <n v="2008"/>
    <x v="11"/>
    <x v="2"/>
    <x v="1"/>
    <n v="23946"/>
    <s v="New"/>
    <n v="8480.01"/>
    <s v="X5"/>
    <x v="22"/>
    <n v="0.3541305437233776"/>
    <x v="2"/>
    <x v="1"/>
    <s v="Large"/>
    <n v="3"/>
  </r>
  <r>
    <n v="1897"/>
    <x v="3"/>
    <n v="2023"/>
    <x v="48"/>
    <x v="0"/>
    <x v="1"/>
    <n v="162812"/>
    <s v="New"/>
    <n v="61688.81"/>
    <s v="Focus"/>
    <x v="8"/>
    <n v="0.37889596589931945"/>
    <x v="1"/>
    <x v="2"/>
    <s v="Medium"/>
    <n v="3"/>
  </r>
  <r>
    <n v="1898"/>
    <x v="4"/>
    <n v="2007"/>
    <x v="28"/>
    <x v="1"/>
    <x v="1"/>
    <n v="7253"/>
    <s v="Like New"/>
    <n v="41953.39"/>
    <s v="Civic"/>
    <x v="17"/>
    <n v="5.7842809871777199"/>
    <x v="2"/>
    <x v="0"/>
    <s v="Medium"/>
    <n v="2"/>
  </r>
  <r>
    <n v="1899"/>
    <x v="2"/>
    <n v="2006"/>
    <x v="18"/>
    <x v="2"/>
    <x v="0"/>
    <n v="79311"/>
    <s v="Like New"/>
    <n v="89526.99"/>
    <s v="Q7"/>
    <x v="11"/>
    <n v="1.1288092446192837"/>
    <x v="0"/>
    <x v="2"/>
    <s v="Large"/>
    <n v="2"/>
  </r>
  <r>
    <n v="1900"/>
    <x v="2"/>
    <n v="2003"/>
    <x v="25"/>
    <x v="1"/>
    <x v="0"/>
    <n v="294957"/>
    <s v="Like New"/>
    <n v="33688.28"/>
    <s v="Q5"/>
    <x v="21"/>
    <n v="0.11421420749465176"/>
    <x v="1"/>
    <x v="0"/>
    <s v="Large"/>
    <n v="2"/>
  </r>
  <r>
    <n v="1901"/>
    <x v="2"/>
    <n v="2017"/>
    <x v="18"/>
    <x v="1"/>
    <x v="0"/>
    <n v="67593"/>
    <s v="Used"/>
    <n v="46044.85"/>
    <s v="Q5"/>
    <x v="7"/>
    <n v="0.68120737354459782"/>
    <x v="0"/>
    <x v="0"/>
    <s v="Large"/>
    <n v="1"/>
  </r>
  <r>
    <n v="1902"/>
    <x v="3"/>
    <n v="2002"/>
    <x v="40"/>
    <x v="0"/>
    <x v="0"/>
    <n v="149485"/>
    <s v="Used"/>
    <n v="55151.37"/>
    <s v="Focus"/>
    <x v="23"/>
    <n v="0.36894250259223338"/>
    <x v="0"/>
    <x v="2"/>
    <s v="Medium"/>
    <n v="1"/>
  </r>
  <r>
    <n v="1903"/>
    <x v="1"/>
    <n v="2005"/>
    <x v="48"/>
    <x v="1"/>
    <x v="0"/>
    <n v="226833"/>
    <s v="Used"/>
    <n v="30938.69"/>
    <s v="X3"/>
    <x v="14"/>
    <n v="0.13639413136536571"/>
    <x v="1"/>
    <x v="0"/>
    <s v="Medium"/>
    <n v="1"/>
  </r>
  <r>
    <n v="1904"/>
    <x v="5"/>
    <n v="2011"/>
    <x v="37"/>
    <x v="2"/>
    <x v="0"/>
    <n v="38485"/>
    <s v="Used"/>
    <n v="91307.01"/>
    <s v="E-Class"/>
    <x v="3"/>
    <n v="2.3725350136416785"/>
    <x v="2"/>
    <x v="2"/>
    <s v="Large"/>
    <n v="1"/>
  </r>
  <r>
    <n v="1905"/>
    <x v="0"/>
    <n v="2011"/>
    <x v="34"/>
    <x v="1"/>
    <x v="1"/>
    <n v="199304"/>
    <s v="Used"/>
    <n v="49130.69"/>
    <s v="Model X"/>
    <x v="3"/>
    <n v="0.24651130935656085"/>
    <x v="1"/>
    <x v="0"/>
    <s v="Medium"/>
    <n v="1"/>
  </r>
  <r>
    <n v="1906"/>
    <x v="0"/>
    <n v="2020"/>
    <x v="2"/>
    <x v="3"/>
    <x v="1"/>
    <n v="278245"/>
    <s v="New"/>
    <n v="45294.78"/>
    <s v="Model Y"/>
    <x v="6"/>
    <n v="0.16278739959388308"/>
    <x v="1"/>
    <x v="0"/>
    <s v="Large"/>
    <n v="3"/>
  </r>
  <r>
    <n v="1907"/>
    <x v="5"/>
    <n v="2007"/>
    <x v="0"/>
    <x v="1"/>
    <x v="0"/>
    <n v="8831"/>
    <s v="Used"/>
    <n v="85726.54"/>
    <s v="GLC"/>
    <x v="17"/>
    <n v="9.7074555542973613"/>
    <x v="2"/>
    <x v="2"/>
    <s v="Medium"/>
    <n v="1"/>
  </r>
  <r>
    <n v="1908"/>
    <x v="3"/>
    <n v="2021"/>
    <x v="23"/>
    <x v="0"/>
    <x v="1"/>
    <n v="5004"/>
    <s v="New"/>
    <n v="34637.949999999997"/>
    <s v="Explorer"/>
    <x v="20"/>
    <n v="6.9220523581135085"/>
    <x v="2"/>
    <x v="0"/>
    <s v="Medium"/>
    <n v="3"/>
  </r>
  <r>
    <n v="1909"/>
    <x v="5"/>
    <n v="2021"/>
    <x v="44"/>
    <x v="2"/>
    <x v="0"/>
    <n v="37170"/>
    <s v="Like New"/>
    <n v="82659.210000000006"/>
    <s v="GLA"/>
    <x v="20"/>
    <n v="2.2238151735270382"/>
    <x v="2"/>
    <x v="2"/>
    <s v="Small"/>
    <n v="2"/>
  </r>
  <r>
    <n v="1910"/>
    <x v="2"/>
    <n v="2000"/>
    <x v="13"/>
    <x v="0"/>
    <x v="0"/>
    <n v="43555"/>
    <s v="Like New"/>
    <n v="16615.919999999998"/>
    <s v="A3"/>
    <x v="18"/>
    <n v="0.38149282516358624"/>
    <x v="2"/>
    <x v="1"/>
    <s v="Medium"/>
    <n v="2"/>
  </r>
  <r>
    <n v="1911"/>
    <x v="4"/>
    <n v="2003"/>
    <x v="22"/>
    <x v="3"/>
    <x v="1"/>
    <n v="118115"/>
    <s v="Like New"/>
    <n v="22364.91"/>
    <s v="CR-V"/>
    <x v="21"/>
    <n v="0.18934860093976211"/>
    <x v="0"/>
    <x v="0"/>
    <s v="Small"/>
    <n v="2"/>
  </r>
  <r>
    <n v="1912"/>
    <x v="6"/>
    <n v="2020"/>
    <x v="50"/>
    <x v="1"/>
    <x v="0"/>
    <n v="178475"/>
    <s v="Like New"/>
    <n v="95329.96"/>
    <s v="Corolla"/>
    <x v="6"/>
    <n v="0.53413620955315877"/>
    <x v="1"/>
    <x v="2"/>
    <s v="Small"/>
    <n v="2"/>
  </r>
  <r>
    <n v="1913"/>
    <x v="0"/>
    <n v="2010"/>
    <x v="21"/>
    <x v="0"/>
    <x v="1"/>
    <n v="298509"/>
    <s v="Like New"/>
    <n v="85032.51"/>
    <s v="Model 3"/>
    <x v="9"/>
    <n v="0.28485744148417635"/>
    <x v="1"/>
    <x v="2"/>
    <s v="Large"/>
    <n v="2"/>
  </r>
  <r>
    <n v="1914"/>
    <x v="1"/>
    <n v="2002"/>
    <x v="27"/>
    <x v="0"/>
    <x v="0"/>
    <n v="207132"/>
    <s v="Used"/>
    <n v="41850.400000000001"/>
    <s v="5 Series"/>
    <x v="23"/>
    <n v="0.20204700384296007"/>
    <x v="1"/>
    <x v="0"/>
    <s v="Medium"/>
    <n v="1"/>
  </r>
  <r>
    <n v="1915"/>
    <x v="1"/>
    <n v="2012"/>
    <x v="38"/>
    <x v="0"/>
    <x v="0"/>
    <n v="63471"/>
    <s v="Used"/>
    <n v="65653.36"/>
    <s v="3 Series"/>
    <x v="15"/>
    <n v="1.0343835767515874"/>
    <x v="0"/>
    <x v="2"/>
    <s v="Large"/>
    <n v="1"/>
  </r>
  <r>
    <n v="1916"/>
    <x v="3"/>
    <n v="2016"/>
    <x v="19"/>
    <x v="0"/>
    <x v="1"/>
    <n v="57287"/>
    <s v="Used"/>
    <n v="94582.17"/>
    <s v="Focus"/>
    <x v="0"/>
    <n v="1.6510232688044408"/>
    <x v="0"/>
    <x v="2"/>
    <s v="Large"/>
    <n v="1"/>
  </r>
  <r>
    <n v="1917"/>
    <x v="1"/>
    <n v="2021"/>
    <x v="45"/>
    <x v="3"/>
    <x v="0"/>
    <n v="116475"/>
    <s v="Like New"/>
    <n v="25126.6"/>
    <s v="X3"/>
    <x v="20"/>
    <n v="0.21572526293195965"/>
    <x v="0"/>
    <x v="0"/>
    <s v="Medium"/>
    <n v="2"/>
  </r>
  <r>
    <n v="1918"/>
    <x v="2"/>
    <n v="2021"/>
    <x v="10"/>
    <x v="3"/>
    <x v="0"/>
    <n v="50151"/>
    <s v="Like New"/>
    <n v="10605.99"/>
    <s v="A4"/>
    <x v="20"/>
    <n v="0.21148112699647065"/>
    <x v="0"/>
    <x v="1"/>
    <s v="Small"/>
    <n v="2"/>
  </r>
  <r>
    <n v="1919"/>
    <x v="0"/>
    <n v="2009"/>
    <x v="25"/>
    <x v="1"/>
    <x v="0"/>
    <n v="67384"/>
    <s v="New"/>
    <n v="56059.47"/>
    <s v="Model X"/>
    <x v="4"/>
    <n v="0.8319403716015672"/>
    <x v="0"/>
    <x v="2"/>
    <s v="Large"/>
    <n v="3"/>
  </r>
  <r>
    <n v="1920"/>
    <x v="5"/>
    <n v="2020"/>
    <x v="6"/>
    <x v="1"/>
    <x v="1"/>
    <n v="33541"/>
    <s v="Used"/>
    <n v="18546.7"/>
    <s v="E-Class"/>
    <x v="6"/>
    <n v="0.55295608359917714"/>
    <x v="2"/>
    <x v="1"/>
    <s v="Large"/>
    <n v="1"/>
  </r>
  <r>
    <n v="1921"/>
    <x v="2"/>
    <n v="2011"/>
    <x v="11"/>
    <x v="2"/>
    <x v="0"/>
    <n v="72847"/>
    <s v="Like New"/>
    <n v="22795.31"/>
    <s v="A3"/>
    <x v="3"/>
    <n v="0.31292036734525791"/>
    <x v="0"/>
    <x v="0"/>
    <s v="Large"/>
    <n v="2"/>
  </r>
  <r>
    <n v="1922"/>
    <x v="3"/>
    <n v="2014"/>
    <x v="43"/>
    <x v="3"/>
    <x v="0"/>
    <n v="218171"/>
    <s v="Like New"/>
    <n v="89696.22"/>
    <s v="Focus"/>
    <x v="12"/>
    <n v="0.41112806009964659"/>
    <x v="1"/>
    <x v="2"/>
    <s v="Large"/>
    <n v="2"/>
  </r>
  <r>
    <n v="1923"/>
    <x v="2"/>
    <n v="2020"/>
    <x v="21"/>
    <x v="0"/>
    <x v="0"/>
    <n v="211811"/>
    <s v="Like New"/>
    <n v="5703.33"/>
    <s v="Q5"/>
    <x v="6"/>
    <n v="2.6926505233439244E-2"/>
    <x v="1"/>
    <x v="1"/>
    <s v="Large"/>
    <n v="2"/>
  </r>
  <r>
    <n v="1924"/>
    <x v="5"/>
    <n v="2009"/>
    <x v="14"/>
    <x v="0"/>
    <x v="1"/>
    <n v="213739"/>
    <s v="New"/>
    <n v="82597.899999999994"/>
    <s v="C-Class"/>
    <x v="4"/>
    <n v="0.38644281109203277"/>
    <x v="1"/>
    <x v="2"/>
    <s v="Medium"/>
    <n v="3"/>
  </r>
  <r>
    <n v="1925"/>
    <x v="4"/>
    <n v="2013"/>
    <x v="46"/>
    <x v="2"/>
    <x v="1"/>
    <n v="167813"/>
    <s v="Like New"/>
    <n v="54110.32"/>
    <s v="Fit"/>
    <x v="2"/>
    <n v="0.32244414914219993"/>
    <x v="1"/>
    <x v="2"/>
    <s v="Medium"/>
    <n v="2"/>
  </r>
  <r>
    <n v="1926"/>
    <x v="3"/>
    <n v="2012"/>
    <x v="26"/>
    <x v="0"/>
    <x v="1"/>
    <n v="99919"/>
    <s v="New"/>
    <n v="58132.97"/>
    <s v="Fiesta"/>
    <x v="15"/>
    <n v="0.58180095877660909"/>
    <x v="0"/>
    <x v="2"/>
    <s v="Large"/>
    <n v="3"/>
  </r>
  <r>
    <n v="1927"/>
    <x v="4"/>
    <n v="2004"/>
    <x v="29"/>
    <x v="2"/>
    <x v="1"/>
    <n v="216746"/>
    <s v="New"/>
    <n v="68817.960000000006"/>
    <s v="CR-V"/>
    <x v="19"/>
    <n v="0.31750509813329891"/>
    <x v="1"/>
    <x v="2"/>
    <s v="Small"/>
    <n v="3"/>
  </r>
  <r>
    <n v="1928"/>
    <x v="6"/>
    <n v="2005"/>
    <x v="37"/>
    <x v="1"/>
    <x v="1"/>
    <n v="194020"/>
    <s v="Used"/>
    <n v="45987.27"/>
    <s v="Corolla"/>
    <x v="14"/>
    <n v="0.23702334810844242"/>
    <x v="1"/>
    <x v="0"/>
    <s v="Large"/>
    <n v="1"/>
  </r>
  <r>
    <n v="1929"/>
    <x v="4"/>
    <n v="2023"/>
    <x v="44"/>
    <x v="3"/>
    <x v="0"/>
    <n v="61768"/>
    <s v="Like New"/>
    <n v="15983.13"/>
    <s v="Fit"/>
    <x v="8"/>
    <n v="0.25876068514441131"/>
    <x v="0"/>
    <x v="1"/>
    <s v="Small"/>
    <n v="2"/>
  </r>
  <r>
    <n v="1930"/>
    <x v="6"/>
    <n v="2001"/>
    <x v="4"/>
    <x v="2"/>
    <x v="1"/>
    <n v="43262"/>
    <s v="New"/>
    <n v="14767.92"/>
    <s v="RAV4"/>
    <x v="10"/>
    <n v="0.34136008506310389"/>
    <x v="2"/>
    <x v="1"/>
    <s v="Medium"/>
    <n v="3"/>
  </r>
  <r>
    <n v="1931"/>
    <x v="6"/>
    <n v="2021"/>
    <x v="32"/>
    <x v="0"/>
    <x v="1"/>
    <n v="20605"/>
    <s v="Like New"/>
    <n v="76664.41"/>
    <s v="Corolla"/>
    <x v="20"/>
    <n v="3.7206702256733806"/>
    <x v="2"/>
    <x v="2"/>
    <s v="Large"/>
    <n v="2"/>
  </r>
  <r>
    <n v="1932"/>
    <x v="4"/>
    <n v="2016"/>
    <x v="6"/>
    <x v="2"/>
    <x v="0"/>
    <n v="78590"/>
    <s v="Used"/>
    <n v="25998.34"/>
    <s v="CR-V"/>
    <x v="0"/>
    <n v="0.33080977223565339"/>
    <x v="0"/>
    <x v="0"/>
    <s v="Large"/>
    <n v="1"/>
  </r>
  <r>
    <n v="1933"/>
    <x v="3"/>
    <n v="2003"/>
    <x v="15"/>
    <x v="1"/>
    <x v="1"/>
    <n v="290375"/>
    <s v="Used"/>
    <n v="7669.66"/>
    <s v="Fiesta"/>
    <x v="21"/>
    <n v="2.6412948773138184E-2"/>
    <x v="1"/>
    <x v="1"/>
    <s v="Medium"/>
    <n v="1"/>
  </r>
  <r>
    <n v="1934"/>
    <x v="5"/>
    <n v="2013"/>
    <x v="48"/>
    <x v="0"/>
    <x v="0"/>
    <n v="79397"/>
    <s v="New"/>
    <n v="98063.32"/>
    <s v="GLC"/>
    <x v="2"/>
    <n v="1.2351010743478974"/>
    <x v="0"/>
    <x v="2"/>
    <s v="Medium"/>
    <n v="3"/>
  </r>
  <r>
    <n v="1935"/>
    <x v="2"/>
    <n v="2009"/>
    <x v="7"/>
    <x v="1"/>
    <x v="1"/>
    <n v="77123"/>
    <s v="Used"/>
    <n v="98137.19"/>
    <s v="Q7"/>
    <x v="4"/>
    <n v="1.2724763040856812"/>
    <x v="0"/>
    <x v="2"/>
    <s v="Large"/>
    <n v="1"/>
  </r>
  <r>
    <n v="1936"/>
    <x v="2"/>
    <n v="2002"/>
    <x v="46"/>
    <x v="1"/>
    <x v="0"/>
    <n v="275659"/>
    <s v="Used"/>
    <n v="40923.43"/>
    <s v="A3"/>
    <x v="23"/>
    <n v="0.14845671645039704"/>
    <x v="1"/>
    <x v="0"/>
    <s v="Medium"/>
    <n v="1"/>
  </r>
  <r>
    <n v="1937"/>
    <x v="5"/>
    <n v="2002"/>
    <x v="7"/>
    <x v="2"/>
    <x v="0"/>
    <n v="278744"/>
    <s v="Used"/>
    <n v="7424.77"/>
    <s v="C-Class"/>
    <x v="23"/>
    <n v="2.6636519530465232E-2"/>
    <x v="1"/>
    <x v="1"/>
    <s v="Large"/>
    <n v="1"/>
  </r>
  <r>
    <n v="1938"/>
    <x v="0"/>
    <n v="2014"/>
    <x v="30"/>
    <x v="1"/>
    <x v="1"/>
    <n v="158964"/>
    <s v="Like New"/>
    <n v="74090.14"/>
    <s v="Model S"/>
    <x v="12"/>
    <n v="0.46608125110087817"/>
    <x v="1"/>
    <x v="2"/>
    <s v="Small"/>
    <n v="2"/>
  </r>
  <r>
    <n v="1939"/>
    <x v="0"/>
    <n v="2005"/>
    <x v="39"/>
    <x v="0"/>
    <x v="1"/>
    <n v="168767"/>
    <s v="Like New"/>
    <n v="83946.15"/>
    <s v="Model X"/>
    <x v="14"/>
    <n v="0.49740855736014739"/>
    <x v="1"/>
    <x v="2"/>
    <s v="Large"/>
    <n v="2"/>
  </r>
  <r>
    <n v="1940"/>
    <x v="6"/>
    <n v="2016"/>
    <x v="19"/>
    <x v="1"/>
    <x v="0"/>
    <n v="135501"/>
    <s v="New"/>
    <n v="16876.3"/>
    <s v="Camry"/>
    <x v="0"/>
    <n v="0.12454742031424122"/>
    <x v="0"/>
    <x v="1"/>
    <s v="Large"/>
    <n v="3"/>
  </r>
  <r>
    <n v="1941"/>
    <x v="6"/>
    <n v="2011"/>
    <x v="20"/>
    <x v="1"/>
    <x v="0"/>
    <n v="135678"/>
    <s v="New"/>
    <n v="17868.57"/>
    <s v="Corolla"/>
    <x v="3"/>
    <n v="0.13169835935081589"/>
    <x v="0"/>
    <x v="1"/>
    <s v="Small"/>
    <n v="3"/>
  </r>
  <r>
    <n v="1942"/>
    <x v="3"/>
    <n v="2021"/>
    <x v="23"/>
    <x v="2"/>
    <x v="0"/>
    <n v="114380"/>
    <s v="Used"/>
    <n v="83111.28"/>
    <s v="Mustang"/>
    <x v="20"/>
    <n v="0.72662423500611995"/>
    <x v="0"/>
    <x v="2"/>
    <s v="Medium"/>
    <n v="1"/>
  </r>
  <r>
    <n v="1943"/>
    <x v="1"/>
    <n v="2019"/>
    <x v="10"/>
    <x v="1"/>
    <x v="0"/>
    <n v="171206"/>
    <s v="Used"/>
    <n v="92581.2"/>
    <s v="5 Series"/>
    <x v="5"/>
    <n v="0.54075908554606733"/>
    <x v="1"/>
    <x v="2"/>
    <s v="Small"/>
    <n v="1"/>
  </r>
  <r>
    <n v="1944"/>
    <x v="4"/>
    <n v="2023"/>
    <x v="2"/>
    <x v="3"/>
    <x v="0"/>
    <n v="156547"/>
    <s v="New"/>
    <n v="80121.710000000006"/>
    <s v="Fit"/>
    <x v="8"/>
    <n v="0.51180610295949458"/>
    <x v="1"/>
    <x v="2"/>
    <s v="Large"/>
    <n v="3"/>
  </r>
  <r>
    <n v="1945"/>
    <x v="6"/>
    <n v="2010"/>
    <x v="33"/>
    <x v="2"/>
    <x v="0"/>
    <n v="152802"/>
    <s v="Used"/>
    <n v="24070.77"/>
    <s v="Prius"/>
    <x v="9"/>
    <n v="0.15752915537754741"/>
    <x v="1"/>
    <x v="0"/>
    <s v="Medium"/>
    <n v="1"/>
  </r>
  <r>
    <n v="1946"/>
    <x v="2"/>
    <n v="2003"/>
    <x v="26"/>
    <x v="2"/>
    <x v="0"/>
    <n v="152185"/>
    <s v="New"/>
    <n v="44094.52"/>
    <s v="A3"/>
    <x v="21"/>
    <n v="0.28974287873312088"/>
    <x v="1"/>
    <x v="0"/>
    <s v="Large"/>
    <n v="3"/>
  </r>
  <r>
    <n v="1947"/>
    <x v="3"/>
    <n v="2005"/>
    <x v="13"/>
    <x v="0"/>
    <x v="1"/>
    <n v="151083"/>
    <s v="Like New"/>
    <n v="62080.03"/>
    <s v="Fiesta"/>
    <x v="14"/>
    <n v="0.41090016745762264"/>
    <x v="1"/>
    <x v="2"/>
    <s v="Medium"/>
    <n v="2"/>
  </r>
  <r>
    <n v="1948"/>
    <x v="4"/>
    <n v="2000"/>
    <x v="28"/>
    <x v="0"/>
    <x v="0"/>
    <n v="55746"/>
    <s v="Used"/>
    <n v="20227.88"/>
    <s v="Fit"/>
    <x v="18"/>
    <n v="0.36285796290316796"/>
    <x v="0"/>
    <x v="0"/>
    <s v="Medium"/>
    <n v="1"/>
  </r>
  <r>
    <n v="1949"/>
    <x v="3"/>
    <n v="2019"/>
    <x v="50"/>
    <x v="0"/>
    <x v="1"/>
    <n v="173925"/>
    <s v="Used"/>
    <n v="25007.24"/>
    <s v="Explorer"/>
    <x v="5"/>
    <n v="0.14378174500503091"/>
    <x v="1"/>
    <x v="0"/>
    <s v="Small"/>
    <n v="1"/>
  </r>
  <r>
    <n v="1950"/>
    <x v="4"/>
    <n v="2022"/>
    <x v="4"/>
    <x v="0"/>
    <x v="1"/>
    <n v="298962"/>
    <s v="Used"/>
    <n v="31874.18"/>
    <s v="Civic"/>
    <x v="13"/>
    <n v="0.10661615857533734"/>
    <x v="1"/>
    <x v="0"/>
    <s v="Medium"/>
    <n v="1"/>
  </r>
  <r>
    <n v="1951"/>
    <x v="4"/>
    <n v="2015"/>
    <x v="45"/>
    <x v="3"/>
    <x v="0"/>
    <n v="168393"/>
    <s v="Like New"/>
    <n v="53403.76"/>
    <s v="CR-V"/>
    <x v="16"/>
    <n v="0.31713764823953489"/>
    <x v="1"/>
    <x v="2"/>
    <s v="Medium"/>
    <n v="2"/>
  </r>
  <r>
    <n v="1952"/>
    <x v="5"/>
    <n v="2014"/>
    <x v="7"/>
    <x v="2"/>
    <x v="0"/>
    <n v="283453"/>
    <s v="Like New"/>
    <n v="53526.46"/>
    <s v="GLA"/>
    <x v="12"/>
    <n v="0.18883716171640447"/>
    <x v="1"/>
    <x v="2"/>
    <s v="Large"/>
    <n v="2"/>
  </r>
  <r>
    <n v="1953"/>
    <x v="6"/>
    <n v="2016"/>
    <x v="38"/>
    <x v="1"/>
    <x v="1"/>
    <n v="290320"/>
    <s v="Used"/>
    <n v="82357.98"/>
    <s v="Camry"/>
    <x v="0"/>
    <n v="0.28368000826674011"/>
    <x v="1"/>
    <x v="2"/>
    <s v="Large"/>
    <n v="1"/>
  </r>
  <r>
    <n v="1954"/>
    <x v="3"/>
    <n v="2007"/>
    <x v="23"/>
    <x v="0"/>
    <x v="0"/>
    <n v="68879"/>
    <s v="New"/>
    <n v="76535.97"/>
    <s v="Mustang"/>
    <x v="17"/>
    <n v="1.1111655221475341"/>
    <x v="0"/>
    <x v="2"/>
    <s v="Medium"/>
    <n v="3"/>
  </r>
  <r>
    <n v="1955"/>
    <x v="3"/>
    <n v="2011"/>
    <x v="18"/>
    <x v="0"/>
    <x v="0"/>
    <n v="67592"/>
    <s v="Like New"/>
    <n v="91804.89"/>
    <s v="Focus"/>
    <x v="3"/>
    <n v="1.3582212391999053"/>
    <x v="0"/>
    <x v="2"/>
    <s v="Large"/>
    <n v="2"/>
  </r>
  <r>
    <n v="1956"/>
    <x v="5"/>
    <n v="2021"/>
    <x v="25"/>
    <x v="0"/>
    <x v="1"/>
    <n v="220084"/>
    <s v="Used"/>
    <n v="84125.66"/>
    <s v="GLC"/>
    <x v="20"/>
    <n v="0.38224341615019719"/>
    <x v="1"/>
    <x v="2"/>
    <s v="Large"/>
    <n v="1"/>
  </r>
  <r>
    <n v="1957"/>
    <x v="2"/>
    <n v="2020"/>
    <x v="8"/>
    <x v="1"/>
    <x v="1"/>
    <n v="197494"/>
    <s v="Used"/>
    <n v="29118.37"/>
    <s v="A3"/>
    <x v="6"/>
    <n v="0.14743926397763982"/>
    <x v="1"/>
    <x v="0"/>
    <s v="Large"/>
    <n v="1"/>
  </r>
  <r>
    <n v="1958"/>
    <x v="2"/>
    <n v="2009"/>
    <x v="34"/>
    <x v="0"/>
    <x v="1"/>
    <n v="270728"/>
    <s v="Like New"/>
    <n v="36473.19"/>
    <s v="Q5"/>
    <x v="4"/>
    <n v="0.13472263674241305"/>
    <x v="1"/>
    <x v="0"/>
    <s v="Medium"/>
    <n v="2"/>
  </r>
  <r>
    <n v="1959"/>
    <x v="0"/>
    <n v="2014"/>
    <x v="0"/>
    <x v="1"/>
    <x v="0"/>
    <n v="124555"/>
    <s v="New"/>
    <n v="52540.21"/>
    <s v="Model 3"/>
    <x v="12"/>
    <n v="0.42182337120147723"/>
    <x v="0"/>
    <x v="2"/>
    <s v="Medium"/>
    <n v="3"/>
  </r>
  <r>
    <n v="1960"/>
    <x v="6"/>
    <n v="2008"/>
    <x v="29"/>
    <x v="2"/>
    <x v="0"/>
    <n v="18830"/>
    <s v="Used"/>
    <n v="6355.76"/>
    <s v="RAV4"/>
    <x v="22"/>
    <n v="0.33753372278279342"/>
    <x v="2"/>
    <x v="1"/>
    <s v="Small"/>
    <n v="1"/>
  </r>
  <r>
    <n v="1961"/>
    <x v="6"/>
    <n v="2001"/>
    <x v="25"/>
    <x v="2"/>
    <x v="1"/>
    <n v="216897"/>
    <s v="New"/>
    <n v="90870.69"/>
    <s v="Corolla"/>
    <x v="10"/>
    <n v="0.41895780024619983"/>
    <x v="1"/>
    <x v="2"/>
    <s v="Large"/>
    <n v="3"/>
  </r>
  <r>
    <n v="1962"/>
    <x v="1"/>
    <n v="2004"/>
    <x v="44"/>
    <x v="2"/>
    <x v="0"/>
    <n v="252234"/>
    <s v="New"/>
    <n v="9212.7000000000007"/>
    <s v="5 Series"/>
    <x v="19"/>
    <n v="3.6524417802516716E-2"/>
    <x v="1"/>
    <x v="1"/>
    <s v="Small"/>
    <n v="3"/>
  </r>
  <r>
    <n v="1963"/>
    <x v="5"/>
    <n v="2005"/>
    <x v="41"/>
    <x v="3"/>
    <x v="1"/>
    <n v="265735"/>
    <s v="Like New"/>
    <n v="35631.919999999998"/>
    <s v="GLA"/>
    <x v="14"/>
    <n v="0.13408817054584454"/>
    <x v="1"/>
    <x v="0"/>
    <s v="Medium"/>
    <n v="2"/>
  </r>
  <r>
    <n v="1964"/>
    <x v="2"/>
    <n v="2006"/>
    <x v="33"/>
    <x v="1"/>
    <x v="0"/>
    <n v="93878"/>
    <s v="Used"/>
    <n v="59071.61"/>
    <s v="A3"/>
    <x v="11"/>
    <n v="0.62923805364409124"/>
    <x v="0"/>
    <x v="2"/>
    <s v="Medium"/>
    <n v="1"/>
  </r>
  <r>
    <n v="1965"/>
    <x v="4"/>
    <n v="2020"/>
    <x v="45"/>
    <x v="0"/>
    <x v="1"/>
    <n v="125407"/>
    <s v="Used"/>
    <n v="54194.93"/>
    <s v="Civic"/>
    <x v="6"/>
    <n v="0.43215235194207657"/>
    <x v="0"/>
    <x v="2"/>
    <s v="Medium"/>
    <n v="1"/>
  </r>
  <r>
    <n v="1966"/>
    <x v="3"/>
    <n v="2000"/>
    <x v="6"/>
    <x v="0"/>
    <x v="0"/>
    <n v="116869"/>
    <s v="New"/>
    <n v="67173.69"/>
    <s v="Fiesta"/>
    <x v="18"/>
    <n v="0.57477765703479966"/>
    <x v="0"/>
    <x v="2"/>
    <s v="Large"/>
    <n v="3"/>
  </r>
  <r>
    <n v="1967"/>
    <x v="6"/>
    <n v="2022"/>
    <x v="10"/>
    <x v="0"/>
    <x v="1"/>
    <n v="257716"/>
    <s v="Like New"/>
    <n v="55114.42"/>
    <s v="Camry"/>
    <x v="13"/>
    <n v="0.21385719163730618"/>
    <x v="1"/>
    <x v="2"/>
    <s v="Small"/>
    <n v="2"/>
  </r>
  <r>
    <n v="1968"/>
    <x v="3"/>
    <n v="2006"/>
    <x v="35"/>
    <x v="0"/>
    <x v="0"/>
    <n v="283539"/>
    <s v="Like New"/>
    <n v="26755.14"/>
    <s v="Explorer"/>
    <x v="11"/>
    <n v="9.4361410599600057E-2"/>
    <x v="1"/>
    <x v="0"/>
    <s v="Medium"/>
    <n v="2"/>
  </r>
  <r>
    <n v="1969"/>
    <x v="3"/>
    <n v="2019"/>
    <x v="3"/>
    <x v="3"/>
    <x v="0"/>
    <n v="16738"/>
    <s v="Like New"/>
    <n v="24102.43"/>
    <s v="Fiesta"/>
    <x v="5"/>
    <n v="1.4399826741546182"/>
    <x v="2"/>
    <x v="0"/>
    <s v="Large"/>
    <n v="2"/>
  </r>
  <r>
    <n v="1970"/>
    <x v="1"/>
    <n v="2011"/>
    <x v="18"/>
    <x v="0"/>
    <x v="1"/>
    <n v="133703"/>
    <s v="New"/>
    <n v="91188.47"/>
    <s v="X3"/>
    <x v="3"/>
    <n v="0.68202261729355362"/>
    <x v="0"/>
    <x v="2"/>
    <s v="Large"/>
    <n v="3"/>
  </r>
  <r>
    <n v="1971"/>
    <x v="2"/>
    <n v="2015"/>
    <x v="25"/>
    <x v="3"/>
    <x v="0"/>
    <n v="148977"/>
    <s v="New"/>
    <n v="30076.84"/>
    <s v="Q7"/>
    <x v="16"/>
    <n v="0.20188915067426516"/>
    <x v="0"/>
    <x v="0"/>
    <s v="Large"/>
    <n v="3"/>
  </r>
  <r>
    <n v="1972"/>
    <x v="6"/>
    <n v="2015"/>
    <x v="24"/>
    <x v="1"/>
    <x v="0"/>
    <n v="19056"/>
    <s v="Used"/>
    <n v="31692.84"/>
    <s v="Corolla"/>
    <x v="16"/>
    <n v="1.6631423173803526"/>
    <x v="2"/>
    <x v="0"/>
    <s v="Large"/>
    <n v="1"/>
  </r>
  <r>
    <n v="1973"/>
    <x v="3"/>
    <n v="2010"/>
    <x v="43"/>
    <x v="2"/>
    <x v="1"/>
    <n v="240746"/>
    <s v="Like New"/>
    <n v="44230.53"/>
    <s v="Focus"/>
    <x v="9"/>
    <n v="0.18372280328645127"/>
    <x v="1"/>
    <x v="0"/>
    <s v="Large"/>
    <n v="2"/>
  </r>
  <r>
    <n v="1974"/>
    <x v="6"/>
    <n v="2020"/>
    <x v="6"/>
    <x v="0"/>
    <x v="0"/>
    <n v="115316"/>
    <s v="New"/>
    <n v="18246.64"/>
    <s v="Prius"/>
    <x v="6"/>
    <n v="0.15823164174962712"/>
    <x v="0"/>
    <x v="1"/>
    <s v="Large"/>
    <n v="3"/>
  </r>
  <r>
    <n v="1975"/>
    <x v="4"/>
    <n v="2003"/>
    <x v="13"/>
    <x v="2"/>
    <x v="0"/>
    <n v="166519"/>
    <s v="Like New"/>
    <n v="53190.92"/>
    <s v="Fit"/>
    <x v="21"/>
    <n v="0.31942853368084123"/>
    <x v="1"/>
    <x v="2"/>
    <s v="Medium"/>
    <n v="2"/>
  </r>
  <r>
    <n v="1976"/>
    <x v="1"/>
    <n v="2012"/>
    <x v="38"/>
    <x v="1"/>
    <x v="0"/>
    <n v="54418"/>
    <s v="New"/>
    <n v="68178.02"/>
    <s v="X3"/>
    <x v="15"/>
    <n v="1.2528578779080453"/>
    <x v="0"/>
    <x v="2"/>
    <s v="Large"/>
    <n v="3"/>
  </r>
  <r>
    <n v="1977"/>
    <x v="4"/>
    <n v="2006"/>
    <x v="3"/>
    <x v="1"/>
    <x v="1"/>
    <n v="299334"/>
    <s v="Used"/>
    <n v="79670.05"/>
    <s v="CR-V"/>
    <x v="11"/>
    <n v="0.26615770343495893"/>
    <x v="1"/>
    <x v="2"/>
    <s v="Large"/>
    <n v="1"/>
  </r>
  <r>
    <n v="1978"/>
    <x v="6"/>
    <n v="2003"/>
    <x v="6"/>
    <x v="0"/>
    <x v="1"/>
    <n v="26014"/>
    <s v="Like New"/>
    <n v="72588.149999999994"/>
    <s v="Corolla"/>
    <x v="21"/>
    <n v="2.7903494272314906"/>
    <x v="2"/>
    <x v="2"/>
    <s v="Large"/>
    <n v="2"/>
  </r>
  <r>
    <n v="1979"/>
    <x v="0"/>
    <n v="2014"/>
    <x v="48"/>
    <x v="1"/>
    <x v="1"/>
    <n v="204071"/>
    <s v="New"/>
    <n v="19025.419999999998"/>
    <s v="Model S"/>
    <x v="12"/>
    <n v="9.3229415252534642E-2"/>
    <x v="1"/>
    <x v="1"/>
    <s v="Medium"/>
    <n v="3"/>
  </r>
  <r>
    <n v="1980"/>
    <x v="6"/>
    <n v="2018"/>
    <x v="34"/>
    <x v="2"/>
    <x v="1"/>
    <n v="238989"/>
    <s v="Like New"/>
    <n v="48326.38"/>
    <s v="RAV4"/>
    <x v="1"/>
    <n v="0.2022117335944332"/>
    <x v="1"/>
    <x v="0"/>
    <s v="Medium"/>
    <n v="2"/>
  </r>
  <r>
    <n v="1981"/>
    <x v="2"/>
    <n v="2008"/>
    <x v="46"/>
    <x v="0"/>
    <x v="1"/>
    <n v="181350"/>
    <s v="New"/>
    <n v="8665.69"/>
    <s v="A3"/>
    <x v="22"/>
    <n v="4.7784339674662259E-2"/>
    <x v="1"/>
    <x v="1"/>
    <s v="Medium"/>
    <n v="3"/>
  </r>
  <r>
    <n v="1982"/>
    <x v="3"/>
    <n v="2010"/>
    <x v="34"/>
    <x v="3"/>
    <x v="0"/>
    <n v="263924"/>
    <s v="New"/>
    <n v="6690.81"/>
    <s v="Fiesta"/>
    <x v="9"/>
    <n v="2.5351275367151153E-2"/>
    <x v="1"/>
    <x v="1"/>
    <s v="Medium"/>
    <n v="3"/>
  </r>
  <r>
    <n v="1983"/>
    <x v="3"/>
    <n v="2007"/>
    <x v="13"/>
    <x v="0"/>
    <x v="0"/>
    <n v="190330"/>
    <s v="New"/>
    <n v="46812.39"/>
    <s v="Mustang"/>
    <x v="17"/>
    <n v="0.24595381705458941"/>
    <x v="1"/>
    <x v="0"/>
    <s v="Medium"/>
    <n v="3"/>
  </r>
  <r>
    <n v="1984"/>
    <x v="4"/>
    <n v="2000"/>
    <x v="31"/>
    <x v="2"/>
    <x v="1"/>
    <n v="42192"/>
    <s v="Like New"/>
    <n v="29031.25"/>
    <s v="Accord"/>
    <x v="18"/>
    <n v="0.68807475350777403"/>
    <x v="2"/>
    <x v="0"/>
    <s v="Large"/>
    <n v="2"/>
  </r>
  <r>
    <n v="1985"/>
    <x v="1"/>
    <n v="2022"/>
    <x v="20"/>
    <x v="0"/>
    <x v="0"/>
    <n v="43923"/>
    <s v="New"/>
    <n v="69919.28"/>
    <s v="3 Series"/>
    <x v="13"/>
    <n v="1.5918603009812626"/>
    <x v="2"/>
    <x v="2"/>
    <s v="Small"/>
    <n v="3"/>
  </r>
  <r>
    <n v="1986"/>
    <x v="0"/>
    <n v="2023"/>
    <x v="30"/>
    <x v="0"/>
    <x v="0"/>
    <n v="89196"/>
    <s v="Used"/>
    <n v="73802.87"/>
    <s v="Model X"/>
    <x v="8"/>
    <n v="0.82742353917216016"/>
    <x v="0"/>
    <x v="2"/>
    <s v="Small"/>
    <n v="1"/>
  </r>
  <r>
    <n v="1987"/>
    <x v="5"/>
    <n v="2007"/>
    <x v="23"/>
    <x v="2"/>
    <x v="0"/>
    <n v="2395"/>
    <s v="Like New"/>
    <n v="90063.35"/>
    <s v="GLC"/>
    <x v="17"/>
    <n v="37.604739039665972"/>
    <x v="2"/>
    <x v="2"/>
    <s v="Medium"/>
    <n v="2"/>
  </r>
  <r>
    <n v="1988"/>
    <x v="3"/>
    <n v="2012"/>
    <x v="38"/>
    <x v="0"/>
    <x v="0"/>
    <n v="228456"/>
    <s v="Used"/>
    <n v="77264.84"/>
    <s v="Fiesta"/>
    <x v="15"/>
    <n v="0.33820446825646949"/>
    <x v="1"/>
    <x v="2"/>
    <s v="Large"/>
    <n v="1"/>
  </r>
  <r>
    <n v="1989"/>
    <x v="2"/>
    <n v="2021"/>
    <x v="23"/>
    <x v="0"/>
    <x v="1"/>
    <n v="71028"/>
    <s v="Used"/>
    <n v="9583.19"/>
    <s v="A4"/>
    <x v="20"/>
    <n v="0.13492129864278876"/>
    <x v="0"/>
    <x v="1"/>
    <s v="Medium"/>
    <n v="1"/>
  </r>
  <r>
    <n v="1990"/>
    <x v="4"/>
    <n v="2003"/>
    <x v="5"/>
    <x v="2"/>
    <x v="1"/>
    <n v="242463"/>
    <s v="Like New"/>
    <n v="40304.19"/>
    <s v="CR-V"/>
    <x v="21"/>
    <n v="0.16622820801524357"/>
    <x v="1"/>
    <x v="0"/>
    <s v="Medium"/>
    <n v="2"/>
  </r>
  <r>
    <n v="1991"/>
    <x v="4"/>
    <n v="2007"/>
    <x v="45"/>
    <x v="1"/>
    <x v="0"/>
    <n v="141056"/>
    <s v="New"/>
    <n v="30937.22"/>
    <s v="Accord"/>
    <x v="17"/>
    <n v="0.21932579968239566"/>
    <x v="0"/>
    <x v="0"/>
    <s v="Medium"/>
    <n v="3"/>
  </r>
  <r>
    <n v="1992"/>
    <x v="5"/>
    <n v="2002"/>
    <x v="46"/>
    <x v="2"/>
    <x v="0"/>
    <n v="203400"/>
    <s v="Used"/>
    <n v="41682.58"/>
    <s v="E-Class"/>
    <x v="23"/>
    <n v="0.20492910521140612"/>
    <x v="1"/>
    <x v="0"/>
    <s v="Medium"/>
    <n v="1"/>
  </r>
  <r>
    <n v="1993"/>
    <x v="2"/>
    <n v="2008"/>
    <x v="8"/>
    <x v="0"/>
    <x v="1"/>
    <n v="255315"/>
    <s v="Like New"/>
    <n v="20207.189999999999"/>
    <s v="Q5"/>
    <x v="22"/>
    <n v="7.9146113624346384E-2"/>
    <x v="1"/>
    <x v="0"/>
    <s v="Large"/>
    <n v="2"/>
  </r>
  <r>
    <n v="1994"/>
    <x v="1"/>
    <n v="2001"/>
    <x v="24"/>
    <x v="3"/>
    <x v="0"/>
    <n v="289068"/>
    <s v="New"/>
    <n v="14281.89"/>
    <s v="3 Series"/>
    <x v="10"/>
    <n v="4.9406679397235254E-2"/>
    <x v="1"/>
    <x v="1"/>
    <s v="Large"/>
    <n v="3"/>
  </r>
  <r>
    <n v="1995"/>
    <x v="2"/>
    <n v="2001"/>
    <x v="42"/>
    <x v="3"/>
    <x v="0"/>
    <n v="294721"/>
    <s v="Like New"/>
    <n v="54493.53"/>
    <s v="Q7"/>
    <x v="10"/>
    <n v="0.18489870080516826"/>
    <x v="1"/>
    <x v="2"/>
    <s v="Medium"/>
    <n v="2"/>
  </r>
  <r>
    <n v="1996"/>
    <x v="1"/>
    <n v="2012"/>
    <x v="4"/>
    <x v="2"/>
    <x v="0"/>
    <n v="138783"/>
    <s v="Like New"/>
    <n v="73436.22"/>
    <s v="X3"/>
    <x v="15"/>
    <n v="0.52914420354077951"/>
    <x v="0"/>
    <x v="2"/>
    <s v="Medium"/>
    <n v="2"/>
  </r>
  <r>
    <n v="1997"/>
    <x v="2"/>
    <n v="2014"/>
    <x v="11"/>
    <x v="3"/>
    <x v="1"/>
    <n v="85548"/>
    <s v="Like New"/>
    <n v="71681.539999999994"/>
    <s v="A4"/>
    <x v="12"/>
    <n v="0.83791017908074994"/>
    <x v="0"/>
    <x v="2"/>
    <s v="Large"/>
    <n v="2"/>
  </r>
  <r>
    <n v="1998"/>
    <x v="2"/>
    <n v="2022"/>
    <x v="50"/>
    <x v="0"/>
    <x v="1"/>
    <n v="257288"/>
    <s v="New"/>
    <n v="47839.71"/>
    <s v="Q5"/>
    <x v="13"/>
    <n v="0.18593836478965206"/>
    <x v="1"/>
    <x v="0"/>
    <s v="Small"/>
    <n v="3"/>
  </r>
  <r>
    <n v="1999"/>
    <x v="6"/>
    <n v="2011"/>
    <x v="48"/>
    <x v="0"/>
    <x v="0"/>
    <n v="125093"/>
    <s v="Used"/>
    <n v="54616.5"/>
    <s v="Prius"/>
    <x v="3"/>
    <n v="0.4366071642697833"/>
    <x v="0"/>
    <x v="2"/>
    <s v="Medium"/>
    <n v="1"/>
  </r>
  <r>
    <n v="2000"/>
    <x v="4"/>
    <n v="2003"/>
    <x v="46"/>
    <x v="2"/>
    <x v="0"/>
    <n v="235835"/>
    <s v="Used"/>
    <n v="54051.23"/>
    <s v="Accord"/>
    <x v="21"/>
    <n v="0.2291908749761486"/>
    <x v="1"/>
    <x v="2"/>
    <s v="Medium"/>
    <n v="1"/>
  </r>
  <r>
    <n v="2001"/>
    <x v="2"/>
    <n v="2007"/>
    <x v="24"/>
    <x v="0"/>
    <x v="0"/>
    <n v="206084"/>
    <s v="Like New"/>
    <n v="70699.19"/>
    <s v="Q5"/>
    <x v="17"/>
    <n v="0.34306006288697816"/>
    <x v="1"/>
    <x v="2"/>
    <s v="Large"/>
    <n v="2"/>
  </r>
  <r>
    <n v="2002"/>
    <x v="5"/>
    <n v="2008"/>
    <x v="16"/>
    <x v="1"/>
    <x v="0"/>
    <n v="270398"/>
    <s v="Like New"/>
    <n v="9552.89"/>
    <s v="GLA"/>
    <x v="22"/>
    <n v="3.5328996516246422E-2"/>
    <x v="1"/>
    <x v="1"/>
    <s v="Small"/>
    <n v="2"/>
  </r>
  <r>
    <n v="2003"/>
    <x v="2"/>
    <n v="2022"/>
    <x v="45"/>
    <x v="0"/>
    <x v="0"/>
    <n v="229027"/>
    <s v="New"/>
    <n v="72440.13"/>
    <s v="A4"/>
    <x v="13"/>
    <n v="0.31629515297323024"/>
    <x v="1"/>
    <x v="2"/>
    <s v="Medium"/>
    <n v="3"/>
  </r>
  <r>
    <n v="2004"/>
    <x v="3"/>
    <n v="2004"/>
    <x v="11"/>
    <x v="2"/>
    <x v="0"/>
    <n v="208072"/>
    <s v="Like New"/>
    <n v="60309.09"/>
    <s v="Mustang"/>
    <x v="19"/>
    <n v="0.28984721634818716"/>
    <x v="1"/>
    <x v="2"/>
    <s v="Large"/>
    <n v="2"/>
  </r>
  <r>
    <n v="2005"/>
    <x v="4"/>
    <n v="2023"/>
    <x v="48"/>
    <x v="1"/>
    <x v="1"/>
    <n v="248029"/>
    <s v="Like New"/>
    <n v="23820.33"/>
    <s v="Accord"/>
    <x v="8"/>
    <n v="9.603848743493705E-2"/>
    <x v="1"/>
    <x v="0"/>
    <s v="Medium"/>
    <n v="2"/>
  </r>
  <r>
    <n v="2006"/>
    <x v="3"/>
    <n v="2019"/>
    <x v="30"/>
    <x v="1"/>
    <x v="1"/>
    <n v="209047"/>
    <s v="Like New"/>
    <n v="9660.59"/>
    <s v="Mustang"/>
    <x v="5"/>
    <n v="4.6212526369668064E-2"/>
    <x v="1"/>
    <x v="1"/>
    <s v="Small"/>
    <n v="2"/>
  </r>
  <r>
    <n v="2007"/>
    <x v="4"/>
    <n v="2017"/>
    <x v="21"/>
    <x v="3"/>
    <x v="0"/>
    <n v="130509"/>
    <s v="Used"/>
    <n v="15310.14"/>
    <s v="CR-V"/>
    <x v="7"/>
    <n v="0.11731099004666344"/>
    <x v="0"/>
    <x v="1"/>
    <s v="Large"/>
    <n v="1"/>
  </r>
  <r>
    <n v="2008"/>
    <x v="3"/>
    <n v="2010"/>
    <x v="34"/>
    <x v="0"/>
    <x v="1"/>
    <n v="237784"/>
    <s v="Like New"/>
    <n v="54845.68"/>
    <s v="Fiesta"/>
    <x v="9"/>
    <n v="0.23065336608013995"/>
    <x v="1"/>
    <x v="2"/>
    <s v="Medium"/>
    <n v="2"/>
  </r>
  <r>
    <n v="2009"/>
    <x v="2"/>
    <n v="2014"/>
    <x v="3"/>
    <x v="2"/>
    <x v="0"/>
    <n v="295107"/>
    <s v="Used"/>
    <n v="77048.81"/>
    <s v="A4"/>
    <x v="12"/>
    <n v="0.26108770717061947"/>
    <x v="1"/>
    <x v="2"/>
    <s v="Large"/>
    <n v="1"/>
  </r>
  <r>
    <n v="2010"/>
    <x v="2"/>
    <n v="2021"/>
    <x v="27"/>
    <x v="3"/>
    <x v="0"/>
    <n v="3273"/>
    <s v="New"/>
    <n v="36792.44"/>
    <s v="A3"/>
    <x v="20"/>
    <n v="11.241197677971281"/>
    <x v="2"/>
    <x v="0"/>
    <s v="Medium"/>
    <n v="3"/>
  </r>
  <r>
    <n v="2011"/>
    <x v="6"/>
    <n v="2008"/>
    <x v="48"/>
    <x v="3"/>
    <x v="1"/>
    <n v="15330"/>
    <s v="New"/>
    <n v="41016.769999999997"/>
    <s v="Prius"/>
    <x v="22"/>
    <n v="2.6755883887801692"/>
    <x v="2"/>
    <x v="0"/>
    <s v="Medium"/>
    <n v="3"/>
  </r>
  <r>
    <n v="2012"/>
    <x v="5"/>
    <n v="2016"/>
    <x v="40"/>
    <x v="0"/>
    <x v="1"/>
    <n v="152566"/>
    <s v="Used"/>
    <n v="93743.91"/>
    <s v="E-Class"/>
    <x v="0"/>
    <n v="0.61444823879501331"/>
    <x v="1"/>
    <x v="2"/>
    <s v="Medium"/>
    <n v="1"/>
  </r>
  <r>
    <n v="2013"/>
    <x v="3"/>
    <n v="2011"/>
    <x v="30"/>
    <x v="0"/>
    <x v="0"/>
    <n v="76422"/>
    <s v="Used"/>
    <n v="25236.240000000002"/>
    <s v="Focus"/>
    <x v="3"/>
    <n v="0.33022218732825626"/>
    <x v="0"/>
    <x v="0"/>
    <s v="Small"/>
    <n v="1"/>
  </r>
  <r>
    <n v="2014"/>
    <x v="1"/>
    <n v="2006"/>
    <x v="9"/>
    <x v="2"/>
    <x v="0"/>
    <n v="3212"/>
    <s v="Used"/>
    <n v="14856.2"/>
    <s v="5 Series"/>
    <x v="11"/>
    <n v="4.6252179327521796"/>
    <x v="2"/>
    <x v="1"/>
    <s v="Small"/>
    <n v="1"/>
  </r>
  <r>
    <n v="2015"/>
    <x v="6"/>
    <n v="2009"/>
    <x v="19"/>
    <x v="3"/>
    <x v="1"/>
    <n v="232131"/>
    <s v="Used"/>
    <n v="37623.96"/>
    <s v="RAV4"/>
    <x v="4"/>
    <n v="0.16208072166147564"/>
    <x v="1"/>
    <x v="0"/>
    <s v="Large"/>
    <n v="1"/>
  </r>
  <r>
    <n v="2016"/>
    <x v="3"/>
    <n v="2009"/>
    <x v="27"/>
    <x v="2"/>
    <x v="1"/>
    <n v="87594"/>
    <s v="Like New"/>
    <n v="75862.600000000006"/>
    <s v="Mustang"/>
    <x v="4"/>
    <n v="0.86607073543850044"/>
    <x v="0"/>
    <x v="2"/>
    <s v="Medium"/>
    <n v="2"/>
  </r>
  <r>
    <n v="2017"/>
    <x v="3"/>
    <n v="2012"/>
    <x v="13"/>
    <x v="3"/>
    <x v="0"/>
    <n v="132152"/>
    <s v="Used"/>
    <n v="64477.34"/>
    <s v="Mustang"/>
    <x v="15"/>
    <n v="0.48790286942308853"/>
    <x v="0"/>
    <x v="2"/>
    <s v="Medium"/>
    <n v="1"/>
  </r>
  <r>
    <n v="2018"/>
    <x v="6"/>
    <n v="2018"/>
    <x v="42"/>
    <x v="3"/>
    <x v="0"/>
    <n v="294819"/>
    <s v="Used"/>
    <n v="44500.57"/>
    <s v="Prius"/>
    <x v="1"/>
    <n v="0.15094200170273964"/>
    <x v="1"/>
    <x v="0"/>
    <s v="Medium"/>
    <n v="1"/>
  </r>
  <r>
    <n v="2019"/>
    <x v="2"/>
    <n v="2010"/>
    <x v="43"/>
    <x v="3"/>
    <x v="0"/>
    <n v="22007"/>
    <s v="Used"/>
    <n v="96651.49"/>
    <s v="Q5"/>
    <x v="9"/>
    <n v="4.3918521379561053"/>
    <x v="2"/>
    <x v="2"/>
    <s v="Large"/>
    <n v="1"/>
  </r>
  <r>
    <n v="2020"/>
    <x v="3"/>
    <n v="2012"/>
    <x v="29"/>
    <x v="0"/>
    <x v="1"/>
    <n v="113805"/>
    <s v="Like New"/>
    <n v="74824.66"/>
    <s v="Explorer"/>
    <x v="15"/>
    <n v="0.65748130574227848"/>
    <x v="0"/>
    <x v="2"/>
    <s v="Small"/>
    <n v="2"/>
  </r>
  <r>
    <n v="2021"/>
    <x v="2"/>
    <n v="2020"/>
    <x v="14"/>
    <x v="3"/>
    <x v="0"/>
    <n v="95815"/>
    <s v="Like New"/>
    <n v="10876.84"/>
    <s v="A4"/>
    <x v="6"/>
    <n v="0.11351917758179826"/>
    <x v="0"/>
    <x v="1"/>
    <s v="Medium"/>
    <n v="2"/>
  </r>
  <r>
    <n v="2022"/>
    <x v="6"/>
    <n v="2007"/>
    <x v="44"/>
    <x v="3"/>
    <x v="1"/>
    <n v="262783"/>
    <s v="Like New"/>
    <n v="75739.990000000005"/>
    <s v="Camry"/>
    <x v="17"/>
    <n v="0.28822256386448136"/>
    <x v="1"/>
    <x v="2"/>
    <s v="Small"/>
    <n v="2"/>
  </r>
  <r>
    <n v="2023"/>
    <x v="2"/>
    <n v="2007"/>
    <x v="50"/>
    <x v="3"/>
    <x v="0"/>
    <n v="78038"/>
    <s v="New"/>
    <n v="7283.66"/>
    <s v="A4"/>
    <x v="17"/>
    <n v="9.3334785617263383E-2"/>
    <x v="0"/>
    <x v="1"/>
    <s v="Small"/>
    <n v="3"/>
  </r>
  <r>
    <n v="2024"/>
    <x v="4"/>
    <n v="2003"/>
    <x v="29"/>
    <x v="1"/>
    <x v="1"/>
    <n v="265880"/>
    <s v="Like New"/>
    <n v="66780.72"/>
    <s v="Accord"/>
    <x v="21"/>
    <n v="0.25116864751015494"/>
    <x v="1"/>
    <x v="2"/>
    <s v="Small"/>
    <n v="2"/>
  </r>
  <r>
    <n v="2025"/>
    <x v="1"/>
    <n v="2014"/>
    <x v="19"/>
    <x v="0"/>
    <x v="1"/>
    <n v="253506"/>
    <s v="Used"/>
    <n v="24995.87"/>
    <s v="5 Series"/>
    <x v="12"/>
    <n v="9.8600703730878161E-2"/>
    <x v="1"/>
    <x v="0"/>
    <s v="Large"/>
    <n v="1"/>
  </r>
  <r>
    <n v="2026"/>
    <x v="0"/>
    <n v="2010"/>
    <x v="44"/>
    <x v="1"/>
    <x v="1"/>
    <n v="16473"/>
    <s v="Like New"/>
    <n v="71162.009999999995"/>
    <s v="Model S"/>
    <x v="9"/>
    <n v="4.3199180477144417"/>
    <x v="2"/>
    <x v="2"/>
    <s v="Small"/>
    <n v="2"/>
  </r>
  <r>
    <n v="2027"/>
    <x v="3"/>
    <n v="2010"/>
    <x v="50"/>
    <x v="0"/>
    <x v="1"/>
    <n v="128771"/>
    <s v="Like New"/>
    <n v="34429.06"/>
    <s v="Focus"/>
    <x v="9"/>
    <n v="0.26736656545340176"/>
    <x v="0"/>
    <x v="0"/>
    <s v="Small"/>
    <n v="2"/>
  </r>
  <r>
    <n v="2028"/>
    <x v="5"/>
    <n v="2000"/>
    <x v="23"/>
    <x v="2"/>
    <x v="0"/>
    <n v="125801"/>
    <s v="Used"/>
    <n v="87935.6"/>
    <s v="GLC"/>
    <x v="18"/>
    <n v="0.69900557229274807"/>
    <x v="0"/>
    <x v="2"/>
    <s v="Medium"/>
    <n v="1"/>
  </r>
  <r>
    <n v="2029"/>
    <x v="1"/>
    <n v="2016"/>
    <x v="19"/>
    <x v="1"/>
    <x v="1"/>
    <n v="86623"/>
    <s v="Like New"/>
    <n v="37006.81"/>
    <s v="X3"/>
    <x v="0"/>
    <n v="0.42721690544081825"/>
    <x v="0"/>
    <x v="0"/>
    <s v="Large"/>
    <n v="2"/>
  </r>
  <r>
    <n v="2030"/>
    <x v="0"/>
    <n v="2014"/>
    <x v="0"/>
    <x v="2"/>
    <x v="1"/>
    <n v="225097"/>
    <s v="New"/>
    <n v="63871.11"/>
    <s v="Model S"/>
    <x v="12"/>
    <n v="0.28374927253584009"/>
    <x v="1"/>
    <x v="2"/>
    <s v="Medium"/>
    <n v="3"/>
  </r>
  <r>
    <n v="2031"/>
    <x v="2"/>
    <n v="2019"/>
    <x v="40"/>
    <x v="3"/>
    <x v="1"/>
    <n v="298964"/>
    <s v="Like New"/>
    <n v="32163.119999999999"/>
    <s v="A4"/>
    <x v="5"/>
    <n v="0.1075819162173372"/>
    <x v="1"/>
    <x v="0"/>
    <s v="Medium"/>
    <n v="2"/>
  </r>
  <r>
    <n v="2032"/>
    <x v="3"/>
    <n v="2005"/>
    <x v="50"/>
    <x v="2"/>
    <x v="0"/>
    <n v="215933"/>
    <s v="New"/>
    <n v="92136.05"/>
    <s v="Fiesta"/>
    <x v="14"/>
    <n v="0.42668813937656591"/>
    <x v="1"/>
    <x v="2"/>
    <s v="Small"/>
    <n v="3"/>
  </r>
  <r>
    <n v="2033"/>
    <x v="2"/>
    <n v="2023"/>
    <x v="23"/>
    <x v="2"/>
    <x v="0"/>
    <n v="196879"/>
    <s v="New"/>
    <n v="79194.62"/>
    <s v="Q5"/>
    <x v="8"/>
    <n v="0.40225021459881449"/>
    <x v="1"/>
    <x v="2"/>
    <s v="Medium"/>
    <n v="3"/>
  </r>
  <r>
    <n v="2034"/>
    <x v="4"/>
    <n v="2021"/>
    <x v="14"/>
    <x v="2"/>
    <x v="0"/>
    <n v="280558"/>
    <s v="New"/>
    <n v="28113.77"/>
    <s v="Fit"/>
    <x v="20"/>
    <n v="0.10020662394228645"/>
    <x v="1"/>
    <x v="0"/>
    <s v="Medium"/>
    <n v="3"/>
  </r>
  <r>
    <n v="2035"/>
    <x v="6"/>
    <n v="2014"/>
    <x v="14"/>
    <x v="2"/>
    <x v="0"/>
    <n v="24220"/>
    <s v="Used"/>
    <n v="95135.69"/>
    <s v="RAV4"/>
    <x v="12"/>
    <n v="3.9279805945499588"/>
    <x v="2"/>
    <x v="2"/>
    <s v="Medium"/>
    <n v="1"/>
  </r>
  <r>
    <n v="2036"/>
    <x v="3"/>
    <n v="2008"/>
    <x v="46"/>
    <x v="0"/>
    <x v="0"/>
    <n v="60531"/>
    <s v="Like New"/>
    <n v="38929.97"/>
    <s v="Focus"/>
    <x v="22"/>
    <n v="0.64314103517206067"/>
    <x v="0"/>
    <x v="0"/>
    <s v="Medium"/>
    <n v="2"/>
  </r>
  <r>
    <n v="2037"/>
    <x v="0"/>
    <n v="2013"/>
    <x v="4"/>
    <x v="1"/>
    <x v="0"/>
    <n v="173497"/>
    <s v="New"/>
    <n v="66927.17"/>
    <s v="Model X"/>
    <x v="2"/>
    <n v="0.38575404762041993"/>
    <x v="1"/>
    <x v="2"/>
    <s v="Medium"/>
    <n v="3"/>
  </r>
  <r>
    <n v="2038"/>
    <x v="0"/>
    <n v="2017"/>
    <x v="9"/>
    <x v="0"/>
    <x v="1"/>
    <n v="9387"/>
    <s v="New"/>
    <n v="75571.06"/>
    <s v="Model Y"/>
    <x v="7"/>
    <n v="8.050608288057953"/>
    <x v="2"/>
    <x v="2"/>
    <s v="Small"/>
    <n v="3"/>
  </r>
  <r>
    <n v="2039"/>
    <x v="4"/>
    <n v="2016"/>
    <x v="36"/>
    <x v="0"/>
    <x v="1"/>
    <n v="245752"/>
    <s v="Like New"/>
    <n v="7175.71"/>
    <s v="Fit"/>
    <x v="0"/>
    <n v="2.9198989224909665E-2"/>
    <x v="1"/>
    <x v="1"/>
    <s v="Medium"/>
    <n v="2"/>
  </r>
  <r>
    <n v="2040"/>
    <x v="4"/>
    <n v="2017"/>
    <x v="9"/>
    <x v="0"/>
    <x v="1"/>
    <n v="76815"/>
    <s v="Used"/>
    <n v="96101.9"/>
    <s v="Fit"/>
    <x v="7"/>
    <n v="1.2510824708715744"/>
    <x v="0"/>
    <x v="2"/>
    <s v="Small"/>
    <n v="1"/>
  </r>
  <r>
    <n v="2041"/>
    <x v="3"/>
    <n v="2004"/>
    <x v="43"/>
    <x v="2"/>
    <x v="0"/>
    <n v="27584"/>
    <s v="Used"/>
    <n v="37721.919999999998"/>
    <s v="Explorer"/>
    <x v="19"/>
    <n v="1.3675290023201856"/>
    <x v="2"/>
    <x v="0"/>
    <s v="Large"/>
    <n v="1"/>
  </r>
  <r>
    <n v="2042"/>
    <x v="2"/>
    <n v="2019"/>
    <x v="18"/>
    <x v="0"/>
    <x v="1"/>
    <n v="44783"/>
    <s v="New"/>
    <n v="23028.99"/>
    <s v="Q7"/>
    <x v="5"/>
    <n v="0.51423508920795846"/>
    <x v="2"/>
    <x v="0"/>
    <s v="Large"/>
    <n v="3"/>
  </r>
  <r>
    <n v="2043"/>
    <x v="5"/>
    <n v="2019"/>
    <x v="21"/>
    <x v="1"/>
    <x v="1"/>
    <n v="170881"/>
    <s v="Used"/>
    <n v="85817.24"/>
    <s v="E-Class"/>
    <x v="5"/>
    <n v="0.50220469215418917"/>
    <x v="1"/>
    <x v="2"/>
    <s v="Large"/>
    <n v="1"/>
  </r>
  <r>
    <n v="2044"/>
    <x v="0"/>
    <n v="2008"/>
    <x v="7"/>
    <x v="0"/>
    <x v="0"/>
    <n v="185399"/>
    <s v="Like New"/>
    <n v="71775.429999999993"/>
    <s v="Model Y"/>
    <x v="22"/>
    <n v="0.38714032977524149"/>
    <x v="1"/>
    <x v="2"/>
    <s v="Large"/>
    <n v="2"/>
  </r>
  <r>
    <n v="2045"/>
    <x v="0"/>
    <n v="2010"/>
    <x v="6"/>
    <x v="3"/>
    <x v="1"/>
    <n v="124494"/>
    <s v="Used"/>
    <n v="13240.61"/>
    <s v="Model S"/>
    <x v="9"/>
    <n v="0.10635540668626602"/>
    <x v="0"/>
    <x v="1"/>
    <s v="Large"/>
    <n v="1"/>
  </r>
  <r>
    <n v="2046"/>
    <x v="4"/>
    <n v="2023"/>
    <x v="2"/>
    <x v="2"/>
    <x v="0"/>
    <n v="115814"/>
    <s v="Like New"/>
    <n v="16119.24"/>
    <s v="Civic"/>
    <x v="8"/>
    <n v="0.13918213687464381"/>
    <x v="0"/>
    <x v="1"/>
    <s v="Large"/>
    <n v="2"/>
  </r>
  <r>
    <n v="2047"/>
    <x v="1"/>
    <n v="2021"/>
    <x v="5"/>
    <x v="3"/>
    <x v="1"/>
    <n v="250139"/>
    <s v="New"/>
    <n v="72943.23"/>
    <s v="X3"/>
    <x v="20"/>
    <n v="0.29161078440387145"/>
    <x v="1"/>
    <x v="2"/>
    <s v="Medium"/>
    <n v="3"/>
  </r>
  <r>
    <n v="2048"/>
    <x v="4"/>
    <n v="2000"/>
    <x v="26"/>
    <x v="1"/>
    <x v="0"/>
    <n v="141929"/>
    <s v="Like New"/>
    <n v="12104.41"/>
    <s v="CR-V"/>
    <x v="18"/>
    <n v="8.5284966426875414E-2"/>
    <x v="0"/>
    <x v="1"/>
    <s v="Large"/>
    <n v="2"/>
  </r>
  <r>
    <n v="2049"/>
    <x v="5"/>
    <n v="2017"/>
    <x v="17"/>
    <x v="1"/>
    <x v="0"/>
    <n v="173333"/>
    <s v="New"/>
    <n v="92131.67"/>
    <s v="E-Class"/>
    <x v="7"/>
    <n v="0.5315298875574761"/>
    <x v="1"/>
    <x v="2"/>
    <s v="Medium"/>
    <n v="3"/>
  </r>
  <r>
    <n v="2050"/>
    <x v="2"/>
    <n v="2005"/>
    <x v="48"/>
    <x v="1"/>
    <x v="0"/>
    <n v="246509"/>
    <s v="Like New"/>
    <n v="75446.31"/>
    <s v="Q5"/>
    <x v="14"/>
    <n v="0.30605904855400817"/>
    <x v="1"/>
    <x v="2"/>
    <s v="Medium"/>
    <n v="2"/>
  </r>
  <r>
    <n v="2051"/>
    <x v="2"/>
    <n v="2001"/>
    <x v="43"/>
    <x v="1"/>
    <x v="1"/>
    <n v="13580"/>
    <s v="Like New"/>
    <n v="36871.760000000002"/>
    <s v="A3"/>
    <x v="10"/>
    <n v="2.7151516936671576"/>
    <x v="2"/>
    <x v="0"/>
    <s v="Large"/>
    <n v="2"/>
  </r>
  <r>
    <n v="2052"/>
    <x v="1"/>
    <n v="2014"/>
    <x v="5"/>
    <x v="0"/>
    <x v="1"/>
    <n v="18240"/>
    <s v="Used"/>
    <n v="39479.18"/>
    <s v="X3"/>
    <x v="12"/>
    <n v="2.1644287280701753"/>
    <x v="2"/>
    <x v="0"/>
    <s v="Medium"/>
    <n v="1"/>
  </r>
  <r>
    <n v="2053"/>
    <x v="0"/>
    <n v="2020"/>
    <x v="4"/>
    <x v="2"/>
    <x v="0"/>
    <n v="254351"/>
    <s v="Like New"/>
    <n v="53117.13"/>
    <s v="Model 3"/>
    <x v="6"/>
    <n v="0.20883397352477481"/>
    <x v="1"/>
    <x v="2"/>
    <s v="Medium"/>
    <n v="2"/>
  </r>
  <r>
    <n v="2054"/>
    <x v="4"/>
    <n v="2013"/>
    <x v="24"/>
    <x v="1"/>
    <x v="0"/>
    <n v="254271"/>
    <s v="New"/>
    <n v="39292.089999999997"/>
    <s v="Civic"/>
    <x v="2"/>
    <n v="0.15452839686790865"/>
    <x v="1"/>
    <x v="0"/>
    <s v="Large"/>
    <n v="3"/>
  </r>
  <r>
    <n v="2055"/>
    <x v="2"/>
    <n v="2004"/>
    <x v="29"/>
    <x v="3"/>
    <x v="1"/>
    <n v="80974"/>
    <s v="Like New"/>
    <n v="79429.509999999995"/>
    <s v="Q7"/>
    <x v="19"/>
    <n v="0.98092609973571754"/>
    <x v="0"/>
    <x v="2"/>
    <s v="Small"/>
    <n v="2"/>
  </r>
  <r>
    <n v="2056"/>
    <x v="5"/>
    <n v="2005"/>
    <x v="48"/>
    <x v="1"/>
    <x v="1"/>
    <n v="73401"/>
    <s v="New"/>
    <n v="97600.01"/>
    <s v="C-Class"/>
    <x v="14"/>
    <n v="1.3296822931567689"/>
    <x v="0"/>
    <x v="2"/>
    <s v="Medium"/>
    <n v="3"/>
  </r>
  <r>
    <n v="2057"/>
    <x v="3"/>
    <n v="2005"/>
    <x v="24"/>
    <x v="2"/>
    <x v="0"/>
    <n v="213165"/>
    <s v="New"/>
    <n v="60529.54"/>
    <s v="Explorer"/>
    <x v="14"/>
    <n v="0.28395627800060985"/>
    <x v="1"/>
    <x v="2"/>
    <s v="Large"/>
    <n v="3"/>
  </r>
  <r>
    <n v="2058"/>
    <x v="6"/>
    <n v="2021"/>
    <x v="3"/>
    <x v="3"/>
    <x v="1"/>
    <n v="164340"/>
    <s v="Like New"/>
    <n v="47373.55"/>
    <s v="RAV4"/>
    <x v="20"/>
    <n v="0.28826548618717296"/>
    <x v="1"/>
    <x v="0"/>
    <s v="Large"/>
    <n v="2"/>
  </r>
  <r>
    <n v="2059"/>
    <x v="6"/>
    <n v="2017"/>
    <x v="33"/>
    <x v="3"/>
    <x v="1"/>
    <n v="265790"/>
    <s v="Used"/>
    <n v="26163.54"/>
    <s v="Prius"/>
    <x v="7"/>
    <n v="9.8436886263591566E-2"/>
    <x v="1"/>
    <x v="0"/>
    <s v="Medium"/>
    <n v="1"/>
  </r>
  <r>
    <n v="2060"/>
    <x v="6"/>
    <n v="2013"/>
    <x v="27"/>
    <x v="3"/>
    <x v="1"/>
    <n v="186443"/>
    <s v="Like New"/>
    <n v="67076.17"/>
    <s v="RAV4"/>
    <x v="2"/>
    <n v="0.35976770380223444"/>
    <x v="1"/>
    <x v="2"/>
    <s v="Medium"/>
    <n v="2"/>
  </r>
  <r>
    <n v="2061"/>
    <x v="0"/>
    <n v="2009"/>
    <x v="46"/>
    <x v="0"/>
    <x v="0"/>
    <n v="248123"/>
    <s v="Like New"/>
    <n v="70129.8"/>
    <s v="Model X"/>
    <x v="4"/>
    <n v="0.28264127066011618"/>
    <x v="1"/>
    <x v="2"/>
    <s v="Medium"/>
    <n v="2"/>
  </r>
  <r>
    <n v="2062"/>
    <x v="4"/>
    <n v="2013"/>
    <x v="7"/>
    <x v="1"/>
    <x v="0"/>
    <n v="89460"/>
    <s v="Used"/>
    <n v="70093.11"/>
    <s v="Fit"/>
    <x v="2"/>
    <n v="0.78351341381623074"/>
    <x v="0"/>
    <x v="2"/>
    <s v="Large"/>
    <n v="1"/>
  </r>
  <r>
    <n v="2063"/>
    <x v="1"/>
    <n v="2012"/>
    <x v="45"/>
    <x v="0"/>
    <x v="1"/>
    <n v="51048"/>
    <s v="New"/>
    <n v="7563.58"/>
    <s v="5 Series"/>
    <x v="15"/>
    <n v="0.14816603980567308"/>
    <x v="0"/>
    <x v="1"/>
    <s v="Medium"/>
    <n v="3"/>
  </r>
  <r>
    <n v="2064"/>
    <x v="2"/>
    <n v="2002"/>
    <x v="34"/>
    <x v="3"/>
    <x v="0"/>
    <n v="206518"/>
    <s v="Like New"/>
    <n v="90416.6"/>
    <s v="A3"/>
    <x v="23"/>
    <n v="0.43781462148577849"/>
    <x v="1"/>
    <x v="2"/>
    <s v="Medium"/>
    <n v="2"/>
  </r>
  <r>
    <n v="2065"/>
    <x v="3"/>
    <n v="2005"/>
    <x v="9"/>
    <x v="0"/>
    <x v="1"/>
    <n v="132850"/>
    <s v="Used"/>
    <n v="37120.120000000003"/>
    <s v="Focus"/>
    <x v="14"/>
    <n v="0.27941377493413627"/>
    <x v="0"/>
    <x v="0"/>
    <s v="Small"/>
    <n v="1"/>
  </r>
  <r>
    <n v="2066"/>
    <x v="5"/>
    <n v="2007"/>
    <x v="16"/>
    <x v="0"/>
    <x v="1"/>
    <n v="211912"/>
    <s v="Used"/>
    <n v="75695.75"/>
    <s v="GLA"/>
    <x v="17"/>
    <n v="0.35720369776133487"/>
    <x v="1"/>
    <x v="2"/>
    <s v="Small"/>
    <n v="1"/>
  </r>
  <r>
    <n v="2067"/>
    <x v="3"/>
    <n v="2011"/>
    <x v="18"/>
    <x v="0"/>
    <x v="0"/>
    <n v="266891"/>
    <s v="New"/>
    <n v="77181.66"/>
    <s v="Focus"/>
    <x v="3"/>
    <n v="0.28918794564072975"/>
    <x v="1"/>
    <x v="2"/>
    <s v="Large"/>
    <n v="3"/>
  </r>
  <r>
    <n v="2068"/>
    <x v="5"/>
    <n v="2012"/>
    <x v="35"/>
    <x v="1"/>
    <x v="0"/>
    <n v="45"/>
    <s v="Used"/>
    <n v="66802.720000000001"/>
    <s v="E-Class"/>
    <x v="15"/>
    <n v="1484.5048888888889"/>
    <x v="2"/>
    <x v="2"/>
    <s v="Medium"/>
    <n v="1"/>
  </r>
  <r>
    <n v="2069"/>
    <x v="0"/>
    <n v="2010"/>
    <x v="6"/>
    <x v="3"/>
    <x v="0"/>
    <n v="7758"/>
    <s v="New"/>
    <n v="42512.32"/>
    <s v="Model S"/>
    <x v="9"/>
    <n v="5.4798040732147459"/>
    <x v="2"/>
    <x v="0"/>
    <s v="Large"/>
    <n v="3"/>
  </r>
  <r>
    <n v="2070"/>
    <x v="4"/>
    <n v="2011"/>
    <x v="30"/>
    <x v="3"/>
    <x v="1"/>
    <n v="255397"/>
    <s v="Like New"/>
    <n v="62796.5"/>
    <s v="Fit"/>
    <x v="3"/>
    <n v="0.24587798603742408"/>
    <x v="1"/>
    <x v="2"/>
    <s v="Small"/>
    <n v="2"/>
  </r>
  <r>
    <n v="2071"/>
    <x v="6"/>
    <n v="2000"/>
    <x v="1"/>
    <x v="1"/>
    <x v="1"/>
    <n v="154509"/>
    <s v="Used"/>
    <n v="8818.8799999999992"/>
    <s v="Corolla"/>
    <x v="18"/>
    <n v="5.7076804587435033E-2"/>
    <x v="1"/>
    <x v="1"/>
    <s v="Large"/>
    <n v="1"/>
  </r>
  <r>
    <n v="2072"/>
    <x v="4"/>
    <n v="2016"/>
    <x v="8"/>
    <x v="0"/>
    <x v="0"/>
    <n v="150657"/>
    <s v="Like New"/>
    <n v="77380.100000000006"/>
    <s v="Fit"/>
    <x v="0"/>
    <n v="0.51361768786050432"/>
    <x v="1"/>
    <x v="2"/>
    <s v="Large"/>
    <n v="2"/>
  </r>
  <r>
    <n v="2073"/>
    <x v="0"/>
    <n v="2015"/>
    <x v="14"/>
    <x v="0"/>
    <x v="0"/>
    <n v="140926"/>
    <s v="Used"/>
    <n v="14460.92"/>
    <s v="Model 3"/>
    <x v="16"/>
    <n v="0.10261357024253864"/>
    <x v="0"/>
    <x v="1"/>
    <s v="Medium"/>
    <n v="1"/>
  </r>
  <r>
    <n v="2074"/>
    <x v="1"/>
    <n v="2010"/>
    <x v="44"/>
    <x v="2"/>
    <x v="0"/>
    <n v="183148"/>
    <s v="Used"/>
    <n v="42691.34"/>
    <s v="5 Series"/>
    <x v="9"/>
    <n v="0.23309749492213946"/>
    <x v="1"/>
    <x v="0"/>
    <s v="Small"/>
    <n v="1"/>
  </r>
  <r>
    <n v="2075"/>
    <x v="1"/>
    <n v="2012"/>
    <x v="14"/>
    <x v="2"/>
    <x v="1"/>
    <n v="148421"/>
    <s v="Like New"/>
    <n v="14843.78"/>
    <s v="3 Series"/>
    <x v="15"/>
    <n v="0.10001131915295006"/>
    <x v="0"/>
    <x v="1"/>
    <s v="Medium"/>
    <n v="2"/>
  </r>
  <r>
    <n v="2076"/>
    <x v="0"/>
    <n v="2017"/>
    <x v="43"/>
    <x v="2"/>
    <x v="1"/>
    <n v="227300"/>
    <s v="Used"/>
    <n v="84522.07"/>
    <s v="Model 3"/>
    <x v="7"/>
    <n v="0.37185248570171581"/>
    <x v="1"/>
    <x v="2"/>
    <s v="Large"/>
    <n v="1"/>
  </r>
  <r>
    <n v="2077"/>
    <x v="5"/>
    <n v="2010"/>
    <x v="15"/>
    <x v="1"/>
    <x v="1"/>
    <n v="152420"/>
    <s v="Like New"/>
    <n v="57278.73"/>
    <s v="E-Class"/>
    <x v="9"/>
    <n v="0.37579536806193414"/>
    <x v="1"/>
    <x v="2"/>
    <s v="Medium"/>
    <n v="2"/>
  </r>
  <r>
    <n v="2078"/>
    <x v="2"/>
    <n v="2011"/>
    <x v="12"/>
    <x v="3"/>
    <x v="0"/>
    <n v="165368"/>
    <s v="Like New"/>
    <n v="70640.740000000005"/>
    <s v="A4"/>
    <x v="3"/>
    <n v="0.42717297179623631"/>
    <x v="1"/>
    <x v="2"/>
    <s v="Large"/>
    <n v="2"/>
  </r>
  <r>
    <n v="2079"/>
    <x v="2"/>
    <n v="2005"/>
    <x v="26"/>
    <x v="2"/>
    <x v="0"/>
    <n v="19455"/>
    <s v="New"/>
    <n v="69845.31"/>
    <s v="Q5"/>
    <x v="14"/>
    <n v="3.5900956052428681"/>
    <x v="2"/>
    <x v="2"/>
    <s v="Large"/>
    <n v="3"/>
  </r>
  <r>
    <n v="2080"/>
    <x v="5"/>
    <n v="2008"/>
    <x v="37"/>
    <x v="3"/>
    <x v="1"/>
    <n v="209896"/>
    <s v="Like New"/>
    <n v="84952.59"/>
    <s v="C-Class"/>
    <x v="22"/>
    <n v="0.40473658383199296"/>
    <x v="1"/>
    <x v="2"/>
    <s v="Large"/>
    <n v="2"/>
  </r>
  <r>
    <n v="2081"/>
    <x v="1"/>
    <n v="2015"/>
    <x v="3"/>
    <x v="3"/>
    <x v="0"/>
    <n v="231897"/>
    <s v="New"/>
    <n v="17594.09"/>
    <s v="3 Series"/>
    <x v="16"/>
    <n v="7.5870278615074796E-2"/>
    <x v="1"/>
    <x v="1"/>
    <s v="Large"/>
    <n v="3"/>
  </r>
  <r>
    <n v="2082"/>
    <x v="1"/>
    <n v="2003"/>
    <x v="47"/>
    <x v="3"/>
    <x v="0"/>
    <n v="88552"/>
    <s v="Like New"/>
    <n v="67674.17"/>
    <s v="X5"/>
    <x v="21"/>
    <n v="0.76423084741169034"/>
    <x v="0"/>
    <x v="2"/>
    <s v="Small"/>
    <n v="2"/>
  </r>
  <r>
    <n v="2083"/>
    <x v="1"/>
    <n v="2002"/>
    <x v="41"/>
    <x v="1"/>
    <x v="0"/>
    <n v="40484"/>
    <s v="Used"/>
    <n v="59637.74"/>
    <s v="5 Series"/>
    <x v="23"/>
    <n v="1.4731187629680862"/>
    <x v="2"/>
    <x v="2"/>
    <s v="Medium"/>
    <n v="1"/>
  </r>
  <r>
    <n v="2084"/>
    <x v="4"/>
    <n v="2015"/>
    <x v="13"/>
    <x v="1"/>
    <x v="0"/>
    <n v="134476"/>
    <s v="Like New"/>
    <n v="7935.23"/>
    <s v="Accord"/>
    <x v="16"/>
    <n v="5.9008521966744991E-2"/>
    <x v="0"/>
    <x v="1"/>
    <s v="Medium"/>
    <n v="2"/>
  </r>
  <r>
    <n v="2085"/>
    <x v="1"/>
    <n v="2023"/>
    <x v="37"/>
    <x v="1"/>
    <x v="1"/>
    <n v="168332"/>
    <s v="Used"/>
    <n v="24135.18"/>
    <s v="3 Series"/>
    <x v="8"/>
    <n v="0.14337844260152555"/>
    <x v="1"/>
    <x v="0"/>
    <s v="Large"/>
    <n v="1"/>
  </r>
  <r>
    <n v="2086"/>
    <x v="3"/>
    <n v="2011"/>
    <x v="43"/>
    <x v="1"/>
    <x v="0"/>
    <n v="100647"/>
    <s v="New"/>
    <n v="30419.3"/>
    <s v="Explorer"/>
    <x v="3"/>
    <n v="0.30223752322473596"/>
    <x v="0"/>
    <x v="0"/>
    <s v="Large"/>
    <n v="3"/>
  </r>
  <r>
    <n v="2087"/>
    <x v="6"/>
    <n v="2010"/>
    <x v="1"/>
    <x v="2"/>
    <x v="1"/>
    <n v="65642"/>
    <s v="Used"/>
    <n v="11892.86"/>
    <s v="RAV4"/>
    <x v="9"/>
    <n v="0.18117759970750436"/>
    <x v="0"/>
    <x v="1"/>
    <s v="Large"/>
    <n v="1"/>
  </r>
  <r>
    <n v="2088"/>
    <x v="1"/>
    <n v="2004"/>
    <x v="41"/>
    <x v="0"/>
    <x v="1"/>
    <n v="211803"/>
    <s v="Like New"/>
    <n v="38698.379999999997"/>
    <s v="X5"/>
    <x v="19"/>
    <n v="0.18270931006642965"/>
    <x v="1"/>
    <x v="0"/>
    <s v="Medium"/>
    <n v="2"/>
  </r>
  <r>
    <n v="2089"/>
    <x v="5"/>
    <n v="2017"/>
    <x v="20"/>
    <x v="0"/>
    <x v="0"/>
    <n v="128824"/>
    <s v="Used"/>
    <n v="7584.24"/>
    <s v="GLA"/>
    <x v="7"/>
    <n v="5.8872880829659066E-2"/>
    <x v="0"/>
    <x v="1"/>
    <s v="Small"/>
    <n v="1"/>
  </r>
  <r>
    <n v="2090"/>
    <x v="6"/>
    <n v="2018"/>
    <x v="43"/>
    <x v="0"/>
    <x v="1"/>
    <n v="248914"/>
    <s v="New"/>
    <n v="57552.43"/>
    <s v="Camry"/>
    <x v="1"/>
    <n v="0.23121411411170123"/>
    <x v="1"/>
    <x v="2"/>
    <s v="Large"/>
    <n v="3"/>
  </r>
  <r>
    <n v="2091"/>
    <x v="4"/>
    <n v="2022"/>
    <x v="48"/>
    <x v="2"/>
    <x v="1"/>
    <n v="291749"/>
    <s v="Used"/>
    <n v="25092.59"/>
    <s v="Accord"/>
    <x v="13"/>
    <n v="8.600745846601017E-2"/>
    <x v="1"/>
    <x v="0"/>
    <s v="Medium"/>
    <n v="1"/>
  </r>
  <r>
    <n v="2092"/>
    <x v="5"/>
    <n v="2022"/>
    <x v="28"/>
    <x v="0"/>
    <x v="0"/>
    <n v="110879"/>
    <s v="Used"/>
    <n v="32265.3"/>
    <s v="E-Class"/>
    <x v="13"/>
    <n v="0.29099558978706519"/>
    <x v="0"/>
    <x v="0"/>
    <s v="Medium"/>
    <n v="1"/>
  </r>
  <r>
    <n v="2093"/>
    <x v="6"/>
    <n v="2005"/>
    <x v="3"/>
    <x v="2"/>
    <x v="1"/>
    <n v="120827"/>
    <s v="Like New"/>
    <n v="91494.8"/>
    <s v="Camry"/>
    <x v="14"/>
    <n v="0.75723803454525895"/>
    <x v="0"/>
    <x v="2"/>
    <s v="Large"/>
    <n v="2"/>
  </r>
  <r>
    <n v="2094"/>
    <x v="5"/>
    <n v="2021"/>
    <x v="50"/>
    <x v="2"/>
    <x v="1"/>
    <n v="267724"/>
    <s v="Like New"/>
    <n v="52767.6"/>
    <s v="E-Class"/>
    <x v="20"/>
    <n v="0.19709701035394658"/>
    <x v="1"/>
    <x v="2"/>
    <s v="Small"/>
    <n v="2"/>
  </r>
  <r>
    <n v="2095"/>
    <x v="4"/>
    <n v="2017"/>
    <x v="4"/>
    <x v="2"/>
    <x v="1"/>
    <n v="267544"/>
    <s v="Used"/>
    <n v="30556.32"/>
    <s v="CR-V"/>
    <x v="7"/>
    <n v="0.11421044762730616"/>
    <x v="1"/>
    <x v="0"/>
    <s v="Medium"/>
    <n v="1"/>
  </r>
  <r>
    <n v="2096"/>
    <x v="3"/>
    <n v="2005"/>
    <x v="17"/>
    <x v="0"/>
    <x v="1"/>
    <n v="170715"/>
    <s v="New"/>
    <n v="61853.87"/>
    <s v="Mustang"/>
    <x v="14"/>
    <n v="0.36232240869285065"/>
    <x v="1"/>
    <x v="2"/>
    <s v="Medium"/>
    <n v="3"/>
  </r>
  <r>
    <n v="2097"/>
    <x v="4"/>
    <n v="2003"/>
    <x v="47"/>
    <x v="3"/>
    <x v="1"/>
    <n v="227257"/>
    <s v="Used"/>
    <n v="24158.79"/>
    <s v="Accord"/>
    <x v="21"/>
    <n v="0.10630603237744052"/>
    <x v="1"/>
    <x v="0"/>
    <s v="Small"/>
    <n v="1"/>
  </r>
  <r>
    <n v="2098"/>
    <x v="4"/>
    <n v="2011"/>
    <x v="21"/>
    <x v="0"/>
    <x v="1"/>
    <n v="127319"/>
    <s v="New"/>
    <n v="12067.59"/>
    <s v="Civic"/>
    <x v="3"/>
    <n v="9.4782318428514201E-2"/>
    <x v="0"/>
    <x v="1"/>
    <s v="Large"/>
    <n v="3"/>
  </r>
  <r>
    <n v="2099"/>
    <x v="5"/>
    <n v="2018"/>
    <x v="13"/>
    <x v="0"/>
    <x v="1"/>
    <n v="106960"/>
    <s v="New"/>
    <n v="6986.1"/>
    <s v="GLA"/>
    <x v="1"/>
    <n v="6.5315071054599855E-2"/>
    <x v="0"/>
    <x v="1"/>
    <s v="Medium"/>
    <n v="3"/>
  </r>
  <r>
    <n v="2100"/>
    <x v="0"/>
    <n v="2001"/>
    <x v="47"/>
    <x v="1"/>
    <x v="1"/>
    <n v="39015"/>
    <s v="New"/>
    <n v="95395.26"/>
    <s v="Model 3"/>
    <x v="10"/>
    <n v="2.4450918877354861"/>
    <x v="2"/>
    <x v="2"/>
    <s v="Small"/>
    <n v="3"/>
  </r>
  <r>
    <n v="2101"/>
    <x v="2"/>
    <n v="2016"/>
    <x v="13"/>
    <x v="2"/>
    <x v="0"/>
    <n v="203877"/>
    <s v="Used"/>
    <n v="73838.03"/>
    <s v="Q5"/>
    <x v="0"/>
    <n v="0.36216949435198675"/>
    <x v="1"/>
    <x v="2"/>
    <s v="Medium"/>
    <n v="1"/>
  </r>
  <r>
    <n v="2102"/>
    <x v="1"/>
    <n v="2010"/>
    <x v="43"/>
    <x v="3"/>
    <x v="0"/>
    <n v="145109"/>
    <s v="New"/>
    <n v="80995.070000000007"/>
    <s v="X5"/>
    <x v="9"/>
    <n v="0.55816710197162134"/>
    <x v="0"/>
    <x v="2"/>
    <s v="Large"/>
    <n v="3"/>
  </r>
  <r>
    <n v="2103"/>
    <x v="1"/>
    <n v="2010"/>
    <x v="40"/>
    <x v="1"/>
    <x v="0"/>
    <n v="262063"/>
    <s v="Used"/>
    <n v="98187.18"/>
    <s v="X3"/>
    <x v="9"/>
    <n v="0.37467013657021403"/>
    <x v="1"/>
    <x v="2"/>
    <s v="Medium"/>
    <n v="1"/>
  </r>
  <r>
    <n v="2104"/>
    <x v="3"/>
    <n v="2020"/>
    <x v="45"/>
    <x v="3"/>
    <x v="1"/>
    <n v="88754"/>
    <s v="New"/>
    <n v="93504.73"/>
    <s v="Explorer"/>
    <x v="6"/>
    <n v="1.0535269396308897"/>
    <x v="0"/>
    <x v="2"/>
    <s v="Medium"/>
    <n v="3"/>
  </r>
  <r>
    <n v="2105"/>
    <x v="3"/>
    <n v="2015"/>
    <x v="16"/>
    <x v="3"/>
    <x v="1"/>
    <n v="221775"/>
    <s v="New"/>
    <n v="75006.75"/>
    <s v="Explorer"/>
    <x v="16"/>
    <n v="0.33821102468718295"/>
    <x v="1"/>
    <x v="2"/>
    <s v="Small"/>
    <n v="3"/>
  </r>
  <r>
    <n v="2106"/>
    <x v="1"/>
    <n v="2001"/>
    <x v="50"/>
    <x v="2"/>
    <x v="1"/>
    <n v="203225"/>
    <s v="Used"/>
    <n v="70928.77"/>
    <s v="5 Series"/>
    <x v="10"/>
    <n v="0.34901596752368069"/>
    <x v="1"/>
    <x v="2"/>
    <s v="Small"/>
    <n v="1"/>
  </r>
  <r>
    <n v="2107"/>
    <x v="2"/>
    <n v="2001"/>
    <x v="23"/>
    <x v="0"/>
    <x v="0"/>
    <n v="152606"/>
    <s v="Like New"/>
    <n v="37000.75"/>
    <s v="Q7"/>
    <x v="10"/>
    <n v="0.24245933973762498"/>
    <x v="1"/>
    <x v="0"/>
    <s v="Medium"/>
    <n v="2"/>
  </r>
  <r>
    <n v="2108"/>
    <x v="1"/>
    <n v="2022"/>
    <x v="32"/>
    <x v="2"/>
    <x v="0"/>
    <n v="222067"/>
    <s v="Like New"/>
    <n v="14881.64"/>
    <s v="X3"/>
    <x v="13"/>
    <n v="6.7014189411303798E-2"/>
    <x v="1"/>
    <x v="1"/>
    <s v="Large"/>
    <n v="2"/>
  </r>
  <r>
    <n v="2109"/>
    <x v="0"/>
    <n v="2007"/>
    <x v="12"/>
    <x v="2"/>
    <x v="0"/>
    <n v="56879"/>
    <s v="Used"/>
    <n v="59503.64"/>
    <s v="Model Y"/>
    <x v="17"/>
    <n v="1.0461442711721374"/>
    <x v="0"/>
    <x v="2"/>
    <s v="Large"/>
    <n v="1"/>
  </r>
  <r>
    <n v="2110"/>
    <x v="2"/>
    <n v="2012"/>
    <x v="30"/>
    <x v="1"/>
    <x v="1"/>
    <n v="119894"/>
    <s v="Used"/>
    <n v="59744.06"/>
    <s v="Q5"/>
    <x v="15"/>
    <n v="0.49830733814869799"/>
    <x v="0"/>
    <x v="2"/>
    <s v="Small"/>
    <n v="1"/>
  </r>
  <r>
    <n v="2111"/>
    <x v="3"/>
    <n v="2009"/>
    <x v="33"/>
    <x v="2"/>
    <x v="0"/>
    <n v="65839"/>
    <s v="Like New"/>
    <n v="95462.54"/>
    <s v="Explorer"/>
    <x v="4"/>
    <n v="1.4499390938501495"/>
    <x v="0"/>
    <x v="2"/>
    <s v="Medium"/>
    <n v="2"/>
  </r>
  <r>
    <n v="2112"/>
    <x v="6"/>
    <n v="2007"/>
    <x v="24"/>
    <x v="0"/>
    <x v="0"/>
    <n v="29756"/>
    <s v="Like New"/>
    <n v="47044.23"/>
    <s v="Prius"/>
    <x v="17"/>
    <n v="1.5809997983599948"/>
    <x v="2"/>
    <x v="0"/>
    <s v="Large"/>
    <n v="2"/>
  </r>
  <r>
    <n v="2113"/>
    <x v="5"/>
    <n v="2003"/>
    <x v="35"/>
    <x v="3"/>
    <x v="1"/>
    <n v="143755"/>
    <s v="Like New"/>
    <n v="70626.720000000001"/>
    <s v="C-Class"/>
    <x v="21"/>
    <n v="0.49129922437480439"/>
    <x v="0"/>
    <x v="2"/>
    <s v="Medium"/>
    <n v="2"/>
  </r>
  <r>
    <n v="2114"/>
    <x v="0"/>
    <n v="2014"/>
    <x v="32"/>
    <x v="2"/>
    <x v="0"/>
    <n v="180557"/>
    <s v="Used"/>
    <n v="59622.21"/>
    <s v="Model X"/>
    <x v="12"/>
    <n v="0.33021267522167513"/>
    <x v="1"/>
    <x v="2"/>
    <s v="Large"/>
    <n v="1"/>
  </r>
  <r>
    <n v="2115"/>
    <x v="0"/>
    <n v="2000"/>
    <x v="47"/>
    <x v="3"/>
    <x v="1"/>
    <n v="229303"/>
    <s v="New"/>
    <n v="21792.22"/>
    <s v="Model 3"/>
    <x v="18"/>
    <n v="9.5036785388765088E-2"/>
    <x v="1"/>
    <x v="0"/>
    <s v="Small"/>
    <n v="3"/>
  </r>
  <r>
    <n v="2116"/>
    <x v="3"/>
    <n v="2010"/>
    <x v="8"/>
    <x v="2"/>
    <x v="0"/>
    <n v="149787"/>
    <s v="Used"/>
    <n v="61246.11"/>
    <s v="Explorer"/>
    <x v="9"/>
    <n v="0.40888802098980553"/>
    <x v="0"/>
    <x v="2"/>
    <s v="Large"/>
    <n v="1"/>
  </r>
  <r>
    <n v="2117"/>
    <x v="3"/>
    <n v="2006"/>
    <x v="43"/>
    <x v="3"/>
    <x v="1"/>
    <n v="92943"/>
    <s v="Like New"/>
    <n v="56311.09"/>
    <s v="Focus"/>
    <x v="11"/>
    <n v="0.60586692919316132"/>
    <x v="0"/>
    <x v="2"/>
    <s v="Large"/>
    <n v="2"/>
  </r>
  <r>
    <n v="2118"/>
    <x v="4"/>
    <n v="2016"/>
    <x v="8"/>
    <x v="2"/>
    <x v="1"/>
    <n v="218188"/>
    <s v="New"/>
    <n v="51921.07"/>
    <s v="CR-V"/>
    <x v="0"/>
    <n v="0.23796482849652592"/>
    <x v="1"/>
    <x v="2"/>
    <s v="Large"/>
    <n v="3"/>
  </r>
  <r>
    <n v="2119"/>
    <x v="0"/>
    <n v="2019"/>
    <x v="1"/>
    <x v="1"/>
    <x v="1"/>
    <n v="148188"/>
    <s v="Used"/>
    <n v="53775.18"/>
    <s v="Model X"/>
    <x v="5"/>
    <n v="0.36288484897562556"/>
    <x v="0"/>
    <x v="2"/>
    <s v="Large"/>
    <n v="1"/>
  </r>
  <r>
    <n v="2120"/>
    <x v="4"/>
    <n v="2023"/>
    <x v="36"/>
    <x v="3"/>
    <x v="1"/>
    <n v="36744"/>
    <s v="Like New"/>
    <n v="20578.86"/>
    <s v="Accord"/>
    <x v="8"/>
    <n v="0.56006041802743312"/>
    <x v="2"/>
    <x v="0"/>
    <s v="Medium"/>
    <n v="2"/>
  </r>
  <r>
    <n v="2121"/>
    <x v="4"/>
    <n v="2017"/>
    <x v="8"/>
    <x v="2"/>
    <x v="1"/>
    <n v="124697"/>
    <s v="Used"/>
    <n v="49030.38"/>
    <s v="Civic"/>
    <x v="7"/>
    <n v="0.39319614746144654"/>
    <x v="0"/>
    <x v="0"/>
    <s v="Large"/>
    <n v="1"/>
  </r>
  <r>
    <n v="2122"/>
    <x v="5"/>
    <n v="2021"/>
    <x v="5"/>
    <x v="2"/>
    <x v="0"/>
    <n v="116072"/>
    <s v="New"/>
    <n v="62537.06"/>
    <s v="C-Class"/>
    <x v="20"/>
    <n v="0.53877817216899848"/>
    <x v="0"/>
    <x v="2"/>
    <s v="Medium"/>
    <n v="3"/>
  </r>
  <r>
    <n v="2123"/>
    <x v="4"/>
    <n v="2021"/>
    <x v="46"/>
    <x v="1"/>
    <x v="1"/>
    <n v="236028"/>
    <s v="Like New"/>
    <n v="51497.67"/>
    <s v="Fit"/>
    <x v="20"/>
    <n v="0.21818457979561745"/>
    <x v="1"/>
    <x v="2"/>
    <s v="Medium"/>
    <n v="2"/>
  </r>
  <r>
    <n v="2124"/>
    <x v="2"/>
    <n v="2011"/>
    <x v="2"/>
    <x v="1"/>
    <x v="1"/>
    <n v="169123"/>
    <s v="Used"/>
    <n v="51425.19"/>
    <s v="Q5"/>
    <x v="3"/>
    <n v="0.30406975987890472"/>
    <x v="1"/>
    <x v="2"/>
    <s v="Large"/>
    <n v="1"/>
  </r>
  <r>
    <n v="2125"/>
    <x v="1"/>
    <n v="2008"/>
    <x v="43"/>
    <x v="1"/>
    <x v="1"/>
    <n v="7176"/>
    <s v="New"/>
    <n v="12364.18"/>
    <s v="X3"/>
    <x v="22"/>
    <n v="1.7229905239687848"/>
    <x v="2"/>
    <x v="1"/>
    <s v="Large"/>
    <n v="3"/>
  </r>
  <r>
    <n v="2126"/>
    <x v="6"/>
    <n v="2004"/>
    <x v="24"/>
    <x v="3"/>
    <x v="1"/>
    <n v="252365"/>
    <s v="New"/>
    <n v="23123.54"/>
    <s v="RAV4"/>
    <x v="19"/>
    <n v="9.1627365125908911E-2"/>
    <x v="1"/>
    <x v="0"/>
    <s v="Large"/>
    <n v="3"/>
  </r>
  <r>
    <n v="2127"/>
    <x v="3"/>
    <n v="2009"/>
    <x v="13"/>
    <x v="3"/>
    <x v="0"/>
    <n v="149748"/>
    <s v="Used"/>
    <n v="35492.410000000003"/>
    <s v="Fiesta"/>
    <x v="4"/>
    <n v="0.2370142506076876"/>
    <x v="0"/>
    <x v="0"/>
    <s v="Medium"/>
    <n v="1"/>
  </r>
  <r>
    <n v="2128"/>
    <x v="2"/>
    <n v="2003"/>
    <x v="31"/>
    <x v="1"/>
    <x v="1"/>
    <n v="45177"/>
    <s v="New"/>
    <n v="44837.96"/>
    <s v="A4"/>
    <x v="21"/>
    <n v="0.99249529627908006"/>
    <x v="2"/>
    <x v="0"/>
    <s v="Large"/>
    <n v="3"/>
  </r>
  <r>
    <n v="2129"/>
    <x v="6"/>
    <n v="2004"/>
    <x v="11"/>
    <x v="0"/>
    <x v="0"/>
    <n v="110623"/>
    <s v="Like New"/>
    <n v="61424.06"/>
    <s v="Corolla"/>
    <x v="19"/>
    <n v="0.55525577863554598"/>
    <x v="0"/>
    <x v="2"/>
    <s v="Large"/>
    <n v="2"/>
  </r>
  <r>
    <n v="2130"/>
    <x v="0"/>
    <n v="2009"/>
    <x v="29"/>
    <x v="0"/>
    <x v="1"/>
    <n v="997"/>
    <s v="New"/>
    <n v="87017.78"/>
    <s v="Model S"/>
    <x v="4"/>
    <n v="87.279618856569712"/>
    <x v="2"/>
    <x v="2"/>
    <s v="Small"/>
    <n v="3"/>
  </r>
  <r>
    <n v="2131"/>
    <x v="0"/>
    <n v="2010"/>
    <x v="35"/>
    <x v="2"/>
    <x v="1"/>
    <n v="120179"/>
    <s v="Used"/>
    <n v="20120.650000000001"/>
    <s v="Model Y"/>
    <x v="9"/>
    <n v="0.16742234500203865"/>
    <x v="0"/>
    <x v="0"/>
    <s v="Medium"/>
    <n v="1"/>
  </r>
  <r>
    <n v="2132"/>
    <x v="0"/>
    <n v="2020"/>
    <x v="5"/>
    <x v="0"/>
    <x v="0"/>
    <n v="247439"/>
    <s v="Like New"/>
    <n v="6433.36"/>
    <s v="Model X"/>
    <x v="6"/>
    <n v="2.5999781764394457E-2"/>
    <x v="1"/>
    <x v="1"/>
    <s v="Medium"/>
    <n v="2"/>
  </r>
  <r>
    <n v="2133"/>
    <x v="2"/>
    <n v="2023"/>
    <x v="41"/>
    <x v="2"/>
    <x v="0"/>
    <n v="120403"/>
    <s v="New"/>
    <n v="47677.53"/>
    <s v="A4"/>
    <x v="8"/>
    <n v="0.39598290740263947"/>
    <x v="0"/>
    <x v="0"/>
    <s v="Medium"/>
    <n v="3"/>
  </r>
  <r>
    <n v="2134"/>
    <x v="2"/>
    <n v="2009"/>
    <x v="21"/>
    <x v="3"/>
    <x v="0"/>
    <n v="95287"/>
    <s v="New"/>
    <n v="46049.78"/>
    <s v="A4"/>
    <x v="4"/>
    <n v="0.48327452852960001"/>
    <x v="0"/>
    <x v="0"/>
    <s v="Large"/>
    <n v="3"/>
  </r>
  <r>
    <n v="2135"/>
    <x v="3"/>
    <n v="2007"/>
    <x v="26"/>
    <x v="3"/>
    <x v="1"/>
    <n v="119574"/>
    <s v="Like New"/>
    <n v="57430.62"/>
    <s v="Fiesta"/>
    <x v="17"/>
    <n v="0.48029354207436403"/>
    <x v="0"/>
    <x v="2"/>
    <s v="Large"/>
    <n v="2"/>
  </r>
  <r>
    <n v="2136"/>
    <x v="1"/>
    <n v="2001"/>
    <x v="25"/>
    <x v="0"/>
    <x v="0"/>
    <n v="256463"/>
    <s v="Like New"/>
    <n v="84156.07"/>
    <s v="X5"/>
    <x v="10"/>
    <n v="0.32814117436043411"/>
    <x v="1"/>
    <x v="2"/>
    <s v="Large"/>
    <n v="2"/>
  </r>
  <r>
    <n v="2137"/>
    <x v="4"/>
    <n v="2022"/>
    <x v="21"/>
    <x v="3"/>
    <x v="1"/>
    <n v="121509"/>
    <s v="New"/>
    <n v="81224.25"/>
    <s v="CR-V"/>
    <x v="13"/>
    <n v="0.66846282991383354"/>
    <x v="0"/>
    <x v="2"/>
    <s v="Large"/>
    <n v="3"/>
  </r>
  <r>
    <n v="2138"/>
    <x v="0"/>
    <n v="2007"/>
    <x v="35"/>
    <x v="1"/>
    <x v="0"/>
    <n v="248505"/>
    <s v="Like New"/>
    <n v="14504.11"/>
    <s v="Model Y"/>
    <x v="17"/>
    <n v="5.836546548359188E-2"/>
    <x v="1"/>
    <x v="1"/>
    <s v="Medium"/>
    <n v="2"/>
  </r>
  <r>
    <n v="2139"/>
    <x v="5"/>
    <n v="2015"/>
    <x v="31"/>
    <x v="1"/>
    <x v="0"/>
    <n v="192589"/>
    <s v="Used"/>
    <n v="93729.56"/>
    <s v="E-Class"/>
    <x v="16"/>
    <n v="0.48668179387192412"/>
    <x v="1"/>
    <x v="2"/>
    <s v="Large"/>
    <n v="1"/>
  </r>
  <r>
    <n v="2140"/>
    <x v="1"/>
    <n v="2021"/>
    <x v="23"/>
    <x v="0"/>
    <x v="1"/>
    <n v="289531"/>
    <s v="New"/>
    <n v="15489.37"/>
    <s v="5 Series"/>
    <x v="20"/>
    <n v="5.3498140095533817E-2"/>
    <x v="1"/>
    <x v="1"/>
    <s v="Medium"/>
    <n v="3"/>
  </r>
  <r>
    <n v="2141"/>
    <x v="5"/>
    <n v="2004"/>
    <x v="7"/>
    <x v="0"/>
    <x v="0"/>
    <n v="4090"/>
    <s v="Used"/>
    <n v="65284.2"/>
    <s v="GLA"/>
    <x v="19"/>
    <n v="15.961907090464546"/>
    <x v="2"/>
    <x v="2"/>
    <s v="Large"/>
    <n v="1"/>
  </r>
  <r>
    <n v="2142"/>
    <x v="3"/>
    <n v="2002"/>
    <x v="20"/>
    <x v="2"/>
    <x v="0"/>
    <n v="3743"/>
    <s v="New"/>
    <n v="68878.600000000006"/>
    <s v="Mustang"/>
    <x v="23"/>
    <n v="18.401977023777722"/>
    <x v="2"/>
    <x v="2"/>
    <s v="Small"/>
    <n v="3"/>
  </r>
  <r>
    <n v="2143"/>
    <x v="3"/>
    <n v="2011"/>
    <x v="8"/>
    <x v="3"/>
    <x v="1"/>
    <n v="30924"/>
    <s v="Used"/>
    <n v="69588.36"/>
    <s v="Fiesta"/>
    <x v="3"/>
    <n v="2.2503026775320141"/>
    <x v="2"/>
    <x v="2"/>
    <s v="Large"/>
    <n v="1"/>
  </r>
  <r>
    <n v="2144"/>
    <x v="3"/>
    <n v="2012"/>
    <x v="28"/>
    <x v="2"/>
    <x v="1"/>
    <n v="141268"/>
    <s v="Used"/>
    <n v="30208.36"/>
    <s v="Fiesta"/>
    <x v="15"/>
    <n v="0.21383724551915509"/>
    <x v="0"/>
    <x v="0"/>
    <s v="Medium"/>
    <n v="1"/>
  </r>
  <r>
    <n v="2145"/>
    <x v="6"/>
    <n v="2012"/>
    <x v="4"/>
    <x v="2"/>
    <x v="1"/>
    <n v="105312"/>
    <s v="Like New"/>
    <n v="36382.78"/>
    <s v="RAV4"/>
    <x v="15"/>
    <n v="0.3454761090853844"/>
    <x v="0"/>
    <x v="0"/>
    <s v="Medium"/>
    <n v="2"/>
  </r>
  <r>
    <n v="2146"/>
    <x v="5"/>
    <n v="2009"/>
    <x v="43"/>
    <x v="1"/>
    <x v="0"/>
    <n v="216249"/>
    <s v="New"/>
    <n v="57124.3"/>
    <s v="E-Class"/>
    <x v="4"/>
    <n v="0.26415983426512957"/>
    <x v="1"/>
    <x v="2"/>
    <s v="Large"/>
    <n v="3"/>
  </r>
  <r>
    <n v="2147"/>
    <x v="1"/>
    <n v="2003"/>
    <x v="15"/>
    <x v="1"/>
    <x v="0"/>
    <n v="224090"/>
    <s v="Like New"/>
    <n v="23960.81"/>
    <s v="5 Series"/>
    <x v="21"/>
    <n v="0.10692494087197109"/>
    <x v="1"/>
    <x v="0"/>
    <s v="Medium"/>
    <n v="2"/>
  </r>
  <r>
    <n v="2148"/>
    <x v="1"/>
    <n v="2008"/>
    <x v="6"/>
    <x v="1"/>
    <x v="0"/>
    <n v="229602"/>
    <s v="Like New"/>
    <n v="6929.49"/>
    <s v="X3"/>
    <x v="22"/>
    <n v="3.0180442679070739E-2"/>
    <x v="1"/>
    <x v="1"/>
    <s v="Large"/>
    <n v="2"/>
  </r>
  <r>
    <n v="2149"/>
    <x v="2"/>
    <n v="2021"/>
    <x v="23"/>
    <x v="1"/>
    <x v="0"/>
    <n v="103976"/>
    <s v="New"/>
    <n v="58403.72"/>
    <s v="A4"/>
    <x v="20"/>
    <n v="0.56170385473570827"/>
    <x v="0"/>
    <x v="2"/>
    <s v="Medium"/>
    <n v="3"/>
  </r>
  <r>
    <n v="2150"/>
    <x v="2"/>
    <n v="2023"/>
    <x v="11"/>
    <x v="2"/>
    <x v="0"/>
    <n v="155183"/>
    <s v="Used"/>
    <n v="49201.46"/>
    <s v="A3"/>
    <x v="8"/>
    <n v="0.31705444539672517"/>
    <x v="1"/>
    <x v="0"/>
    <s v="Large"/>
    <n v="1"/>
  </r>
  <r>
    <n v="2151"/>
    <x v="0"/>
    <n v="2022"/>
    <x v="28"/>
    <x v="1"/>
    <x v="1"/>
    <n v="113566"/>
    <s v="New"/>
    <n v="67389.460000000006"/>
    <s v="Model X"/>
    <x v="13"/>
    <n v="0.5933946779846081"/>
    <x v="0"/>
    <x v="2"/>
    <s v="Medium"/>
    <n v="3"/>
  </r>
  <r>
    <n v="2152"/>
    <x v="2"/>
    <n v="2001"/>
    <x v="29"/>
    <x v="3"/>
    <x v="0"/>
    <n v="257443"/>
    <s v="New"/>
    <n v="18936.55"/>
    <s v="A3"/>
    <x v="10"/>
    <n v="7.3556282361532457E-2"/>
    <x v="1"/>
    <x v="1"/>
    <s v="Small"/>
    <n v="3"/>
  </r>
  <r>
    <n v="2153"/>
    <x v="3"/>
    <n v="2018"/>
    <x v="41"/>
    <x v="1"/>
    <x v="1"/>
    <n v="119968"/>
    <s v="New"/>
    <n v="84887.86"/>
    <s v="Focus"/>
    <x v="1"/>
    <n v="0.70758752333955721"/>
    <x v="0"/>
    <x v="2"/>
    <s v="Medium"/>
    <n v="3"/>
  </r>
  <r>
    <n v="2154"/>
    <x v="1"/>
    <n v="2000"/>
    <x v="48"/>
    <x v="1"/>
    <x v="0"/>
    <n v="61600"/>
    <s v="Like New"/>
    <n v="18891.04"/>
    <s v="X5"/>
    <x v="18"/>
    <n v="0.30667272727272726"/>
    <x v="0"/>
    <x v="1"/>
    <s v="Medium"/>
    <n v="2"/>
  </r>
  <r>
    <n v="2155"/>
    <x v="5"/>
    <n v="2006"/>
    <x v="10"/>
    <x v="1"/>
    <x v="1"/>
    <n v="50022"/>
    <s v="New"/>
    <n v="89677.64"/>
    <s v="GLA"/>
    <x v="11"/>
    <n v="1.7927639838471072"/>
    <x v="0"/>
    <x v="2"/>
    <s v="Small"/>
    <n v="3"/>
  </r>
  <r>
    <n v="2156"/>
    <x v="3"/>
    <n v="2016"/>
    <x v="36"/>
    <x v="0"/>
    <x v="0"/>
    <n v="134271"/>
    <s v="New"/>
    <n v="47704.51"/>
    <s v="Focus"/>
    <x v="0"/>
    <n v="0.35528528125954228"/>
    <x v="0"/>
    <x v="0"/>
    <s v="Medium"/>
    <n v="3"/>
  </r>
  <r>
    <n v="2157"/>
    <x v="6"/>
    <n v="2002"/>
    <x v="15"/>
    <x v="3"/>
    <x v="0"/>
    <n v="123323"/>
    <s v="New"/>
    <n v="57231.5"/>
    <s v="Prius"/>
    <x v="23"/>
    <n v="0.46407807140598267"/>
    <x v="0"/>
    <x v="2"/>
    <s v="Medium"/>
    <n v="3"/>
  </r>
  <r>
    <n v="2158"/>
    <x v="2"/>
    <n v="2019"/>
    <x v="29"/>
    <x v="3"/>
    <x v="1"/>
    <n v="186110"/>
    <s v="Used"/>
    <n v="90175.23"/>
    <s v="A3"/>
    <x v="5"/>
    <n v="0.48452651657621837"/>
    <x v="1"/>
    <x v="2"/>
    <s v="Small"/>
    <n v="1"/>
  </r>
  <r>
    <n v="2159"/>
    <x v="3"/>
    <n v="2019"/>
    <x v="14"/>
    <x v="2"/>
    <x v="0"/>
    <n v="120278"/>
    <s v="Used"/>
    <n v="33491.74"/>
    <s v="Explorer"/>
    <x v="5"/>
    <n v="0.27845275112655682"/>
    <x v="0"/>
    <x v="0"/>
    <s v="Medium"/>
    <n v="1"/>
  </r>
  <r>
    <n v="2160"/>
    <x v="3"/>
    <n v="2020"/>
    <x v="12"/>
    <x v="2"/>
    <x v="1"/>
    <n v="270041"/>
    <s v="Used"/>
    <n v="22273.56"/>
    <s v="Explorer"/>
    <x v="6"/>
    <n v="8.2482141600719899E-2"/>
    <x v="1"/>
    <x v="0"/>
    <s v="Large"/>
    <n v="1"/>
  </r>
  <r>
    <n v="2161"/>
    <x v="6"/>
    <n v="2002"/>
    <x v="10"/>
    <x v="1"/>
    <x v="0"/>
    <n v="64541"/>
    <s v="Used"/>
    <n v="47346.400000000001"/>
    <s v="Corolla"/>
    <x v="23"/>
    <n v="0.73358640244185869"/>
    <x v="0"/>
    <x v="0"/>
    <s v="Small"/>
    <n v="1"/>
  </r>
  <r>
    <n v="2162"/>
    <x v="4"/>
    <n v="2002"/>
    <x v="6"/>
    <x v="0"/>
    <x v="0"/>
    <n v="106968"/>
    <s v="Like New"/>
    <n v="28214.89"/>
    <s v="CR-V"/>
    <x v="23"/>
    <n v="0.26376944506768379"/>
    <x v="0"/>
    <x v="0"/>
    <s v="Large"/>
    <n v="2"/>
  </r>
  <r>
    <n v="2163"/>
    <x v="1"/>
    <n v="2016"/>
    <x v="38"/>
    <x v="2"/>
    <x v="1"/>
    <n v="14892"/>
    <s v="Like New"/>
    <n v="55145.17"/>
    <s v="5 Series"/>
    <x v="0"/>
    <n v="3.7030063121138865"/>
    <x v="2"/>
    <x v="2"/>
    <s v="Large"/>
    <n v="2"/>
  </r>
  <r>
    <n v="2164"/>
    <x v="5"/>
    <n v="2006"/>
    <x v="40"/>
    <x v="2"/>
    <x v="0"/>
    <n v="24815"/>
    <s v="New"/>
    <n v="31149.5"/>
    <s v="GLC"/>
    <x v="11"/>
    <n v="1.2552689905299215"/>
    <x v="2"/>
    <x v="0"/>
    <s v="Medium"/>
    <n v="3"/>
  </r>
  <r>
    <n v="2165"/>
    <x v="0"/>
    <n v="2013"/>
    <x v="2"/>
    <x v="1"/>
    <x v="1"/>
    <n v="278411"/>
    <s v="Like New"/>
    <n v="87126.51"/>
    <s v="Model X"/>
    <x v="2"/>
    <n v="0.312942053295308"/>
    <x v="1"/>
    <x v="2"/>
    <s v="Large"/>
    <n v="2"/>
  </r>
  <r>
    <n v="2166"/>
    <x v="4"/>
    <n v="2016"/>
    <x v="40"/>
    <x v="1"/>
    <x v="0"/>
    <n v="280412"/>
    <s v="Used"/>
    <n v="62695.839999999997"/>
    <s v="Civic"/>
    <x v="0"/>
    <n v="0.22358472533272469"/>
    <x v="1"/>
    <x v="2"/>
    <s v="Medium"/>
    <n v="1"/>
  </r>
  <r>
    <n v="2167"/>
    <x v="2"/>
    <n v="2017"/>
    <x v="42"/>
    <x v="2"/>
    <x v="0"/>
    <n v="114463"/>
    <s v="New"/>
    <n v="5022.8599999999997"/>
    <s v="A3"/>
    <x v="7"/>
    <n v="4.388195312022225E-2"/>
    <x v="0"/>
    <x v="1"/>
    <s v="Medium"/>
    <n v="3"/>
  </r>
  <r>
    <n v="2168"/>
    <x v="3"/>
    <n v="2012"/>
    <x v="22"/>
    <x v="2"/>
    <x v="0"/>
    <n v="190732"/>
    <s v="New"/>
    <n v="81520"/>
    <s v="Fiesta"/>
    <x v="15"/>
    <n v="0.42740599375039323"/>
    <x v="1"/>
    <x v="2"/>
    <s v="Small"/>
    <n v="3"/>
  </r>
  <r>
    <n v="2169"/>
    <x v="6"/>
    <n v="2019"/>
    <x v="2"/>
    <x v="3"/>
    <x v="0"/>
    <n v="196599"/>
    <s v="Used"/>
    <n v="36370.17"/>
    <s v="Prius"/>
    <x v="5"/>
    <n v="0.18499671921016891"/>
    <x v="1"/>
    <x v="0"/>
    <s v="Large"/>
    <n v="1"/>
  </r>
  <r>
    <n v="2170"/>
    <x v="6"/>
    <n v="2019"/>
    <x v="38"/>
    <x v="0"/>
    <x v="0"/>
    <n v="194451"/>
    <s v="Used"/>
    <n v="35419.760000000002"/>
    <s v="Camry"/>
    <x v="5"/>
    <n v="0.18215262456865741"/>
    <x v="1"/>
    <x v="0"/>
    <s v="Large"/>
    <n v="1"/>
  </r>
  <r>
    <n v="2171"/>
    <x v="1"/>
    <n v="2020"/>
    <x v="50"/>
    <x v="3"/>
    <x v="0"/>
    <n v="172343"/>
    <s v="Used"/>
    <n v="41390.97"/>
    <s v="5 Series"/>
    <x v="6"/>
    <n v="0.2401662382574285"/>
    <x v="1"/>
    <x v="0"/>
    <s v="Small"/>
    <n v="1"/>
  </r>
  <r>
    <n v="2172"/>
    <x v="4"/>
    <n v="2017"/>
    <x v="36"/>
    <x v="2"/>
    <x v="0"/>
    <n v="138307"/>
    <s v="Like New"/>
    <n v="64874.94"/>
    <s v="Fit"/>
    <x v="7"/>
    <n v="0.46906476172572614"/>
    <x v="0"/>
    <x v="2"/>
    <s v="Medium"/>
    <n v="2"/>
  </r>
  <r>
    <n v="2173"/>
    <x v="0"/>
    <n v="2003"/>
    <x v="21"/>
    <x v="3"/>
    <x v="1"/>
    <n v="88757"/>
    <s v="New"/>
    <n v="46995.77"/>
    <s v="Model S"/>
    <x v="21"/>
    <n v="0.5294880403799137"/>
    <x v="0"/>
    <x v="0"/>
    <s v="Large"/>
    <n v="3"/>
  </r>
  <r>
    <n v="2174"/>
    <x v="1"/>
    <n v="2000"/>
    <x v="40"/>
    <x v="3"/>
    <x v="0"/>
    <n v="296753"/>
    <s v="Used"/>
    <n v="64720.38"/>
    <s v="3 Series"/>
    <x v="18"/>
    <n v="0.21809511614035915"/>
    <x v="1"/>
    <x v="2"/>
    <s v="Medium"/>
    <n v="1"/>
  </r>
  <r>
    <n v="2175"/>
    <x v="3"/>
    <n v="2017"/>
    <x v="42"/>
    <x v="2"/>
    <x v="0"/>
    <n v="254200"/>
    <s v="New"/>
    <n v="18944.169999999998"/>
    <s v="Fiesta"/>
    <x v="7"/>
    <n v="7.4524665617623914E-2"/>
    <x v="1"/>
    <x v="1"/>
    <s v="Medium"/>
    <n v="3"/>
  </r>
  <r>
    <n v="2176"/>
    <x v="1"/>
    <n v="2000"/>
    <x v="37"/>
    <x v="1"/>
    <x v="0"/>
    <n v="23645"/>
    <s v="New"/>
    <n v="97165.62"/>
    <s v="5 Series"/>
    <x v="18"/>
    <n v="4.109351659970395"/>
    <x v="2"/>
    <x v="2"/>
    <s v="Large"/>
    <n v="3"/>
  </r>
  <r>
    <n v="2177"/>
    <x v="5"/>
    <n v="2012"/>
    <x v="25"/>
    <x v="2"/>
    <x v="1"/>
    <n v="195630"/>
    <s v="Like New"/>
    <n v="74312.600000000006"/>
    <s v="GLC"/>
    <x v="15"/>
    <n v="0.37986300669631451"/>
    <x v="1"/>
    <x v="2"/>
    <s v="Large"/>
    <n v="2"/>
  </r>
  <r>
    <n v="2178"/>
    <x v="6"/>
    <n v="2019"/>
    <x v="14"/>
    <x v="1"/>
    <x v="1"/>
    <n v="154473"/>
    <s v="New"/>
    <n v="28769.68"/>
    <s v="Prius"/>
    <x v="5"/>
    <n v="0.18624406854272268"/>
    <x v="1"/>
    <x v="0"/>
    <s v="Medium"/>
    <n v="3"/>
  </r>
  <r>
    <n v="2179"/>
    <x v="6"/>
    <n v="2019"/>
    <x v="31"/>
    <x v="2"/>
    <x v="0"/>
    <n v="269915"/>
    <s v="Used"/>
    <n v="73796.14"/>
    <s v="Camry"/>
    <x v="5"/>
    <n v="0.27340510901580128"/>
    <x v="1"/>
    <x v="2"/>
    <s v="Large"/>
    <n v="1"/>
  </r>
  <r>
    <n v="2180"/>
    <x v="2"/>
    <n v="2022"/>
    <x v="7"/>
    <x v="2"/>
    <x v="0"/>
    <n v="151460"/>
    <s v="Used"/>
    <n v="59627.42"/>
    <s v="Q5"/>
    <x v="13"/>
    <n v="0.39368427307539944"/>
    <x v="1"/>
    <x v="2"/>
    <s v="Large"/>
    <n v="1"/>
  </r>
  <r>
    <n v="2181"/>
    <x v="2"/>
    <n v="2009"/>
    <x v="17"/>
    <x v="2"/>
    <x v="0"/>
    <n v="83251"/>
    <s v="New"/>
    <n v="15372.95"/>
    <s v="A3"/>
    <x v="4"/>
    <n v="0.18465784194784449"/>
    <x v="0"/>
    <x v="1"/>
    <s v="Medium"/>
    <n v="3"/>
  </r>
  <r>
    <n v="2182"/>
    <x v="0"/>
    <n v="2010"/>
    <x v="48"/>
    <x v="0"/>
    <x v="1"/>
    <n v="57042"/>
    <s v="New"/>
    <n v="21928.66"/>
    <s v="Model 3"/>
    <x v="9"/>
    <n v="0.38443006907191191"/>
    <x v="0"/>
    <x v="0"/>
    <s v="Medium"/>
    <n v="3"/>
  </r>
  <r>
    <n v="2183"/>
    <x v="3"/>
    <n v="2008"/>
    <x v="35"/>
    <x v="1"/>
    <x v="0"/>
    <n v="196945"/>
    <s v="Like New"/>
    <n v="8924.27"/>
    <s v="Fiesta"/>
    <x v="22"/>
    <n v="4.5313513925207549E-2"/>
    <x v="1"/>
    <x v="1"/>
    <s v="Medium"/>
    <n v="2"/>
  </r>
  <r>
    <n v="2184"/>
    <x v="5"/>
    <n v="2008"/>
    <x v="18"/>
    <x v="0"/>
    <x v="1"/>
    <n v="47024"/>
    <s v="Used"/>
    <n v="81877.62"/>
    <s v="GLC"/>
    <x v="22"/>
    <n v="1.7411879040489961"/>
    <x v="2"/>
    <x v="2"/>
    <s v="Large"/>
    <n v="1"/>
  </r>
  <r>
    <n v="2185"/>
    <x v="4"/>
    <n v="2004"/>
    <x v="2"/>
    <x v="2"/>
    <x v="0"/>
    <n v="154522"/>
    <s v="Used"/>
    <n v="57411.95"/>
    <s v="CR-V"/>
    <x v="19"/>
    <n v="0.37154547572513946"/>
    <x v="1"/>
    <x v="2"/>
    <s v="Large"/>
    <n v="1"/>
  </r>
  <r>
    <n v="2186"/>
    <x v="1"/>
    <n v="2000"/>
    <x v="30"/>
    <x v="3"/>
    <x v="1"/>
    <n v="56965"/>
    <s v="New"/>
    <n v="35091.120000000003"/>
    <s v="X3"/>
    <x v="18"/>
    <n v="0.61601193715439306"/>
    <x v="0"/>
    <x v="0"/>
    <s v="Small"/>
    <n v="3"/>
  </r>
  <r>
    <n v="2187"/>
    <x v="0"/>
    <n v="2016"/>
    <x v="7"/>
    <x v="0"/>
    <x v="1"/>
    <n v="272201"/>
    <s v="New"/>
    <n v="17002.77"/>
    <s v="Model X"/>
    <x v="0"/>
    <n v="6.246402474641901E-2"/>
    <x v="1"/>
    <x v="1"/>
    <s v="Large"/>
    <n v="3"/>
  </r>
  <r>
    <n v="2188"/>
    <x v="3"/>
    <n v="2021"/>
    <x v="48"/>
    <x v="1"/>
    <x v="0"/>
    <n v="224321"/>
    <s v="New"/>
    <n v="50984.36"/>
    <s v="Fiesta"/>
    <x v="20"/>
    <n v="0.22728304527886378"/>
    <x v="1"/>
    <x v="2"/>
    <s v="Medium"/>
    <n v="3"/>
  </r>
  <r>
    <n v="2189"/>
    <x v="2"/>
    <n v="2001"/>
    <x v="29"/>
    <x v="2"/>
    <x v="0"/>
    <n v="271127"/>
    <s v="Used"/>
    <n v="54899.83"/>
    <s v="A4"/>
    <x v="10"/>
    <n v="0.20248750585518965"/>
    <x v="1"/>
    <x v="2"/>
    <s v="Small"/>
    <n v="1"/>
  </r>
  <r>
    <n v="2190"/>
    <x v="1"/>
    <n v="2023"/>
    <x v="33"/>
    <x v="0"/>
    <x v="0"/>
    <n v="19995"/>
    <s v="New"/>
    <n v="71685.11"/>
    <s v="3 Series"/>
    <x v="8"/>
    <n v="3.585151787946987"/>
    <x v="2"/>
    <x v="2"/>
    <s v="Medium"/>
    <n v="3"/>
  </r>
  <r>
    <n v="2191"/>
    <x v="2"/>
    <n v="2012"/>
    <x v="40"/>
    <x v="3"/>
    <x v="0"/>
    <n v="114587"/>
    <s v="Like New"/>
    <n v="97144.03"/>
    <s v="Q5"/>
    <x v="15"/>
    <n v="0.84777531482628921"/>
    <x v="0"/>
    <x v="2"/>
    <s v="Medium"/>
    <n v="2"/>
  </r>
  <r>
    <n v="2192"/>
    <x v="1"/>
    <n v="2008"/>
    <x v="12"/>
    <x v="0"/>
    <x v="0"/>
    <n v="233076"/>
    <s v="Like New"/>
    <n v="46319.83"/>
    <s v="X5"/>
    <x v="22"/>
    <n v="0.19873273095471006"/>
    <x v="1"/>
    <x v="0"/>
    <s v="Large"/>
    <n v="2"/>
  </r>
  <r>
    <n v="2193"/>
    <x v="4"/>
    <n v="2003"/>
    <x v="13"/>
    <x v="1"/>
    <x v="0"/>
    <n v="222700"/>
    <s v="New"/>
    <n v="43573.25"/>
    <s v="Accord"/>
    <x v="21"/>
    <n v="0.19565895823978446"/>
    <x v="1"/>
    <x v="0"/>
    <s v="Medium"/>
    <n v="3"/>
  </r>
  <r>
    <n v="2194"/>
    <x v="3"/>
    <n v="2004"/>
    <x v="32"/>
    <x v="0"/>
    <x v="0"/>
    <n v="38886"/>
    <s v="Like New"/>
    <n v="40143.35"/>
    <s v="Focus"/>
    <x v="19"/>
    <n v="1.0323342591163915"/>
    <x v="2"/>
    <x v="0"/>
    <s v="Large"/>
    <n v="2"/>
  </r>
  <r>
    <n v="2195"/>
    <x v="1"/>
    <n v="2010"/>
    <x v="45"/>
    <x v="3"/>
    <x v="1"/>
    <n v="95149"/>
    <s v="Like New"/>
    <n v="83557.77"/>
    <s v="X3"/>
    <x v="9"/>
    <n v="0.87817812063185119"/>
    <x v="0"/>
    <x v="2"/>
    <s v="Medium"/>
    <n v="2"/>
  </r>
  <r>
    <n v="2196"/>
    <x v="5"/>
    <n v="2023"/>
    <x v="29"/>
    <x v="3"/>
    <x v="0"/>
    <n v="94020"/>
    <s v="Like New"/>
    <n v="19850.14"/>
    <s v="C-Class"/>
    <x v="8"/>
    <n v="0.21112678153584344"/>
    <x v="0"/>
    <x v="1"/>
    <s v="Small"/>
    <n v="2"/>
  </r>
  <r>
    <n v="2197"/>
    <x v="0"/>
    <n v="2018"/>
    <x v="21"/>
    <x v="1"/>
    <x v="0"/>
    <n v="2673"/>
    <s v="Like New"/>
    <n v="37662.230000000003"/>
    <s v="Model Y"/>
    <x v="1"/>
    <n v="14.089872802095025"/>
    <x v="2"/>
    <x v="0"/>
    <s v="Large"/>
    <n v="2"/>
  </r>
  <r>
    <n v="2198"/>
    <x v="6"/>
    <n v="2020"/>
    <x v="34"/>
    <x v="3"/>
    <x v="1"/>
    <n v="23466"/>
    <s v="Like New"/>
    <n v="73872.23"/>
    <s v="Corolla"/>
    <x v="6"/>
    <n v="3.1480537799369297"/>
    <x v="2"/>
    <x v="2"/>
    <s v="Medium"/>
    <n v="2"/>
  </r>
  <r>
    <n v="2199"/>
    <x v="5"/>
    <n v="2002"/>
    <x v="41"/>
    <x v="2"/>
    <x v="0"/>
    <n v="237626"/>
    <s v="Used"/>
    <n v="6491.02"/>
    <s v="GLA"/>
    <x v="23"/>
    <n v="2.731611860654979E-2"/>
    <x v="1"/>
    <x v="1"/>
    <s v="Medium"/>
    <n v="1"/>
  </r>
  <r>
    <n v="2200"/>
    <x v="5"/>
    <n v="2011"/>
    <x v="17"/>
    <x v="3"/>
    <x v="0"/>
    <n v="50406"/>
    <s v="New"/>
    <n v="32491.17"/>
    <s v="C-Class"/>
    <x v="3"/>
    <n v="0.64458933460302337"/>
    <x v="0"/>
    <x v="0"/>
    <s v="Medium"/>
    <n v="3"/>
  </r>
  <r>
    <n v="2201"/>
    <x v="0"/>
    <n v="2018"/>
    <x v="7"/>
    <x v="2"/>
    <x v="0"/>
    <n v="69284"/>
    <s v="Like New"/>
    <n v="65937.48"/>
    <s v="Model X"/>
    <x v="1"/>
    <n v="0.95169851625194846"/>
    <x v="0"/>
    <x v="2"/>
    <s v="Large"/>
    <n v="2"/>
  </r>
  <r>
    <n v="2202"/>
    <x v="6"/>
    <n v="2018"/>
    <x v="41"/>
    <x v="0"/>
    <x v="0"/>
    <n v="235718"/>
    <s v="New"/>
    <n v="22665.45"/>
    <s v="Corolla"/>
    <x v="1"/>
    <n v="9.615493937671285E-2"/>
    <x v="1"/>
    <x v="0"/>
    <s v="Medium"/>
    <n v="3"/>
  </r>
  <r>
    <n v="2203"/>
    <x v="5"/>
    <n v="2012"/>
    <x v="13"/>
    <x v="2"/>
    <x v="1"/>
    <n v="13665"/>
    <s v="Like New"/>
    <n v="33757.5"/>
    <s v="GLC"/>
    <x v="15"/>
    <n v="2.4703622392974753"/>
    <x v="2"/>
    <x v="0"/>
    <s v="Medium"/>
    <n v="2"/>
  </r>
  <r>
    <n v="2204"/>
    <x v="1"/>
    <n v="2006"/>
    <x v="44"/>
    <x v="2"/>
    <x v="1"/>
    <n v="20641"/>
    <s v="Used"/>
    <n v="51174.28"/>
    <s v="X3"/>
    <x v="11"/>
    <n v="2.4792539121166608"/>
    <x v="2"/>
    <x v="2"/>
    <s v="Small"/>
    <n v="1"/>
  </r>
  <r>
    <n v="2205"/>
    <x v="1"/>
    <n v="2014"/>
    <x v="41"/>
    <x v="0"/>
    <x v="0"/>
    <n v="35797"/>
    <s v="Used"/>
    <n v="45092.24"/>
    <s v="X5"/>
    <x v="12"/>
    <n v="1.2596653350839455"/>
    <x v="2"/>
    <x v="0"/>
    <s v="Medium"/>
    <n v="1"/>
  </r>
  <r>
    <n v="2206"/>
    <x v="1"/>
    <n v="2022"/>
    <x v="39"/>
    <x v="3"/>
    <x v="0"/>
    <n v="215838"/>
    <s v="Like New"/>
    <n v="15072.58"/>
    <s v="5 Series"/>
    <x v="13"/>
    <n v="6.9832837591156327E-2"/>
    <x v="1"/>
    <x v="1"/>
    <s v="Large"/>
    <n v="2"/>
  </r>
  <r>
    <n v="2207"/>
    <x v="6"/>
    <n v="2006"/>
    <x v="48"/>
    <x v="2"/>
    <x v="1"/>
    <n v="102339"/>
    <s v="Like New"/>
    <n v="94132.36"/>
    <s v="RAV4"/>
    <x v="11"/>
    <n v="0.91980926137640584"/>
    <x v="0"/>
    <x v="2"/>
    <s v="Medium"/>
    <n v="2"/>
  </r>
  <r>
    <n v="2208"/>
    <x v="5"/>
    <n v="2007"/>
    <x v="28"/>
    <x v="3"/>
    <x v="0"/>
    <n v="113431"/>
    <s v="Like New"/>
    <n v="9207.81"/>
    <s v="C-Class"/>
    <x v="17"/>
    <n v="8.1175428233904307E-2"/>
    <x v="0"/>
    <x v="1"/>
    <s v="Medium"/>
    <n v="2"/>
  </r>
  <r>
    <n v="2209"/>
    <x v="6"/>
    <n v="2004"/>
    <x v="10"/>
    <x v="0"/>
    <x v="1"/>
    <n v="232275"/>
    <s v="Used"/>
    <n v="76225.56"/>
    <s v="Prius"/>
    <x v="19"/>
    <n v="0.32816945431062317"/>
    <x v="1"/>
    <x v="2"/>
    <s v="Small"/>
    <n v="1"/>
  </r>
  <r>
    <n v="2210"/>
    <x v="1"/>
    <n v="2020"/>
    <x v="46"/>
    <x v="1"/>
    <x v="1"/>
    <n v="283317"/>
    <s v="Used"/>
    <n v="11785.16"/>
    <s v="X3"/>
    <x v="6"/>
    <n v="4.1597080302276247E-2"/>
    <x v="1"/>
    <x v="1"/>
    <s v="Medium"/>
    <n v="1"/>
  </r>
  <r>
    <n v="2211"/>
    <x v="0"/>
    <n v="2013"/>
    <x v="8"/>
    <x v="3"/>
    <x v="1"/>
    <n v="144294"/>
    <s v="New"/>
    <n v="49393.1"/>
    <s v="Model X"/>
    <x v="2"/>
    <n v="0.34230875850693721"/>
    <x v="0"/>
    <x v="0"/>
    <s v="Large"/>
    <n v="3"/>
  </r>
  <r>
    <n v="2212"/>
    <x v="5"/>
    <n v="2003"/>
    <x v="46"/>
    <x v="3"/>
    <x v="0"/>
    <n v="181136"/>
    <s v="Used"/>
    <n v="21664.07"/>
    <s v="C-Class"/>
    <x v="21"/>
    <n v="0.11960112843388393"/>
    <x v="1"/>
    <x v="0"/>
    <s v="Medium"/>
    <n v="1"/>
  </r>
  <r>
    <n v="2213"/>
    <x v="5"/>
    <n v="2022"/>
    <x v="21"/>
    <x v="1"/>
    <x v="0"/>
    <n v="168082"/>
    <s v="Like New"/>
    <n v="18404.29"/>
    <s v="GLA"/>
    <x v="13"/>
    <n v="0.10949590081031878"/>
    <x v="1"/>
    <x v="1"/>
    <s v="Large"/>
    <n v="2"/>
  </r>
  <r>
    <n v="2214"/>
    <x v="2"/>
    <n v="2009"/>
    <x v="48"/>
    <x v="1"/>
    <x v="0"/>
    <n v="253301"/>
    <s v="New"/>
    <n v="16960.310000000001"/>
    <s v="Q5"/>
    <x v="4"/>
    <n v="6.695713795050158E-2"/>
    <x v="1"/>
    <x v="1"/>
    <s v="Medium"/>
    <n v="3"/>
  </r>
  <r>
    <n v="2215"/>
    <x v="2"/>
    <n v="2019"/>
    <x v="20"/>
    <x v="0"/>
    <x v="1"/>
    <n v="18095"/>
    <s v="Used"/>
    <n v="48014.73"/>
    <s v="A3"/>
    <x v="5"/>
    <n v="2.6534805194805196"/>
    <x v="2"/>
    <x v="0"/>
    <s v="Small"/>
    <n v="1"/>
  </r>
  <r>
    <n v="2216"/>
    <x v="4"/>
    <n v="2014"/>
    <x v="37"/>
    <x v="3"/>
    <x v="0"/>
    <n v="123554"/>
    <s v="Used"/>
    <n v="53971.07"/>
    <s v="Accord"/>
    <x v="12"/>
    <n v="0.43682171358272498"/>
    <x v="0"/>
    <x v="2"/>
    <s v="Large"/>
    <n v="1"/>
  </r>
  <r>
    <n v="2217"/>
    <x v="3"/>
    <n v="2017"/>
    <x v="17"/>
    <x v="3"/>
    <x v="0"/>
    <n v="234989"/>
    <s v="Like New"/>
    <n v="17671.53"/>
    <s v="Explorer"/>
    <x v="7"/>
    <n v="7.5201520071152259E-2"/>
    <x v="1"/>
    <x v="1"/>
    <s v="Medium"/>
    <n v="2"/>
  </r>
  <r>
    <n v="2218"/>
    <x v="2"/>
    <n v="2019"/>
    <x v="2"/>
    <x v="0"/>
    <x v="1"/>
    <n v="89023"/>
    <s v="New"/>
    <n v="98042.59"/>
    <s v="Q7"/>
    <x v="5"/>
    <n v="1.1013175246846321"/>
    <x v="0"/>
    <x v="2"/>
    <s v="Large"/>
    <n v="3"/>
  </r>
  <r>
    <n v="2219"/>
    <x v="6"/>
    <n v="2012"/>
    <x v="21"/>
    <x v="3"/>
    <x v="0"/>
    <n v="107181"/>
    <s v="Used"/>
    <n v="29487.759999999998"/>
    <s v="Corolla"/>
    <x v="15"/>
    <n v="0.27512115020386074"/>
    <x v="0"/>
    <x v="0"/>
    <s v="Large"/>
    <n v="1"/>
  </r>
  <r>
    <n v="2220"/>
    <x v="2"/>
    <n v="2007"/>
    <x v="29"/>
    <x v="2"/>
    <x v="0"/>
    <n v="222310"/>
    <s v="Used"/>
    <n v="48589.93"/>
    <s v="A3"/>
    <x v="17"/>
    <n v="0.21856835050155188"/>
    <x v="1"/>
    <x v="0"/>
    <s v="Small"/>
    <n v="1"/>
  </r>
  <r>
    <n v="2221"/>
    <x v="4"/>
    <n v="2008"/>
    <x v="9"/>
    <x v="2"/>
    <x v="0"/>
    <n v="282744"/>
    <s v="Like New"/>
    <n v="25545.61"/>
    <s v="CR-V"/>
    <x v="22"/>
    <n v="9.0348902187137481E-2"/>
    <x v="1"/>
    <x v="0"/>
    <s v="Small"/>
    <n v="2"/>
  </r>
  <r>
    <n v="2222"/>
    <x v="5"/>
    <n v="2015"/>
    <x v="25"/>
    <x v="2"/>
    <x v="1"/>
    <n v="264610"/>
    <s v="New"/>
    <n v="51922.65"/>
    <s v="GLA"/>
    <x v="16"/>
    <n v="0.19622330977665245"/>
    <x v="1"/>
    <x v="2"/>
    <s v="Large"/>
    <n v="3"/>
  </r>
  <r>
    <n v="2223"/>
    <x v="4"/>
    <n v="2018"/>
    <x v="5"/>
    <x v="3"/>
    <x v="0"/>
    <n v="256349"/>
    <s v="New"/>
    <n v="76821.58"/>
    <s v="Civic"/>
    <x v="1"/>
    <n v="0.29967575453775908"/>
    <x v="1"/>
    <x v="2"/>
    <s v="Medium"/>
    <n v="3"/>
  </r>
  <r>
    <n v="2224"/>
    <x v="5"/>
    <n v="2015"/>
    <x v="20"/>
    <x v="2"/>
    <x v="1"/>
    <n v="176169"/>
    <s v="New"/>
    <n v="54504.69"/>
    <s v="E-Class"/>
    <x v="16"/>
    <n v="0.3093886552117569"/>
    <x v="1"/>
    <x v="2"/>
    <s v="Small"/>
    <n v="3"/>
  </r>
  <r>
    <n v="2225"/>
    <x v="0"/>
    <n v="2006"/>
    <x v="50"/>
    <x v="2"/>
    <x v="1"/>
    <n v="53276"/>
    <s v="New"/>
    <n v="32136.639999999999"/>
    <s v="Model X"/>
    <x v="11"/>
    <n v="0.60321045123507766"/>
    <x v="0"/>
    <x v="0"/>
    <s v="Small"/>
    <n v="3"/>
  </r>
  <r>
    <n v="2226"/>
    <x v="0"/>
    <n v="2013"/>
    <x v="16"/>
    <x v="0"/>
    <x v="1"/>
    <n v="269072"/>
    <s v="Like New"/>
    <n v="28597.68"/>
    <s v="Model 3"/>
    <x v="2"/>
    <n v="0.10628263067134447"/>
    <x v="1"/>
    <x v="0"/>
    <s v="Small"/>
    <n v="2"/>
  </r>
  <r>
    <n v="2227"/>
    <x v="5"/>
    <n v="2013"/>
    <x v="39"/>
    <x v="0"/>
    <x v="0"/>
    <n v="205719"/>
    <s v="Used"/>
    <n v="77098.77"/>
    <s v="C-Class"/>
    <x v="2"/>
    <n v="0.37477709885815119"/>
    <x v="1"/>
    <x v="2"/>
    <s v="Large"/>
    <n v="1"/>
  </r>
  <r>
    <n v="2228"/>
    <x v="3"/>
    <n v="2003"/>
    <x v="47"/>
    <x v="1"/>
    <x v="0"/>
    <n v="171960"/>
    <s v="Used"/>
    <n v="16232.63"/>
    <s v="Explorer"/>
    <x v="21"/>
    <n v="9.4397708769481267E-2"/>
    <x v="1"/>
    <x v="1"/>
    <s v="Small"/>
    <n v="1"/>
  </r>
  <r>
    <n v="2229"/>
    <x v="2"/>
    <n v="2014"/>
    <x v="17"/>
    <x v="1"/>
    <x v="0"/>
    <n v="226097"/>
    <s v="New"/>
    <n v="40146.82"/>
    <s v="Q7"/>
    <x v="12"/>
    <n v="0.17756458511169984"/>
    <x v="1"/>
    <x v="0"/>
    <s v="Medium"/>
    <n v="3"/>
  </r>
  <r>
    <n v="2230"/>
    <x v="6"/>
    <n v="2002"/>
    <x v="6"/>
    <x v="1"/>
    <x v="1"/>
    <n v="174904"/>
    <s v="New"/>
    <n v="19390.86"/>
    <s v="Prius"/>
    <x v="23"/>
    <n v="0.11086573205872936"/>
    <x v="1"/>
    <x v="1"/>
    <s v="Large"/>
    <n v="3"/>
  </r>
  <r>
    <n v="2231"/>
    <x v="6"/>
    <n v="2004"/>
    <x v="40"/>
    <x v="1"/>
    <x v="1"/>
    <n v="116196"/>
    <s v="New"/>
    <n v="29507.7"/>
    <s v="Camry"/>
    <x v="19"/>
    <n v="0.25394764019415472"/>
    <x v="0"/>
    <x v="0"/>
    <s v="Medium"/>
    <n v="3"/>
  </r>
  <r>
    <n v="2232"/>
    <x v="1"/>
    <n v="2000"/>
    <x v="16"/>
    <x v="0"/>
    <x v="0"/>
    <n v="9404"/>
    <s v="Used"/>
    <n v="19504.91"/>
    <s v="X5"/>
    <x v="18"/>
    <n v="2.0741078264568267"/>
    <x v="2"/>
    <x v="1"/>
    <s v="Small"/>
    <n v="1"/>
  </r>
  <r>
    <n v="2233"/>
    <x v="5"/>
    <n v="2002"/>
    <x v="39"/>
    <x v="0"/>
    <x v="1"/>
    <n v="209190"/>
    <s v="Used"/>
    <n v="89243.39"/>
    <s v="E-Class"/>
    <x v="23"/>
    <n v="0.42661403508771928"/>
    <x v="1"/>
    <x v="2"/>
    <s v="Large"/>
    <n v="1"/>
  </r>
  <r>
    <n v="2234"/>
    <x v="6"/>
    <n v="2014"/>
    <x v="16"/>
    <x v="0"/>
    <x v="0"/>
    <n v="113187"/>
    <s v="New"/>
    <n v="74530.899999999994"/>
    <s v="Prius"/>
    <x v="12"/>
    <n v="0.65847579669043255"/>
    <x v="0"/>
    <x v="2"/>
    <s v="Small"/>
    <n v="3"/>
  </r>
  <r>
    <n v="2235"/>
    <x v="3"/>
    <n v="2023"/>
    <x v="43"/>
    <x v="2"/>
    <x v="0"/>
    <n v="27684"/>
    <s v="Like New"/>
    <n v="58288.09"/>
    <s v="Fiesta"/>
    <x v="8"/>
    <n v="2.1054793382459183"/>
    <x v="2"/>
    <x v="2"/>
    <s v="Large"/>
    <n v="2"/>
  </r>
  <r>
    <n v="2236"/>
    <x v="5"/>
    <n v="2007"/>
    <x v="37"/>
    <x v="2"/>
    <x v="0"/>
    <n v="68591"/>
    <s v="Used"/>
    <n v="26320.400000000001"/>
    <s v="GLA"/>
    <x v="17"/>
    <n v="0.38372964383082331"/>
    <x v="0"/>
    <x v="0"/>
    <s v="Large"/>
    <n v="1"/>
  </r>
  <r>
    <n v="2237"/>
    <x v="3"/>
    <n v="2003"/>
    <x v="23"/>
    <x v="1"/>
    <x v="0"/>
    <n v="208794"/>
    <s v="Used"/>
    <n v="53471.55"/>
    <s v="Fiesta"/>
    <x v="21"/>
    <n v="0.25609715796430932"/>
    <x v="1"/>
    <x v="2"/>
    <s v="Medium"/>
    <n v="1"/>
  </r>
  <r>
    <n v="2238"/>
    <x v="6"/>
    <n v="2001"/>
    <x v="33"/>
    <x v="2"/>
    <x v="0"/>
    <n v="264826"/>
    <s v="New"/>
    <n v="54479.15"/>
    <s v="RAV4"/>
    <x v="10"/>
    <n v="0.20571677252233542"/>
    <x v="1"/>
    <x v="2"/>
    <s v="Medium"/>
    <n v="3"/>
  </r>
  <r>
    <n v="2239"/>
    <x v="6"/>
    <n v="2023"/>
    <x v="48"/>
    <x v="3"/>
    <x v="0"/>
    <n v="111186"/>
    <s v="Like New"/>
    <n v="61088.35"/>
    <s v="Corolla"/>
    <x v="8"/>
    <n v="0.54942483765941752"/>
    <x v="0"/>
    <x v="2"/>
    <s v="Medium"/>
    <n v="2"/>
  </r>
  <r>
    <n v="2240"/>
    <x v="1"/>
    <n v="2023"/>
    <x v="35"/>
    <x v="0"/>
    <x v="0"/>
    <n v="243181"/>
    <s v="New"/>
    <n v="10708.09"/>
    <s v="3 Series"/>
    <x v="8"/>
    <n v="4.403341543952858E-2"/>
    <x v="1"/>
    <x v="1"/>
    <s v="Medium"/>
    <n v="3"/>
  </r>
  <r>
    <n v="2241"/>
    <x v="6"/>
    <n v="2009"/>
    <x v="12"/>
    <x v="1"/>
    <x v="1"/>
    <n v="21832"/>
    <s v="New"/>
    <n v="97425.69"/>
    <s v="Prius"/>
    <x v="4"/>
    <n v="4.4625178636863323"/>
    <x v="2"/>
    <x v="2"/>
    <s v="Large"/>
    <n v="3"/>
  </r>
  <r>
    <n v="2242"/>
    <x v="5"/>
    <n v="2003"/>
    <x v="37"/>
    <x v="1"/>
    <x v="0"/>
    <n v="16997"/>
    <s v="Like New"/>
    <n v="49216.7"/>
    <s v="GLC"/>
    <x v="21"/>
    <n v="2.8956109901747364"/>
    <x v="2"/>
    <x v="0"/>
    <s v="Large"/>
    <n v="2"/>
  </r>
  <r>
    <n v="2243"/>
    <x v="0"/>
    <n v="2002"/>
    <x v="46"/>
    <x v="3"/>
    <x v="1"/>
    <n v="296784"/>
    <s v="Like New"/>
    <n v="93020.52"/>
    <s v="Model Y"/>
    <x v="23"/>
    <n v="0.31342835193271879"/>
    <x v="1"/>
    <x v="2"/>
    <s v="Medium"/>
    <n v="2"/>
  </r>
  <r>
    <n v="2244"/>
    <x v="5"/>
    <n v="2001"/>
    <x v="3"/>
    <x v="2"/>
    <x v="1"/>
    <n v="40491"/>
    <s v="Like New"/>
    <n v="5931.77"/>
    <s v="E-Class"/>
    <x v="10"/>
    <n v="0.14649601145933666"/>
    <x v="2"/>
    <x v="1"/>
    <s v="Large"/>
    <n v="2"/>
  </r>
  <r>
    <n v="2245"/>
    <x v="5"/>
    <n v="2016"/>
    <x v="24"/>
    <x v="1"/>
    <x v="0"/>
    <n v="63043"/>
    <s v="Used"/>
    <n v="28518.05"/>
    <s v="E-Class"/>
    <x v="0"/>
    <n v="0.45235870754881585"/>
    <x v="0"/>
    <x v="0"/>
    <s v="Large"/>
    <n v="1"/>
  </r>
  <r>
    <n v="2246"/>
    <x v="1"/>
    <n v="2022"/>
    <x v="18"/>
    <x v="2"/>
    <x v="1"/>
    <n v="128568"/>
    <s v="New"/>
    <n v="14879.58"/>
    <s v="3 Series"/>
    <x v="13"/>
    <n v="0.11573315288407691"/>
    <x v="0"/>
    <x v="1"/>
    <s v="Large"/>
    <n v="3"/>
  </r>
  <r>
    <n v="2247"/>
    <x v="1"/>
    <n v="2020"/>
    <x v="42"/>
    <x v="2"/>
    <x v="1"/>
    <n v="72725"/>
    <s v="Used"/>
    <n v="78113.539999999994"/>
    <s v="3 Series"/>
    <x v="6"/>
    <n v="1.0740947404606394"/>
    <x v="0"/>
    <x v="2"/>
    <s v="Medium"/>
    <n v="1"/>
  </r>
  <r>
    <n v="2248"/>
    <x v="6"/>
    <n v="2023"/>
    <x v="17"/>
    <x v="3"/>
    <x v="1"/>
    <n v="128131"/>
    <s v="Like New"/>
    <n v="35411.879999999997"/>
    <s v="RAV4"/>
    <x v="8"/>
    <n v="0.27637246255785092"/>
    <x v="0"/>
    <x v="0"/>
    <s v="Medium"/>
    <n v="2"/>
  </r>
  <r>
    <n v="2249"/>
    <x v="4"/>
    <n v="2019"/>
    <x v="5"/>
    <x v="1"/>
    <x v="0"/>
    <n v="45520"/>
    <s v="Used"/>
    <n v="84846.79"/>
    <s v="Fit"/>
    <x v="5"/>
    <n v="1.8639452987697713"/>
    <x v="2"/>
    <x v="2"/>
    <s v="Medium"/>
    <n v="1"/>
  </r>
  <r>
    <n v="2250"/>
    <x v="4"/>
    <n v="2022"/>
    <x v="18"/>
    <x v="2"/>
    <x v="0"/>
    <n v="109869"/>
    <s v="Like New"/>
    <n v="84076.61"/>
    <s v="Civic"/>
    <x v="13"/>
    <n v="0.76524415440206062"/>
    <x v="0"/>
    <x v="2"/>
    <s v="Large"/>
    <n v="2"/>
  </r>
  <r>
    <n v="2251"/>
    <x v="1"/>
    <n v="2012"/>
    <x v="47"/>
    <x v="2"/>
    <x v="0"/>
    <n v="64442"/>
    <s v="Like New"/>
    <n v="68440.509999999995"/>
    <s v="5 Series"/>
    <x v="15"/>
    <n v="1.0620481983799384"/>
    <x v="0"/>
    <x v="2"/>
    <s v="Small"/>
    <n v="2"/>
  </r>
  <r>
    <n v="2252"/>
    <x v="6"/>
    <n v="2004"/>
    <x v="14"/>
    <x v="3"/>
    <x v="0"/>
    <n v="261025"/>
    <s v="New"/>
    <n v="68249.27"/>
    <s v="Camry"/>
    <x v="19"/>
    <n v="0.26146641126328896"/>
    <x v="1"/>
    <x v="2"/>
    <s v="Medium"/>
    <n v="3"/>
  </r>
  <r>
    <n v="2253"/>
    <x v="4"/>
    <n v="2020"/>
    <x v="5"/>
    <x v="3"/>
    <x v="0"/>
    <n v="152842"/>
    <s v="New"/>
    <n v="71515.17"/>
    <s v="CR-V"/>
    <x v="6"/>
    <n v="0.46790260530482458"/>
    <x v="1"/>
    <x v="2"/>
    <s v="Medium"/>
    <n v="3"/>
  </r>
  <r>
    <n v="2254"/>
    <x v="6"/>
    <n v="2008"/>
    <x v="5"/>
    <x v="2"/>
    <x v="1"/>
    <n v="178570"/>
    <s v="New"/>
    <n v="69007.56"/>
    <s v="Corolla"/>
    <x v="22"/>
    <n v="0.38644542756342048"/>
    <x v="1"/>
    <x v="2"/>
    <s v="Medium"/>
    <n v="3"/>
  </r>
  <r>
    <n v="2255"/>
    <x v="6"/>
    <n v="2021"/>
    <x v="15"/>
    <x v="3"/>
    <x v="1"/>
    <n v="123447"/>
    <s v="Used"/>
    <n v="41756.29"/>
    <s v="RAV4"/>
    <x v="20"/>
    <n v="0.33825277244485491"/>
    <x v="0"/>
    <x v="0"/>
    <s v="Medium"/>
    <n v="1"/>
  </r>
  <r>
    <n v="2256"/>
    <x v="6"/>
    <n v="2005"/>
    <x v="49"/>
    <x v="2"/>
    <x v="0"/>
    <n v="61477"/>
    <s v="New"/>
    <n v="69868.63"/>
    <s v="Corolla"/>
    <x v="14"/>
    <n v="1.1365003171917953"/>
    <x v="0"/>
    <x v="2"/>
    <s v="Large"/>
    <n v="3"/>
  </r>
  <r>
    <n v="2257"/>
    <x v="2"/>
    <n v="2004"/>
    <x v="29"/>
    <x v="1"/>
    <x v="1"/>
    <n v="244"/>
    <s v="Like New"/>
    <n v="90253.66"/>
    <s v="Q7"/>
    <x v="19"/>
    <n v="369.89204918032789"/>
    <x v="2"/>
    <x v="2"/>
    <s v="Small"/>
    <n v="2"/>
  </r>
  <r>
    <n v="2258"/>
    <x v="5"/>
    <n v="2009"/>
    <x v="14"/>
    <x v="0"/>
    <x v="1"/>
    <n v="177561"/>
    <s v="New"/>
    <n v="36594.480000000003"/>
    <s v="GLA"/>
    <x v="4"/>
    <n v="0.20609525740449763"/>
    <x v="1"/>
    <x v="0"/>
    <s v="Medium"/>
    <n v="3"/>
  </r>
  <r>
    <n v="2259"/>
    <x v="6"/>
    <n v="2007"/>
    <x v="30"/>
    <x v="3"/>
    <x v="1"/>
    <n v="290534"/>
    <s v="Used"/>
    <n v="94764.46"/>
    <s v="Camry"/>
    <x v="17"/>
    <n v="0.32617339106610588"/>
    <x v="1"/>
    <x v="2"/>
    <s v="Small"/>
    <n v="1"/>
  </r>
  <r>
    <n v="2260"/>
    <x v="2"/>
    <n v="2006"/>
    <x v="10"/>
    <x v="0"/>
    <x v="1"/>
    <n v="10247"/>
    <s v="New"/>
    <n v="6290.25"/>
    <s v="Q7"/>
    <x v="11"/>
    <n v="0.6138625939299307"/>
    <x v="2"/>
    <x v="1"/>
    <s v="Small"/>
    <n v="3"/>
  </r>
  <r>
    <n v="2261"/>
    <x v="1"/>
    <n v="2006"/>
    <x v="23"/>
    <x v="2"/>
    <x v="0"/>
    <n v="200123"/>
    <s v="New"/>
    <n v="38162.839999999997"/>
    <s v="3 Series"/>
    <x v="11"/>
    <n v="0.19069692139334307"/>
    <x v="1"/>
    <x v="0"/>
    <s v="Medium"/>
    <n v="3"/>
  </r>
  <r>
    <n v="2262"/>
    <x v="4"/>
    <n v="2005"/>
    <x v="34"/>
    <x v="2"/>
    <x v="0"/>
    <n v="190791"/>
    <s v="New"/>
    <n v="17549.349999999999"/>
    <s v="Accord"/>
    <x v="14"/>
    <n v="9.198206414348685E-2"/>
    <x v="1"/>
    <x v="1"/>
    <s v="Medium"/>
    <n v="3"/>
  </r>
  <r>
    <n v="2263"/>
    <x v="5"/>
    <n v="2020"/>
    <x v="0"/>
    <x v="2"/>
    <x v="0"/>
    <n v="207358"/>
    <s v="Used"/>
    <n v="17028.88"/>
    <s v="GLA"/>
    <x v="6"/>
    <n v="8.212309146500256E-2"/>
    <x v="1"/>
    <x v="1"/>
    <s v="Medium"/>
    <n v="1"/>
  </r>
  <r>
    <n v="2264"/>
    <x v="0"/>
    <n v="2019"/>
    <x v="4"/>
    <x v="0"/>
    <x v="1"/>
    <n v="291727"/>
    <s v="Like New"/>
    <n v="82465.8"/>
    <s v="Model S"/>
    <x v="5"/>
    <n v="0.28268141104525807"/>
    <x v="1"/>
    <x v="2"/>
    <s v="Medium"/>
    <n v="2"/>
  </r>
  <r>
    <n v="2265"/>
    <x v="4"/>
    <n v="2002"/>
    <x v="30"/>
    <x v="2"/>
    <x v="1"/>
    <n v="139148"/>
    <s v="Like New"/>
    <n v="92244.99"/>
    <s v="Accord"/>
    <x v="23"/>
    <n v="0.66292717106965249"/>
    <x v="0"/>
    <x v="2"/>
    <s v="Small"/>
    <n v="2"/>
  </r>
  <r>
    <n v="2266"/>
    <x v="5"/>
    <n v="2018"/>
    <x v="41"/>
    <x v="3"/>
    <x v="0"/>
    <n v="146123"/>
    <s v="Like New"/>
    <n v="78887.03"/>
    <s v="E-Class"/>
    <x v="1"/>
    <n v="0.53986730357301727"/>
    <x v="0"/>
    <x v="2"/>
    <s v="Medium"/>
    <n v="2"/>
  </r>
  <r>
    <n v="2267"/>
    <x v="0"/>
    <n v="2021"/>
    <x v="18"/>
    <x v="1"/>
    <x v="0"/>
    <n v="28670"/>
    <s v="New"/>
    <n v="97778.49"/>
    <s v="Model Y"/>
    <x v="20"/>
    <n v="3.4104809905824904"/>
    <x v="2"/>
    <x v="2"/>
    <s v="Large"/>
    <n v="3"/>
  </r>
  <r>
    <n v="2268"/>
    <x v="4"/>
    <n v="2014"/>
    <x v="8"/>
    <x v="1"/>
    <x v="1"/>
    <n v="10236"/>
    <s v="New"/>
    <n v="25551.25"/>
    <s v="Civic"/>
    <x v="12"/>
    <n v="2.4962143415396638"/>
    <x v="2"/>
    <x v="0"/>
    <s v="Large"/>
    <n v="3"/>
  </r>
  <r>
    <n v="2269"/>
    <x v="5"/>
    <n v="2003"/>
    <x v="46"/>
    <x v="3"/>
    <x v="0"/>
    <n v="35568"/>
    <s v="Used"/>
    <n v="18375.990000000002"/>
    <s v="E-Class"/>
    <x v="21"/>
    <n v="0.51664389338731453"/>
    <x v="2"/>
    <x v="1"/>
    <s v="Medium"/>
    <n v="1"/>
  </r>
  <r>
    <n v="2270"/>
    <x v="4"/>
    <n v="2011"/>
    <x v="14"/>
    <x v="1"/>
    <x v="0"/>
    <n v="107327"/>
    <s v="Like New"/>
    <n v="54466.86"/>
    <s v="Accord"/>
    <x v="3"/>
    <n v="0.50748516216795403"/>
    <x v="0"/>
    <x v="2"/>
    <s v="Medium"/>
    <n v="2"/>
  </r>
  <r>
    <n v="2271"/>
    <x v="4"/>
    <n v="2005"/>
    <x v="37"/>
    <x v="0"/>
    <x v="1"/>
    <n v="255745"/>
    <s v="New"/>
    <n v="83758.570000000007"/>
    <s v="Fit"/>
    <x v="14"/>
    <n v="0.32750814287669361"/>
    <x v="1"/>
    <x v="2"/>
    <s v="Large"/>
    <n v="3"/>
  </r>
  <r>
    <n v="2272"/>
    <x v="0"/>
    <n v="2018"/>
    <x v="22"/>
    <x v="2"/>
    <x v="1"/>
    <n v="278496"/>
    <s v="New"/>
    <n v="8784.7099999999991"/>
    <s v="Model Y"/>
    <x v="1"/>
    <n v="3.154339739170401E-2"/>
    <x v="1"/>
    <x v="1"/>
    <s v="Small"/>
    <n v="3"/>
  </r>
  <r>
    <n v="2273"/>
    <x v="4"/>
    <n v="2003"/>
    <x v="32"/>
    <x v="2"/>
    <x v="0"/>
    <n v="125721"/>
    <s v="New"/>
    <n v="99578.74"/>
    <s v="CR-V"/>
    <x v="21"/>
    <n v="0.79206131036183303"/>
    <x v="0"/>
    <x v="2"/>
    <s v="Large"/>
    <n v="3"/>
  </r>
  <r>
    <n v="2274"/>
    <x v="4"/>
    <n v="2014"/>
    <x v="8"/>
    <x v="2"/>
    <x v="1"/>
    <n v="259291"/>
    <s v="Used"/>
    <n v="62213.36"/>
    <s v="CR-V"/>
    <x v="12"/>
    <n v="0.23993644206702122"/>
    <x v="1"/>
    <x v="2"/>
    <s v="Large"/>
    <n v="1"/>
  </r>
  <r>
    <n v="2275"/>
    <x v="0"/>
    <n v="2008"/>
    <x v="9"/>
    <x v="0"/>
    <x v="0"/>
    <n v="156228"/>
    <s v="Like New"/>
    <n v="97999.47"/>
    <s v="Model 3"/>
    <x v="22"/>
    <n v="0.62728492971810434"/>
    <x v="1"/>
    <x v="2"/>
    <s v="Small"/>
    <n v="2"/>
  </r>
  <r>
    <n v="2276"/>
    <x v="1"/>
    <n v="2004"/>
    <x v="10"/>
    <x v="0"/>
    <x v="1"/>
    <n v="55904"/>
    <s v="Used"/>
    <n v="39682.76"/>
    <s v="X3"/>
    <x v="19"/>
    <n v="0.70983757870635378"/>
    <x v="0"/>
    <x v="0"/>
    <s v="Small"/>
    <n v="1"/>
  </r>
  <r>
    <n v="2277"/>
    <x v="6"/>
    <n v="2012"/>
    <x v="18"/>
    <x v="0"/>
    <x v="1"/>
    <n v="278252"/>
    <s v="Like New"/>
    <n v="48512.26"/>
    <s v="Camry"/>
    <x v="15"/>
    <n v="0.17434649166942198"/>
    <x v="1"/>
    <x v="0"/>
    <s v="Large"/>
    <n v="2"/>
  </r>
  <r>
    <n v="2278"/>
    <x v="3"/>
    <n v="2022"/>
    <x v="33"/>
    <x v="3"/>
    <x v="0"/>
    <n v="264997"/>
    <s v="Like New"/>
    <n v="76474.34"/>
    <s v="Fiesta"/>
    <x v="13"/>
    <n v="0.28858568210206154"/>
    <x v="1"/>
    <x v="2"/>
    <s v="Medium"/>
    <n v="2"/>
  </r>
  <r>
    <n v="2279"/>
    <x v="2"/>
    <n v="2017"/>
    <x v="16"/>
    <x v="0"/>
    <x v="1"/>
    <n v="266320"/>
    <s v="New"/>
    <n v="80306.539999999994"/>
    <s v="A4"/>
    <x v="7"/>
    <n v="0.30154152898768394"/>
    <x v="1"/>
    <x v="2"/>
    <s v="Small"/>
    <n v="3"/>
  </r>
  <r>
    <n v="2280"/>
    <x v="3"/>
    <n v="2004"/>
    <x v="0"/>
    <x v="1"/>
    <x v="0"/>
    <n v="100459"/>
    <s v="New"/>
    <n v="27138.14"/>
    <s v="Explorer"/>
    <x v="19"/>
    <n v="0.27014145074109835"/>
    <x v="0"/>
    <x v="0"/>
    <s v="Medium"/>
    <n v="3"/>
  </r>
  <r>
    <n v="2281"/>
    <x v="3"/>
    <n v="2015"/>
    <x v="23"/>
    <x v="3"/>
    <x v="1"/>
    <n v="185922"/>
    <s v="New"/>
    <n v="93331.1"/>
    <s v="Mustang"/>
    <x v="16"/>
    <n v="0.50199061972224912"/>
    <x v="1"/>
    <x v="2"/>
    <s v="Medium"/>
    <n v="3"/>
  </r>
  <r>
    <n v="2282"/>
    <x v="5"/>
    <n v="2018"/>
    <x v="2"/>
    <x v="3"/>
    <x v="0"/>
    <n v="137901"/>
    <s v="New"/>
    <n v="87405.2"/>
    <s v="E-Class"/>
    <x v="1"/>
    <n v="0.63382571554956091"/>
    <x v="0"/>
    <x v="2"/>
    <s v="Large"/>
    <n v="3"/>
  </r>
  <r>
    <n v="2283"/>
    <x v="6"/>
    <n v="2013"/>
    <x v="11"/>
    <x v="3"/>
    <x v="1"/>
    <n v="123225"/>
    <s v="New"/>
    <n v="6729.5"/>
    <s v="RAV4"/>
    <x v="2"/>
    <n v="5.4611483059444105E-2"/>
    <x v="0"/>
    <x v="1"/>
    <s v="Large"/>
    <n v="3"/>
  </r>
  <r>
    <n v="2284"/>
    <x v="5"/>
    <n v="2015"/>
    <x v="49"/>
    <x v="0"/>
    <x v="1"/>
    <n v="235847"/>
    <s v="Like New"/>
    <n v="17213.97"/>
    <s v="GLA"/>
    <x v="16"/>
    <n v="7.2987869254219906E-2"/>
    <x v="1"/>
    <x v="1"/>
    <s v="Large"/>
    <n v="2"/>
  </r>
  <r>
    <n v="2285"/>
    <x v="6"/>
    <n v="2014"/>
    <x v="5"/>
    <x v="3"/>
    <x v="0"/>
    <n v="221738"/>
    <s v="New"/>
    <n v="52129.23"/>
    <s v="Corolla"/>
    <x v="12"/>
    <n v="0.23509380439978714"/>
    <x v="1"/>
    <x v="2"/>
    <s v="Medium"/>
    <n v="3"/>
  </r>
  <r>
    <n v="2286"/>
    <x v="0"/>
    <n v="2021"/>
    <x v="33"/>
    <x v="0"/>
    <x v="1"/>
    <n v="110893"/>
    <s v="New"/>
    <n v="48790.77"/>
    <s v="Model S"/>
    <x v="20"/>
    <n v="0.43998061194124061"/>
    <x v="0"/>
    <x v="0"/>
    <s v="Medium"/>
    <n v="3"/>
  </r>
  <r>
    <n v="2287"/>
    <x v="0"/>
    <n v="2003"/>
    <x v="33"/>
    <x v="0"/>
    <x v="0"/>
    <n v="242726"/>
    <s v="Used"/>
    <n v="72297.13"/>
    <s v="Model X"/>
    <x v="21"/>
    <n v="0.29785490635531425"/>
    <x v="1"/>
    <x v="2"/>
    <s v="Medium"/>
    <n v="1"/>
  </r>
  <r>
    <n v="2288"/>
    <x v="6"/>
    <n v="2006"/>
    <x v="15"/>
    <x v="3"/>
    <x v="1"/>
    <n v="196914"/>
    <s v="Used"/>
    <n v="13522.58"/>
    <s v="Camry"/>
    <x v="11"/>
    <n v="6.8672516936327532E-2"/>
    <x v="1"/>
    <x v="1"/>
    <s v="Medium"/>
    <n v="1"/>
  </r>
  <r>
    <n v="2289"/>
    <x v="4"/>
    <n v="2015"/>
    <x v="10"/>
    <x v="2"/>
    <x v="1"/>
    <n v="181880"/>
    <s v="Like New"/>
    <n v="66261.25"/>
    <s v="Civic"/>
    <x v="16"/>
    <n v="0.36431300857708382"/>
    <x v="1"/>
    <x v="2"/>
    <s v="Small"/>
    <n v="2"/>
  </r>
  <r>
    <n v="2290"/>
    <x v="1"/>
    <n v="2023"/>
    <x v="21"/>
    <x v="2"/>
    <x v="0"/>
    <n v="6611"/>
    <s v="Like New"/>
    <n v="63555.14"/>
    <s v="3 Series"/>
    <x v="8"/>
    <n v="9.6135440931780369"/>
    <x v="2"/>
    <x v="2"/>
    <s v="Large"/>
    <n v="2"/>
  </r>
  <r>
    <n v="2291"/>
    <x v="4"/>
    <n v="2021"/>
    <x v="7"/>
    <x v="3"/>
    <x v="1"/>
    <n v="247524"/>
    <s v="Used"/>
    <n v="27193.86"/>
    <s v="CR-V"/>
    <x v="20"/>
    <n v="0.10986352838512629"/>
    <x v="1"/>
    <x v="0"/>
    <s v="Large"/>
    <n v="1"/>
  </r>
  <r>
    <n v="2292"/>
    <x v="1"/>
    <n v="2020"/>
    <x v="42"/>
    <x v="2"/>
    <x v="1"/>
    <n v="295187"/>
    <s v="Used"/>
    <n v="56527.43"/>
    <s v="X3"/>
    <x v="6"/>
    <n v="0.19149701714506398"/>
    <x v="1"/>
    <x v="2"/>
    <s v="Medium"/>
    <n v="1"/>
  </r>
  <r>
    <n v="2293"/>
    <x v="5"/>
    <n v="2021"/>
    <x v="6"/>
    <x v="1"/>
    <x v="0"/>
    <n v="136343"/>
    <s v="New"/>
    <n v="26109.68"/>
    <s v="E-Class"/>
    <x v="20"/>
    <n v="0.19149996699500524"/>
    <x v="0"/>
    <x v="0"/>
    <s v="Large"/>
    <n v="3"/>
  </r>
  <r>
    <n v="2294"/>
    <x v="1"/>
    <n v="2020"/>
    <x v="28"/>
    <x v="1"/>
    <x v="1"/>
    <n v="190191"/>
    <s v="New"/>
    <n v="18957.689999999999"/>
    <s v="X3"/>
    <x v="6"/>
    <n v="9.9677114059024866E-2"/>
    <x v="1"/>
    <x v="1"/>
    <s v="Medium"/>
    <n v="3"/>
  </r>
  <r>
    <n v="2295"/>
    <x v="5"/>
    <n v="2007"/>
    <x v="33"/>
    <x v="0"/>
    <x v="0"/>
    <n v="142645"/>
    <s v="Like New"/>
    <n v="59447.82"/>
    <s v="GLA"/>
    <x v="17"/>
    <n v="0.41675361912439973"/>
    <x v="0"/>
    <x v="2"/>
    <s v="Medium"/>
    <n v="2"/>
  </r>
  <r>
    <n v="2296"/>
    <x v="0"/>
    <n v="2016"/>
    <x v="2"/>
    <x v="2"/>
    <x v="0"/>
    <n v="152481"/>
    <s v="Used"/>
    <n v="97860.06"/>
    <s v="Model Y"/>
    <x v="0"/>
    <n v="0.64178527160761012"/>
    <x v="1"/>
    <x v="2"/>
    <s v="Large"/>
    <n v="1"/>
  </r>
  <r>
    <n v="2297"/>
    <x v="3"/>
    <n v="2015"/>
    <x v="34"/>
    <x v="1"/>
    <x v="0"/>
    <n v="286608"/>
    <s v="Like New"/>
    <n v="27508.67"/>
    <s v="Mustang"/>
    <x v="16"/>
    <n v="9.598011918718248E-2"/>
    <x v="1"/>
    <x v="0"/>
    <s v="Medium"/>
    <n v="2"/>
  </r>
  <r>
    <n v="2298"/>
    <x v="0"/>
    <n v="2022"/>
    <x v="49"/>
    <x v="3"/>
    <x v="1"/>
    <n v="249220"/>
    <s v="New"/>
    <n v="38756.93"/>
    <s v="Model 3"/>
    <x v="13"/>
    <n v="0.15551292031137148"/>
    <x v="1"/>
    <x v="0"/>
    <s v="Large"/>
    <n v="3"/>
  </r>
  <r>
    <n v="2299"/>
    <x v="0"/>
    <n v="2009"/>
    <x v="3"/>
    <x v="2"/>
    <x v="1"/>
    <n v="118523"/>
    <s v="Like New"/>
    <n v="29374.46"/>
    <s v="Model 3"/>
    <x v="4"/>
    <n v="0.24783763488943072"/>
    <x v="0"/>
    <x v="0"/>
    <s v="Large"/>
    <n v="2"/>
  </r>
  <r>
    <n v="2300"/>
    <x v="3"/>
    <n v="2009"/>
    <x v="35"/>
    <x v="1"/>
    <x v="0"/>
    <n v="20662"/>
    <s v="Like New"/>
    <n v="30313.68"/>
    <s v="Explorer"/>
    <x v="4"/>
    <n v="1.4671222534120607"/>
    <x v="2"/>
    <x v="0"/>
    <s v="Medium"/>
    <n v="2"/>
  </r>
  <r>
    <n v="2301"/>
    <x v="1"/>
    <n v="2001"/>
    <x v="39"/>
    <x v="1"/>
    <x v="1"/>
    <n v="280372"/>
    <s v="Like New"/>
    <n v="43398.25"/>
    <s v="X3"/>
    <x v="10"/>
    <n v="0.15478810294893927"/>
    <x v="1"/>
    <x v="0"/>
    <s v="Large"/>
    <n v="2"/>
  </r>
  <r>
    <n v="2302"/>
    <x v="1"/>
    <n v="2008"/>
    <x v="20"/>
    <x v="3"/>
    <x v="0"/>
    <n v="60721"/>
    <s v="New"/>
    <n v="71676.27"/>
    <s v="3 Series"/>
    <x v="22"/>
    <n v="1.1804197888704073"/>
    <x v="0"/>
    <x v="2"/>
    <s v="Small"/>
    <n v="3"/>
  </r>
  <r>
    <n v="2303"/>
    <x v="5"/>
    <n v="2016"/>
    <x v="35"/>
    <x v="0"/>
    <x v="1"/>
    <n v="138458"/>
    <s v="Like New"/>
    <n v="8686.43"/>
    <s v="GLC"/>
    <x v="0"/>
    <n v="6.2736931054904743E-2"/>
    <x v="0"/>
    <x v="1"/>
    <s v="Medium"/>
    <n v="2"/>
  </r>
  <r>
    <n v="2304"/>
    <x v="4"/>
    <n v="2010"/>
    <x v="46"/>
    <x v="3"/>
    <x v="0"/>
    <n v="269006"/>
    <s v="New"/>
    <n v="95926.8"/>
    <s v="Fit"/>
    <x v="9"/>
    <n v="0.35659725061894532"/>
    <x v="1"/>
    <x v="2"/>
    <s v="Medium"/>
    <n v="3"/>
  </r>
  <r>
    <n v="2305"/>
    <x v="5"/>
    <n v="2009"/>
    <x v="23"/>
    <x v="0"/>
    <x v="0"/>
    <n v="40108"/>
    <s v="Used"/>
    <n v="9396.59"/>
    <s v="C-Class"/>
    <x v="4"/>
    <n v="0.23428218809215121"/>
    <x v="2"/>
    <x v="1"/>
    <s v="Medium"/>
    <n v="1"/>
  </r>
  <r>
    <n v="2306"/>
    <x v="4"/>
    <n v="2021"/>
    <x v="39"/>
    <x v="1"/>
    <x v="1"/>
    <n v="91788"/>
    <s v="Like New"/>
    <n v="88719.05"/>
    <s v="Civic"/>
    <x v="20"/>
    <n v="0.96656480149910662"/>
    <x v="0"/>
    <x v="2"/>
    <s v="Large"/>
    <n v="2"/>
  </r>
  <r>
    <n v="2307"/>
    <x v="0"/>
    <n v="2016"/>
    <x v="48"/>
    <x v="0"/>
    <x v="0"/>
    <n v="244437"/>
    <s v="Like New"/>
    <n v="89965.92"/>
    <s v="Model Y"/>
    <x v="0"/>
    <n v="0.3680536089053621"/>
    <x v="1"/>
    <x v="2"/>
    <s v="Medium"/>
    <n v="2"/>
  </r>
  <r>
    <n v="2308"/>
    <x v="3"/>
    <n v="2003"/>
    <x v="31"/>
    <x v="1"/>
    <x v="0"/>
    <n v="237011"/>
    <s v="New"/>
    <n v="54826.47"/>
    <s v="Focus"/>
    <x v="21"/>
    <n v="0.23132457987182031"/>
    <x v="1"/>
    <x v="2"/>
    <s v="Large"/>
    <n v="3"/>
  </r>
  <r>
    <n v="2309"/>
    <x v="0"/>
    <n v="2015"/>
    <x v="14"/>
    <x v="1"/>
    <x v="1"/>
    <n v="158273"/>
    <s v="Like New"/>
    <n v="18014.7"/>
    <s v="Model S"/>
    <x v="16"/>
    <n v="0.11382042420374923"/>
    <x v="1"/>
    <x v="1"/>
    <s v="Medium"/>
    <n v="2"/>
  </r>
  <r>
    <n v="2310"/>
    <x v="6"/>
    <n v="2019"/>
    <x v="46"/>
    <x v="2"/>
    <x v="0"/>
    <n v="49966"/>
    <s v="New"/>
    <n v="58688.87"/>
    <s v="Camry"/>
    <x v="5"/>
    <n v="1.1745761117559941"/>
    <x v="2"/>
    <x v="2"/>
    <s v="Medium"/>
    <n v="3"/>
  </r>
  <r>
    <n v="2311"/>
    <x v="1"/>
    <n v="2014"/>
    <x v="31"/>
    <x v="0"/>
    <x v="0"/>
    <n v="185846"/>
    <s v="Like New"/>
    <n v="64720.06"/>
    <s v="3 Series"/>
    <x v="12"/>
    <n v="0.34824564424308296"/>
    <x v="1"/>
    <x v="2"/>
    <s v="Large"/>
    <n v="2"/>
  </r>
  <r>
    <n v="2312"/>
    <x v="4"/>
    <n v="2020"/>
    <x v="27"/>
    <x v="0"/>
    <x v="1"/>
    <n v="272530"/>
    <s v="Used"/>
    <n v="86487.1"/>
    <s v="Accord"/>
    <x v="6"/>
    <n v="0.31734891571570106"/>
    <x v="1"/>
    <x v="2"/>
    <s v="Medium"/>
    <n v="1"/>
  </r>
  <r>
    <n v="2313"/>
    <x v="5"/>
    <n v="2004"/>
    <x v="28"/>
    <x v="0"/>
    <x v="0"/>
    <n v="77228"/>
    <s v="Used"/>
    <n v="57335.06"/>
    <s v="C-Class"/>
    <x v="19"/>
    <n v="0.74241285544103175"/>
    <x v="0"/>
    <x v="2"/>
    <s v="Medium"/>
    <n v="1"/>
  </r>
  <r>
    <n v="2314"/>
    <x v="3"/>
    <n v="2005"/>
    <x v="42"/>
    <x v="3"/>
    <x v="0"/>
    <n v="146297"/>
    <s v="Used"/>
    <n v="44017.39"/>
    <s v="Focus"/>
    <x v="14"/>
    <n v="0.30087691476927075"/>
    <x v="0"/>
    <x v="0"/>
    <s v="Medium"/>
    <n v="1"/>
  </r>
  <r>
    <n v="2315"/>
    <x v="4"/>
    <n v="2016"/>
    <x v="0"/>
    <x v="2"/>
    <x v="0"/>
    <n v="43021"/>
    <s v="Like New"/>
    <n v="84637.66"/>
    <s v="Fit"/>
    <x v="0"/>
    <n v="1.9673568722251924"/>
    <x v="2"/>
    <x v="2"/>
    <s v="Medium"/>
    <n v="2"/>
  </r>
  <r>
    <n v="2316"/>
    <x v="5"/>
    <n v="2000"/>
    <x v="22"/>
    <x v="2"/>
    <x v="0"/>
    <n v="149333"/>
    <s v="Like New"/>
    <n v="98190.42"/>
    <s v="E-Class"/>
    <x v="18"/>
    <n v="0.65752660162187859"/>
    <x v="0"/>
    <x v="2"/>
    <s v="Small"/>
    <n v="2"/>
  </r>
  <r>
    <n v="2317"/>
    <x v="1"/>
    <n v="2018"/>
    <x v="26"/>
    <x v="2"/>
    <x v="0"/>
    <n v="252646"/>
    <s v="Used"/>
    <n v="66284.800000000003"/>
    <s v="X5"/>
    <x v="1"/>
    <n v="0.2623623568154651"/>
    <x v="1"/>
    <x v="2"/>
    <s v="Large"/>
    <n v="1"/>
  </r>
  <r>
    <n v="2318"/>
    <x v="0"/>
    <n v="2003"/>
    <x v="34"/>
    <x v="3"/>
    <x v="0"/>
    <n v="86755"/>
    <s v="Used"/>
    <n v="88066.77"/>
    <s v="Model Y"/>
    <x v="21"/>
    <n v="1.0151203965189326"/>
    <x v="0"/>
    <x v="2"/>
    <s v="Medium"/>
    <n v="1"/>
  </r>
  <r>
    <n v="2319"/>
    <x v="1"/>
    <n v="2016"/>
    <x v="23"/>
    <x v="0"/>
    <x v="0"/>
    <n v="66330"/>
    <s v="New"/>
    <n v="61879.839999999997"/>
    <s v="3 Series"/>
    <x v="0"/>
    <n v="0.93290878938640132"/>
    <x v="0"/>
    <x v="2"/>
    <s v="Medium"/>
    <n v="3"/>
  </r>
  <r>
    <n v="2320"/>
    <x v="2"/>
    <n v="2008"/>
    <x v="18"/>
    <x v="0"/>
    <x v="0"/>
    <n v="178438"/>
    <s v="New"/>
    <n v="70529.86"/>
    <s v="A3"/>
    <x v="22"/>
    <n v="0.3952625561819792"/>
    <x v="1"/>
    <x v="2"/>
    <s v="Large"/>
    <n v="3"/>
  </r>
  <r>
    <n v="2321"/>
    <x v="6"/>
    <n v="2023"/>
    <x v="14"/>
    <x v="0"/>
    <x v="1"/>
    <n v="45313"/>
    <s v="Used"/>
    <n v="70375.88"/>
    <s v="Prius"/>
    <x v="8"/>
    <n v="1.5531057312471035"/>
    <x v="2"/>
    <x v="2"/>
    <s v="Medium"/>
    <n v="1"/>
  </r>
  <r>
    <n v="2322"/>
    <x v="2"/>
    <n v="2001"/>
    <x v="7"/>
    <x v="2"/>
    <x v="0"/>
    <n v="234729"/>
    <s v="Used"/>
    <n v="71954.759999999995"/>
    <s v="Q5"/>
    <x v="10"/>
    <n v="0.30654397198471428"/>
    <x v="1"/>
    <x v="2"/>
    <s v="Large"/>
    <n v="1"/>
  </r>
  <r>
    <n v="2323"/>
    <x v="3"/>
    <n v="2007"/>
    <x v="47"/>
    <x v="2"/>
    <x v="0"/>
    <n v="232783"/>
    <s v="Like New"/>
    <n v="35496.28"/>
    <s v="Focus"/>
    <x v="17"/>
    <n v="0.15248656474055236"/>
    <x v="1"/>
    <x v="0"/>
    <s v="Small"/>
    <n v="2"/>
  </r>
  <r>
    <n v="2324"/>
    <x v="4"/>
    <n v="2014"/>
    <x v="45"/>
    <x v="1"/>
    <x v="1"/>
    <n v="289176"/>
    <s v="Used"/>
    <n v="59687.83"/>
    <s v="Civic"/>
    <x v="12"/>
    <n v="0.20640658284228292"/>
    <x v="1"/>
    <x v="2"/>
    <s v="Medium"/>
    <n v="1"/>
  </r>
  <r>
    <n v="2325"/>
    <x v="3"/>
    <n v="2006"/>
    <x v="7"/>
    <x v="3"/>
    <x v="0"/>
    <n v="148430"/>
    <s v="New"/>
    <n v="61442.879999999997"/>
    <s v="Focus"/>
    <x v="11"/>
    <n v="0.41395189651687664"/>
    <x v="0"/>
    <x v="2"/>
    <s v="Large"/>
    <n v="3"/>
  </r>
  <r>
    <n v="2326"/>
    <x v="0"/>
    <n v="2005"/>
    <x v="14"/>
    <x v="3"/>
    <x v="0"/>
    <n v="28365"/>
    <s v="New"/>
    <n v="34931.800000000003"/>
    <s v="Model Y"/>
    <x v="14"/>
    <n v="1.2315106645513838"/>
    <x v="2"/>
    <x v="0"/>
    <s v="Medium"/>
    <n v="3"/>
  </r>
  <r>
    <n v="2327"/>
    <x v="5"/>
    <n v="2000"/>
    <x v="25"/>
    <x v="2"/>
    <x v="0"/>
    <n v="275333"/>
    <s v="New"/>
    <n v="38235.97"/>
    <s v="GLC"/>
    <x v="18"/>
    <n v="0.13887172986892235"/>
    <x v="1"/>
    <x v="0"/>
    <s v="Large"/>
    <n v="3"/>
  </r>
  <r>
    <n v="2328"/>
    <x v="1"/>
    <n v="2014"/>
    <x v="35"/>
    <x v="1"/>
    <x v="0"/>
    <n v="7248"/>
    <s v="New"/>
    <n v="77413.440000000002"/>
    <s v="3 Series"/>
    <x v="12"/>
    <n v="10.68066225165563"/>
    <x v="2"/>
    <x v="2"/>
    <s v="Medium"/>
    <n v="3"/>
  </r>
  <r>
    <n v="2329"/>
    <x v="2"/>
    <n v="2022"/>
    <x v="9"/>
    <x v="0"/>
    <x v="0"/>
    <n v="4369"/>
    <s v="New"/>
    <n v="60358.76"/>
    <s v="Q7"/>
    <x v="13"/>
    <n v="13.815234607461662"/>
    <x v="2"/>
    <x v="2"/>
    <s v="Small"/>
    <n v="3"/>
  </r>
  <r>
    <n v="2330"/>
    <x v="2"/>
    <n v="2006"/>
    <x v="17"/>
    <x v="2"/>
    <x v="0"/>
    <n v="290749"/>
    <s v="New"/>
    <n v="19175.060000000001"/>
    <s v="A3"/>
    <x v="11"/>
    <n v="6.5950562168743496E-2"/>
    <x v="1"/>
    <x v="1"/>
    <s v="Medium"/>
    <n v="3"/>
  </r>
  <r>
    <n v="2331"/>
    <x v="0"/>
    <n v="2016"/>
    <x v="15"/>
    <x v="3"/>
    <x v="1"/>
    <n v="171955"/>
    <s v="Used"/>
    <n v="84575.51"/>
    <s v="Model X"/>
    <x v="0"/>
    <n v="0.49184676223430546"/>
    <x v="1"/>
    <x v="2"/>
    <s v="Medium"/>
    <n v="1"/>
  </r>
  <r>
    <n v="2332"/>
    <x v="2"/>
    <n v="2001"/>
    <x v="7"/>
    <x v="3"/>
    <x v="1"/>
    <n v="33055"/>
    <s v="New"/>
    <n v="88895.86"/>
    <s v="Q5"/>
    <x v="10"/>
    <n v="2.6893317198608382"/>
    <x v="2"/>
    <x v="2"/>
    <s v="Large"/>
    <n v="3"/>
  </r>
  <r>
    <n v="2333"/>
    <x v="0"/>
    <n v="2008"/>
    <x v="27"/>
    <x v="3"/>
    <x v="1"/>
    <n v="199803"/>
    <s v="New"/>
    <n v="49283.41"/>
    <s v="Model 3"/>
    <x v="22"/>
    <n v="0.24666001010995833"/>
    <x v="1"/>
    <x v="0"/>
    <s v="Medium"/>
    <n v="3"/>
  </r>
  <r>
    <n v="2334"/>
    <x v="3"/>
    <n v="2008"/>
    <x v="18"/>
    <x v="0"/>
    <x v="1"/>
    <n v="269594"/>
    <s v="New"/>
    <n v="24846.21"/>
    <s v="Focus"/>
    <x v="22"/>
    <n v="9.2161583714771095E-2"/>
    <x v="1"/>
    <x v="0"/>
    <s v="Large"/>
    <n v="3"/>
  </r>
  <r>
    <n v="2335"/>
    <x v="1"/>
    <n v="2012"/>
    <x v="18"/>
    <x v="3"/>
    <x v="1"/>
    <n v="133997"/>
    <s v="New"/>
    <n v="95022.62"/>
    <s v="5 Series"/>
    <x v="15"/>
    <n v="0.70913990611730104"/>
    <x v="0"/>
    <x v="2"/>
    <s v="Large"/>
    <n v="3"/>
  </r>
  <r>
    <n v="2336"/>
    <x v="4"/>
    <n v="2005"/>
    <x v="27"/>
    <x v="0"/>
    <x v="0"/>
    <n v="50272"/>
    <s v="Used"/>
    <n v="88815.61"/>
    <s v="Civic"/>
    <x v="14"/>
    <n v="1.766701344684914"/>
    <x v="0"/>
    <x v="2"/>
    <s v="Medium"/>
    <n v="1"/>
  </r>
  <r>
    <n v="2337"/>
    <x v="5"/>
    <n v="2005"/>
    <x v="46"/>
    <x v="0"/>
    <x v="0"/>
    <n v="5310"/>
    <s v="Like New"/>
    <n v="28216.27"/>
    <s v="GLA"/>
    <x v="14"/>
    <n v="5.3137984934086626"/>
    <x v="2"/>
    <x v="0"/>
    <s v="Medium"/>
    <n v="2"/>
  </r>
  <r>
    <n v="2338"/>
    <x v="4"/>
    <n v="2019"/>
    <x v="37"/>
    <x v="0"/>
    <x v="0"/>
    <n v="31817"/>
    <s v="Like New"/>
    <n v="14081.4"/>
    <s v="Fit"/>
    <x v="5"/>
    <n v="0.44257472420404187"/>
    <x v="2"/>
    <x v="1"/>
    <s v="Large"/>
    <n v="2"/>
  </r>
  <r>
    <n v="2339"/>
    <x v="3"/>
    <n v="2019"/>
    <x v="18"/>
    <x v="2"/>
    <x v="0"/>
    <n v="215888"/>
    <s v="Like New"/>
    <n v="46862.09"/>
    <s v="Mustang"/>
    <x v="5"/>
    <n v="0.21706667346031275"/>
    <x v="1"/>
    <x v="0"/>
    <s v="Large"/>
    <n v="2"/>
  </r>
  <r>
    <n v="2340"/>
    <x v="5"/>
    <n v="2020"/>
    <x v="23"/>
    <x v="0"/>
    <x v="0"/>
    <n v="82641"/>
    <s v="Like New"/>
    <n v="69257.710000000006"/>
    <s v="C-Class"/>
    <x v="6"/>
    <n v="0.83805508161808306"/>
    <x v="0"/>
    <x v="2"/>
    <s v="Medium"/>
    <n v="2"/>
  </r>
  <r>
    <n v="2341"/>
    <x v="2"/>
    <n v="2002"/>
    <x v="4"/>
    <x v="1"/>
    <x v="1"/>
    <n v="215155"/>
    <s v="New"/>
    <n v="21661.919999999998"/>
    <s v="Q7"/>
    <x v="23"/>
    <n v="0.10068053263926006"/>
    <x v="1"/>
    <x v="0"/>
    <s v="Medium"/>
    <n v="3"/>
  </r>
  <r>
    <n v="2342"/>
    <x v="6"/>
    <n v="2016"/>
    <x v="34"/>
    <x v="3"/>
    <x v="1"/>
    <n v="207382"/>
    <s v="Like New"/>
    <n v="53755.199999999997"/>
    <s v="Corolla"/>
    <x v="0"/>
    <n v="0.25920861019760633"/>
    <x v="1"/>
    <x v="2"/>
    <s v="Medium"/>
    <n v="2"/>
  </r>
  <r>
    <n v="2343"/>
    <x v="3"/>
    <n v="2016"/>
    <x v="1"/>
    <x v="2"/>
    <x v="0"/>
    <n v="15457"/>
    <s v="Like New"/>
    <n v="45414.47"/>
    <s v="Explorer"/>
    <x v="0"/>
    <n v="2.9381167108753314"/>
    <x v="2"/>
    <x v="0"/>
    <s v="Large"/>
    <n v="2"/>
  </r>
  <r>
    <n v="2344"/>
    <x v="3"/>
    <n v="2011"/>
    <x v="5"/>
    <x v="3"/>
    <x v="0"/>
    <n v="42311"/>
    <s v="Used"/>
    <n v="89602.36"/>
    <s v="Mustang"/>
    <x v="3"/>
    <n v="2.1177083973434803"/>
    <x v="2"/>
    <x v="2"/>
    <s v="Medium"/>
    <n v="1"/>
  </r>
  <r>
    <n v="2345"/>
    <x v="1"/>
    <n v="2015"/>
    <x v="11"/>
    <x v="0"/>
    <x v="0"/>
    <n v="151958"/>
    <s v="Used"/>
    <n v="45808.83"/>
    <s v="X5"/>
    <x v="16"/>
    <n v="0.30145717895734347"/>
    <x v="1"/>
    <x v="0"/>
    <s v="Large"/>
    <n v="1"/>
  </r>
  <r>
    <n v="2346"/>
    <x v="4"/>
    <n v="2014"/>
    <x v="29"/>
    <x v="2"/>
    <x v="1"/>
    <n v="123573"/>
    <s v="Used"/>
    <n v="55708.76"/>
    <s v="Accord"/>
    <x v="12"/>
    <n v="0.4508166023322247"/>
    <x v="0"/>
    <x v="2"/>
    <s v="Small"/>
    <n v="1"/>
  </r>
  <r>
    <n v="2347"/>
    <x v="3"/>
    <n v="2012"/>
    <x v="50"/>
    <x v="1"/>
    <x v="1"/>
    <n v="298325"/>
    <s v="New"/>
    <n v="95752.19"/>
    <s v="Fiesta"/>
    <x v="15"/>
    <n v="0.32096602698399396"/>
    <x v="1"/>
    <x v="2"/>
    <s v="Small"/>
    <n v="3"/>
  </r>
  <r>
    <n v="2348"/>
    <x v="3"/>
    <n v="2022"/>
    <x v="35"/>
    <x v="0"/>
    <x v="0"/>
    <n v="164334"/>
    <s v="New"/>
    <n v="33470.720000000001"/>
    <s v="Focus"/>
    <x v="13"/>
    <n v="0.20367495466549831"/>
    <x v="1"/>
    <x v="0"/>
    <s v="Medium"/>
    <n v="3"/>
  </r>
  <r>
    <n v="2349"/>
    <x v="2"/>
    <n v="2000"/>
    <x v="36"/>
    <x v="3"/>
    <x v="1"/>
    <n v="263272"/>
    <s v="New"/>
    <n v="32454.14"/>
    <s v="A3"/>
    <x v="18"/>
    <n v="0.12327228113889817"/>
    <x v="1"/>
    <x v="0"/>
    <s v="Medium"/>
    <n v="3"/>
  </r>
  <r>
    <n v="2350"/>
    <x v="2"/>
    <n v="2016"/>
    <x v="4"/>
    <x v="1"/>
    <x v="0"/>
    <n v="79522"/>
    <s v="Used"/>
    <n v="80961.53"/>
    <s v="A3"/>
    <x v="0"/>
    <n v="1.0181022861598048"/>
    <x v="0"/>
    <x v="2"/>
    <s v="Medium"/>
    <n v="1"/>
  </r>
  <r>
    <n v="2351"/>
    <x v="5"/>
    <n v="2002"/>
    <x v="42"/>
    <x v="0"/>
    <x v="1"/>
    <n v="163394"/>
    <s v="Like New"/>
    <n v="31366.2"/>
    <s v="E-Class"/>
    <x v="23"/>
    <n v="0.19196665728239715"/>
    <x v="1"/>
    <x v="0"/>
    <s v="Medium"/>
    <n v="2"/>
  </r>
  <r>
    <n v="2352"/>
    <x v="0"/>
    <n v="2014"/>
    <x v="4"/>
    <x v="1"/>
    <x v="1"/>
    <n v="48929"/>
    <s v="Used"/>
    <n v="84027.26"/>
    <s v="Model 3"/>
    <x v="12"/>
    <n v="1.7173304175437878"/>
    <x v="2"/>
    <x v="2"/>
    <s v="Medium"/>
    <n v="1"/>
  </r>
  <r>
    <n v="2353"/>
    <x v="0"/>
    <n v="2003"/>
    <x v="13"/>
    <x v="0"/>
    <x v="0"/>
    <n v="81696"/>
    <s v="New"/>
    <n v="14075.88"/>
    <s v="Model 3"/>
    <x v="21"/>
    <n v="0.17229582843713279"/>
    <x v="0"/>
    <x v="1"/>
    <s v="Medium"/>
    <n v="3"/>
  </r>
  <r>
    <n v="2354"/>
    <x v="6"/>
    <n v="2003"/>
    <x v="41"/>
    <x v="2"/>
    <x v="1"/>
    <n v="271952"/>
    <s v="Used"/>
    <n v="15569.82"/>
    <s v="Corolla"/>
    <x v="21"/>
    <n v="5.7252088603871272E-2"/>
    <x v="1"/>
    <x v="1"/>
    <s v="Medium"/>
    <n v="1"/>
  </r>
  <r>
    <n v="2355"/>
    <x v="0"/>
    <n v="2017"/>
    <x v="21"/>
    <x v="0"/>
    <x v="1"/>
    <n v="95148"/>
    <s v="Like New"/>
    <n v="90625.72"/>
    <s v="Model X"/>
    <x v="7"/>
    <n v="0.95247109765838489"/>
    <x v="0"/>
    <x v="2"/>
    <s v="Large"/>
    <n v="2"/>
  </r>
  <r>
    <n v="2356"/>
    <x v="1"/>
    <n v="2016"/>
    <x v="40"/>
    <x v="2"/>
    <x v="0"/>
    <n v="283869"/>
    <s v="New"/>
    <n v="56377.17"/>
    <s v="5 Series"/>
    <x v="0"/>
    <n v="0.19860277099648077"/>
    <x v="1"/>
    <x v="2"/>
    <s v="Medium"/>
    <n v="3"/>
  </r>
  <r>
    <n v="2357"/>
    <x v="6"/>
    <n v="2018"/>
    <x v="23"/>
    <x v="0"/>
    <x v="1"/>
    <n v="220026"/>
    <s v="Like New"/>
    <n v="73287.360000000001"/>
    <s v="Camry"/>
    <x v="1"/>
    <n v="0.33308499904556732"/>
    <x v="1"/>
    <x v="2"/>
    <s v="Medium"/>
    <n v="2"/>
  </r>
  <r>
    <n v="2358"/>
    <x v="5"/>
    <n v="2010"/>
    <x v="14"/>
    <x v="0"/>
    <x v="0"/>
    <n v="83576"/>
    <s v="Like New"/>
    <n v="26402.44"/>
    <s v="C-Class"/>
    <x v="9"/>
    <n v="0.31590935196707187"/>
    <x v="0"/>
    <x v="0"/>
    <s v="Medium"/>
    <n v="2"/>
  </r>
  <r>
    <n v="2359"/>
    <x v="2"/>
    <n v="2019"/>
    <x v="21"/>
    <x v="3"/>
    <x v="1"/>
    <n v="20557"/>
    <s v="New"/>
    <n v="20796.060000000001"/>
    <s v="A4"/>
    <x v="5"/>
    <n v="1.0116291287639247"/>
    <x v="2"/>
    <x v="0"/>
    <s v="Large"/>
    <n v="3"/>
  </r>
  <r>
    <n v="2360"/>
    <x v="0"/>
    <n v="2002"/>
    <x v="27"/>
    <x v="1"/>
    <x v="0"/>
    <n v="21825"/>
    <s v="Like New"/>
    <n v="84320.65"/>
    <s v="Model Y"/>
    <x v="23"/>
    <n v="3.863489117983963"/>
    <x v="2"/>
    <x v="2"/>
    <s v="Medium"/>
    <n v="2"/>
  </r>
  <r>
    <n v="2361"/>
    <x v="4"/>
    <n v="2007"/>
    <x v="1"/>
    <x v="1"/>
    <x v="0"/>
    <n v="271142"/>
    <s v="Used"/>
    <n v="39069.22"/>
    <s v="Fit"/>
    <x v="17"/>
    <n v="0.14409136172190218"/>
    <x v="1"/>
    <x v="0"/>
    <s v="Large"/>
    <n v="1"/>
  </r>
  <r>
    <n v="2362"/>
    <x v="2"/>
    <n v="2013"/>
    <x v="25"/>
    <x v="1"/>
    <x v="1"/>
    <n v="36080"/>
    <s v="Like New"/>
    <n v="48228.1"/>
    <s v="A3"/>
    <x v="2"/>
    <n v="1.3366990022172949"/>
    <x v="2"/>
    <x v="0"/>
    <s v="Large"/>
    <n v="2"/>
  </r>
  <r>
    <n v="2363"/>
    <x v="1"/>
    <n v="2000"/>
    <x v="6"/>
    <x v="0"/>
    <x v="1"/>
    <n v="258815"/>
    <s v="Like New"/>
    <n v="7657.33"/>
    <s v="X5"/>
    <x v="18"/>
    <n v="2.9586113633290188E-2"/>
    <x v="1"/>
    <x v="1"/>
    <s v="Large"/>
    <n v="2"/>
  </r>
  <r>
    <n v="2364"/>
    <x v="2"/>
    <n v="2013"/>
    <x v="30"/>
    <x v="0"/>
    <x v="0"/>
    <n v="188869"/>
    <s v="Like New"/>
    <n v="41658.67"/>
    <s v="Q5"/>
    <x v="2"/>
    <n v="0.22056912463135822"/>
    <x v="1"/>
    <x v="0"/>
    <s v="Small"/>
    <n v="2"/>
  </r>
  <r>
    <n v="2365"/>
    <x v="1"/>
    <n v="2001"/>
    <x v="1"/>
    <x v="0"/>
    <x v="1"/>
    <n v="146874"/>
    <s v="Used"/>
    <n v="78191.59"/>
    <s v="5 Series"/>
    <x v="10"/>
    <n v="0.53237189700014975"/>
    <x v="0"/>
    <x v="2"/>
    <s v="Large"/>
    <n v="1"/>
  </r>
  <r>
    <n v="2366"/>
    <x v="1"/>
    <n v="2022"/>
    <x v="29"/>
    <x v="2"/>
    <x v="1"/>
    <n v="42407"/>
    <s v="Like New"/>
    <n v="83021.14"/>
    <s v="3 Series"/>
    <x v="13"/>
    <n v="1.9577225458061169"/>
    <x v="2"/>
    <x v="2"/>
    <s v="Small"/>
    <n v="2"/>
  </r>
  <r>
    <n v="2367"/>
    <x v="1"/>
    <n v="2003"/>
    <x v="6"/>
    <x v="2"/>
    <x v="1"/>
    <n v="120283"/>
    <s v="Like New"/>
    <n v="71381.7"/>
    <s v="X5"/>
    <x v="21"/>
    <n v="0.59344795191340416"/>
    <x v="0"/>
    <x v="2"/>
    <s v="Large"/>
    <n v="2"/>
  </r>
  <r>
    <n v="2368"/>
    <x v="5"/>
    <n v="2023"/>
    <x v="11"/>
    <x v="3"/>
    <x v="0"/>
    <n v="13338"/>
    <s v="Used"/>
    <n v="70757.070000000007"/>
    <s v="GLC"/>
    <x v="8"/>
    <n v="5.3049235267656325"/>
    <x v="2"/>
    <x v="2"/>
    <s v="Large"/>
    <n v="1"/>
  </r>
  <r>
    <n v="2369"/>
    <x v="1"/>
    <n v="2018"/>
    <x v="28"/>
    <x v="0"/>
    <x v="0"/>
    <n v="76289"/>
    <s v="New"/>
    <n v="53092.73"/>
    <s v="X5"/>
    <x v="1"/>
    <n v="0.69594214106883046"/>
    <x v="0"/>
    <x v="2"/>
    <s v="Medium"/>
    <n v="3"/>
  </r>
  <r>
    <n v="2370"/>
    <x v="1"/>
    <n v="2005"/>
    <x v="19"/>
    <x v="1"/>
    <x v="0"/>
    <n v="149967"/>
    <s v="New"/>
    <n v="56141.29"/>
    <s v="X3"/>
    <x v="14"/>
    <n v="0.37435762534424238"/>
    <x v="0"/>
    <x v="2"/>
    <s v="Large"/>
    <n v="3"/>
  </r>
  <r>
    <n v="2371"/>
    <x v="4"/>
    <n v="2000"/>
    <x v="50"/>
    <x v="1"/>
    <x v="1"/>
    <n v="178982"/>
    <s v="New"/>
    <n v="75550.02"/>
    <s v="CR-V"/>
    <x v="18"/>
    <n v="0.42210959761316785"/>
    <x v="1"/>
    <x v="2"/>
    <s v="Small"/>
    <n v="3"/>
  </r>
  <r>
    <n v="2372"/>
    <x v="6"/>
    <n v="2016"/>
    <x v="19"/>
    <x v="3"/>
    <x v="1"/>
    <n v="109367"/>
    <s v="Like New"/>
    <n v="28493.67"/>
    <s v="Camry"/>
    <x v="0"/>
    <n v="0.26053261038521675"/>
    <x v="0"/>
    <x v="0"/>
    <s v="Large"/>
    <n v="2"/>
  </r>
  <r>
    <n v="2373"/>
    <x v="3"/>
    <n v="2007"/>
    <x v="17"/>
    <x v="1"/>
    <x v="0"/>
    <n v="117486"/>
    <s v="New"/>
    <n v="26994.12"/>
    <s v="Fiesta"/>
    <x v="17"/>
    <n v="0.22976456769317194"/>
    <x v="0"/>
    <x v="0"/>
    <s v="Medium"/>
    <n v="3"/>
  </r>
  <r>
    <n v="2374"/>
    <x v="6"/>
    <n v="2018"/>
    <x v="28"/>
    <x v="3"/>
    <x v="0"/>
    <n v="214209"/>
    <s v="Used"/>
    <n v="95242.86"/>
    <s v="Corolla"/>
    <x v="1"/>
    <n v="0.4446258560564682"/>
    <x v="1"/>
    <x v="2"/>
    <s v="Medium"/>
    <n v="1"/>
  </r>
  <r>
    <n v="2375"/>
    <x v="1"/>
    <n v="2020"/>
    <x v="47"/>
    <x v="0"/>
    <x v="1"/>
    <n v="256055"/>
    <s v="Like New"/>
    <n v="7630.54"/>
    <s v="3 Series"/>
    <x v="6"/>
    <n v="2.9800394446505632E-2"/>
    <x v="1"/>
    <x v="1"/>
    <s v="Small"/>
    <n v="2"/>
  </r>
  <r>
    <n v="2376"/>
    <x v="4"/>
    <n v="2000"/>
    <x v="18"/>
    <x v="1"/>
    <x v="1"/>
    <n v="136421"/>
    <s v="Like New"/>
    <n v="18249.22"/>
    <s v="Fit"/>
    <x v="18"/>
    <n v="0.13377134018956027"/>
    <x v="0"/>
    <x v="1"/>
    <s v="Large"/>
    <n v="2"/>
  </r>
  <r>
    <n v="2377"/>
    <x v="2"/>
    <n v="2004"/>
    <x v="30"/>
    <x v="0"/>
    <x v="1"/>
    <n v="153535"/>
    <s v="Like New"/>
    <n v="59181.58"/>
    <s v="Q5"/>
    <x v="19"/>
    <n v="0.385459862572052"/>
    <x v="1"/>
    <x v="2"/>
    <s v="Small"/>
    <n v="2"/>
  </r>
  <r>
    <n v="2378"/>
    <x v="4"/>
    <n v="2015"/>
    <x v="13"/>
    <x v="2"/>
    <x v="1"/>
    <n v="74935"/>
    <s v="New"/>
    <n v="75094.31"/>
    <s v="Fit"/>
    <x v="16"/>
    <n v="1.002125975845733"/>
    <x v="0"/>
    <x v="2"/>
    <s v="Medium"/>
    <n v="3"/>
  </r>
  <r>
    <n v="2379"/>
    <x v="1"/>
    <n v="2005"/>
    <x v="46"/>
    <x v="1"/>
    <x v="0"/>
    <n v="189864"/>
    <s v="New"/>
    <n v="56099.65"/>
    <s v="X3"/>
    <x v="14"/>
    <n v="0.29547281211814774"/>
    <x v="1"/>
    <x v="2"/>
    <s v="Medium"/>
    <n v="3"/>
  </r>
  <r>
    <n v="2380"/>
    <x v="4"/>
    <n v="2007"/>
    <x v="3"/>
    <x v="2"/>
    <x v="1"/>
    <n v="275830"/>
    <s v="New"/>
    <n v="38731.08"/>
    <s v="Civic"/>
    <x v="17"/>
    <n v="0.14041648841677845"/>
    <x v="1"/>
    <x v="0"/>
    <s v="Large"/>
    <n v="3"/>
  </r>
  <r>
    <n v="2381"/>
    <x v="0"/>
    <n v="2012"/>
    <x v="33"/>
    <x v="1"/>
    <x v="1"/>
    <n v="63528"/>
    <s v="Like New"/>
    <n v="97907.73"/>
    <s v="Model S"/>
    <x v="15"/>
    <n v="1.5411744427653946"/>
    <x v="0"/>
    <x v="2"/>
    <s v="Medium"/>
    <n v="2"/>
  </r>
  <r>
    <n v="2382"/>
    <x v="4"/>
    <n v="2015"/>
    <x v="44"/>
    <x v="0"/>
    <x v="0"/>
    <n v="99811"/>
    <s v="Used"/>
    <n v="71866.009999999995"/>
    <s v="Fit"/>
    <x v="16"/>
    <n v="0.72002093957579816"/>
    <x v="0"/>
    <x v="2"/>
    <s v="Small"/>
    <n v="1"/>
  </r>
  <r>
    <n v="2383"/>
    <x v="1"/>
    <n v="2002"/>
    <x v="5"/>
    <x v="3"/>
    <x v="0"/>
    <n v="284931"/>
    <s v="Like New"/>
    <n v="83982.13"/>
    <s v="3 Series"/>
    <x v="23"/>
    <n v="0.2947454997876679"/>
    <x v="1"/>
    <x v="2"/>
    <s v="Medium"/>
    <n v="2"/>
  </r>
  <r>
    <n v="2384"/>
    <x v="5"/>
    <n v="2018"/>
    <x v="27"/>
    <x v="0"/>
    <x v="1"/>
    <n v="188499"/>
    <s v="Used"/>
    <n v="8823.4500000000007"/>
    <s v="E-Class"/>
    <x v="1"/>
    <n v="4.6809001639265997E-2"/>
    <x v="1"/>
    <x v="1"/>
    <s v="Medium"/>
    <n v="1"/>
  </r>
  <r>
    <n v="2385"/>
    <x v="0"/>
    <n v="2011"/>
    <x v="28"/>
    <x v="0"/>
    <x v="0"/>
    <n v="260141"/>
    <s v="Like New"/>
    <n v="27412.41"/>
    <s v="Model S"/>
    <x v="3"/>
    <n v="0.10537520037210589"/>
    <x v="1"/>
    <x v="0"/>
    <s v="Medium"/>
    <n v="2"/>
  </r>
  <r>
    <n v="2386"/>
    <x v="4"/>
    <n v="2015"/>
    <x v="40"/>
    <x v="0"/>
    <x v="1"/>
    <n v="104887"/>
    <s v="Used"/>
    <n v="40546.25"/>
    <s v="Accord"/>
    <x v="16"/>
    <n v="0.38657078570270864"/>
    <x v="0"/>
    <x v="0"/>
    <s v="Medium"/>
    <n v="1"/>
  </r>
  <r>
    <n v="2387"/>
    <x v="3"/>
    <n v="2010"/>
    <x v="2"/>
    <x v="1"/>
    <x v="1"/>
    <n v="61086"/>
    <s v="Like New"/>
    <n v="22347.13"/>
    <s v="Mustang"/>
    <x v="9"/>
    <n v="0.36583063222342271"/>
    <x v="0"/>
    <x v="0"/>
    <s v="Large"/>
    <n v="2"/>
  </r>
  <r>
    <n v="2388"/>
    <x v="3"/>
    <n v="2009"/>
    <x v="28"/>
    <x v="3"/>
    <x v="0"/>
    <n v="255494"/>
    <s v="Like New"/>
    <n v="11925.43"/>
    <s v="Focus"/>
    <x v="4"/>
    <n v="4.6675968907293322E-2"/>
    <x v="1"/>
    <x v="1"/>
    <s v="Medium"/>
    <n v="2"/>
  </r>
  <r>
    <n v="2389"/>
    <x v="4"/>
    <n v="2019"/>
    <x v="36"/>
    <x v="2"/>
    <x v="0"/>
    <n v="63308"/>
    <s v="Used"/>
    <n v="26383.71"/>
    <s v="CR-V"/>
    <x v="5"/>
    <n v="0.41675159537499207"/>
    <x v="0"/>
    <x v="0"/>
    <s v="Medium"/>
    <n v="1"/>
  </r>
  <r>
    <n v="2390"/>
    <x v="5"/>
    <n v="2003"/>
    <x v="15"/>
    <x v="0"/>
    <x v="1"/>
    <n v="277941"/>
    <s v="Used"/>
    <n v="55695.38"/>
    <s v="E-Class"/>
    <x v="21"/>
    <n v="0.20038562140886015"/>
    <x v="1"/>
    <x v="2"/>
    <s v="Medium"/>
    <n v="1"/>
  </r>
  <r>
    <n v="2391"/>
    <x v="2"/>
    <n v="2011"/>
    <x v="21"/>
    <x v="1"/>
    <x v="0"/>
    <n v="267446"/>
    <s v="Used"/>
    <n v="71095.8"/>
    <s v="Q7"/>
    <x v="3"/>
    <n v="0.26583235494268004"/>
    <x v="1"/>
    <x v="2"/>
    <s v="Large"/>
    <n v="1"/>
  </r>
  <r>
    <n v="2392"/>
    <x v="1"/>
    <n v="2022"/>
    <x v="18"/>
    <x v="2"/>
    <x v="1"/>
    <n v="38059"/>
    <s v="Used"/>
    <n v="78531.990000000005"/>
    <s v="X3"/>
    <x v="13"/>
    <n v="2.0634275729787963"/>
    <x v="2"/>
    <x v="2"/>
    <s v="Large"/>
    <n v="1"/>
  </r>
  <r>
    <n v="2393"/>
    <x v="3"/>
    <n v="2001"/>
    <x v="31"/>
    <x v="0"/>
    <x v="1"/>
    <n v="131980"/>
    <s v="Used"/>
    <n v="9078.93"/>
    <s v="Explorer"/>
    <x v="10"/>
    <n v="6.8790195484164263E-2"/>
    <x v="0"/>
    <x v="1"/>
    <s v="Large"/>
    <n v="1"/>
  </r>
  <r>
    <n v="2394"/>
    <x v="2"/>
    <n v="2023"/>
    <x v="27"/>
    <x v="2"/>
    <x v="1"/>
    <n v="191324"/>
    <s v="Used"/>
    <n v="45658.69"/>
    <s v="Q7"/>
    <x v="8"/>
    <n v="0.23864590955656376"/>
    <x v="1"/>
    <x v="0"/>
    <s v="Medium"/>
    <n v="1"/>
  </r>
  <r>
    <n v="2395"/>
    <x v="4"/>
    <n v="2021"/>
    <x v="29"/>
    <x v="0"/>
    <x v="0"/>
    <n v="143949"/>
    <s v="Used"/>
    <n v="16610.099999999999"/>
    <s v="Accord"/>
    <x v="20"/>
    <n v="0.11538878352749932"/>
    <x v="0"/>
    <x v="1"/>
    <s v="Small"/>
    <n v="1"/>
  </r>
  <r>
    <n v="2396"/>
    <x v="2"/>
    <n v="2018"/>
    <x v="4"/>
    <x v="2"/>
    <x v="1"/>
    <n v="276383"/>
    <s v="Used"/>
    <n v="45964.04"/>
    <s v="Q7"/>
    <x v="1"/>
    <n v="0.16630559766700556"/>
    <x v="1"/>
    <x v="0"/>
    <s v="Medium"/>
    <n v="1"/>
  </r>
  <r>
    <n v="2397"/>
    <x v="0"/>
    <n v="2004"/>
    <x v="0"/>
    <x v="2"/>
    <x v="1"/>
    <n v="27313"/>
    <s v="Like New"/>
    <n v="46227.71"/>
    <s v="Model Y"/>
    <x v="19"/>
    <n v="1.6925167502654412"/>
    <x v="2"/>
    <x v="0"/>
    <s v="Medium"/>
    <n v="2"/>
  </r>
  <r>
    <n v="2398"/>
    <x v="6"/>
    <n v="2007"/>
    <x v="42"/>
    <x v="3"/>
    <x v="1"/>
    <n v="42103"/>
    <s v="Used"/>
    <n v="52330.11"/>
    <s v="RAV4"/>
    <x v="17"/>
    <n v="1.2429069187468826"/>
    <x v="2"/>
    <x v="2"/>
    <s v="Medium"/>
    <n v="1"/>
  </r>
  <r>
    <n v="2399"/>
    <x v="3"/>
    <n v="2006"/>
    <x v="39"/>
    <x v="3"/>
    <x v="0"/>
    <n v="179480"/>
    <s v="Used"/>
    <n v="89818.91"/>
    <s v="Focus"/>
    <x v="11"/>
    <n v="0.50043965901493204"/>
    <x v="1"/>
    <x v="2"/>
    <s v="Large"/>
    <n v="1"/>
  </r>
  <r>
    <n v="2400"/>
    <x v="4"/>
    <n v="2013"/>
    <x v="7"/>
    <x v="0"/>
    <x v="1"/>
    <n v="88771"/>
    <s v="Like New"/>
    <n v="81484.070000000007"/>
    <s v="CR-V"/>
    <x v="2"/>
    <n v="0.9179131698415024"/>
    <x v="0"/>
    <x v="2"/>
    <s v="Large"/>
    <n v="2"/>
  </r>
  <r>
    <n v="2401"/>
    <x v="1"/>
    <n v="2023"/>
    <x v="19"/>
    <x v="1"/>
    <x v="1"/>
    <n v="126228"/>
    <s v="Like New"/>
    <n v="65488.480000000003"/>
    <s v="X3"/>
    <x v="8"/>
    <n v="0.51881104033970282"/>
    <x v="0"/>
    <x v="2"/>
    <s v="Large"/>
    <n v="2"/>
  </r>
  <r>
    <n v="2402"/>
    <x v="5"/>
    <n v="2022"/>
    <x v="36"/>
    <x v="3"/>
    <x v="1"/>
    <n v="91665"/>
    <s v="New"/>
    <n v="89113.7"/>
    <s v="C-Class"/>
    <x v="13"/>
    <n v="0.97216713031146018"/>
    <x v="0"/>
    <x v="2"/>
    <s v="Medium"/>
    <n v="3"/>
  </r>
  <r>
    <n v="2403"/>
    <x v="0"/>
    <n v="2002"/>
    <x v="1"/>
    <x v="2"/>
    <x v="0"/>
    <n v="272678"/>
    <s v="New"/>
    <n v="69454.52"/>
    <s v="Model X"/>
    <x v="23"/>
    <n v="0.25471259140818109"/>
    <x v="1"/>
    <x v="2"/>
    <s v="Large"/>
    <n v="3"/>
  </r>
  <r>
    <n v="2404"/>
    <x v="4"/>
    <n v="2017"/>
    <x v="4"/>
    <x v="3"/>
    <x v="1"/>
    <n v="279333"/>
    <s v="Used"/>
    <n v="82791.22"/>
    <s v="CR-V"/>
    <x v="7"/>
    <n v="0.29638896943791104"/>
    <x v="1"/>
    <x v="2"/>
    <s v="Medium"/>
    <n v="1"/>
  </r>
  <r>
    <n v="2405"/>
    <x v="1"/>
    <n v="2015"/>
    <x v="29"/>
    <x v="3"/>
    <x v="1"/>
    <n v="86067"/>
    <s v="Used"/>
    <n v="58558.94"/>
    <s v="5 Series"/>
    <x v="16"/>
    <n v="0.6803878373825043"/>
    <x v="0"/>
    <x v="2"/>
    <s v="Small"/>
    <n v="1"/>
  </r>
  <r>
    <n v="2406"/>
    <x v="5"/>
    <n v="2022"/>
    <x v="2"/>
    <x v="0"/>
    <x v="0"/>
    <n v="273111"/>
    <s v="New"/>
    <n v="54895.73"/>
    <s v="C-Class"/>
    <x v="13"/>
    <n v="0.20100153417474947"/>
    <x v="1"/>
    <x v="2"/>
    <s v="Large"/>
    <n v="3"/>
  </r>
  <r>
    <n v="2407"/>
    <x v="5"/>
    <n v="2018"/>
    <x v="22"/>
    <x v="3"/>
    <x v="0"/>
    <n v="213063"/>
    <s v="New"/>
    <n v="73789.240000000005"/>
    <s v="GLC"/>
    <x v="1"/>
    <n v="0.34632592237976562"/>
    <x v="1"/>
    <x v="2"/>
    <s v="Small"/>
    <n v="3"/>
  </r>
  <r>
    <n v="2408"/>
    <x v="4"/>
    <n v="2018"/>
    <x v="15"/>
    <x v="3"/>
    <x v="1"/>
    <n v="270804"/>
    <s v="Used"/>
    <n v="6870.48"/>
    <s v="Fit"/>
    <x v="1"/>
    <n v="2.5370673992998624E-2"/>
    <x v="1"/>
    <x v="1"/>
    <s v="Medium"/>
    <n v="1"/>
  </r>
  <r>
    <n v="2409"/>
    <x v="0"/>
    <n v="2017"/>
    <x v="4"/>
    <x v="2"/>
    <x v="1"/>
    <n v="129909"/>
    <s v="New"/>
    <n v="70585.87"/>
    <s v="Model 3"/>
    <x v="7"/>
    <n v="0.54334857477157084"/>
    <x v="0"/>
    <x v="2"/>
    <s v="Medium"/>
    <n v="3"/>
  </r>
  <r>
    <n v="2410"/>
    <x v="2"/>
    <n v="2019"/>
    <x v="2"/>
    <x v="3"/>
    <x v="1"/>
    <n v="140688"/>
    <s v="Used"/>
    <n v="93779.23"/>
    <s v="A4"/>
    <x v="5"/>
    <n v="0.66657589844194243"/>
    <x v="0"/>
    <x v="2"/>
    <s v="Large"/>
    <n v="1"/>
  </r>
  <r>
    <n v="2411"/>
    <x v="2"/>
    <n v="2015"/>
    <x v="43"/>
    <x v="2"/>
    <x v="0"/>
    <n v="75976"/>
    <s v="Like New"/>
    <n v="72824.5"/>
    <s v="A4"/>
    <x v="16"/>
    <n v="0.95851979572496582"/>
    <x v="0"/>
    <x v="2"/>
    <s v="Large"/>
    <n v="2"/>
  </r>
  <r>
    <n v="2412"/>
    <x v="5"/>
    <n v="2007"/>
    <x v="41"/>
    <x v="3"/>
    <x v="0"/>
    <n v="233208"/>
    <s v="Like New"/>
    <n v="8495.4"/>
    <s v="C-Class"/>
    <x v="17"/>
    <n v="3.6428424410826388E-2"/>
    <x v="1"/>
    <x v="1"/>
    <s v="Medium"/>
    <n v="2"/>
  </r>
  <r>
    <n v="2413"/>
    <x v="2"/>
    <n v="2000"/>
    <x v="32"/>
    <x v="3"/>
    <x v="1"/>
    <n v="179810"/>
    <s v="New"/>
    <n v="40899.14"/>
    <s v="A3"/>
    <x v="18"/>
    <n v="0.2274575385128747"/>
    <x v="1"/>
    <x v="0"/>
    <s v="Large"/>
    <n v="3"/>
  </r>
  <r>
    <n v="2414"/>
    <x v="6"/>
    <n v="2016"/>
    <x v="41"/>
    <x v="1"/>
    <x v="0"/>
    <n v="275251"/>
    <s v="Like New"/>
    <n v="81910.22"/>
    <s v="Corolla"/>
    <x v="0"/>
    <n v="0.29758373266582139"/>
    <x v="1"/>
    <x v="2"/>
    <s v="Medium"/>
    <n v="2"/>
  </r>
  <r>
    <n v="2415"/>
    <x v="5"/>
    <n v="2011"/>
    <x v="23"/>
    <x v="3"/>
    <x v="1"/>
    <n v="192476"/>
    <s v="Like New"/>
    <n v="96067.81"/>
    <s v="E-Class"/>
    <x v="3"/>
    <n v="0.49911578586421163"/>
    <x v="1"/>
    <x v="2"/>
    <s v="Medium"/>
    <n v="2"/>
  </r>
  <r>
    <n v="2416"/>
    <x v="5"/>
    <n v="2020"/>
    <x v="25"/>
    <x v="2"/>
    <x v="1"/>
    <n v="94182"/>
    <s v="Like New"/>
    <n v="40165.519999999997"/>
    <s v="C-Class"/>
    <x v="6"/>
    <n v="0.42646705315240702"/>
    <x v="0"/>
    <x v="0"/>
    <s v="Large"/>
    <n v="2"/>
  </r>
  <r>
    <n v="2417"/>
    <x v="1"/>
    <n v="2010"/>
    <x v="2"/>
    <x v="2"/>
    <x v="0"/>
    <n v="243153"/>
    <s v="Like New"/>
    <n v="84913.44"/>
    <s v="5 Series"/>
    <x v="9"/>
    <n v="0.34921814659905492"/>
    <x v="1"/>
    <x v="2"/>
    <s v="Large"/>
    <n v="2"/>
  </r>
  <r>
    <n v="2418"/>
    <x v="2"/>
    <n v="2004"/>
    <x v="21"/>
    <x v="0"/>
    <x v="1"/>
    <n v="278098"/>
    <s v="Used"/>
    <n v="87061.94"/>
    <s v="Q5"/>
    <x v="19"/>
    <n v="0.31306208602722779"/>
    <x v="1"/>
    <x v="2"/>
    <s v="Large"/>
    <n v="1"/>
  </r>
  <r>
    <n v="2419"/>
    <x v="0"/>
    <n v="2011"/>
    <x v="28"/>
    <x v="0"/>
    <x v="0"/>
    <n v="279087"/>
    <s v="Used"/>
    <n v="16712.21"/>
    <s v="Model X"/>
    <x v="3"/>
    <n v="5.988172147036587E-2"/>
    <x v="1"/>
    <x v="1"/>
    <s v="Medium"/>
    <n v="1"/>
  </r>
  <r>
    <n v="2420"/>
    <x v="5"/>
    <n v="2016"/>
    <x v="38"/>
    <x v="1"/>
    <x v="0"/>
    <n v="40725"/>
    <s v="New"/>
    <n v="85349.9"/>
    <s v="C-Class"/>
    <x v="0"/>
    <n v="2.0957618170656844"/>
    <x v="2"/>
    <x v="2"/>
    <s v="Large"/>
    <n v="3"/>
  </r>
  <r>
    <n v="2421"/>
    <x v="0"/>
    <n v="2005"/>
    <x v="6"/>
    <x v="2"/>
    <x v="1"/>
    <n v="10110"/>
    <s v="Like New"/>
    <n v="35803.74"/>
    <s v="Model X"/>
    <x v="14"/>
    <n v="3.5414183976261127"/>
    <x v="2"/>
    <x v="0"/>
    <s v="Large"/>
    <n v="2"/>
  </r>
  <r>
    <n v="2422"/>
    <x v="6"/>
    <n v="2000"/>
    <x v="24"/>
    <x v="2"/>
    <x v="0"/>
    <n v="278606"/>
    <s v="Like New"/>
    <n v="61357.58"/>
    <s v="Corolla"/>
    <x v="18"/>
    <n v="0.22023064829903161"/>
    <x v="1"/>
    <x v="2"/>
    <s v="Large"/>
    <n v="2"/>
  </r>
  <r>
    <n v="2423"/>
    <x v="1"/>
    <n v="2004"/>
    <x v="10"/>
    <x v="2"/>
    <x v="1"/>
    <n v="185153"/>
    <s v="Like New"/>
    <n v="56201.4"/>
    <s v="X5"/>
    <x v="19"/>
    <n v="0.30354031530680031"/>
    <x v="1"/>
    <x v="2"/>
    <s v="Small"/>
    <n v="2"/>
  </r>
  <r>
    <n v="2424"/>
    <x v="4"/>
    <n v="2013"/>
    <x v="43"/>
    <x v="1"/>
    <x v="0"/>
    <n v="66567"/>
    <s v="New"/>
    <n v="67990.12"/>
    <s v="CR-V"/>
    <x v="2"/>
    <n v="1.0213787612480658"/>
    <x v="0"/>
    <x v="2"/>
    <s v="Large"/>
    <n v="3"/>
  </r>
  <r>
    <n v="2425"/>
    <x v="0"/>
    <n v="2004"/>
    <x v="45"/>
    <x v="2"/>
    <x v="1"/>
    <n v="182296"/>
    <s v="Used"/>
    <n v="75344.14"/>
    <s v="Model 3"/>
    <x v="19"/>
    <n v="0.41330660025453109"/>
    <x v="1"/>
    <x v="2"/>
    <s v="Medium"/>
    <n v="1"/>
  </r>
  <r>
    <n v="2426"/>
    <x v="5"/>
    <n v="2021"/>
    <x v="5"/>
    <x v="0"/>
    <x v="1"/>
    <n v="113394"/>
    <s v="Like New"/>
    <n v="46883.7"/>
    <s v="E-Class"/>
    <x v="20"/>
    <n v="0.41345838404148366"/>
    <x v="0"/>
    <x v="0"/>
    <s v="Medium"/>
    <n v="2"/>
  </r>
  <r>
    <n v="2427"/>
    <x v="6"/>
    <n v="2023"/>
    <x v="48"/>
    <x v="1"/>
    <x v="1"/>
    <n v="148940"/>
    <s v="Used"/>
    <n v="89389.53"/>
    <s v="RAV4"/>
    <x v="8"/>
    <n v="0.60017141130656637"/>
    <x v="0"/>
    <x v="2"/>
    <s v="Medium"/>
    <n v="1"/>
  </r>
  <r>
    <n v="2428"/>
    <x v="3"/>
    <n v="2000"/>
    <x v="46"/>
    <x v="0"/>
    <x v="0"/>
    <n v="22222"/>
    <s v="New"/>
    <n v="81902.350000000006"/>
    <s v="Explorer"/>
    <x v="18"/>
    <n v="3.6856426064260646"/>
    <x v="2"/>
    <x v="2"/>
    <s v="Medium"/>
    <n v="3"/>
  </r>
  <r>
    <n v="2429"/>
    <x v="6"/>
    <n v="2017"/>
    <x v="14"/>
    <x v="0"/>
    <x v="1"/>
    <n v="79794"/>
    <s v="Used"/>
    <n v="79615"/>
    <s v="Corolla"/>
    <x v="7"/>
    <n v="0.99775672356317513"/>
    <x v="0"/>
    <x v="2"/>
    <s v="Medium"/>
    <n v="1"/>
  </r>
  <r>
    <n v="2430"/>
    <x v="6"/>
    <n v="2015"/>
    <x v="12"/>
    <x v="1"/>
    <x v="0"/>
    <n v="63924"/>
    <s v="Like New"/>
    <n v="48533.45"/>
    <s v="Corolla"/>
    <x v="16"/>
    <n v="0.75923674989049494"/>
    <x v="0"/>
    <x v="0"/>
    <s v="Large"/>
    <n v="2"/>
  </r>
  <r>
    <n v="2431"/>
    <x v="1"/>
    <n v="2008"/>
    <x v="45"/>
    <x v="3"/>
    <x v="0"/>
    <n v="99854"/>
    <s v="Used"/>
    <n v="8569.42"/>
    <s v="3 Series"/>
    <x v="22"/>
    <n v="8.5819496464838663E-2"/>
    <x v="0"/>
    <x v="1"/>
    <s v="Medium"/>
    <n v="1"/>
  </r>
  <r>
    <n v="2432"/>
    <x v="4"/>
    <n v="2018"/>
    <x v="26"/>
    <x v="3"/>
    <x v="0"/>
    <n v="260038"/>
    <s v="Used"/>
    <n v="51764.36"/>
    <s v="Civic"/>
    <x v="1"/>
    <n v="0.19906459825102485"/>
    <x v="1"/>
    <x v="2"/>
    <s v="Large"/>
    <n v="1"/>
  </r>
  <r>
    <n v="2433"/>
    <x v="3"/>
    <n v="2021"/>
    <x v="34"/>
    <x v="0"/>
    <x v="0"/>
    <n v="243815"/>
    <s v="New"/>
    <n v="90352.33"/>
    <s v="Mustang"/>
    <x v="20"/>
    <n v="0.37057740499969238"/>
    <x v="1"/>
    <x v="2"/>
    <s v="Medium"/>
    <n v="3"/>
  </r>
  <r>
    <n v="2434"/>
    <x v="2"/>
    <n v="2004"/>
    <x v="29"/>
    <x v="3"/>
    <x v="0"/>
    <n v="233127"/>
    <s v="New"/>
    <n v="23092.76"/>
    <s v="A3"/>
    <x v="19"/>
    <n v="9.9056565734556692E-2"/>
    <x v="1"/>
    <x v="0"/>
    <s v="Small"/>
    <n v="3"/>
  </r>
  <r>
    <n v="2435"/>
    <x v="2"/>
    <n v="2001"/>
    <x v="27"/>
    <x v="2"/>
    <x v="1"/>
    <n v="141295"/>
    <s v="New"/>
    <n v="98346.28"/>
    <s v="Q7"/>
    <x v="10"/>
    <n v="0.69603510386071699"/>
    <x v="0"/>
    <x v="2"/>
    <s v="Medium"/>
    <n v="3"/>
  </r>
  <r>
    <n v="2436"/>
    <x v="0"/>
    <n v="2014"/>
    <x v="42"/>
    <x v="1"/>
    <x v="0"/>
    <n v="179238"/>
    <s v="New"/>
    <n v="81730.61"/>
    <s v="Model Y"/>
    <x v="12"/>
    <n v="0.4559892991441547"/>
    <x v="1"/>
    <x v="2"/>
    <s v="Medium"/>
    <n v="3"/>
  </r>
  <r>
    <n v="2437"/>
    <x v="6"/>
    <n v="2006"/>
    <x v="4"/>
    <x v="0"/>
    <x v="1"/>
    <n v="39369"/>
    <s v="Used"/>
    <n v="72433.83"/>
    <s v="Camry"/>
    <x v="11"/>
    <n v="1.8398696944296273"/>
    <x v="2"/>
    <x v="2"/>
    <s v="Medium"/>
    <n v="1"/>
  </r>
  <r>
    <n v="2438"/>
    <x v="1"/>
    <n v="2003"/>
    <x v="20"/>
    <x v="2"/>
    <x v="1"/>
    <n v="274805"/>
    <s v="Used"/>
    <n v="69330.2"/>
    <s v="3 Series"/>
    <x v="21"/>
    <n v="0.25228871381525081"/>
    <x v="1"/>
    <x v="2"/>
    <s v="Small"/>
    <n v="1"/>
  </r>
  <r>
    <n v="2439"/>
    <x v="1"/>
    <n v="2000"/>
    <x v="42"/>
    <x v="3"/>
    <x v="0"/>
    <n v="146663"/>
    <s v="New"/>
    <n v="60767.46"/>
    <s v="X5"/>
    <x v="18"/>
    <n v="0.41433394925782235"/>
    <x v="0"/>
    <x v="2"/>
    <s v="Medium"/>
    <n v="3"/>
  </r>
  <r>
    <n v="2440"/>
    <x v="2"/>
    <n v="2012"/>
    <x v="4"/>
    <x v="2"/>
    <x v="1"/>
    <n v="186307"/>
    <s v="New"/>
    <n v="73463.679999999993"/>
    <s v="A3"/>
    <x v="15"/>
    <n v="0.39431518944537775"/>
    <x v="1"/>
    <x v="2"/>
    <s v="Medium"/>
    <n v="3"/>
  </r>
  <r>
    <n v="2441"/>
    <x v="0"/>
    <n v="2019"/>
    <x v="0"/>
    <x v="3"/>
    <x v="1"/>
    <n v="270114"/>
    <s v="Like New"/>
    <n v="45081.03"/>
    <s v="Model X"/>
    <x v="5"/>
    <n v="0.16689631044670028"/>
    <x v="1"/>
    <x v="0"/>
    <s v="Medium"/>
    <n v="2"/>
  </r>
  <r>
    <n v="2442"/>
    <x v="0"/>
    <n v="2021"/>
    <x v="17"/>
    <x v="0"/>
    <x v="0"/>
    <n v="47922"/>
    <s v="Like New"/>
    <n v="85302.37"/>
    <s v="Model Y"/>
    <x v="20"/>
    <n v="1.7800252493635491"/>
    <x v="2"/>
    <x v="2"/>
    <s v="Medium"/>
    <n v="2"/>
  </r>
  <r>
    <n v="2443"/>
    <x v="0"/>
    <n v="2006"/>
    <x v="47"/>
    <x v="2"/>
    <x v="1"/>
    <n v="292899"/>
    <s v="New"/>
    <n v="71152.87"/>
    <s v="Model S"/>
    <x v="11"/>
    <n v="0.24292629882655795"/>
    <x v="1"/>
    <x v="2"/>
    <s v="Small"/>
    <n v="3"/>
  </r>
  <r>
    <n v="2444"/>
    <x v="3"/>
    <n v="2014"/>
    <x v="24"/>
    <x v="1"/>
    <x v="0"/>
    <n v="120926"/>
    <s v="Used"/>
    <n v="78269.05"/>
    <s v="Explorer"/>
    <x v="12"/>
    <n v="0.64724749020061856"/>
    <x v="0"/>
    <x v="2"/>
    <s v="Large"/>
    <n v="1"/>
  </r>
  <r>
    <n v="2445"/>
    <x v="4"/>
    <n v="2022"/>
    <x v="7"/>
    <x v="0"/>
    <x v="0"/>
    <n v="19416"/>
    <s v="New"/>
    <n v="80286.31"/>
    <s v="Civic"/>
    <x v="13"/>
    <n v="4.1350592295014419"/>
    <x v="2"/>
    <x v="2"/>
    <s v="Large"/>
    <n v="3"/>
  </r>
  <r>
    <n v="2446"/>
    <x v="3"/>
    <n v="2013"/>
    <x v="2"/>
    <x v="2"/>
    <x v="0"/>
    <n v="13672"/>
    <s v="Used"/>
    <n v="13746.65"/>
    <s v="Explorer"/>
    <x v="2"/>
    <n v="1.0054600643651257"/>
    <x v="2"/>
    <x v="1"/>
    <s v="Large"/>
    <n v="1"/>
  </r>
  <r>
    <n v="2447"/>
    <x v="5"/>
    <n v="2022"/>
    <x v="9"/>
    <x v="2"/>
    <x v="1"/>
    <n v="128145"/>
    <s v="Used"/>
    <n v="10285.870000000001"/>
    <s v="GLA"/>
    <x v="13"/>
    <n v="8.0267431425338487E-2"/>
    <x v="0"/>
    <x v="1"/>
    <s v="Small"/>
    <n v="1"/>
  </r>
  <r>
    <n v="2448"/>
    <x v="5"/>
    <n v="2018"/>
    <x v="39"/>
    <x v="3"/>
    <x v="1"/>
    <n v="178068"/>
    <s v="Like New"/>
    <n v="81093.66"/>
    <s v="C-Class"/>
    <x v="1"/>
    <n v="0.45540838331423955"/>
    <x v="1"/>
    <x v="2"/>
    <s v="Large"/>
    <n v="2"/>
  </r>
  <r>
    <n v="2449"/>
    <x v="4"/>
    <n v="2021"/>
    <x v="31"/>
    <x v="0"/>
    <x v="1"/>
    <n v="64"/>
    <s v="New"/>
    <n v="29641.48"/>
    <s v="Accord"/>
    <x v="20"/>
    <n v="463.14812499999999"/>
    <x v="2"/>
    <x v="0"/>
    <s v="Large"/>
    <n v="3"/>
  </r>
  <r>
    <n v="2450"/>
    <x v="2"/>
    <n v="2023"/>
    <x v="43"/>
    <x v="0"/>
    <x v="1"/>
    <n v="68835"/>
    <s v="New"/>
    <n v="60287.13"/>
    <s v="A3"/>
    <x v="8"/>
    <n v="0.87582087600784486"/>
    <x v="0"/>
    <x v="2"/>
    <s v="Large"/>
    <n v="3"/>
  </r>
  <r>
    <n v="2451"/>
    <x v="4"/>
    <n v="2019"/>
    <x v="44"/>
    <x v="0"/>
    <x v="0"/>
    <n v="201457"/>
    <s v="Used"/>
    <n v="47152.53"/>
    <s v="CR-V"/>
    <x v="5"/>
    <n v="0.23405754081516153"/>
    <x v="1"/>
    <x v="0"/>
    <s v="Small"/>
    <n v="1"/>
  </r>
  <r>
    <n v="2452"/>
    <x v="1"/>
    <n v="2023"/>
    <x v="26"/>
    <x v="0"/>
    <x v="0"/>
    <n v="247795"/>
    <s v="New"/>
    <n v="7093.72"/>
    <s v="X3"/>
    <x v="8"/>
    <n v="2.8627373433685103E-2"/>
    <x v="1"/>
    <x v="1"/>
    <s v="Large"/>
    <n v="3"/>
  </r>
  <r>
    <n v="2453"/>
    <x v="5"/>
    <n v="2017"/>
    <x v="19"/>
    <x v="3"/>
    <x v="1"/>
    <n v="116916"/>
    <s v="Like New"/>
    <n v="8826.7199999999993"/>
    <s v="C-Class"/>
    <x v="7"/>
    <n v="7.5496253720619924E-2"/>
    <x v="0"/>
    <x v="1"/>
    <s v="Large"/>
    <n v="2"/>
  </r>
  <r>
    <n v="2454"/>
    <x v="6"/>
    <n v="2009"/>
    <x v="14"/>
    <x v="1"/>
    <x v="0"/>
    <n v="195346"/>
    <s v="Like New"/>
    <n v="83576.899999999994"/>
    <s v="Corolla"/>
    <x v="4"/>
    <n v="0.42784034482405575"/>
    <x v="1"/>
    <x v="2"/>
    <s v="Medium"/>
    <n v="2"/>
  </r>
  <r>
    <n v="2455"/>
    <x v="6"/>
    <n v="2008"/>
    <x v="26"/>
    <x v="0"/>
    <x v="1"/>
    <n v="273010"/>
    <s v="New"/>
    <n v="62729.37"/>
    <s v="Prius"/>
    <x v="22"/>
    <n v="0.22976949562287097"/>
    <x v="1"/>
    <x v="2"/>
    <s v="Large"/>
    <n v="3"/>
  </r>
  <r>
    <n v="2456"/>
    <x v="2"/>
    <n v="2007"/>
    <x v="17"/>
    <x v="3"/>
    <x v="0"/>
    <n v="3889"/>
    <s v="New"/>
    <n v="54765.09"/>
    <s v="Q7"/>
    <x v="17"/>
    <n v="14.082049370017998"/>
    <x v="2"/>
    <x v="2"/>
    <s v="Medium"/>
    <n v="3"/>
  </r>
  <r>
    <n v="2457"/>
    <x v="1"/>
    <n v="2009"/>
    <x v="34"/>
    <x v="1"/>
    <x v="0"/>
    <n v="118194"/>
    <s v="Like New"/>
    <n v="94713.45"/>
    <s v="5 Series"/>
    <x v="4"/>
    <n v="0.80133890045179956"/>
    <x v="0"/>
    <x v="2"/>
    <s v="Medium"/>
    <n v="2"/>
  </r>
  <r>
    <n v="2458"/>
    <x v="3"/>
    <n v="2016"/>
    <x v="50"/>
    <x v="1"/>
    <x v="0"/>
    <n v="124714"/>
    <s v="New"/>
    <n v="21445.93"/>
    <s v="Explorer"/>
    <x v="0"/>
    <n v="0.17196088650833105"/>
    <x v="0"/>
    <x v="0"/>
    <s v="Small"/>
    <n v="3"/>
  </r>
  <r>
    <n v="2459"/>
    <x v="1"/>
    <n v="2001"/>
    <x v="26"/>
    <x v="3"/>
    <x v="0"/>
    <n v="31335"/>
    <s v="Used"/>
    <n v="29507.23"/>
    <s v="5 Series"/>
    <x v="10"/>
    <n v="0.94167001755225788"/>
    <x v="2"/>
    <x v="0"/>
    <s v="Large"/>
    <n v="1"/>
  </r>
  <r>
    <n v="2460"/>
    <x v="6"/>
    <n v="2005"/>
    <x v="30"/>
    <x v="0"/>
    <x v="0"/>
    <n v="50547"/>
    <s v="New"/>
    <n v="76890.210000000006"/>
    <s v="Corolla"/>
    <x v="14"/>
    <n v="1.5211626802777614"/>
    <x v="0"/>
    <x v="2"/>
    <s v="Small"/>
    <n v="3"/>
  </r>
  <r>
    <n v="2461"/>
    <x v="6"/>
    <n v="2004"/>
    <x v="23"/>
    <x v="1"/>
    <x v="1"/>
    <n v="157234"/>
    <s v="Used"/>
    <n v="78647.350000000006"/>
    <s v="Prius"/>
    <x v="19"/>
    <n v="0.50019302440947888"/>
    <x v="1"/>
    <x v="2"/>
    <s v="Medium"/>
    <n v="1"/>
  </r>
  <r>
    <n v="2462"/>
    <x v="5"/>
    <n v="2008"/>
    <x v="41"/>
    <x v="0"/>
    <x v="1"/>
    <n v="220521"/>
    <s v="New"/>
    <n v="43465.23"/>
    <s v="E-Class"/>
    <x v="22"/>
    <n v="0.19710245282762187"/>
    <x v="1"/>
    <x v="0"/>
    <s v="Medium"/>
    <n v="3"/>
  </r>
  <r>
    <n v="2463"/>
    <x v="1"/>
    <n v="2004"/>
    <x v="33"/>
    <x v="0"/>
    <x v="0"/>
    <n v="155759"/>
    <s v="New"/>
    <n v="95342.95"/>
    <s v="X3"/>
    <x v="19"/>
    <n v="0.6121184008628715"/>
    <x v="1"/>
    <x v="2"/>
    <s v="Medium"/>
    <n v="3"/>
  </r>
  <r>
    <n v="2464"/>
    <x v="1"/>
    <n v="2017"/>
    <x v="47"/>
    <x v="2"/>
    <x v="1"/>
    <n v="273139"/>
    <s v="Like New"/>
    <n v="94134.18"/>
    <s v="3 Series"/>
    <x v="7"/>
    <n v="0.34463837093933858"/>
    <x v="1"/>
    <x v="2"/>
    <s v="Small"/>
    <n v="2"/>
  </r>
  <r>
    <n v="2465"/>
    <x v="6"/>
    <n v="2019"/>
    <x v="2"/>
    <x v="0"/>
    <x v="0"/>
    <n v="2631"/>
    <s v="Used"/>
    <n v="6178.92"/>
    <s v="Prius"/>
    <x v="5"/>
    <n v="2.3485062713797036"/>
    <x v="2"/>
    <x v="1"/>
    <s v="Large"/>
    <n v="1"/>
  </r>
  <r>
    <n v="2466"/>
    <x v="3"/>
    <n v="2008"/>
    <x v="31"/>
    <x v="2"/>
    <x v="0"/>
    <n v="137039"/>
    <s v="Like New"/>
    <n v="21371.15"/>
    <s v="Explorer"/>
    <x v="22"/>
    <n v="0.15594940126533324"/>
    <x v="0"/>
    <x v="0"/>
    <s v="Large"/>
    <n v="2"/>
  </r>
  <r>
    <n v="2467"/>
    <x v="2"/>
    <n v="2016"/>
    <x v="10"/>
    <x v="1"/>
    <x v="0"/>
    <n v="64471"/>
    <s v="New"/>
    <n v="82920.850000000006"/>
    <s v="Q7"/>
    <x v="0"/>
    <n v="1.2861728529106111"/>
    <x v="0"/>
    <x v="2"/>
    <s v="Small"/>
    <n v="3"/>
  </r>
  <r>
    <n v="2468"/>
    <x v="0"/>
    <n v="2016"/>
    <x v="9"/>
    <x v="3"/>
    <x v="0"/>
    <n v="299260"/>
    <s v="Like New"/>
    <n v="36845.589999999997"/>
    <s v="Model Y"/>
    <x v="0"/>
    <n v="0.12312233509322995"/>
    <x v="1"/>
    <x v="0"/>
    <s v="Small"/>
    <n v="2"/>
  </r>
  <r>
    <n v="2469"/>
    <x v="2"/>
    <n v="2011"/>
    <x v="47"/>
    <x v="2"/>
    <x v="1"/>
    <n v="133014"/>
    <s v="New"/>
    <n v="14068.95"/>
    <s v="Q7"/>
    <x v="3"/>
    <n v="0.10577044521629303"/>
    <x v="0"/>
    <x v="1"/>
    <s v="Small"/>
    <n v="3"/>
  </r>
  <r>
    <n v="2470"/>
    <x v="1"/>
    <n v="2006"/>
    <x v="12"/>
    <x v="3"/>
    <x v="0"/>
    <n v="47664"/>
    <s v="New"/>
    <n v="79574.92"/>
    <s v="X3"/>
    <x v="11"/>
    <n v="1.6694973145350789"/>
    <x v="2"/>
    <x v="2"/>
    <s v="Large"/>
    <n v="3"/>
  </r>
  <r>
    <n v="2471"/>
    <x v="2"/>
    <n v="2002"/>
    <x v="34"/>
    <x v="1"/>
    <x v="1"/>
    <n v="159141"/>
    <s v="New"/>
    <n v="48185.43"/>
    <s v="Q7"/>
    <x v="23"/>
    <n v="0.30278451184798388"/>
    <x v="1"/>
    <x v="0"/>
    <s v="Medium"/>
    <n v="3"/>
  </r>
  <r>
    <n v="2472"/>
    <x v="6"/>
    <n v="2009"/>
    <x v="17"/>
    <x v="0"/>
    <x v="0"/>
    <n v="87342"/>
    <s v="Used"/>
    <n v="51779.02"/>
    <s v="Corolla"/>
    <x v="4"/>
    <n v="0.59283071145611499"/>
    <x v="0"/>
    <x v="2"/>
    <s v="Medium"/>
    <n v="1"/>
  </r>
  <r>
    <n v="2473"/>
    <x v="6"/>
    <n v="2001"/>
    <x v="9"/>
    <x v="1"/>
    <x v="0"/>
    <n v="14407"/>
    <s v="Used"/>
    <n v="22705.09"/>
    <s v="Prius"/>
    <x v="10"/>
    <n v="1.5759762615395294"/>
    <x v="2"/>
    <x v="0"/>
    <s v="Small"/>
    <n v="1"/>
  </r>
  <r>
    <n v="2474"/>
    <x v="1"/>
    <n v="2002"/>
    <x v="26"/>
    <x v="3"/>
    <x v="1"/>
    <n v="113926"/>
    <s v="Used"/>
    <n v="67785.03"/>
    <s v="X3"/>
    <x v="23"/>
    <n v="0.59499174903007213"/>
    <x v="0"/>
    <x v="2"/>
    <s v="Large"/>
    <n v="1"/>
  </r>
  <r>
    <n v="2475"/>
    <x v="1"/>
    <n v="2015"/>
    <x v="7"/>
    <x v="1"/>
    <x v="0"/>
    <n v="213053"/>
    <s v="Like New"/>
    <n v="57367.93"/>
    <s v="X3"/>
    <x v="16"/>
    <n v="0.26926600423368835"/>
    <x v="1"/>
    <x v="2"/>
    <s v="Large"/>
    <n v="2"/>
  </r>
  <r>
    <n v="2476"/>
    <x v="0"/>
    <n v="2001"/>
    <x v="32"/>
    <x v="0"/>
    <x v="0"/>
    <n v="17878"/>
    <s v="New"/>
    <n v="24633.93"/>
    <s v="Model X"/>
    <x v="10"/>
    <n v="1.3778907036581274"/>
    <x v="2"/>
    <x v="0"/>
    <s v="Large"/>
    <n v="3"/>
  </r>
  <r>
    <n v="2477"/>
    <x v="0"/>
    <n v="2023"/>
    <x v="3"/>
    <x v="1"/>
    <x v="1"/>
    <n v="83100"/>
    <s v="Like New"/>
    <n v="37331.49"/>
    <s v="Model X"/>
    <x v="8"/>
    <n v="0.44923574007220213"/>
    <x v="0"/>
    <x v="0"/>
    <s v="Large"/>
    <n v="2"/>
  </r>
  <r>
    <n v="2478"/>
    <x v="5"/>
    <n v="2009"/>
    <x v="30"/>
    <x v="0"/>
    <x v="1"/>
    <n v="223059"/>
    <s v="Like New"/>
    <n v="61703.53"/>
    <s v="GLC"/>
    <x v="4"/>
    <n v="0.27662425636266635"/>
    <x v="1"/>
    <x v="2"/>
    <s v="Small"/>
    <n v="2"/>
  </r>
  <r>
    <n v="2479"/>
    <x v="1"/>
    <n v="2005"/>
    <x v="44"/>
    <x v="2"/>
    <x v="1"/>
    <n v="43168"/>
    <s v="New"/>
    <n v="92862.86"/>
    <s v="X3"/>
    <x v="14"/>
    <n v="2.1511967197924386"/>
    <x v="2"/>
    <x v="2"/>
    <s v="Small"/>
    <n v="3"/>
  </r>
  <r>
    <n v="2480"/>
    <x v="3"/>
    <n v="2021"/>
    <x v="50"/>
    <x v="3"/>
    <x v="0"/>
    <n v="250396"/>
    <s v="Like New"/>
    <n v="92435.75"/>
    <s v="Focus"/>
    <x v="20"/>
    <n v="0.36915825332673047"/>
    <x v="1"/>
    <x v="2"/>
    <s v="Small"/>
    <n v="2"/>
  </r>
  <r>
    <n v="2481"/>
    <x v="2"/>
    <n v="2010"/>
    <x v="0"/>
    <x v="0"/>
    <x v="0"/>
    <n v="250481"/>
    <s v="New"/>
    <n v="32351.06"/>
    <s v="A4"/>
    <x v="9"/>
    <n v="0.12915574434787469"/>
    <x v="1"/>
    <x v="0"/>
    <s v="Medium"/>
    <n v="3"/>
  </r>
  <r>
    <n v="2482"/>
    <x v="1"/>
    <n v="2022"/>
    <x v="47"/>
    <x v="0"/>
    <x v="1"/>
    <n v="28004"/>
    <s v="New"/>
    <n v="74883.990000000005"/>
    <s v="3 Series"/>
    <x v="13"/>
    <n v="2.6740462076846168"/>
    <x v="2"/>
    <x v="2"/>
    <s v="Small"/>
    <n v="3"/>
  </r>
  <r>
    <n v="2483"/>
    <x v="4"/>
    <n v="2006"/>
    <x v="0"/>
    <x v="1"/>
    <x v="1"/>
    <n v="282615"/>
    <s v="New"/>
    <n v="78674.31"/>
    <s v="Civic"/>
    <x v="11"/>
    <n v="0.27837980998885409"/>
    <x v="1"/>
    <x v="2"/>
    <s v="Medium"/>
    <n v="3"/>
  </r>
  <r>
    <n v="2484"/>
    <x v="5"/>
    <n v="2014"/>
    <x v="35"/>
    <x v="2"/>
    <x v="0"/>
    <n v="91820"/>
    <s v="New"/>
    <n v="81838.19"/>
    <s v="GLA"/>
    <x v="12"/>
    <n v="0.89128937050751478"/>
    <x v="0"/>
    <x v="2"/>
    <s v="Medium"/>
    <n v="3"/>
  </r>
  <r>
    <n v="2485"/>
    <x v="4"/>
    <n v="2005"/>
    <x v="8"/>
    <x v="0"/>
    <x v="0"/>
    <n v="191239"/>
    <s v="Like New"/>
    <n v="59222.42"/>
    <s v="Civic"/>
    <x v="14"/>
    <n v="0.30967752393601722"/>
    <x v="1"/>
    <x v="2"/>
    <s v="Large"/>
    <n v="2"/>
  </r>
  <r>
    <n v="2486"/>
    <x v="6"/>
    <n v="2019"/>
    <x v="3"/>
    <x v="2"/>
    <x v="1"/>
    <n v="102229"/>
    <s v="Like New"/>
    <n v="5998.26"/>
    <s v="Prius"/>
    <x v="5"/>
    <n v="5.8674740044410104E-2"/>
    <x v="0"/>
    <x v="1"/>
    <s v="Large"/>
    <n v="2"/>
  </r>
  <r>
    <n v="2487"/>
    <x v="0"/>
    <n v="2008"/>
    <x v="19"/>
    <x v="2"/>
    <x v="1"/>
    <n v="14568"/>
    <s v="Like New"/>
    <n v="77359.25"/>
    <s v="Model 3"/>
    <x v="22"/>
    <n v="5.3102176002196595"/>
    <x v="2"/>
    <x v="2"/>
    <s v="Large"/>
    <n v="2"/>
  </r>
  <r>
    <n v="2488"/>
    <x v="2"/>
    <n v="2021"/>
    <x v="25"/>
    <x v="1"/>
    <x v="1"/>
    <n v="9466"/>
    <s v="Used"/>
    <n v="15126.76"/>
    <s v="A3"/>
    <x v="20"/>
    <n v="1.5980097189942954"/>
    <x v="2"/>
    <x v="1"/>
    <s v="Large"/>
    <n v="1"/>
  </r>
  <r>
    <n v="2489"/>
    <x v="1"/>
    <n v="2019"/>
    <x v="44"/>
    <x v="0"/>
    <x v="1"/>
    <n v="222129"/>
    <s v="Like New"/>
    <n v="16102.78"/>
    <s v="X3"/>
    <x v="5"/>
    <n v="7.2492920780267325E-2"/>
    <x v="1"/>
    <x v="1"/>
    <s v="Small"/>
    <n v="2"/>
  </r>
  <r>
    <n v="2490"/>
    <x v="4"/>
    <n v="2011"/>
    <x v="11"/>
    <x v="1"/>
    <x v="0"/>
    <n v="57324"/>
    <s v="Like New"/>
    <n v="62534.36"/>
    <s v="Fit"/>
    <x v="3"/>
    <n v="1.0908931686553625"/>
    <x v="0"/>
    <x v="2"/>
    <s v="Large"/>
    <n v="2"/>
  </r>
  <r>
    <n v="2491"/>
    <x v="2"/>
    <n v="2018"/>
    <x v="5"/>
    <x v="3"/>
    <x v="0"/>
    <n v="146539"/>
    <s v="Used"/>
    <n v="98434.45"/>
    <s v="Q5"/>
    <x v="1"/>
    <n v="0.67172868656125673"/>
    <x v="0"/>
    <x v="2"/>
    <s v="Medium"/>
    <n v="1"/>
  </r>
  <r>
    <n v="2492"/>
    <x v="6"/>
    <n v="2019"/>
    <x v="26"/>
    <x v="3"/>
    <x v="0"/>
    <n v="75955"/>
    <s v="New"/>
    <n v="28041.25"/>
    <s v="Prius"/>
    <x v="5"/>
    <n v="0.36918241063787771"/>
    <x v="0"/>
    <x v="0"/>
    <s v="Large"/>
    <n v="3"/>
  </r>
  <r>
    <n v="2493"/>
    <x v="0"/>
    <n v="2002"/>
    <x v="46"/>
    <x v="0"/>
    <x v="0"/>
    <n v="147748"/>
    <s v="New"/>
    <n v="66352.03"/>
    <s v="Model X"/>
    <x v="23"/>
    <n v="0.44908919240869588"/>
    <x v="0"/>
    <x v="2"/>
    <s v="Medium"/>
    <n v="3"/>
  </r>
  <r>
    <n v="2494"/>
    <x v="3"/>
    <n v="2014"/>
    <x v="49"/>
    <x v="2"/>
    <x v="1"/>
    <n v="94791"/>
    <s v="New"/>
    <n v="33847.1"/>
    <s v="Focus"/>
    <x v="12"/>
    <n v="0.35707081895960585"/>
    <x v="0"/>
    <x v="0"/>
    <s v="Large"/>
    <n v="3"/>
  </r>
  <r>
    <n v="2495"/>
    <x v="5"/>
    <n v="2001"/>
    <x v="0"/>
    <x v="0"/>
    <x v="0"/>
    <n v="162586"/>
    <s v="Used"/>
    <n v="90378.98"/>
    <s v="E-Class"/>
    <x v="10"/>
    <n v="0.55588414746657155"/>
    <x v="1"/>
    <x v="2"/>
    <s v="Medium"/>
    <n v="1"/>
  </r>
  <r>
    <n v="2496"/>
    <x v="2"/>
    <n v="2020"/>
    <x v="5"/>
    <x v="0"/>
    <x v="1"/>
    <n v="22650"/>
    <s v="Like New"/>
    <n v="61384.1"/>
    <s v="Q5"/>
    <x v="6"/>
    <n v="2.7101147902869758"/>
    <x v="2"/>
    <x v="2"/>
    <s v="Medium"/>
    <n v="2"/>
  </r>
  <r>
    <n v="2497"/>
    <x v="2"/>
    <n v="2001"/>
    <x v="8"/>
    <x v="3"/>
    <x v="0"/>
    <n v="77701"/>
    <s v="Like New"/>
    <n v="24710.35"/>
    <s v="A3"/>
    <x v="10"/>
    <n v="0.31801842962124038"/>
    <x v="0"/>
    <x v="0"/>
    <s v="Large"/>
    <n v="2"/>
  </r>
  <r>
    <n v="2498"/>
    <x v="3"/>
    <n v="2021"/>
    <x v="16"/>
    <x v="3"/>
    <x v="0"/>
    <n v="272827"/>
    <s v="Like New"/>
    <n v="29902.45"/>
    <s v="Fiesta"/>
    <x v="20"/>
    <n v="0.10960223878135229"/>
    <x v="1"/>
    <x v="0"/>
    <s v="Small"/>
    <n v="2"/>
  </r>
  <r>
    <n v="2499"/>
    <x v="2"/>
    <n v="2002"/>
    <x v="2"/>
    <x v="2"/>
    <x v="0"/>
    <n v="229164"/>
    <s v="Like New"/>
    <n v="46085.67"/>
    <s v="Q5"/>
    <x v="23"/>
    <n v="0.20110344556736659"/>
    <x v="1"/>
    <x v="0"/>
    <s v="Large"/>
    <n v="2"/>
  </r>
  <r>
    <n v="2500"/>
    <x v="6"/>
    <n v="2005"/>
    <x v="25"/>
    <x v="2"/>
    <x v="1"/>
    <n v="80978"/>
    <s v="Used"/>
    <n v="16594.14"/>
    <s v="RAV4"/>
    <x v="14"/>
    <n v="0.20492158364000099"/>
    <x v="0"/>
    <x v="1"/>
    <s v="Large"/>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E864A8-2BD8-4C92-8E2F-6EE3407F79C1}"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E3:F5" firstHeaderRow="1" firstDataRow="1" firstDataCol="1"/>
  <pivotFields count="16">
    <pivotField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axis="axisRow" compact="0" outline="0" showAll="0">
      <items count="5">
        <item h="1" x="2"/>
        <item x="1"/>
        <item h="1" x="3"/>
        <item h="1"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2">
    <i>
      <x v="1"/>
    </i>
    <i t="grand">
      <x/>
    </i>
  </rowItems>
  <colItems count="1">
    <i/>
  </colItems>
  <dataFields count="1">
    <dataField name="Average of Price" fld="8" subtotal="average" baseField="0" baseItem="0"/>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 chart="3" format="13">
      <pivotArea type="data" outline="0" fieldPosition="0">
        <references count="2">
          <reference field="4294967294" count="1" selected="0">
            <x v="0"/>
          </reference>
          <reference field="4" count="1" selected="0">
            <x v="1"/>
          </reference>
        </references>
      </pivotArea>
    </chartFormat>
    <chartFormat chart="3" format="14">
      <pivotArea type="data" outline="0" fieldPosition="0">
        <references count="2">
          <reference field="4294967294" count="1" selected="0">
            <x v="0"/>
          </reference>
          <reference field="4" count="1" selected="0">
            <x v="2"/>
          </reference>
        </references>
      </pivotArea>
    </chartFormat>
    <chartFormat chart="3" format="15">
      <pivotArea type="data" outline="0" fieldPosition="0">
        <references count="2">
          <reference field="4294967294" count="1" selected="0">
            <x v="0"/>
          </reference>
          <reference field="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4" count="1" selected="0">
            <x v="0"/>
          </reference>
        </references>
      </pivotArea>
    </chartFormat>
    <chartFormat chart="4" format="18">
      <pivotArea type="data" outline="0" fieldPosition="0">
        <references count="2">
          <reference field="4294967294" count="1" selected="0">
            <x v="0"/>
          </reference>
          <reference field="4" count="1" selected="0">
            <x v="1"/>
          </reference>
        </references>
      </pivotArea>
    </chartFormat>
    <chartFormat chart="4" format="19">
      <pivotArea type="data" outline="0" fieldPosition="0">
        <references count="2">
          <reference field="4294967294" count="1" selected="0">
            <x v="0"/>
          </reference>
          <reference field="4" count="1" selected="0">
            <x v="2"/>
          </reference>
        </references>
      </pivotArea>
    </chartFormat>
    <chartFormat chart="4" format="2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08D216-0E16-4915-A9D2-D05344DD346F}"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3:F34" firstHeaderRow="1" firstDataRow="1" firstDataCol="0"/>
  <pivotFields count="16">
    <pivotField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Car Age" fld="10" subtotal="average" baseField="0" baseItem="0" numFmtId="2"/>
  </dataFields>
  <formats count="1">
    <format dxfId="1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F6C7E7-760E-43AF-A3C8-4BB3D23CDCC2}"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3:J37" firstHeaderRow="0" firstDataRow="1" firstDataCol="1"/>
  <pivotFields count="16">
    <pivotField dataField="1"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s>
  <rowFields count="1">
    <field x="13"/>
  </rowFields>
  <rowItems count="4">
    <i>
      <x/>
    </i>
    <i>
      <x v="1"/>
    </i>
    <i>
      <x v="2"/>
    </i>
    <i t="grand">
      <x/>
    </i>
  </rowItems>
  <colFields count="1">
    <field x="-2"/>
  </colFields>
  <colItems count="2">
    <i>
      <x/>
    </i>
    <i i="1">
      <x v="1"/>
    </i>
  </colItems>
  <dataFields count="2">
    <dataField name="Count of Car ID" fld="0" subtotal="count" baseField="0" baseItem="0"/>
    <dataField name="Sum of Car ID" fld="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A359A-3B72-4A75-9B8B-923DA409754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I3:J6" firstHeaderRow="1" firstDataRow="1" firstDataCol="1"/>
  <pivotFields count="16">
    <pivotField dataField="1"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dataFields count="1">
    <dataField name="Count of Car ID" fld="0" subtotal="count"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0"/>
          </reference>
        </references>
      </pivotArea>
    </chartFormat>
    <chartFormat chart="4" format="12">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459447-7A64-463A-94C2-C735796BDCBC}"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3:B34" firstHeaderRow="1" firstDataRow="1" firstDataCol="0"/>
  <pivotFields count="16">
    <pivotField dataField="1"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Ca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AE8B5F-08F8-4C4E-ACE3-C981E1B89FE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M3:N28" firstHeaderRow="1" firstDataRow="1" firstDataCol="1"/>
  <pivotFields count="16">
    <pivotField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dataField="1" compact="0" outline="0" showAll="0"/>
    <pivotField compact="0" outline="0" showAll="0"/>
    <pivotField axis="axisRow" compact="0" outline="0" showAll="0">
      <items count="25">
        <item x="8"/>
        <item x="13"/>
        <item x="20"/>
        <item x="6"/>
        <item x="5"/>
        <item x="1"/>
        <item x="7"/>
        <item x="0"/>
        <item x="16"/>
        <item x="12"/>
        <item x="2"/>
        <item x="15"/>
        <item x="3"/>
        <item x="9"/>
        <item x="4"/>
        <item x="22"/>
        <item x="17"/>
        <item x="11"/>
        <item x="14"/>
        <item x="19"/>
        <item x="21"/>
        <item x="23"/>
        <item x="10"/>
        <item x="18"/>
        <item t="default"/>
      </items>
    </pivotField>
    <pivotField compact="0" outline="0" showAll="0"/>
    <pivotField compact="0" outline="0" showAll="0"/>
    <pivotField compact="0" outline="0" showAll="0"/>
    <pivotField compact="0" outline="0" showAll="0"/>
    <pivotField compact="0" outline="0" showAll="0"/>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Price" fld="8" subtotal="average" baseField="0" baseItem="0" numFmtId="2"/>
  </dataFields>
  <formats count="1">
    <format dxfId="111">
      <pivotArea outline="0" collapsedLevelsAreSubtotals="1" fieldPosition="0"/>
    </format>
  </formats>
  <chartFormats count="11">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ED4B27-E361-4D1B-A015-0606AE30F25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5" firstHeaderRow="1" firstDataRow="1" firstDataCol="1"/>
  <pivotFields count="16">
    <pivotField compact="0" outline="0" showAll="0"/>
    <pivotField axis="axisRow"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
    <i>
      <x v="1"/>
    </i>
    <i t="grand">
      <x/>
    </i>
  </rowItems>
  <colItems count="1">
    <i/>
  </colItems>
  <dataFields count="1">
    <dataField name="Average of Price" fld="8" subtotal="average"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5AC75-6D4A-42A5-B25C-FE2D50C3FF09}"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3:E34" firstHeaderRow="1" firstDataRow="1" firstDataCol="0"/>
  <pivotFields count="16">
    <pivotField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Mileage" fld="6" subtotal="average" baseField="0" baseItem="0" numFmtId="1"/>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3892E7-6A42-45D0-AF76-1C896DC37945}"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3:D34" firstHeaderRow="1" firstDataRow="1" firstDataCol="0"/>
  <pivotFields count="16">
    <pivotField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Max of Price" fld="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BFC29F-5FAA-49FB-8A80-2A8B046A4D65}"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3:C34" firstHeaderRow="1" firstDataRow="1" firstDataCol="0"/>
  <pivotFields count="16">
    <pivotField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Price" fld="8" subtotal="average" baseField="0" baseItem="0" numFmtId="1"/>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4ED4EF-2154-4869-A2E5-4E0C5BE1608C}"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3:G34" firstHeaderRow="1" firstDataRow="1" firstDataCol="0"/>
  <pivotFields count="16">
    <pivotField dataField="1"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Ca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A4BA8C-B762-4498-A156-8CB5A00D11F5}"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Q3:R7" firstHeaderRow="1" firstDataRow="1" firstDataCol="1"/>
  <pivotFields count="16">
    <pivotField dataField="1"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s>
  <rowFields count="1">
    <field x="13"/>
  </rowFields>
  <rowItems count="4">
    <i>
      <x/>
    </i>
    <i>
      <x v="1"/>
    </i>
    <i>
      <x v="2"/>
    </i>
    <i t="grand">
      <x/>
    </i>
  </rowItems>
  <colItems count="1">
    <i/>
  </colItems>
  <dataFields count="1">
    <dataField name="Count of Car ID" fld="0"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26EB01-0471-4008-8D27-D5995A7A0BAA}"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U3:V7" firstHeaderRow="1" firstDataRow="1" firstDataCol="1"/>
  <pivotFields count="16">
    <pivotField compact="0" outline="0" showAll="0"/>
    <pivotField compact="0" outline="0" showAll="0">
      <items count="8">
        <item h="1" x="2"/>
        <item x="1"/>
        <item h="1" x="3"/>
        <item h="1" x="4"/>
        <item h="1" x="5"/>
        <item h="1" x="0"/>
        <item h="1" x="6"/>
        <item t="default"/>
      </items>
    </pivotField>
    <pivotField compact="0" outline="0" showAll="0"/>
    <pivotField compact="0" outline="0" showAll="0">
      <items count="52">
        <item x="22"/>
        <item x="16"/>
        <item x="50"/>
        <item x="29"/>
        <item x="30"/>
        <item x="9"/>
        <item x="44"/>
        <item x="47"/>
        <item x="10"/>
        <item x="20"/>
        <item x="13"/>
        <item x="28"/>
        <item x="27"/>
        <item x="0"/>
        <item x="5"/>
        <item x="41"/>
        <item x="4"/>
        <item x="46"/>
        <item x="36"/>
        <item x="35"/>
        <item x="15"/>
        <item x="40"/>
        <item x="23"/>
        <item x="17"/>
        <item x="48"/>
        <item x="42"/>
        <item x="34"/>
        <item x="33"/>
        <item x="45"/>
        <item x="14"/>
        <item x="6"/>
        <item x="3"/>
        <item x="26"/>
        <item x="38"/>
        <item x="1"/>
        <item x="2"/>
        <item x="25"/>
        <item x="11"/>
        <item x="43"/>
        <item x="39"/>
        <item x="31"/>
        <item x="32"/>
        <item x="19"/>
        <item x="7"/>
        <item x="12"/>
        <item x="37"/>
        <item x="24"/>
        <item x="8"/>
        <item x="18"/>
        <item x="21"/>
        <item x="49"/>
        <item t="default"/>
      </items>
    </pivotField>
    <pivotField compact="0" outline="0" showAll="0">
      <items count="5">
        <item h="1" x="2"/>
        <item x="1"/>
        <item h="1" x="3"/>
        <item h="1" x="0"/>
        <item t="default"/>
      </items>
    </pivotField>
    <pivotField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items count="4">
        <item x="1"/>
        <item x="0"/>
        <item x="2"/>
        <item t="default"/>
      </items>
    </pivotField>
    <pivotField compact="0" outline="0" showAll="0"/>
    <pivotField compact="0" outline="0" showAll="0"/>
  </pivotFields>
  <rowFields count="1">
    <field x="12"/>
  </rowFields>
  <rowItems count="4">
    <i>
      <x/>
    </i>
    <i>
      <x v="1"/>
    </i>
    <i>
      <x v="2"/>
    </i>
    <i t="grand">
      <x/>
    </i>
  </rowItems>
  <colItems count="1">
    <i/>
  </colItems>
  <dataFields count="1">
    <dataField name="Average of Price" fld="8" subtotal="average"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BB8D9DA-5E1B-48FA-AA6D-87ECCA509A3F}" sourceName="Brand">
  <pivotTables>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s>
  <data>
    <tabular pivotCacheId="1788926609">
      <items count="7">
        <i x="2"/>
        <i x="1" s="1"/>
        <i x="3"/>
        <i x="4"/>
        <i x="5"/>
        <i x="0"/>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Size" xr10:uid="{4B38174B-F399-4AC6-B471-42CD54A6D13B}" sourceName="Engine Size">
  <pivotTables>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s>
  <data>
    <tabular pivotCacheId="1788926609">
      <items count="51">
        <i x="50" s="1"/>
        <i x="29" s="1"/>
        <i x="30" s="1"/>
        <i x="9" s="1"/>
        <i x="44" s="1"/>
        <i x="47" s="1"/>
        <i x="10" s="1"/>
        <i x="20" s="1"/>
        <i x="13" s="1"/>
        <i x="28" s="1"/>
        <i x="27" s="1"/>
        <i x="5" s="1"/>
        <i x="41" s="1"/>
        <i x="4" s="1"/>
        <i x="46" s="1"/>
        <i x="35" s="1"/>
        <i x="15" s="1"/>
        <i x="40" s="1"/>
        <i x="23" s="1"/>
        <i x="17" s="1"/>
        <i x="48" s="1"/>
        <i x="34" s="1"/>
        <i x="33" s="1"/>
        <i x="45" s="1"/>
        <i x="14" s="1"/>
        <i x="6" s="1"/>
        <i x="3" s="1"/>
        <i x="26" s="1"/>
        <i x="38" s="1"/>
        <i x="1" s="1"/>
        <i x="2" s="1"/>
        <i x="25" s="1"/>
        <i x="43" s="1"/>
        <i x="39" s="1"/>
        <i x="31" s="1"/>
        <i x="32" s="1"/>
        <i x="19" s="1"/>
        <i x="7" s="1"/>
        <i x="12" s="1"/>
        <i x="37" s="1"/>
        <i x="18" s="1"/>
        <i x="22" s="1" nd="1"/>
        <i x="16" s="1" nd="1"/>
        <i x="0" s="1" nd="1"/>
        <i x="36" s="1" nd="1"/>
        <i x="42" s="1" nd="1"/>
        <i x="11" s="1" nd="1"/>
        <i x="24" s="1" nd="1"/>
        <i x="8" s="1" nd="1"/>
        <i x="21" s="1" nd="1"/>
        <i x="4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431DE4E6-9C39-45C6-9A12-84245D624D70}" sourceName="Fuel Type">
  <pivotTables>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s>
  <data>
    <tabular pivotCacheId="1788926609">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86A8B05-C3F7-470A-BB28-4717A4B1D3A2}" cache="Slicer_Brand" caption="Brand" rowHeight="228600"/>
  <slicer name="Engine Size" xr10:uid="{FF1F1B71-D131-45E0-ACCC-CD5234664820}" cache="Slicer_Engine_Size" caption="Engine Size" rowHeight="228600"/>
  <slicer name="Fuel Type" xr10:uid="{6D553756-3F1B-4807-A178-6923582B0E8C}" cache="Slicer_Fuel_Type" caption="Fuel Type"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153363B-E5CE-4DE3-95BF-681184DD4A7E}" cache="Slicer_Brand" caption="Brand" style="SlicerStyleDark1" rowHeight="228600"/>
  <slicer name="Engine Size 1" xr10:uid="{3BD57B3E-A8E3-487B-8325-5AE3E66C4878}" cache="Slicer_Engine_Size" caption="Engine Size" startItem="27" style="SlicerStyleDark1" rowHeight="228600"/>
  <slicer name="Fuel Type 1" xr10:uid="{CCE1BD0F-5795-4192-B4C1-0A8B633A7C9E}" cache="Slicer_Fuel_Type" caption="Fuel Type" style="SlicerStyleDark1"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27B810-09DD-4484-98A9-87F48A4A9C72}" name="Table2" displayName="Table2" ref="A3:P2503" totalsRowShown="0">
  <autoFilter ref="A3:P2503" xr:uid="{9427B810-09DD-4484-98A9-87F48A4A9C72}"/>
  <tableColumns count="16">
    <tableColumn id="1" xr3:uid="{D7FA9FF5-AB26-4553-85DB-35BEA197E379}" name="Car ID"/>
    <tableColumn id="2" xr3:uid="{D796E1F7-CFEE-4FC0-81A5-D7D105FCDA10}" name="Brand"/>
    <tableColumn id="3" xr3:uid="{5AE499FF-6598-485F-82E6-FE5C10DB618E}" name="Year"/>
    <tableColumn id="4" xr3:uid="{2E9231CF-74DF-4372-8B15-DA4BD7F71C2A}" name="Engine Size"/>
    <tableColumn id="5" xr3:uid="{1435E818-96C7-4B1A-83E2-CEC541149531}" name="Fuel Type"/>
    <tableColumn id="6" xr3:uid="{01237159-2D66-4B45-AFA9-05DF64000E14}" name="Transmission"/>
    <tableColumn id="7" xr3:uid="{67E6AF6D-BE51-4487-B606-0602ECBBC3D6}" name="Mileage"/>
    <tableColumn id="8" xr3:uid="{D2E7BC0D-CE26-4740-95DA-475095FFBA4A}" name="Condition"/>
    <tableColumn id="9" xr3:uid="{BAE7BEBF-1095-4BAC-AC55-08E7D4E71B0A}" name="Price"/>
    <tableColumn id="10" xr3:uid="{AD7D862E-90CE-4EE9-AB83-55F1E41FD2DF}" name="Model"/>
    <tableColumn id="11" xr3:uid="{E9E96692-EC6D-473C-B4EF-2FFF211F55A7}" name="Car Age"/>
    <tableColumn id="12" xr3:uid="{EA38F56F-DE62-4AA1-B3C2-19CC1A11EFA7}" name="Price per km (Value Indicator)"/>
    <tableColumn id="13" xr3:uid="{D0BD0F94-8B2F-4E36-9E2F-066D98978AD3}" name="Mileage Band"/>
    <tableColumn id="14" xr3:uid="{56F5362F-C8B6-4824-972C-0345A8D0466D}" name="Price Segment"/>
    <tableColumn id="15" xr3:uid="{DD5C855D-DD42-4CAF-BDCB-250C51507A54}" name="Engine Size Category"/>
    <tableColumn id="16" xr3:uid="{F8F121E7-1F4E-40A8-AE3E-C972E8367803}" name="Condition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357A1B-2A43-4E1B-8933-9C770C912E25}" name="Table3" displayName="Table3" ref="A3:P1324" totalsRowShown="0">
  <autoFilter ref="A3:P1324" xr:uid="{E0357A1B-2A43-4E1B-8933-9C770C912E25}"/>
  <tableColumns count="16">
    <tableColumn id="1" xr3:uid="{F2391BDA-D2BE-44F2-BBE1-035368AC3084}" name="Car ID"/>
    <tableColumn id="2" xr3:uid="{669B83DC-C5C7-4701-9817-F585C9AF40AF}" name="Brand"/>
    <tableColumn id="3" xr3:uid="{06FDFCD6-5047-4D46-8B22-8740508B2D9D}" name="Year"/>
    <tableColumn id="4" xr3:uid="{1B0FAC2F-D76C-4512-8D63-68E0DCA20AE6}" name="Engine Size"/>
    <tableColumn id="5" xr3:uid="{E5A4B70F-634B-4CD6-8D08-1F856BF66DA4}" name="Fuel Type"/>
    <tableColumn id="6" xr3:uid="{DFDEA4AD-F023-449C-9B9B-5BBCBD5C0D31}" name="Transmission"/>
    <tableColumn id="7" xr3:uid="{00EA92BE-D0BA-49C8-9073-33A71023667C}" name="Mileage"/>
    <tableColumn id="8" xr3:uid="{53BFBF45-89AA-4920-9A1B-CBAC26848728}" name="Condition"/>
    <tableColumn id="9" xr3:uid="{775DA066-49C9-4049-9854-BD40600DCD6C}" name="Price"/>
    <tableColumn id="10" xr3:uid="{83CA21C9-1232-4350-BED3-F288FB3CDEAF}" name="Model"/>
    <tableColumn id="11" xr3:uid="{E3E7F3AD-EFA7-49B6-94E0-74FB948B3985}" name="Car Age"/>
    <tableColumn id="12" xr3:uid="{B2199D93-AFE6-4776-BE01-744B75788AEA}" name="Price per km (Value Indicator)"/>
    <tableColumn id="13" xr3:uid="{9C35E438-D6C8-45CE-9FF5-18BB68E61312}" name="Mileage Band"/>
    <tableColumn id="14" xr3:uid="{2E40B4A4-D77F-4260-9535-79C3B5758FBE}" name="Price Segment"/>
    <tableColumn id="15" xr3:uid="{DEC54C26-D774-4DC8-BCA9-5FF7141E2036}" name="Engine Size Category"/>
    <tableColumn id="16" xr3:uid="{0F27470B-4FE6-41EE-8977-76A935E02F8A}" name="Condition Sco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A68C10-A9ED-42C8-AEC1-E74717E88AAE}" name="Table1" displayName="Table1" ref="A1:P2501" totalsRowShown="0">
  <autoFilter ref="A1:P2501" xr:uid="{C5A68C10-A9ED-42C8-AEC1-E74717E88AAE}">
    <filterColumn colId="13">
      <filters>
        <filter val="Premium"/>
      </filters>
    </filterColumn>
  </autoFilter>
  <tableColumns count="16">
    <tableColumn id="1" xr3:uid="{9D374ABF-E4C1-4A1D-8653-697451520F75}" name="Car ID"/>
    <tableColumn id="2" xr3:uid="{B59210DD-72C2-4143-BD09-C16C63A75395}" name="Brand"/>
    <tableColumn id="3" xr3:uid="{DB02539C-BE4C-46DF-9E38-E0DA1B7F3789}" name="Year"/>
    <tableColumn id="4" xr3:uid="{114A7EA0-D57B-4616-83CD-6FDCED5923B8}" name="Engine Size"/>
    <tableColumn id="5" xr3:uid="{AFFE4177-9C08-4F08-BF26-912992DE3B54}" name="Fuel Type"/>
    <tableColumn id="6" xr3:uid="{D2793147-ACFC-405E-B3DC-AFBE8A0039B2}" name="Transmission"/>
    <tableColumn id="7" xr3:uid="{FF46790A-D86A-4F47-B00C-242034AF05C5}" name="Mileage"/>
    <tableColumn id="8" xr3:uid="{0D06D80B-BEFD-46F5-8B89-6B9BAD255B0B}" name="Condition"/>
    <tableColumn id="9" xr3:uid="{11475FE6-813A-43A8-9C6A-19CB0722682C}" name="Price"/>
    <tableColumn id="10" xr3:uid="{B0F8D7B2-4D97-4531-AE17-5E70F0CFE22D}" name="Model"/>
    <tableColumn id="11" xr3:uid="{2AD1A659-2044-403E-A836-7B17D8919FCA}" name="Car Age" dataDxfId="109">
      <calculatedColumnFormula>YEAR(TODAY()) - Table1[[#This Row],[Year]]</calculatedColumnFormula>
    </tableColumn>
    <tableColumn id="12" xr3:uid="{C9E180DA-A774-4248-BBD5-89989D76EEE8}" name="Price per km (Value Indicator)" dataDxfId="108">
      <calculatedColumnFormula>Table1[[#This Row],[Price]]/Table1[[#This Row],[Mileage]]</calculatedColumnFormula>
    </tableColumn>
    <tableColumn id="13" xr3:uid="{60B8B223-4F42-41CD-9CAB-DDAC3300AEA5}" name="Mileage Band" dataDxfId="107">
      <calculatedColumnFormula array="1">_xlfn.IFS(
Table1[[#This Row],[Mileage]]&lt;50000,"Low",
Table1[[#This Row],[Mileage]]&lt;150000,"Medium",
TRUE,"High"
)</calculatedColumnFormula>
    </tableColumn>
    <tableColumn id="14" xr3:uid="{EB4FC6A5-2456-4A52-B0B9-094171ADBD7D}" name="Price Segment" dataDxfId="106">
      <calculatedColumnFormula array="1">_xlfn.IFS(
Table1[[#This Row],[Price]]&lt;65000,"Budget",
Table1[[#This Row],[Price]]&lt;=80000,"Mid-range",
TRUE,"Premium"
)</calculatedColumnFormula>
    </tableColumn>
    <tableColumn id="15" xr3:uid="{95E909BE-606F-4F2D-885C-00688BEB9C7A}" name="Engine Size Category" dataDxfId="105">
      <calculatedColumnFormula array="1">_xlfn.IFS(
Table1[[#This Row],[Engine Size]]&lt;2,"Small",
Table1[[#This Row],[Engine Size]]&lt;4,"Medium",
TRUE,"Large"
)</calculatedColumnFormula>
    </tableColumn>
    <tableColumn id="16" xr3:uid="{3EE2FB49-546C-4399-82B1-5F698A6A50BF}" name="Condition Score" dataDxfId="104">
      <calculatedColumnFormula array="1">_xlfn.IFS(
Table1[[#This Row],[Condition]]="New",3,
Table1[[#This Row],[Condition]]="Like New",2,
TRUE,1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2893-AFF2-411B-8793-0EADEDD1F056}">
  <dimension ref="A1:P2503"/>
  <sheetViews>
    <sheetView topLeftCell="C2" workbookViewId="0"/>
  </sheetViews>
  <sheetFormatPr defaultRowHeight="14.4" x14ac:dyDescent="0.3"/>
  <cols>
    <col min="2" max="2" width="9.5546875" bestFit="1" customWidth="1"/>
    <col min="4" max="4" width="13" bestFit="1" customWidth="1"/>
    <col min="5" max="5" width="11.6640625" bestFit="1" customWidth="1"/>
    <col min="6" max="6" width="14.88671875" bestFit="1" customWidth="1"/>
    <col min="7" max="7" width="10.33203125" bestFit="1" customWidth="1"/>
    <col min="8" max="8" width="11.88671875" bestFit="1" customWidth="1"/>
    <col min="11" max="11" width="10" bestFit="1" customWidth="1"/>
    <col min="12" max="12" width="29.6640625" bestFit="1" customWidth="1"/>
    <col min="13" max="13" width="15.33203125" bestFit="1" customWidth="1"/>
    <col min="14" max="14" width="15.88671875" bestFit="1" customWidth="1"/>
    <col min="15" max="15" width="21.5546875" bestFit="1" customWidth="1"/>
    <col min="16" max="16" width="17.109375" bestFit="1" customWidth="1"/>
  </cols>
  <sheetData>
    <row r="1" spans="1:16" x14ac:dyDescent="0.3">
      <c r="A1" s="4" t="s">
        <v>0</v>
      </c>
    </row>
    <row r="3" spans="1:16" x14ac:dyDescent="0.3">
      <c r="A3" t="s">
        <v>1</v>
      </c>
      <c r="B3" t="s">
        <v>2</v>
      </c>
      <c r="C3" t="s">
        <v>3</v>
      </c>
      <c r="D3" t="s">
        <v>4</v>
      </c>
      <c r="E3" t="s">
        <v>5</v>
      </c>
      <c r="F3" t="s">
        <v>6</v>
      </c>
      <c r="G3" t="s">
        <v>7</v>
      </c>
      <c r="H3" t="s">
        <v>8</v>
      </c>
      <c r="I3" t="s">
        <v>9</v>
      </c>
      <c r="J3" t="s">
        <v>10</v>
      </c>
      <c r="K3" t="s">
        <v>11</v>
      </c>
      <c r="L3" t="s">
        <v>12</v>
      </c>
      <c r="M3" t="s">
        <v>13</v>
      </c>
      <c r="N3" t="s">
        <v>14</v>
      </c>
      <c r="O3" t="s">
        <v>15</v>
      </c>
      <c r="P3" t="s">
        <v>16</v>
      </c>
    </row>
    <row r="4" spans="1:16" x14ac:dyDescent="0.3">
      <c r="A4">
        <v>1</v>
      </c>
      <c r="B4" t="s">
        <v>17</v>
      </c>
      <c r="C4">
        <v>2016</v>
      </c>
      <c r="D4">
        <v>2.2999999999999998</v>
      </c>
      <c r="E4" t="s">
        <v>18</v>
      </c>
      <c r="F4" t="s">
        <v>19</v>
      </c>
      <c r="G4">
        <v>114832</v>
      </c>
      <c r="H4" t="s">
        <v>20</v>
      </c>
      <c r="I4">
        <v>26613.919999999998</v>
      </c>
      <c r="J4" t="s">
        <v>21</v>
      </c>
      <c r="K4">
        <v>10</v>
      </c>
      <c r="L4">
        <v>0.23176396823185175</v>
      </c>
      <c r="M4" t="s">
        <v>22</v>
      </c>
      <c r="N4" t="s">
        <v>23</v>
      </c>
      <c r="O4" t="s">
        <v>22</v>
      </c>
      <c r="P4">
        <v>3</v>
      </c>
    </row>
    <row r="5" spans="1:16" x14ac:dyDescent="0.3">
      <c r="A5">
        <v>2</v>
      </c>
      <c r="B5" t="s">
        <v>24</v>
      </c>
      <c r="C5">
        <v>2018</v>
      </c>
      <c r="D5">
        <v>4.4000000000000004</v>
      </c>
      <c r="E5" t="s">
        <v>25</v>
      </c>
      <c r="F5" t="s">
        <v>19</v>
      </c>
      <c r="G5">
        <v>143190</v>
      </c>
      <c r="H5" t="s">
        <v>26</v>
      </c>
      <c r="I5">
        <v>14679.61</v>
      </c>
      <c r="J5" t="s">
        <v>27</v>
      </c>
      <c r="K5">
        <v>8</v>
      </c>
      <c r="L5">
        <v>0.10251840212305328</v>
      </c>
      <c r="M5" t="s">
        <v>22</v>
      </c>
      <c r="N5" t="s">
        <v>28</v>
      </c>
      <c r="O5" t="s">
        <v>29</v>
      </c>
      <c r="P5">
        <v>1</v>
      </c>
    </row>
    <row r="6" spans="1:16" x14ac:dyDescent="0.3">
      <c r="A6">
        <v>3</v>
      </c>
      <c r="B6" t="s">
        <v>30</v>
      </c>
      <c r="C6">
        <v>2013</v>
      </c>
      <c r="D6">
        <v>4.5</v>
      </c>
      <c r="E6" t="s">
        <v>25</v>
      </c>
      <c r="F6" t="s">
        <v>19</v>
      </c>
      <c r="G6">
        <v>181601</v>
      </c>
      <c r="H6" t="s">
        <v>20</v>
      </c>
      <c r="I6">
        <v>44402.61</v>
      </c>
      <c r="J6" t="s">
        <v>31</v>
      </c>
      <c r="K6">
        <v>13</v>
      </c>
      <c r="L6">
        <v>0.2445064179162009</v>
      </c>
      <c r="M6" t="s">
        <v>32</v>
      </c>
      <c r="N6" t="s">
        <v>23</v>
      </c>
      <c r="O6" t="s">
        <v>29</v>
      </c>
      <c r="P6">
        <v>3</v>
      </c>
    </row>
    <row r="7" spans="1:16" x14ac:dyDescent="0.3">
      <c r="A7">
        <v>4</v>
      </c>
      <c r="B7" t="s">
        <v>17</v>
      </c>
      <c r="C7">
        <v>2011</v>
      </c>
      <c r="D7">
        <v>4.0999999999999996</v>
      </c>
      <c r="E7" t="s">
        <v>33</v>
      </c>
      <c r="F7" t="s">
        <v>34</v>
      </c>
      <c r="G7">
        <v>68682</v>
      </c>
      <c r="H7" t="s">
        <v>20</v>
      </c>
      <c r="I7">
        <v>86374.33</v>
      </c>
      <c r="J7" t="s">
        <v>35</v>
      </c>
      <c r="K7">
        <v>15</v>
      </c>
      <c r="L7">
        <v>1.2575977694301272</v>
      </c>
      <c r="M7" t="s">
        <v>22</v>
      </c>
      <c r="N7" t="s">
        <v>36</v>
      </c>
      <c r="O7" t="s">
        <v>29</v>
      </c>
      <c r="P7">
        <v>3</v>
      </c>
    </row>
    <row r="8" spans="1:16" x14ac:dyDescent="0.3">
      <c r="A8">
        <v>5</v>
      </c>
      <c r="B8" t="s">
        <v>37</v>
      </c>
      <c r="C8">
        <v>2009</v>
      </c>
      <c r="D8">
        <v>2.6</v>
      </c>
      <c r="E8" t="s">
        <v>33</v>
      </c>
      <c r="F8" t="s">
        <v>19</v>
      </c>
      <c r="G8">
        <v>223009</v>
      </c>
      <c r="H8" t="s">
        <v>38</v>
      </c>
      <c r="I8">
        <v>73577.100000000006</v>
      </c>
      <c r="J8" t="s">
        <v>39</v>
      </c>
      <c r="K8">
        <v>17</v>
      </c>
      <c r="L8">
        <v>0.32992883695276876</v>
      </c>
      <c r="M8" t="s">
        <v>32</v>
      </c>
      <c r="N8" t="s">
        <v>36</v>
      </c>
      <c r="O8" t="s">
        <v>22</v>
      </c>
      <c r="P8">
        <v>2</v>
      </c>
    </row>
    <row r="9" spans="1:16" x14ac:dyDescent="0.3">
      <c r="A9">
        <v>6</v>
      </c>
      <c r="B9" t="s">
        <v>30</v>
      </c>
      <c r="C9">
        <v>2019</v>
      </c>
      <c r="D9">
        <v>2.4</v>
      </c>
      <c r="E9" t="s">
        <v>33</v>
      </c>
      <c r="F9" t="s">
        <v>34</v>
      </c>
      <c r="G9">
        <v>246553</v>
      </c>
      <c r="H9" t="s">
        <v>38</v>
      </c>
      <c r="I9">
        <v>88969.76</v>
      </c>
      <c r="J9" t="s">
        <v>40</v>
      </c>
      <c r="K9">
        <v>7</v>
      </c>
      <c r="L9">
        <v>0.36085450187180845</v>
      </c>
      <c r="M9" t="s">
        <v>32</v>
      </c>
      <c r="N9" t="s">
        <v>36</v>
      </c>
      <c r="O9" t="s">
        <v>22</v>
      </c>
      <c r="P9">
        <v>2</v>
      </c>
    </row>
    <row r="10" spans="1:16" x14ac:dyDescent="0.3">
      <c r="A10">
        <v>7</v>
      </c>
      <c r="B10" t="s">
        <v>30</v>
      </c>
      <c r="C10">
        <v>2020</v>
      </c>
      <c r="D10">
        <v>4</v>
      </c>
      <c r="E10" t="s">
        <v>25</v>
      </c>
      <c r="F10" t="s">
        <v>34</v>
      </c>
      <c r="G10">
        <v>135486</v>
      </c>
      <c r="H10" t="s">
        <v>26</v>
      </c>
      <c r="I10">
        <v>63498.75</v>
      </c>
      <c r="J10" t="s">
        <v>41</v>
      </c>
      <c r="K10">
        <v>6</v>
      </c>
      <c r="L10">
        <v>0.46867388512466235</v>
      </c>
      <c r="M10" t="s">
        <v>22</v>
      </c>
      <c r="N10" t="s">
        <v>36</v>
      </c>
      <c r="O10" t="s">
        <v>29</v>
      </c>
      <c r="P10">
        <v>1</v>
      </c>
    </row>
    <row r="11" spans="1:16" x14ac:dyDescent="0.3">
      <c r="A11">
        <v>8</v>
      </c>
      <c r="B11" t="s">
        <v>17</v>
      </c>
      <c r="C11">
        <v>2017</v>
      </c>
      <c r="D11">
        <v>5.3</v>
      </c>
      <c r="E11" t="s">
        <v>42</v>
      </c>
      <c r="F11" t="s">
        <v>34</v>
      </c>
      <c r="G11">
        <v>83030</v>
      </c>
      <c r="H11" t="s">
        <v>20</v>
      </c>
      <c r="I11">
        <v>17381.189999999999</v>
      </c>
      <c r="J11" t="s">
        <v>35</v>
      </c>
      <c r="K11">
        <v>9</v>
      </c>
      <c r="L11">
        <v>0.2093362640009635</v>
      </c>
      <c r="M11" t="s">
        <v>22</v>
      </c>
      <c r="N11" t="s">
        <v>28</v>
      </c>
      <c r="O11" t="s">
        <v>29</v>
      </c>
      <c r="P11">
        <v>3</v>
      </c>
    </row>
    <row r="12" spans="1:16" x14ac:dyDescent="0.3">
      <c r="A12">
        <v>9</v>
      </c>
      <c r="B12" t="s">
        <v>43</v>
      </c>
      <c r="C12">
        <v>2023</v>
      </c>
      <c r="D12">
        <v>5.7</v>
      </c>
      <c r="E12" t="s">
        <v>25</v>
      </c>
      <c r="F12" t="s">
        <v>19</v>
      </c>
      <c r="G12">
        <v>120360</v>
      </c>
      <c r="H12" t="s">
        <v>38</v>
      </c>
      <c r="I12">
        <v>15905.62</v>
      </c>
      <c r="J12" t="s">
        <v>44</v>
      </c>
      <c r="K12">
        <v>3</v>
      </c>
      <c r="L12">
        <v>0.13215038218677302</v>
      </c>
      <c r="M12" t="s">
        <v>22</v>
      </c>
      <c r="N12" t="s">
        <v>28</v>
      </c>
      <c r="O12" t="s">
        <v>29</v>
      </c>
      <c r="P12">
        <v>2</v>
      </c>
    </row>
    <row r="13" spans="1:16" x14ac:dyDescent="0.3">
      <c r="A13">
        <v>10</v>
      </c>
      <c r="B13" t="s">
        <v>37</v>
      </c>
      <c r="C13">
        <v>2010</v>
      </c>
      <c r="D13">
        <v>1.5</v>
      </c>
      <c r="E13" t="s">
        <v>25</v>
      </c>
      <c r="F13" t="s">
        <v>34</v>
      </c>
      <c r="G13">
        <v>135009</v>
      </c>
      <c r="H13" t="s">
        <v>38</v>
      </c>
      <c r="I13">
        <v>9560.2199999999993</v>
      </c>
      <c r="J13" t="s">
        <v>45</v>
      </c>
      <c r="K13">
        <v>16</v>
      </c>
      <c r="L13">
        <v>7.0811723662866921E-2</v>
      </c>
      <c r="M13" t="s">
        <v>22</v>
      </c>
      <c r="N13" t="s">
        <v>28</v>
      </c>
      <c r="O13" t="s">
        <v>46</v>
      </c>
      <c r="P13">
        <v>2</v>
      </c>
    </row>
    <row r="14" spans="1:16" x14ac:dyDescent="0.3">
      <c r="A14">
        <v>11</v>
      </c>
      <c r="B14" t="s">
        <v>17</v>
      </c>
      <c r="C14">
        <v>2001</v>
      </c>
      <c r="D14">
        <v>1.8</v>
      </c>
      <c r="E14" t="s">
        <v>33</v>
      </c>
      <c r="F14" t="s">
        <v>34</v>
      </c>
      <c r="G14">
        <v>298875</v>
      </c>
      <c r="H14" t="s">
        <v>38</v>
      </c>
      <c r="I14">
        <v>58872.6</v>
      </c>
      <c r="J14" t="s">
        <v>47</v>
      </c>
      <c r="K14">
        <v>25</v>
      </c>
      <c r="L14">
        <v>0.19698067754077792</v>
      </c>
      <c r="M14" t="s">
        <v>32</v>
      </c>
      <c r="N14" t="s">
        <v>36</v>
      </c>
      <c r="O14" t="s">
        <v>46</v>
      </c>
      <c r="P14">
        <v>2</v>
      </c>
    </row>
    <row r="15" spans="1:16" x14ac:dyDescent="0.3">
      <c r="A15">
        <v>12</v>
      </c>
      <c r="B15" t="s">
        <v>37</v>
      </c>
      <c r="C15">
        <v>2017</v>
      </c>
      <c r="D15">
        <v>5.7</v>
      </c>
      <c r="E15" t="s">
        <v>25</v>
      </c>
      <c r="F15" t="s">
        <v>34</v>
      </c>
      <c r="G15">
        <v>169737</v>
      </c>
      <c r="H15" t="s">
        <v>26</v>
      </c>
      <c r="I15">
        <v>28074.19</v>
      </c>
      <c r="J15" t="s">
        <v>39</v>
      </c>
      <c r="K15">
        <v>9</v>
      </c>
      <c r="L15">
        <v>0.16539817482340327</v>
      </c>
      <c r="M15" t="s">
        <v>32</v>
      </c>
      <c r="N15" t="s">
        <v>23</v>
      </c>
      <c r="O15" t="s">
        <v>29</v>
      </c>
      <c r="P15">
        <v>1</v>
      </c>
    </row>
    <row r="16" spans="1:16" x14ac:dyDescent="0.3">
      <c r="A16">
        <v>13</v>
      </c>
      <c r="B16" t="s">
        <v>37</v>
      </c>
      <c r="C16">
        <v>2006</v>
      </c>
      <c r="D16">
        <v>4.7</v>
      </c>
      <c r="E16" t="s">
        <v>18</v>
      </c>
      <c r="F16" t="s">
        <v>34</v>
      </c>
      <c r="G16">
        <v>114360</v>
      </c>
      <c r="H16" t="s">
        <v>20</v>
      </c>
      <c r="I16">
        <v>74766.45</v>
      </c>
      <c r="J16" t="s">
        <v>48</v>
      </c>
      <c r="K16">
        <v>20</v>
      </c>
      <c r="L16">
        <v>0.65378147953830013</v>
      </c>
      <c r="M16" t="s">
        <v>22</v>
      </c>
      <c r="N16" t="s">
        <v>36</v>
      </c>
      <c r="O16" t="s">
        <v>29</v>
      </c>
      <c r="P16">
        <v>3</v>
      </c>
    </row>
    <row r="17" spans="1:16" x14ac:dyDescent="0.3">
      <c r="A17">
        <v>14</v>
      </c>
      <c r="B17" t="s">
        <v>30</v>
      </c>
      <c r="C17">
        <v>2023</v>
      </c>
      <c r="D17">
        <v>5.4</v>
      </c>
      <c r="E17" t="s">
        <v>25</v>
      </c>
      <c r="F17" t="s">
        <v>34</v>
      </c>
      <c r="G17">
        <v>263894</v>
      </c>
      <c r="H17" t="s">
        <v>38</v>
      </c>
      <c r="I17">
        <v>70193.740000000005</v>
      </c>
      <c r="J17" t="s">
        <v>40</v>
      </c>
      <c r="K17">
        <v>3</v>
      </c>
      <c r="L17">
        <v>0.26599217867780245</v>
      </c>
      <c r="M17" t="s">
        <v>32</v>
      </c>
      <c r="N17" t="s">
        <v>36</v>
      </c>
      <c r="O17" t="s">
        <v>29</v>
      </c>
      <c r="P17">
        <v>2</v>
      </c>
    </row>
    <row r="18" spans="1:16" x14ac:dyDescent="0.3">
      <c r="A18">
        <v>15</v>
      </c>
      <c r="B18" t="s">
        <v>24</v>
      </c>
      <c r="C18">
        <v>2014</v>
      </c>
      <c r="D18">
        <v>2</v>
      </c>
      <c r="E18" t="s">
        <v>25</v>
      </c>
      <c r="F18" t="s">
        <v>34</v>
      </c>
      <c r="G18">
        <v>65018</v>
      </c>
      <c r="H18" t="s">
        <v>20</v>
      </c>
      <c r="I18">
        <v>35220.519999999997</v>
      </c>
      <c r="J18" t="s">
        <v>49</v>
      </c>
      <c r="K18">
        <v>12</v>
      </c>
      <c r="L18">
        <v>0.5417041434679627</v>
      </c>
      <c r="M18" t="s">
        <v>22</v>
      </c>
      <c r="N18" t="s">
        <v>23</v>
      </c>
      <c r="O18" t="s">
        <v>22</v>
      </c>
      <c r="P18">
        <v>3</v>
      </c>
    </row>
    <row r="19" spans="1:16" x14ac:dyDescent="0.3">
      <c r="A19">
        <v>16</v>
      </c>
      <c r="B19" t="s">
        <v>37</v>
      </c>
      <c r="C19">
        <v>2010</v>
      </c>
      <c r="D19">
        <v>3.9</v>
      </c>
      <c r="E19" t="s">
        <v>25</v>
      </c>
      <c r="F19" t="s">
        <v>34</v>
      </c>
      <c r="G19">
        <v>240904</v>
      </c>
      <c r="H19" t="s">
        <v>26</v>
      </c>
      <c r="I19">
        <v>21796.16</v>
      </c>
      <c r="J19" t="s">
        <v>39</v>
      </c>
      <c r="K19">
        <v>16</v>
      </c>
      <c r="L19">
        <v>9.047653837213164E-2</v>
      </c>
      <c r="M19" t="s">
        <v>32</v>
      </c>
      <c r="N19" t="s">
        <v>23</v>
      </c>
      <c r="O19" t="s">
        <v>22</v>
      </c>
      <c r="P19">
        <v>1</v>
      </c>
    </row>
    <row r="20" spans="1:16" x14ac:dyDescent="0.3">
      <c r="A20">
        <v>17</v>
      </c>
      <c r="B20" t="s">
        <v>50</v>
      </c>
      <c r="C20">
        <v>2017</v>
      </c>
      <c r="D20">
        <v>4.5</v>
      </c>
      <c r="E20" t="s">
        <v>25</v>
      </c>
      <c r="F20" t="s">
        <v>34</v>
      </c>
      <c r="G20">
        <v>136817</v>
      </c>
      <c r="H20" t="s">
        <v>20</v>
      </c>
      <c r="I20">
        <v>14728.03</v>
      </c>
      <c r="J20" t="s">
        <v>51</v>
      </c>
      <c r="K20">
        <v>9</v>
      </c>
      <c r="L20">
        <v>0.10764766074391341</v>
      </c>
      <c r="M20" t="s">
        <v>22</v>
      </c>
      <c r="N20" t="s">
        <v>28</v>
      </c>
      <c r="O20" t="s">
        <v>29</v>
      </c>
      <c r="P20">
        <v>3</v>
      </c>
    </row>
    <row r="21" spans="1:16" x14ac:dyDescent="0.3">
      <c r="A21">
        <v>18</v>
      </c>
      <c r="B21" t="s">
        <v>30</v>
      </c>
      <c r="C21">
        <v>2022</v>
      </c>
      <c r="D21">
        <v>4.4000000000000004</v>
      </c>
      <c r="E21" t="s">
        <v>42</v>
      </c>
      <c r="F21" t="s">
        <v>34</v>
      </c>
      <c r="G21">
        <v>192803</v>
      </c>
      <c r="H21" t="s">
        <v>38</v>
      </c>
      <c r="I21">
        <v>75044.95</v>
      </c>
      <c r="J21" t="s">
        <v>52</v>
      </c>
      <c r="K21">
        <v>4</v>
      </c>
      <c r="L21">
        <v>0.38923123602848503</v>
      </c>
      <c r="M21" t="s">
        <v>32</v>
      </c>
      <c r="N21" t="s">
        <v>36</v>
      </c>
      <c r="O21" t="s">
        <v>29</v>
      </c>
      <c r="P21">
        <v>2</v>
      </c>
    </row>
    <row r="22" spans="1:16" x14ac:dyDescent="0.3">
      <c r="A22">
        <v>19</v>
      </c>
      <c r="B22" t="s">
        <v>43</v>
      </c>
      <c r="C22">
        <v>2011</v>
      </c>
      <c r="D22">
        <v>3</v>
      </c>
      <c r="E22" t="s">
        <v>25</v>
      </c>
      <c r="F22" t="s">
        <v>34</v>
      </c>
      <c r="G22">
        <v>86984</v>
      </c>
      <c r="H22" t="s">
        <v>20</v>
      </c>
      <c r="I22">
        <v>47791.89</v>
      </c>
      <c r="J22" t="s">
        <v>44</v>
      </c>
      <c r="K22">
        <v>15</v>
      </c>
      <c r="L22">
        <v>0.54943311413593299</v>
      </c>
      <c r="M22" t="s">
        <v>22</v>
      </c>
      <c r="N22" t="s">
        <v>23</v>
      </c>
      <c r="O22" t="s">
        <v>22</v>
      </c>
      <c r="P22">
        <v>3</v>
      </c>
    </row>
    <row r="23" spans="1:16" x14ac:dyDescent="0.3">
      <c r="A23">
        <v>20</v>
      </c>
      <c r="B23" t="s">
        <v>24</v>
      </c>
      <c r="C23">
        <v>2005</v>
      </c>
      <c r="D23">
        <v>1.1000000000000001</v>
      </c>
      <c r="E23" t="s">
        <v>18</v>
      </c>
      <c r="F23" t="s">
        <v>34</v>
      </c>
      <c r="G23">
        <v>290595</v>
      </c>
      <c r="H23" t="s">
        <v>20</v>
      </c>
      <c r="I23">
        <v>35735.339999999997</v>
      </c>
      <c r="J23" t="s">
        <v>53</v>
      </c>
      <c r="K23">
        <v>21</v>
      </c>
      <c r="L23">
        <v>0.12297300366489443</v>
      </c>
      <c r="M23" t="s">
        <v>32</v>
      </c>
      <c r="N23" t="s">
        <v>23</v>
      </c>
      <c r="O23" t="s">
        <v>46</v>
      </c>
      <c r="P23">
        <v>3</v>
      </c>
    </row>
    <row r="24" spans="1:16" x14ac:dyDescent="0.3">
      <c r="A24">
        <v>21</v>
      </c>
      <c r="B24" t="s">
        <v>50</v>
      </c>
      <c r="C24">
        <v>2019</v>
      </c>
      <c r="D24">
        <v>3.9</v>
      </c>
      <c r="E24" t="s">
        <v>18</v>
      </c>
      <c r="F24" t="s">
        <v>34</v>
      </c>
      <c r="G24">
        <v>192608</v>
      </c>
      <c r="H24" t="s">
        <v>26</v>
      </c>
      <c r="I24">
        <v>86382.04</v>
      </c>
      <c r="J24" t="s">
        <v>54</v>
      </c>
      <c r="K24">
        <v>7</v>
      </c>
      <c r="L24">
        <v>0.4484862518690812</v>
      </c>
      <c r="M24" t="s">
        <v>32</v>
      </c>
      <c r="N24" t="s">
        <v>36</v>
      </c>
      <c r="O24" t="s">
        <v>22</v>
      </c>
      <c r="P24">
        <v>1</v>
      </c>
    </row>
    <row r="25" spans="1:16" x14ac:dyDescent="0.3">
      <c r="A25">
        <v>22</v>
      </c>
      <c r="B25" t="s">
        <v>50</v>
      </c>
      <c r="C25">
        <v>2022</v>
      </c>
      <c r="D25">
        <v>2.2999999999999998</v>
      </c>
      <c r="E25" t="s">
        <v>25</v>
      </c>
      <c r="F25" t="s">
        <v>19</v>
      </c>
      <c r="G25">
        <v>12150</v>
      </c>
      <c r="H25" t="s">
        <v>26</v>
      </c>
      <c r="I25">
        <v>61393.26</v>
      </c>
      <c r="J25" t="s">
        <v>55</v>
      </c>
      <c r="K25">
        <v>4</v>
      </c>
      <c r="L25">
        <v>5.0529432098765437</v>
      </c>
      <c r="M25" t="s">
        <v>56</v>
      </c>
      <c r="N25" t="s">
        <v>36</v>
      </c>
      <c r="O25" t="s">
        <v>22</v>
      </c>
      <c r="P25">
        <v>1</v>
      </c>
    </row>
    <row r="26" spans="1:16" x14ac:dyDescent="0.3">
      <c r="A26">
        <v>23</v>
      </c>
      <c r="B26" t="s">
        <v>43</v>
      </c>
      <c r="C26">
        <v>2012</v>
      </c>
      <c r="D26">
        <v>3.3</v>
      </c>
      <c r="E26" t="s">
        <v>33</v>
      </c>
      <c r="F26" t="s">
        <v>19</v>
      </c>
      <c r="G26">
        <v>275550</v>
      </c>
      <c r="H26" t="s">
        <v>20</v>
      </c>
      <c r="I26">
        <v>54210.22</v>
      </c>
      <c r="J26" t="s">
        <v>57</v>
      </c>
      <c r="K26">
        <v>14</v>
      </c>
      <c r="L26">
        <v>0.19673460352023225</v>
      </c>
      <c r="M26" t="s">
        <v>32</v>
      </c>
      <c r="N26" t="s">
        <v>36</v>
      </c>
      <c r="O26" t="s">
        <v>22</v>
      </c>
      <c r="P26">
        <v>3</v>
      </c>
    </row>
    <row r="27" spans="1:16" x14ac:dyDescent="0.3">
      <c r="A27">
        <v>24</v>
      </c>
      <c r="B27" t="s">
        <v>24</v>
      </c>
      <c r="C27">
        <v>2019</v>
      </c>
      <c r="D27">
        <v>5.8</v>
      </c>
      <c r="E27" t="s">
        <v>42</v>
      </c>
      <c r="F27" t="s">
        <v>34</v>
      </c>
      <c r="G27">
        <v>150853</v>
      </c>
      <c r="H27" t="s">
        <v>20</v>
      </c>
      <c r="I27">
        <v>75621.02</v>
      </c>
      <c r="J27" t="s">
        <v>53</v>
      </c>
      <c r="K27">
        <v>7</v>
      </c>
      <c r="L27">
        <v>0.50128946722968726</v>
      </c>
      <c r="M27" t="s">
        <v>32</v>
      </c>
      <c r="N27" t="s">
        <v>36</v>
      </c>
      <c r="O27" t="s">
        <v>29</v>
      </c>
      <c r="P27">
        <v>3</v>
      </c>
    </row>
    <row r="28" spans="1:16" x14ac:dyDescent="0.3">
      <c r="A28">
        <v>25</v>
      </c>
      <c r="B28" t="s">
        <v>30</v>
      </c>
      <c r="C28">
        <v>2015</v>
      </c>
      <c r="D28">
        <v>3</v>
      </c>
      <c r="E28" t="s">
        <v>25</v>
      </c>
      <c r="F28" t="s">
        <v>34</v>
      </c>
      <c r="G28">
        <v>188489</v>
      </c>
      <c r="H28" t="s">
        <v>20</v>
      </c>
      <c r="I28">
        <v>82480.399999999994</v>
      </c>
      <c r="J28" t="s">
        <v>41</v>
      </c>
      <c r="K28">
        <v>11</v>
      </c>
      <c r="L28">
        <v>0.43758733931423049</v>
      </c>
      <c r="M28" t="s">
        <v>32</v>
      </c>
      <c r="N28" t="s">
        <v>36</v>
      </c>
      <c r="O28" t="s">
        <v>22</v>
      </c>
      <c r="P28">
        <v>3</v>
      </c>
    </row>
    <row r="29" spans="1:16" x14ac:dyDescent="0.3">
      <c r="A29">
        <v>26</v>
      </c>
      <c r="B29" t="s">
        <v>58</v>
      </c>
      <c r="C29">
        <v>2017</v>
      </c>
      <c r="D29">
        <v>5.2</v>
      </c>
      <c r="E29" t="s">
        <v>25</v>
      </c>
      <c r="F29" t="s">
        <v>34</v>
      </c>
      <c r="G29">
        <v>18325</v>
      </c>
      <c r="H29" t="s">
        <v>26</v>
      </c>
      <c r="I29">
        <v>70176.95</v>
      </c>
      <c r="J29" t="s">
        <v>59</v>
      </c>
      <c r="K29">
        <v>9</v>
      </c>
      <c r="L29">
        <v>3.8295743519781715</v>
      </c>
      <c r="M29" t="s">
        <v>56</v>
      </c>
      <c r="N29" t="s">
        <v>36</v>
      </c>
      <c r="O29" t="s">
        <v>29</v>
      </c>
      <c r="P29">
        <v>1</v>
      </c>
    </row>
    <row r="30" spans="1:16" x14ac:dyDescent="0.3">
      <c r="A30">
        <v>27</v>
      </c>
      <c r="B30" t="s">
        <v>24</v>
      </c>
      <c r="C30">
        <v>2009</v>
      </c>
      <c r="D30">
        <v>1.9</v>
      </c>
      <c r="E30" t="s">
        <v>25</v>
      </c>
      <c r="F30" t="s">
        <v>19</v>
      </c>
      <c r="G30">
        <v>199756</v>
      </c>
      <c r="H30" t="s">
        <v>26</v>
      </c>
      <c r="I30">
        <v>46800.6</v>
      </c>
      <c r="J30" t="s">
        <v>49</v>
      </c>
      <c r="K30">
        <v>17</v>
      </c>
      <c r="L30">
        <v>0.23428883237549811</v>
      </c>
      <c r="M30" t="s">
        <v>32</v>
      </c>
      <c r="N30" t="s">
        <v>23</v>
      </c>
      <c r="O30" t="s">
        <v>46</v>
      </c>
      <c r="P30">
        <v>1</v>
      </c>
    </row>
    <row r="31" spans="1:16" x14ac:dyDescent="0.3">
      <c r="A31">
        <v>28</v>
      </c>
      <c r="B31" t="s">
        <v>43</v>
      </c>
      <c r="C31">
        <v>2022</v>
      </c>
      <c r="D31">
        <v>4.4000000000000004</v>
      </c>
      <c r="E31" t="s">
        <v>33</v>
      </c>
      <c r="F31" t="s">
        <v>19</v>
      </c>
      <c r="G31">
        <v>204541</v>
      </c>
      <c r="H31" t="s">
        <v>20</v>
      </c>
      <c r="I31">
        <v>41033.39</v>
      </c>
      <c r="J31" t="s">
        <v>60</v>
      </c>
      <c r="K31">
        <v>4</v>
      </c>
      <c r="L31">
        <v>0.20061205332916138</v>
      </c>
      <c r="M31" t="s">
        <v>32</v>
      </c>
      <c r="N31" t="s">
        <v>23</v>
      </c>
      <c r="O31" t="s">
        <v>29</v>
      </c>
      <c r="P31">
        <v>3</v>
      </c>
    </row>
    <row r="32" spans="1:16" x14ac:dyDescent="0.3">
      <c r="A32">
        <v>29</v>
      </c>
      <c r="B32" t="s">
        <v>50</v>
      </c>
      <c r="C32">
        <v>2007</v>
      </c>
      <c r="D32">
        <v>5.9</v>
      </c>
      <c r="E32" t="s">
        <v>33</v>
      </c>
      <c r="F32" t="s">
        <v>19</v>
      </c>
      <c r="G32">
        <v>17669</v>
      </c>
      <c r="H32" t="s">
        <v>26</v>
      </c>
      <c r="I32">
        <v>78308.17</v>
      </c>
      <c r="J32" t="s">
        <v>61</v>
      </c>
      <c r="K32">
        <v>19</v>
      </c>
      <c r="L32">
        <v>4.4319525723017712</v>
      </c>
      <c r="M32" t="s">
        <v>56</v>
      </c>
      <c r="N32" t="s">
        <v>36</v>
      </c>
      <c r="O32" t="s">
        <v>29</v>
      </c>
      <c r="P32">
        <v>1</v>
      </c>
    </row>
    <row r="33" spans="1:16" x14ac:dyDescent="0.3">
      <c r="A33">
        <v>30</v>
      </c>
      <c r="B33" t="s">
        <v>30</v>
      </c>
      <c r="C33">
        <v>2017</v>
      </c>
      <c r="D33">
        <v>1.5</v>
      </c>
      <c r="E33" t="s">
        <v>33</v>
      </c>
      <c r="F33" t="s">
        <v>34</v>
      </c>
      <c r="G33">
        <v>207836</v>
      </c>
      <c r="H33" t="s">
        <v>38</v>
      </c>
      <c r="I33">
        <v>54201.18</v>
      </c>
      <c r="J33" t="s">
        <v>52</v>
      </c>
      <c r="K33">
        <v>9</v>
      </c>
      <c r="L33">
        <v>0.26078821763313381</v>
      </c>
      <c r="M33" t="s">
        <v>32</v>
      </c>
      <c r="N33" t="s">
        <v>36</v>
      </c>
      <c r="O33" t="s">
        <v>46</v>
      </c>
      <c r="P33">
        <v>2</v>
      </c>
    </row>
    <row r="34" spans="1:16" x14ac:dyDescent="0.3">
      <c r="A34">
        <v>31</v>
      </c>
      <c r="B34" t="s">
        <v>24</v>
      </c>
      <c r="C34">
        <v>2020</v>
      </c>
      <c r="D34">
        <v>1</v>
      </c>
      <c r="E34" t="s">
        <v>42</v>
      </c>
      <c r="F34" t="s">
        <v>34</v>
      </c>
      <c r="G34">
        <v>132915</v>
      </c>
      <c r="H34" t="s">
        <v>26</v>
      </c>
      <c r="I34">
        <v>71916.679999999993</v>
      </c>
      <c r="J34" t="s">
        <v>53</v>
      </c>
      <c r="K34">
        <v>6</v>
      </c>
      <c r="L34">
        <v>0.54107271564533721</v>
      </c>
      <c r="M34" t="s">
        <v>22</v>
      </c>
      <c r="N34" t="s">
        <v>36</v>
      </c>
      <c r="O34" t="s">
        <v>46</v>
      </c>
      <c r="P34">
        <v>1</v>
      </c>
    </row>
    <row r="35" spans="1:16" x14ac:dyDescent="0.3">
      <c r="A35">
        <v>32</v>
      </c>
      <c r="B35" t="s">
        <v>58</v>
      </c>
      <c r="C35">
        <v>2000</v>
      </c>
      <c r="D35">
        <v>3.2</v>
      </c>
      <c r="E35" t="s">
        <v>18</v>
      </c>
      <c r="F35" t="s">
        <v>34</v>
      </c>
      <c r="G35">
        <v>196681</v>
      </c>
      <c r="H35" t="s">
        <v>26</v>
      </c>
      <c r="I35">
        <v>89587.88</v>
      </c>
      <c r="J35" t="s">
        <v>62</v>
      </c>
      <c r="K35">
        <v>26</v>
      </c>
      <c r="L35">
        <v>0.45549839587962238</v>
      </c>
      <c r="M35" t="s">
        <v>32</v>
      </c>
      <c r="N35" t="s">
        <v>36</v>
      </c>
      <c r="O35" t="s">
        <v>22</v>
      </c>
      <c r="P35">
        <v>1</v>
      </c>
    </row>
    <row r="36" spans="1:16" x14ac:dyDescent="0.3">
      <c r="A36">
        <v>33</v>
      </c>
      <c r="B36" t="s">
        <v>58</v>
      </c>
      <c r="C36">
        <v>2022</v>
      </c>
      <c r="D36">
        <v>1.5</v>
      </c>
      <c r="E36" t="s">
        <v>42</v>
      </c>
      <c r="F36" t="s">
        <v>34</v>
      </c>
      <c r="G36">
        <v>50812</v>
      </c>
      <c r="H36" t="s">
        <v>26</v>
      </c>
      <c r="I36">
        <v>92009.61</v>
      </c>
      <c r="J36" t="s">
        <v>62</v>
      </c>
      <c r="K36">
        <v>4</v>
      </c>
      <c r="L36">
        <v>1.8107850507754073</v>
      </c>
      <c r="M36" t="s">
        <v>22</v>
      </c>
      <c r="N36" t="s">
        <v>36</v>
      </c>
      <c r="O36" t="s">
        <v>46</v>
      </c>
      <c r="P36">
        <v>1</v>
      </c>
    </row>
    <row r="37" spans="1:16" x14ac:dyDescent="0.3">
      <c r="A37">
        <v>34</v>
      </c>
      <c r="B37" t="s">
        <v>37</v>
      </c>
      <c r="C37">
        <v>2007</v>
      </c>
      <c r="D37">
        <v>4.7</v>
      </c>
      <c r="E37" t="s">
        <v>33</v>
      </c>
      <c r="F37" t="s">
        <v>19</v>
      </c>
      <c r="G37">
        <v>278203</v>
      </c>
      <c r="H37" t="s">
        <v>38</v>
      </c>
      <c r="I37">
        <v>31382.99</v>
      </c>
      <c r="J37" t="s">
        <v>48</v>
      </c>
      <c r="K37">
        <v>19</v>
      </c>
      <c r="L37">
        <v>0.11280608045204402</v>
      </c>
      <c r="M37" t="s">
        <v>32</v>
      </c>
      <c r="N37" t="s">
        <v>23</v>
      </c>
      <c r="O37" t="s">
        <v>29</v>
      </c>
      <c r="P37">
        <v>2</v>
      </c>
    </row>
    <row r="38" spans="1:16" x14ac:dyDescent="0.3">
      <c r="A38">
        <v>35</v>
      </c>
      <c r="B38" t="s">
        <v>37</v>
      </c>
      <c r="C38">
        <v>2005</v>
      </c>
      <c r="D38">
        <v>5.6</v>
      </c>
      <c r="E38" t="s">
        <v>18</v>
      </c>
      <c r="F38" t="s">
        <v>34</v>
      </c>
      <c r="G38">
        <v>252862</v>
      </c>
      <c r="H38" t="s">
        <v>38</v>
      </c>
      <c r="I38">
        <v>22849.55</v>
      </c>
      <c r="J38" t="s">
        <v>39</v>
      </c>
      <c r="K38">
        <v>21</v>
      </c>
      <c r="L38">
        <v>9.0363716177203374E-2</v>
      </c>
      <c r="M38" t="s">
        <v>32</v>
      </c>
      <c r="N38" t="s">
        <v>23</v>
      </c>
      <c r="O38" t="s">
        <v>29</v>
      </c>
      <c r="P38">
        <v>2</v>
      </c>
    </row>
    <row r="39" spans="1:16" x14ac:dyDescent="0.3">
      <c r="A39">
        <v>36</v>
      </c>
      <c r="B39" t="s">
        <v>17</v>
      </c>
      <c r="C39">
        <v>2004</v>
      </c>
      <c r="D39">
        <v>3.2</v>
      </c>
      <c r="E39" t="s">
        <v>18</v>
      </c>
      <c r="F39" t="s">
        <v>19</v>
      </c>
      <c r="G39">
        <v>171840</v>
      </c>
      <c r="H39" t="s">
        <v>38</v>
      </c>
      <c r="I39">
        <v>29822.3</v>
      </c>
      <c r="J39" t="s">
        <v>47</v>
      </c>
      <c r="K39">
        <v>22</v>
      </c>
      <c r="L39">
        <v>0.17354690409683426</v>
      </c>
      <c r="M39" t="s">
        <v>32</v>
      </c>
      <c r="N39" t="s">
        <v>23</v>
      </c>
      <c r="O39" t="s">
        <v>22</v>
      </c>
      <c r="P39">
        <v>2</v>
      </c>
    </row>
    <row r="40" spans="1:16" x14ac:dyDescent="0.3">
      <c r="A40">
        <v>37</v>
      </c>
      <c r="B40" t="s">
        <v>43</v>
      </c>
      <c r="C40">
        <v>2014</v>
      </c>
      <c r="D40">
        <v>2.2999999999999998</v>
      </c>
      <c r="E40" t="s">
        <v>33</v>
      </c>
      <c r="F40" t="s">
        <v>19</v>
      </c>
      <c r="G40">
        <v>25395</v>
      </c>
      <c r="H40" t="s">
        <v>20</v>
      </c>
      <c r="I40">
        <v>76380.320000000007</v>
      </c>
      <c r="J40" t="s">
        <v>63</v>
      </c>
      <c r="K40">
        <v>12</v>
      </c>
      <c r="L40">
        <v>3.0076912778105931</v>
      </c>
      <c r="M40" t="s">
        <v>56</v>
      </c>
      <c r="N40" t="s">
        <v>36</v>
      </c>
      <c r="O40" t="s">
        <v>22</v>
      </c>
      <c r="P40">
        <v>3</v>
      </c>
    </row>
    <row r="41" spans="1:16" x14ac:dyDescent="0.3">
      <c r="A41">
        <v>38</v>
      </c>
      <c r="B41" t="s">
        <v>24</v>
      </c>
      <c r="C41">
        <v>2021</v>
      </c>
      <c r="D41">
        <v>3.2</v>
      </c>
      <c r="E41" t="s">
        <v>33</v>
      </c>
      <c r="F41" t="s">
        <v>34</v>
      </c>
      <c r="G41">
        <v>282346</v>
      </c>
      <c r="H41" t="s">
        <v>20</v>
      </c>
      <c r="I41">
        <v>40155.51</v>
      </c>
      <c r="J41" t="s">
        <v>27</v>
      </c>
      <c r="K41">
        <v>5</v>
      </c>
      <c r="L41">
        <v>0.14222092751446808</v>
      </c>
      <c r="M41" t="s">
        <v>32</v>
      </c>
      <c r="N41" t="s">
        <v>23</v>
      </c>
      <c r="O41" t="s">
        <v>22</v>
      </c>
      <c r="P41">
        <v>3</v>
      </c>
    </row>
    <row r="42" spans="1:16" x14ac:dyDescent="0.3">
      <c r="A42">
        <v>39</v>
      </c>
      <c r="B42" t="s">
        <v>24</v>
      </c>
      <c r="C42">
        <v>2014</v>
      </c>
      <c r="D42">
        <v>4.5999999999999996</v>
      </c>
      <c r="E42" t="s">
        <v>42</v>
      </c>
      <c r="F42" t="s">
        <v>19</v>
      </c>
      <c r="G42">
        <v>229707</v>
      </c>
      <c r="H42" t="s">
        <v>38</v>
      </c>
      <c r="I42">
        <v>21471.98</v>
      </c>
      <c r="J42" t="s">
        <v>49</v>
      </c>
      <c r="K42">
        <v>12</v>
      </c>
      <c r="L42">
        <v>9.3475514459724782E-2</v>
      </c>
      <c r="M42" t="s">
        <v>32</v>
      </c>
      <c r="N42" t="s">
        <v>23</v>
      </c>
      <c r="O42" t="s">
        <v>29</v>
      </c>
      <c r="P42">
        <v>2</v>
      </c>
    </row>
    <row r="43" spans="1:16" x14ac:dyDescent="0.3">
      <c r="A43">
        <v>40</v>
      </c>
      <c r="B43" t="s">
        <v>17</v>
      </c>
      <c r="C43">
        <v>2001</v>
      </c>
      <c r="D43">
        <v>1</v>
      </c>
      <c r="E43" t="s">
        <v>33</v>
      </c>
      <c r="F43" t="s">
        <v>19</v>
      </c>
      <c r="G43">
        <v>247181</v>
      </c>
      <c r="H43" t="s">
        <v>20</v>
      </c>
      <c r="I43">
        <v>14346.62</v>
      </c>
      <c r="J43" t="s">
        <v>21</v>
      </c>
      <c r="K43">
        <v>25</v>
      </c>
      <c r="L43">
        <v>5.8040949749373946E-2</v>
      </c>
      <c r="M43" t="s">
        <v>32</v>
      </c>
      <c r="N43" t="s">
        <v>28</v>
      </c>
      <c r="O43" t="s">
        <v>46</v>
      </c>
      <c r="P43">
        <v>3</v>
      </c>
    </row>
    <row r="44" spans="1:16" x14ac:dyDescent="0.3">
      <c r="A44">
        <v>41</v>
      </c>
      <c r="B44" t="s">
        <v>50</v>
      </c>
      <c r="C44">
        <v>2000</v>
      </c>
      <c r="D44">
        <v>3.9</v>
      </c>
      <c r="E44" t="s">
        <v>18</v>
      </c>
      <c r="F44" t="s">
        <v>19</v>
      </c>
      <c r="G44">
        <v>204120</v>
      </c>
      <c r="H44" t="s">
        <v>20</v>
      </c>
      <c r="I44">
        <v>36094.75</v>
      </c>
      <c r="J44" t="s">
        <v>55</v>
      </c>
      <c r="K44">
        <v>26</v>
      </c>
      <c r="L44">
        <v>0.17683103076621595</v>
      </c>
      <c r="M44" t="s">
        <v>32</v>
      </c>
      <c r="N44" t="s">
        <v>23</v>
      </c>
      <c r="O44" t="s">
        <v>22</v>
      </c>
      <c r="P44">
        <v>3</v>
      </c>
    </row>
    <row r="45" spans="1:16" x14ac:dyDescent="0.3">
      <c r="A45">
        <v>42</v>
      </c>
      <c r="B45" t="s">
        <v>50</v>
      </c>
      <c r="C45">
        <v>2022</v>
      </c>
      <c r="D45">
        <v>4.0999999999999996</v>
      </c>
      <c r="E45" t="s">
        <v>25</v>
      </c>
      <c r="F45" t="s">
        <v>19</v>
      </c>
      <c r="G45">
        <v>224839</v>
      </c>
      <c r="H45" t="s">
        <v>20</v>
      </c>
      <c r="I45">
        <v>17932.96</v>
      </c>
      <c r="J45" t="s">
        <v>51</v>
      </c>
      <c r="K45">
        <v>4</v>
      </c>
      <c r="L45">
        <v>7.9759116523378942E-2</v>
      </c>
      <c r="M45" t="s">
        <v>32</v>
      </c>
      <c r="N45" t="s">
        <v>28</v>
      </c>
      <c r="O45" t="s">
        <v>29</v>
      </c>
      <c r="P45">
        <v>3</v>
      </c>
    </row>
    <row r="46" spans="1:16" x14ac:dyDescent="0.3">
      <c r="A46">
        <v>43</v>
      </c>
      <c r="B46" t="s">
        <v>17</v>
      </c>
      <c r="C46">
        <v>2022</v>
      </c>
      <c r="D46">
        <v>4.2</v>
      </c>
      <c r="E46" t="s">
        <v>33</v>
      </c>
      <c r="F46" t="s">
        <v>34</v>
      </c>
      <c r="G46">
        <v>219882</v>
      </c>
      <c r="H46" t="s">
        <v>38</v>
      </c>
      <c r="I46">
        <v>19855.490000000002</v>
      </c>
      <c r="J46" t="s">
        <v>35</v>
      </c>
      <c r="K46">
        <v>4</v>
      </c>
      <c r="L46">
        <v>9.0300661263768761E-2</v>
      </c>
      <c r="M46" t="s">
        <v>32</v>
      </c>
      <c r="N46" t="s">
        <v>28</v>
      </c>
      <c r="O46" t="s">
        <v>29</v>
      </c>
      <c r="P46">
        <v>2</v>
      </c>
    </row>
    <row r="47" spans="1:16" x14ac:dyDescent="0.3">
      <c r="A47">
        <v>44</v>
      </c>
      <c r="B47" t="s">
        <v>50</v>
      </c>
      <c r="C47">
        <v>2010</v>
      </c>
      <c r="D47">
        <v>2.2000000000000002</v>
      </c>
      <c r="E47" t="s">
        <v>33</v>
      </c>
      <c r="F47" t="s">
        <v>34</v>
      </c>
      <c r="G47">
        <v>103235</v>
      </c>
      <c r="H47" t="s">
        <v>26</v>
      </c>
      <c r="I47">
        <v>69968.98</v>
      </c>
      <c r="J47" t="s">
        <v>54</v>
      </c>
      <c r="K47">
        <v>16</v>
      </c>
      <c r="L47">
        <v>0.67776413038213779</v>
      </c>
      <c r="M47" t="s">
        <v>22</v>
      </c>
      <c r="N47" t="s">
        <v>36</v>
      </c>
      <c r="O47" t="s">
        <v>22</v>
      </c>
      <c r="P47">
        <v>1</v>
      </c>
    </row>
    <row r="48" spans="1:16" x14ac:dyDescent="0.3">
      <c r="A48">
        <v>45</v>
      </c>
      <c r="B48" t="s">
        <v>37</v>
      </c>
      <c r="C48">
        <v>2009</v>
      </c>
      <c r="D48">
        <v>4.5999999999999996</v>
      </c>
      <c r="E48" t="s">
        <v>42</v>
      </c>
      <c r="F48" t="s">
        <v>19</v>
      </c>
      <c r="G48">
        <v>45510</v>
      </c>
      <c r="H48" t="s">
        <v>38</v>
      </c>
      <c r="I48">
        <v>6874.55</v>
      </c>
      <c r="J48" t="s">
        <v>45</v>
      </c>
      <c r="K48">
        <v>17</v>
      </c>
      <c r="L48">
        <v>0.15105581190947046</v>
      </c>
      <c r="M48" t="s">
        <v>56</v>
      </c>
      <c r="N48" t="s">
        <v>28</v>
      </c>
      <c r="O48" t="s">
        <v>29</v>
      </c>
      <c r="P48">
        <v>2</v>
      </c>
    </row>
    <row r="49" spans="1:16" x14ac:dyDescent="0.3">
      <c r="A49">
        <v>46</v>
      </c>
      <c r="B49" t="s">
        <v>24</v>
      </c>
      <c r="C49">
        <v>2017</v>
      </c>
      <c r="D49">
        <v>1.5</v>
      </c>
      <c r="E49" t="s">
        <v>42</v>
      </c>
      <c r="F49" t="s">
        <v>34</v>
      </c>
      <c r="G49">
        <v>87945</v>
      </c>
      <c r="H49" t="s">
        <v>38</v>
      </c>
      <c r="I49">
        <v>16167.56</v>
      </c>
      <c r="J49" t="s">
        <v>27</v>
      </c>
      <c r="K49">
        <v>9</v>
      </c>
      <c r="L49">
        <v>0.18383717095912216</v>
      </c>
      <c r="M49" t="s">
        <v>22</v>
      </c>
      <c r="N49" t="s">
        <v>28</v>
      </c>
      <c r="O49" t="s">
        <v>46</v>
      </c>
      <c r="P49">
        <v>2</v>
      </c>
    </row>
    <row r="50" spans="1:16" x14ac:dyDescent="0.3">
      <c r="A50">
        <v>47</v>
      </c>
      <c r="B50" t="s">
        <v>17</v>
      </c>
      <c r="C50">
        <v>2017</v>
      </c>
      <c r="D50">
        <v>2</v>
      </c>
      <c r="E50" t="s">
        <v>33</v>
      </c>
      <c r="F50" t="s">
        <v>19</v>
      </c>
      <c r="G50">
        <v>242802</v>
      </c>
      <c r="H50" t="s">
        <v>20</v>
      </c>
      <c r="I50">
        <v>85214.720000000001</v>
      </c>
      <c r="J50" t="s">
        <v>64</v>
      </c>
      <c r="K50">
        <v>9</v>
      </c>
      <c r="L50">
        <v>0.35096383061095049</v>
      </c>
      <c r="M50" t="s">
        <v>32</v>
      </c>
      <c r="N50" t="s">
        <v>36</v>
      </c>
      <c r="O50" t="s">
        <v>22</v>
      </c>
      <c r="P50">
        <v>3</v>
      </c>
    </row>
    <row r="51" spans="1:16" x14ac:dyDescent="0.3">
      <c r="A51">
        <v>48</v>
      </c>
      <c r="B51" t="s">
        <v>24</v>
      </c>
      <c r="C51">
        <v>2016</v>
      </c>
      <c r="D51">
        <v>5.4</v>
      </c>
      <c r="E51" t="s">
        <v>18</v>
      </c>
      <c r="F51" t="s">
        <v>34</v>
      </c>
      <c r="G51">
        <v>250168</v>
      </c>
      <c r="H51" t="s">
        <v>20</v>
      </c>
      <c r="I51">
        <v>85266.84</v>
      </c>
      <c r="J51" t="s">
        <v>53</v>
      </c>
      <c r="K51">
        <v>10</v>
      </c>
      <c r="L51">
        <v>0.34083831665121039</v>
      </c>
      <c r="M51" t="s">
        <v>32</v>
      </c>
      <c r="N51" t="s">
        <v>36</v>
      </c>
      <c r="O51" t="s">
        <v>29</v>
      </c>
      <c r="P51">
        <v>3</v>
      </c>
    </row>
    <row r="52" spans="1:16" x14ac:dyDescent="0.3">
      <c r="A52">
        <v>49</v>
      </c>
      <c r="B52" t="s">
        <v>58</v>
      </c>
      <c r="C52">
        <v>2007</v>
      </c>
      <c r="D52">
        <v>4.7</v>
      </c>
      <c r="E52" t="s">
        <v>18</v>
      </c>
      <c r="F52" t="s">
        <v>34</v>
      </c>
      <c r="G52">
        <v>2881</v>
      </c>
      <c r="H52" t="s">
        <v>26</v>
      </c>
      <c r="I52">
        <v>36278.129999999997</v>
      </c>
      <c r="J52" t="s">
        <v>65</v>
      </c>
      <c r="K52">
        <v>19</v>
      </c>
      <c r="L52">
        <v>12.592200624783061</v>
      </c>
      <c r="M52" t="s">
        <v>56</v>
      </c>
      <c r="N52" t="s">
        <v>23</v>
      </c>
      <c r="O52" t="s">
        <v>29</v>
      </c>
      <c r="P52">
        <v>1</v>
      </c>
    </row>
    <row r="53" spans="1:16" x14ac:dyDescent="0.3">
      <c r="A53">
        <v>50</v>
      </c>
      <c r="B53" t="s">
        <v>37</v>
      </c>
      <c r="C53">
        <v>2014</v>
      </c>
      <c r="D53">
        <v>1.1000000000000001</v>
      </c>
      <c r="E53" t="s">
        <v>25</v>
      </c>
      <c r="F53" t="s">
        <v>34</v>
      </c>
      <c r="G53">
        <v>111860</v>
      </c>
      <c r="H53" t="s">
        <v>26</v>
      </c>
      <c r="I53">
        <v>13355.54</v>
      </c>
      <c r="J53" t="s">
        <v>45</v>
      </c>
      <c r="K53">
        <v>12</v>
      </c>
      <c r="L53">
        <v>0.11939513677811552</v>
      </c>
      <c r="M53" t="s">
        <v>22</v>
      </c>
      <c r="N53" t="s">
        <v>28</v>
      </c>
      <c r="O53" t="s">
        <v>46</v>
      </c>
      <c r="P53">
        <v>1</v>
      </c>
    </row>
    <row r="54" spans="1:16" x14ac:dyDescent="0.3">
      <c r="A54">
        <v>51</v>
      </c>
      <c r="B54" t="s">
        <v>30</v>
      </c>
      <c r="C54">
        <v>2007</v>
      </c>
      <c r="D54">
        <v>2.2000000000000002</v>
      </c>
      <c r="E54" t="s">
        <v>33</v>
      </c>
      <c r="F54" t="s">
        <v>34</v>
      </c>
      <c r="G54">
        <v>166415</v>
      </c>
      <c r="H54" t="s">
        <v>26</v>
      </c>
      <c r="I54">
        <v>71972.179999999993</v>
      </c>
      <c r="J54" t="s">
        <v>41</v>
      </c>
      <c r="K54">
        <v>19</v>
      </c>
      <c r="L54">
        <v>0.43248613406243425</v>
      </c>
      <c r="M54" t="s">
        <v>32</v>
      </c>
      <c r="N54" t="s">
        <v>36</v>
      </c>
      <c r="O54" t="s">
        <v>22</v>
      </c>
      <c r="P54">
        <v>1</v>
      </c>
    </row>
    <row r="55" spans="1:16" x14ac:dyDescent="0.3">
      <c r="A55">
        <v>52</v>
      </c>
      <c r="B55" t="s">
        <v>37</v>
      </c>
      <c r="C55">
        <v>2016</v>
      </c>
      <c r="D55">
        <v>2.1</v>
      </c>
      <c r="E55" t="s">
        <v>42</v>
      </c>
      <c r="F55" t="s">
        <v>34</v>
      </c>
      <c r="G55">
        <v>139728</v>
      </c>
      <c r="H55" t="s">
        <v>26</v>
      </c>
      <c r="I55">
        <v>39212.51</v>
      </c>
      <c r="J55" t="s">
        <v>39</v>
      </c>
      <c r="K55">
        <v>10</v>
      </c>
      <c r="L55">
        <v>0.28063459006068936</v>
      </c>
      <c r="M55" t="s">
        <v>22</v>
      </c>
      <c r="N55" t="s">
        <v>23</v>
      </c>
      <c r="O55" t="s">
        <v>22</v>
      </c>
      <c r="P55">
        <v>1</v>
      </c>
    </row>
    <row r="56" spans="1:16" x14ac:dyDescent="0.3">
      <c r="A56">
        <v>53</v>
      </c>
      <c r="B56" t="s">
        <v>17</v>
      </c>
      <c r="C56">
        <v>2011</v>
      </c>
      <c r="D56">
        <v>2.4</v>
      </c>
      <c r="E56" t="s">
        <v>18</v>
      </c>
      <c r="F56" t="s">
        <v>19</v>
      </c>
      <c r="G56">
        <v>267885</v>
      </c>
      <c r="H56" t="s">
        <v>38</v>
      </c>
      <c r="I56">
        <v>9319.14</v>
      </c>
      <c r="J56" t="s">
        <v>64</v>
      </c>
      <c r="K56">
        <v>15</v>
      </c>
      <c r="L56">
        <v>3.4787838064841252E-2</v>
      </c>
      <c r="M56" t="s">
        <v>32</v>
      </c>
      <c r="N56" t="s">
        <v>28</v>
      </c>
      <c r="O56" t="s">
        <v>22</v>
      </c>
      <c r="P56">
        <v>2</v>
      </c>
    </row>
    <row r="57" spans="1:16" x14ac:dyDescent="0.3">
      <c r="A57">
        <v>54</v>
      </c>
      <c r="B57" t="s">
        <v>30</v>
      </c>
      <c r="C57">
        <v>2007</v>
      </c>
      <c r="D57">
        <v>2.2000000000000002</v>
      </c>
      <c r="E57" t="s">
        <v>25</v>
      </c>
      <c r="F57" t="s">
        <v>34</v>
      </c>
      <c r="G57">
        <v>147733</v>
      </c>
      <c r="H57" t="s">
        <v>26</v>
      </c>
      <c r="I57">
        <v>19993.560000000001</v>
      </c>
      <c r="J57" t="s">
        <v>31</v>
      </c>
      <c r="K57">
        <v>19</v>
      </c>
      <c r="L57">
        <v>0.13533577467458185</v>
      </c>
      <c r="M57" t="s">
        <v>22</v>
      </c>
      <c r="N57" t="s">
        <v>28</v>
      </c>
      <c r="O57" t="s">
        <v>22</v>
      </c>
      <c r="P57">
        <v>1</v>
      </c>
    </row>
    <row r="58" spans="1:16" x14ac:dyDescent="0.3">
      <c r="A58">
        <v>55</v>
      </c>
      <c r="B58" t="s">
        <v>58</v>
      </c>
      <c r="C58">
        <v>2013</v>
      </c>
      <c r="D58">
        <v>1.3</v>
      </c>
      <c r="E58" t="s">
        <v>33</v>
      </c>
      <c r="F58" t="s">
        <v>19</v>
      </c>
      <c r="G58">
        <v>290834</v>
      </c>
      <c r="H58" t="s">
        <v>38</v>
      </c>
      <c r="I58">
        <v>18035.41</v>
      </c>
      <c r="J58" t="s">
        <v>59</v>
      </c>
      <c r="K58">
        <v>13</v>
      </c>
      <c r="L58">
        <v>6.2012728910650058E-2</v>
      </c>
      <c r="M58" t="s">
        <v>32</v>
      </c>
      <c r="N58" t="s">
        <v>28</v>
      </c>
      <c r="O58" t="s">
        <v>46</v>
      </c>
      <c r="P58">
        <v>2</v>
      </c>
    </row>
    <row r="59" spans="1:16" x14ac:dyDescent="0.3">
      <c r="A59">
        <v>56</v>
      </c>
      <c r="B59" t="s">
        <v>17</v>
      </c>
      <c r="C59">
        <v>2003</v>
      </c>
      <c r="D59">
        <v>3.3</v>
      </c>
      <c r="E59" t="s">
        <v>18</v>
      </c>
      <c r="F59" t="s">
        <v>19</v>
      </c>
      <c r="G59">
        <v>294977</v>
      </c>
      <c r="H59" t="s">
        <v>20</v>
      </c>
      <c r="I59">
        <v>60966.05</v>
      </c>
      <c r="J59" t="s">
        <v>64</v>
      </c>
      <c r="K59">
        <v>23</v>
      </c>
      <c r="L59">
        <v>0.20668069035890935</v>
      </c>
      <c r="M59" t="s">
        <v>32</v>
      </c>
      <c r="N59" t="s">
        <v>36</v>
      </c>
      <c r="O59" t="s">
        <v>22</v>
      </c>
      <c r="P59">
        <v>3</v>
      </c>
    </row>
    <row r="60" spans="1:16" x14ac:dyDescent="0.3">
      <c r="A60">
        <v>57</v>
      </c>
      <c r="B60" t="s">
        <v>43</v>
      </c>
      <c r="C60">
        <v>2000</v>
      </c>
      <c r="D60">
        <v>4.7</v>
      </c>
      <c r="E60" t="s">
        <v>33</v>
      </c>
      <c r="F60" t="s">
        <v>34</v>
      </c>
      <c r="G60">
        <v>102566</v>
      </c>
      <c r="H60" t="s">
        <v>26</v>
      </c>
      <c r="I60">
        <v>90321.17</v>
      </c>
      <c r="J60" t="s">
        <v>57</v>
      </c>
      <c r="K60">
        <v>26</v>
      </c>
      <c r="L60">
        <v>0.8806151161203517</v>
      </c>
      <c r="M60" t="s">
        <v>22</v>
      </c>
      <c r="N60" t="s">
        <v>36</v>
      </c>
      <c r="O60" t="s">
        <v>29</v>
      </c>
      <c r="P60">
        <v>1</v>
      </c>
    </row>
    <row r="61" spans="1:16" x14ac:dyDescent="0.3">
      <c r="A61">
        <v>58</v>
      </c>
      <c r="B61" t="s">
        <v>24</v>
      </c>
      <c r="C61">
        <v>2000</v>
      </c>
      <c r="D61">
        <v>4</v>
      </c>
      <c r="E61" t="s">
        <v>33</v>
      </c>
      <c r="F61" t="s">
        <v>19</v>
      </c>
      <c r="G61">
        <v>71240</v>
      </c>
      <c r="H61" t="s">
        <v>20</v>
      </c>
      <c r="I61">
        <v>80341.84</v>
      </c>
      <c r="J61" t="s">
        <v>27</v>
      </c>
      <c r="K61">
        <v>26</v>
      </c>
      <c r="L61">
        <v>1.1277630544637844</v>
      </c>
      <c r="M61" t="s">
        <v>22</v>
      </c>
      <c r="N61" t="s">
        <v>36</v>
      </c>
      <c r="O61" t="s">
        <v>29</v>
      </c>
      <c r="P61">
        <v>3</v>
      </c>
    </row>
    <row r="62" spans="1:16" x14ac:dyDescent="0.3">
      <c r="A62">
        <v>59</v>
      </c>
      <c r="B62" t="s">
        <v>58</v>
      </c>
      <c r="C62">
        <v>2018</v>
      </c>
      <c r="D62">
        <v>4.4000000000000004</v>
      </c>
      <c r="E62" t="s">
        <v>18</v>
      </c>
      <c r="F62" t="s">
        <v>34</v>
      </c>
      <c r="G62">
        <v>106898</v>
      </c>
      <c r="H62" t="s">
        <v>20</v>
      </c>
      <c r="I62">
        <v>56919.02</v>
      </c>
      <c r="J62" t="s">
        <v>65</v>
      </c>
      <c r="K62">
        <v>8</v>
      </c>
      <c r="L62">
        <v>0.53246103762465147</v>
      </c>
      <c r="M62" t="s">
        <v>22</v>
      </c>
      <c r="N62" t="s">
        <v>36</v>
      </c>
      <c r="O62" t="s">
        <v>29</v>
      </c>
      <c r="P62">
        <v>3</v>
      </c>
    </row>
    <row r="63" spans="1:16" x14ac:dyDescent="0.3">
      <c r="A63">
        <v>60</v>
      </c>
      <c r="B63" t="s">
        <v>24</v>
      </c>
      <c r="C63">
        <v>2015</v>
      </c>
      <c r="D63">
        <v>1.4</v>
      </c>
      <c r="E63" t="s">
        <v>18</v>
      </c>
      <c r="F63" t="s">
        <v>19</v>
      </c>
      <c r="G63">
        <v>209304</v>
      </c>
      <c r="H63" t="s">
        <v>38</v>
      </c>
      <c r="I63">
        <v>45104.74</v>
      </c>
      <c r="J63" t="s">
        <v>66</v>
      </c>
      <c r="K63">
        <v>11</v>
      </c>
      <c r="L63">
        <v>0.21549870045484079</v>
      </c>
      <c r="M63" t="s">
        <v>32</v>
      </c>
      <c r="N63" t="s">
        <v>23</v>
      </c>
      <c r="O63" t="s">
        <v>46</v>
      </c>
      <c r="P63">
        <v>2</v>
      </c>
    </row>
    <row r="64" spans="1:16" x14ac:dyDescent="0.3">
      <c r="A64">
        <v>61</v>
      </c>
      <c r="B64" t="s">
        <v>50</v>
      </c>
      <c r="C64">
        <v>2013</v>
      </c>
      <c r="D64">
        <v>5.8</v>
      </c>
      <c r="E64" t="s">
        <v>18</v>
      </c>
      <c r="F64" t="s">
        <v>19</v>
      </c>
      <c r="G64">
        <v>80522</v>
      </c>
      <c r="H64" t="s">
        <v>26</v>
      </c>
      <c r="I64">
        <v>63774.29</v>
      </c>
      <c r="J64" t="s">
        <v>61</v>
      </c>
      <c r="K64">
        <v>13</v>
      </c>
      <c r="L64">
        <v>0.79201075482476835</v>
      </c>
      <c r="M64" t="s">
        <v>22</v>
      </c>
      <c r="N64" t="s">
        <v>36</v>
      </c>
      <c r="O64" t="s">
        <v>29</v>
      </c>
      <c r="P64">
        <v>1</v>
      </c>
    </row>
    <row r="65" spans="1:16" x14ac:dyDescent="0.3">
      <c r="A65">
        <v>62</v>
      </c>
      <c r="B65" t="s">
        <v>43</v>
      </c>
      <c r="C65">
        <v>2020</v>
      </c>
      <c r="D65">
        <v>5.2</v>
      </c>
      <c r="E65" t="s">
        <v>33</v>
      </c>
      <c r="F65" t="s">
        <v>34</v>
      </c>
      <c r="G65">
        <v>145512</v>
      </c>
      <c r="H65" t="s">
        <v>38</v>
      </c>
      <c r="I65">
        <v>47162.21</v>
      </c>
      <c r="J65" t="s">
        <v>60</v>
      </c>
      <c r="K65">
        <v>6</v>
      </c>
      <c r="L65">
        <v>0.32411216944306998</v>
      </c>
      <c r="M65" t="s">
        <v>22</v>
      </c>
      <c r="N65" t="s">
        <v>23</v>
      </c>
      <c r="O65" t="s">
        <v>29</v>
      </c>
      <c r="P65">
        <v>2</v>
      </c>
    </row>
    <row r="66" spans="1:16" x14ac:dyDescent="0.3">
      <c r="A66">
        <v>63</v>
      </c>
      <c r="B66" t="s">
        <v>43</v>
      </c>
      <c r="C66">
        <v>2015</v>
      </c>
      <c r="D66">
        <v>5</v>
      </c>
      <c r="E66" t="s">
        <v>33</v>
      </c>
      <c r="F66" t="s">
        <v>34</v>
      </c>
      <c r="G66">
        <v>119107</v>
      </c>
      <c r="H66" t="s">
        <v>20</v>
      </c>
      <c r="I66">
        <v>28379.42</v>
      </c>
      <c r="J66" t="s">
        <v>57</v>
      </c>
      <c r="K66">
        <v>11</v>
      </c>
      <c r="L66">
        <v>0.23826827978204471</v>
      </c>
      <c r="M66" t="s">
        <v>22</v>
      </c>
      <c r="N66" t="s">
        <v>23</v>
      </c>
      <c r="O66" t="s">
        <v>29</v>
      </c>
      <c r="P66">
        <v>3</v>
      </c>
    </row>
    <row r="67" spans="1:16" x14ac:dyDescent="0.3">
      <c r="A67">
        <v>64</v>
      </c>
      <c r="B67" t="s">
        <v>58</v>
      </c>
      <c r="C67">
        <v>2004</v>
      </c>
      <c r="D67">
        <v>5.0999999999999996</v>
      </c>
      <c r="E67" t="s">
        <v>25</v>
      </c>
      <c r="F67" t="s">
        <v>34</v>
      </c>
      <c r="G67">
        <v>22462</v>
      </c>
      <c r="H67" t="s">
        <v>26</v>
      </c>
      <c r="I67">
        <v>69523.759999999995</v>
      </c>
      <c r="J67" t="s">
        <v>59</v>
      </c>
      <c r="K67">
        <v>22</v>
      </c>
      <c r="L67">
        <v>3.0951722909803219</v>
      </c>
      <c r="M67" t="s">
        <v>56</v>
      </c>
      <c r="N67" t="s">
        <v>36</v>
      </c>
      <c r="O67" t="s">
        <v>29</v>
      </c>
      <c r="P67">
        <v>1</v>
      </c>
    </row>
    <row r="68" spans="1:16" x14ac:dyDescent="0.3">
      <c r="A68">
        <v>65</v>
      </c>
      <c r="B68" t="s">
        <v>43</v>
      </c>
      <c r="C68">
        <v>2008</v>
      </c>
      <c r="D68">
        <v>5.7</v>
      </c>
      <c r="E68" t="s">
        <v>42</v>
      </c>
      <c r="F68" t="s">
        <v>34</v>
      </c>
      <c r="G68">
        <v>279965</v>
      </c>
      <c r="H68" t="s">
        <v>20</v>
      </c>
      <c r="I68">
        <v>87958.17</v>
      </c>
      <c r="J68" t="s">
        <v>63</v>
      </c>
      <c r="K68">
        <v>18</v>
      </c>
      <c r="L68">
        <v>0.31417559337774364</v>
      </c>
      <c r="M68" t="s">
        <v>32</v>
      </c>
      <c r="N68" t="s">
        <v>36</v>
      </c>
      <c r="O68" t="s">
        <v>29</v>
      </c>
      <c r="P68">
        <v>3</v>
      </c>
    </row>
    <row r="69" spans="1:16" x14ac:dyDescent="0.3">
      <c r="A69">
        <v>66</v>
      </c>
      <c r="B69" t="s">
        <v>30</v>
      </c>
      <c r="C69">
        <v>2001</v>
      </c>
      <c r="D69">
        <v>3.7</v>
      </c>
      <c r="E69" t="s">
        <v>33</v>
      </c>
      <c r="F69" t="s">
        <v>19</v>
      </c>
      <c r="G69">
        <v>92889</v>
      </c>
      <c r="H69" t="s">
        <v>20</v>
      </c>
      <c r="I69">
        <v>40422.68</v>
      </c>
      <c r="J69" t="s">
        <v>31</v>
      </c>
      <c r="K69">
        <v>25</v>
      </c>
      <c r="L69">
        <v>0.43517187180398109</v>
      </c>
      <c r="M69" t="s">
        <v>22</v>
      </c>
      <c r="N69" t="s">
        <v>23</v>
      </c>
      <c r="O69" t="s">
        <v>22</v>
      </c>
      <c r="P69">
        <v>3</v>
      </c>
    </row>
    <row r="70" spans="1:16" x14ac:dyDescent="0.3">
      <c r="A70">
        <v>67</v>
      </c>
      <c r="B70" t="s">
        <v>43</v>
      </c>
      <c r="C70">
        <v>2017</v>
      </c>
      <c r="D70">
        <v>2</v>
      </c>
      <c r="E70" t="s">
        <v>42</v>
      </c>
      <c r="F70" t="s">
        <v>34</v>
      </c>
      <c r="G70">
        <v>88952</v>
      </c>
      <c r="H70" t="s">
        <v>26</v>
      </c>
      <c r="I70">
        <v>84946.15</v>
      </c>
      <c r="J70" t="s">
        <v>57</v>
      </c>
      <c r="K70">
        <v>9</v>
      </c>
      <c r="L70">
        <v>0.95496616152531699</v>
      </c>
      <c r="M70" t="s">
        <v>22</v>
      </c>
      <c r="N70" t="s">
        <v>36</v>
      </c>
      <c r="O70" t="s">
        <v>22</v>
      </c>
      <c r="P70">
        <v>1</v>
      </c>
    </row>
    <row r="71" spans="1:16" x14ac:dyDescent="0.3">
      <c r="A71">
        <v>68</v>
      </c>
      <c r="B71" t="s">
        <v>24</v>
      </c>
      <c r="C71">
        <v>2005</v>
      </c>
      <c r="D71">
        <v>4.0999999999999996</v>
      </c>
      <c r="E71" t="s">
        <v>18</v>
      </c>
      <c r="F71" t="s">
        <v>19</v>
      </c>
      <c r="G71">
        <v>193596</v>
      </c>
      <c r="H71" t="s">
        <v>26</v>
      </c>
      <c r="I71">
        <v>45952.79</v>
      </c>
      <c r="J71" t="s">
        <v>49</v>
      </c>
      <c r="K71">
        <v>21</v>
      </c>
      <c r="L71">
        <v>0.23736435670158476</v>
      </c>
      <c r="M71" t="s">
        <v>32</v>
      </c>
      <c r="N71" t="s">
        <v>23</v>
      </c>
      <c r="O71" t="s">
        <v>29</v>
      </c>
      <c r="P71">
        <v>1</v>
      </c>
    </row>
    <row r="72" spans="1:16" x14ac:dyDescent="0.3">
      <c r="A72">
        <v>69</v>
      </c>
      <c r="B72" t="s">
        <v>24</v>
      </c>
      <c r="C72">
        <v>2008</v>
      </c>
      <c r="D72">
        <v>4.7</v>
      </c>
      <c r="E72" t="s">
        <v>33</v>
      </c>
      <c r="F72" t="s">
        <v>19</v>
      </c>
      <c r="G72">
        <v>177505</v>
      </c>
      <c r="H72" t="s">
        <v>26</v>
      </c>
      <c r="I72">
        <v>43126.91</v>
      </c>
      <c r="J72" t="s">
        <v>27</v>
      </c>
      <c r="K72">
        <v>18</v>
      </c>
      <c r="L72">
        <v>0.24296166305174505</v>
      </c>
      <c r="M72" t="s">
        <v>32</v>
      </c>
      <c r="N72" t="s">
        <v>23</v>
      </c>
      <c r="O72" t="s">
        <v>29</v>
      </c>
      <c r="P72">
        <v>1</v>
      </c>
    </row>
    <row r="73" spans="1:16" x14ac:dyDescent="0.3">
      <c r="A73">
        <v>70</v>
      </c>
      <c r="B73" t="s">
        <v>17</v>
      </c>
      <c r="C73">
        <v>2000</v>
      </c>
      <c r="D73">
        <v>4.7</v>
      </c>
      <c r="E73" t="s">
        <v>25</v>
      </c>
      <c r="F73" t="s">
        <v>19</v>
      </c>
      <c r="G73">
        <v>221576</v>
      </c>
      <c r="H73" t="s">
        <v>38</v>
      </c>
      <c r="I73">
        <v>7690.81</v>
      </c>
      <c r="J73" t="s">
        <v>21</v>
      </c>
      <c r="K73">
        <v>26</v>
      </c>
      <c r="L73">
        <v>3.4709580459977615E-2</v>
      </c>
      <c r="M73" t="s">
        <v>32</v>
      </c>
      <c r="N73" t="s">
        <v>28</v>
      </c>
      <c r="O73" t="s">
        <v>29</v>
      </c>
      <c r="P73">
        <v>2</v>
      </c>
    </row>
    <row r="74" spans="1:16" x14ac:dyDescent="0.3">
      <c r="A74">
        <v>71</v>
      </c>
      <c r="B74" t="s">
        <v>24</v>
      </c>
      <c r="C74">
        <v>2008</v>
      </c>
      <c r="D74">
        <v>3.6</v>
      </c>
      <c r="E74" t="s">
        <v>25</v>
      </c>
      <c r="F74" t="s">
        <v>19</v>
      </c>
      <c r="G74">
        <v>219393</v>
      </c>
      <c r="H74" t="s">
        <v>38</v>
      </c>
      <c r="I74">
        <v>71051.5</v>
      </c>
      <c r="J74" t="s">
        <v>27</v>
      </c>
      <c r="K74">
        <v>18</v>
      </c>
      <c r="L74">
        <v>0.32385490877101825</v>
      </c>
      <c r="M74" t="s">
        <v>32</v>
      </c>
      <c r="N74" t="s">
        <v>36</v>
      </c>
      <c r="O74" t="s">
        <v>22</v>
      </c>
      <c r="P74">
        <v>2</v>
      </c>
    </row>
    <row r="75" spans="1:16" x14ac:dyDescent="0.3">
      <c r="A75">
        <v>72</v>
      </c>
      <c r="B75" t="s">
        <v>17</v>
      </c>
      <c r="C75">
        <v>2015</v>
      </c>
      <c r="D75">
        <v>1.3</v>
      </c>
      <c r="E75" t="s">
        <v>42</v>
      </c>
      <c r="F75" t="s">
        <v>19</v>
      </c>
      <c r="G75">
        <v>275455</v>
      </c>
      <c r="H75" t="s">
        <v>20</v>
      </c>
      <c r="I75">
        <v>81712.740000000005</v>
      </c>
      <c r="J75" t="s">
        <v>64</v>
      </c>
      <c r="K75">
        <v>11</v>
      </c>
      <c r="L75">
        <v>0.29664642137554231</v>
      </c>
      <c r="M75" t="s">
        <v>32</v>
      </c>
      <c r="N75" t="s">
        <v>36</v>
      </c>
      <c r="O75" t="s">
        <v>46</v>
      </c>
      <c r="P75">
        <v>3</v>
      </c>
    </row>
    <row r="76" spans="1:16" x14ac:dyDescent="0.3">
      <c r="A76">
        <v>73</v>
      </c>
      <c r="B76" t="s">
        <v>24</v>
      </c>
      <c r="C76">
        <v>2012</v>
      </c>
      <c r="D76">
        <v>2.9</v>
      </c>
      <c r="E76" t="s">
        <v>18</v>
      </c>
      <c r="F76" t="s">
        <v>19</v>
      </c>
      <c r="G76">
        <v>254084</v>
      </c>
      <c r="H76" t="s">
        <v>26</v>
      </c>
      <c r="I76">
        <v>68037.91</v>
      </c>
      <c r="J76" t="s">
        <v>53</v>
      </c>
      <c r="K76">
        <v>14</v>
      </c>
      <c r="L76">
        <v>0.26777723115190255</v>
      </c>
      <c r="M76" t="s">
        <v>32</v>
      </c>
      <c r="N76" t="s">
        <v>36</v>
      </c>
      <c r="O76" t="s">
        <v>22</v>
      </c>
      <c r="P76">
        <v>1</v>
      </c>
    </row>
    <row r="77" spans="1:16" x14ac:dyDescent="0.3">
      <c r="A77">
        <v>74</v>
      </c>
      <c r="B77" t="s">
        <v>30</v>
      </c>
      <c r="C77">
        <v>2008</v>
      </c>
      <c r="D77">
        <v>5.6</v>
      </c>
      <c r="E77" t="s">
        <v>42</v>
      </c>
      <c r="F77" t="s">
        <v>34</v>
      </c>
      <c r="G77">
        <v>129466</v>
      </c>
      <c r="H77" t="s">
        <v>20</v>
      </c>
      <c r="I77">
        <v>19379.29</v>
      </c>
      <c r="J77" t="s">
        <v>52</v>
      </c>
      <c r="K77">
        <v>18</v>
      </c>
      <c r="L77">
        <v>0.14968632691208503</v>
      </c>
      <c r="M77" t="s">
        <v>22</v>
      </c>
      <c r="N77" t="s">
        <v>28</v>
      </c>
      <c r="O77" t="s">
        <v>29</v>
      </c>
      <c r="P77">
        <v>3</v>
      </c>
    </row>
    <row r="78" spans="1:16" x14ac:dyDescent="0.3">
      <c r="A78">
        <v>75</v>
      </c>
      <c r="B78" t="s">
        <v>17</v>
      </c>
      <c r="C78">
        <v>2020</v>
      </c>
      <c r="D78">
        <v>3.9</v>
      </c>
      <c r="E78" t="s">
        <v>18</v>
      </c>
      <c r="F78" t="s">
        <v>19</v>
      </c>
      <c r="G78">
        <v>30531</v>
      </c>
      <c r="H78" t="s">
        <v>20</v>
      </c>
      <c r="I78">
        <v>14812.88</v>
      </c>
      <c r="J78" t="s">
        <v>64</v>
      </c>
      <c r="K78">
        <v>6</v>
      </c>
      <c r="L78">
        <v>0.48517506796370902</v>
      </c>
      <c r="M78" t="s">
        <v>56</v>
      </c>
      <c r="N78" t="s">
        <v>28</v>
      </c>
      <c r="O78" t="s">
        <v>22</v>
      </c>
      <c r="P78">
        <v>3</v>
      </c>
    </row>
    <row r="79" spans="1:16" x14ac:dyDescent="0.3">
      <c r="A79">
        <v>76</v>
      </c>
      <c r="B79" t="s">
        <v>37</v>
      </c>
      <c r="C79">
        <v>2012</v>
      </c>
      <c r="D79">
        <v>3.7</v>
      </c>
      <c r="E79" t="s">
        <v>25</v>
      </c>
      <c r="F79" t="s">
        <v>19</v>
      </c>
      <c r="G79">
        <v>14588</v>
      </c>
      <c r="H79" t="s">
        <v>20</v>
      </c>
      <c r="I79">
        <v>59421.58</v>
      </c>
      <c r="J79" t="s">
        <v>48</v>
      </c>
      <c r="K79">
        <v>14</v>
      </c>
      <c r="L79">
        <v>4.0733191664381687</v>
      </c>
      <c r="M79" t="s">
        <v>56</v>
      </c>
      <c r="N79" t="s">
        <v>36</v>
      </c>
      <c r="O79" t="s">
        <v>22</v>
      </c>
      <c r="P79">
        <v>3</v>
      </c>
    </row>
    <row r="80" spans="1:16" x14ac:dyDescent="0.3">
      <c r="A80">
        <v>77</v>
      </c>
      <c r="B80" t="s">
        <v>50</v>
      </c>
      <c r="C80">
        <v>2008</v>
      </c>
      <c r="D80">
        <v>2.2999999999999998</v>
      </c>
      <c r="E80" t="s">
        <v>42</v>
      </c>
      <c r="F80" t="s">
        <v>19</v>
      </c>
      <c r="G80">
        <v>143452</v>
      </c>
      <c r="H80" t="s">
        <v>20</v>
      </c>
      <c r="I80">
        <v>43144.04</v>
      </c>
      <c r="J80" t="s">
        <v>61</v>
      </c>
      <c r="K80">
        <v>18</v>
      </c>
      <c r="L80">
        <v>0.30075593229791148</v>
      </c>
      <c r="M80" t="s">
        <v>22</v>
      </c>
      <c r="N80" t="s">
        <v>23</v>
      </c>
      <c r="O80" t="s">
        <v>22</v>
      </c>
      <c r="P80">
        <v>3</v>
      </c>
    </row>
    <row r="81" spans="1:16" x14ac:dyDescent="0.3">
      <c r="A81">
        <v>78</v>
      </c>
      <c r="B81" t="s">
        <v>58</v>
      </c>
      <c r="C81">
        <v>2010</v>
      </c>
      <c r="D81">
        <v>2.8</v>
      </c>
      <c r="E81" t="s">
        <v>25</v>
      </c>
      <c r="F81" t="s">
        <v>34</v>
      </c>
      <c r="G81">
        <v>173717</v>
      </c>
      <c r="H81" t="s">
        <v>20</v>
      </c>
      <c r="I81">
        <v>45764.29</v>
      </c>
      <c r="J81" t="s">
        <v>67</v>
      </c>
      <c r="K81">
        <v>16</v>
      </c>
      <c r="L81">
        <v>0.2634416320797619</v>
      </c>
      <c r="M81" t="s">
        <v>32</v>
      </c>
      <c r="N81" t="s">
        <v>23</v>
      </c>
      <c r="O81" t="s">
        <v>22</v>
      </c>
      <c r="P81">
        <v>3</v>
      </c>
    </row>
    <row r="82" spans="1:16" x14ac:dyDescent="0.3">
      <c r="A82">
        <v>79</v>
      </c>
      <c r="B82" t="s">
        <v>24</v>
      </c>
      <c r="C82">
        <v>2003</v>
      </c>
      <c r="D82">
        <v>5.5</v>
      </c>
      <c r="E82" t="s">
        <v>25</v>
      </c>
      <c r="F82" t="s">
        <v>34</v>
      </c>
      <c r="G82">
        <v>161929</v>
      </c>
      <c r="H82" t="s">
        <v>26</v>
      </c>
      <c r="I82">
        <v>96941.02</v>
      </c>
      <c r="J82" t="s">
        <v>53</v>
      </c>
      <c r="K82">
        <v>23</v>
      </c>
      <c r="L82">
        <v>0.59866373534079753</v>
      </c>
      <c r="M82" t="s">
        <v>32</v>
      </c>
      <c r="N82" t="s">
        <v>36</v>
      </c>
      <c r="O82" t="s">
        <v>29</v>
      </c>
      <c r="P82">
        <v>1</v>
      </c>
    </row>
    <row r="83" spans="1:16" x14ac:dyDescent="0.3">
      <c r="A83">
        <v>80</v>
      </c>
      <c r="B83" t="s">
        <v>43</v>
      </c>
      <c r="C83">
        <v>2001</v>
      </c>
      <c r="D83">
        <v>4.3</v>
      </c>
      <c r="E83" t="s">
        <v>18</v>
      </c>
      <c r="F83" t="s">
        <v>19</v>
      </c>
      <c r="G83">
        <v>21711</v>
      </c>
      <c r="H83" t="s">
        <v>38</v>
      </c>
      <c r="I83">
        <v>73772.649999999994</v>
      </c>
      <c r="J83" t="s">
        <v>63</v>
      </c>
      <c r="K83">
        <v>25</v>
      </c>
      <c r="L83">
        <v>3.3979388328497073</v>
      </c>
      <c r="M83" t="s">
        <v>56</v>
      </c>
      <c r="N83" t="s">
        <v>36</v>
      </c>
      <c r="O83" t="s">
        <v>29</v>
      </c>
      <c r="P83">
        <v>2</v>
      </c>
    </row>
    <row r="84" spans="1:16" x14ac:dyDescent="0.3">
      <c r="A84">
        <v>81</v>
      </c>
      <c r="B84" t="s">
        <v>24</v>
      </c>
      <c r="C84">
        <v>2005</v>
      </c>
      <c r="D84">
        <v>4.9000000000000004</v>
      </c>
      <c r="E84" t="s">
        <v>42</v>
      </c>
      <c r="F84" t="s">
        <v>34</v>
      </c>
      <c r="G84">
        <v>136169</v>
      </c>
      <c r="H84" t="s">
        <v>26</v>
      </c>
      <c r="I84">
        <v>44119.839999999997</v>
      </c>
      <c r="J84" t="s">
        <v>27</v>
      </c>
      <c r="K84">
        <v>21</v>
      </c>
      <c r="L84">
        <v>0.32400796069589993</v>
      </c>
      <c r="M84" t="s">
        <v>22</v>
      </c>
      <c r="N84" t="s">
        <v>23</v>
      </c>
      <c r="O84" t="s">
        <v>29</v>
      </c>
      <c r="P84">
        <v>1</v>
      </c>
    </row>
    <row r="85" spans="1:16" x14ac:dyDescent="0.3">
      <c r="A85">
        <v>82</v>
      </c>
      <c r="B85" t="s">
        <v>43</v>
      </c>
      <c r="C85">
        <v>2013</v>
      </c>
      <c r="D85">
        <v>3.3</v>
      </c>
      <c r="E85" t="s">
        <v>42</v>
      </c>
      <c r="F85" t="s">
        <v>19</v>
      </c>
      <c r="G85">
        <v>159465</v>
      </c>
      <c r="H85" t="s">
        <v>26</v>
      </c>
      <c r="I85">
        <v>6814.43</v>
      </c>
      <c r="J85" t="s">
        <v>57</v>
      </c>
      <c r="K85">
        <v>13</v>
      </c>
      <c r="L85">
        <v>4.273307622362274E-2</v>
      </c>
      <c r="M85" t="s">
        <v>32</v>
      </c>
      <c r="N85" t="s">
        <v>28</v>
      </c>
      <c r="O85" t="s">
        <v>22</v>
      </c>
      <c r="P85">
        <v>1</v>
      </c>
    </row>
    <row r="86" spans="1:16" x14ac:dyDescent="0.3">
      <c r="A86">
        <v>83</v>
      </c>
      <c r="B86" t="s">
        <v>50</v>
      </c>
      <c r="C86">
        <v>2003</v>
      </c>
      <c r="D86">
        <v>4.2</v>
      </c>
      <c r="E86" t="s">
        <v>25</v>
      </c>
      <c r="F86" t="s">
        <v>34</v>
      </c>
      <c r="G86">
        <v>284220</v>
      </c>
      <c r="H86" t="s">
        <v>26</v>
      </c>
      <c r="I86">
        <v>8239.09</v>
      </c>
      <c r="J86" t="s">
        <v>61</v>
      </c>
      <c r="K86">
        <v>23</v>
      </c>
      <c r="L86">
        <v>2.8988424459925409E-2</v>
      </c>
      <c r="M86" t="s">
        <v>32</v>
      </c>
      <c r="N86" t="s">
        <v>28</v>
      </c>
      <c r="O86" t="s">
        <v>29</v>
      </c>
      <c r="P86">
        <v>1</v>
      </c>
    </row>
    <row r="87" spans="1:16" x14ac:dyDescent="0.3">
      <c r="A87">
        <v>84</v>
      </c>
      <c r="B87" t="s">
        <v>50</v>
      </c>
      <c r="C87">
        <v>2005</v>
      </c>
      <c r="D87">
        <v>2.2000000000000002</v>
      </c>
      <c r="E87" t="s">
        <v>25</v>
      </c>
      <c r="F87" t="s">
        <v>19</v>
      </c>
      <c r="G87">
        <v>160389</v>
      </c>
      <c r="H87" t="s">
        <v>38</v>
      </c>
      <c r="I87">
        <v>70056.350000000006</v>
      </c>
      <c r="J87" t="s">
        <v>55</v>
      </c>
      <c r="K87">
        <v>21</v>
      </c>
      <c r="L87">
        <v>0.43679024122601928</v>
      </c>
      <c r="M87" t="s">
        <v>32</v>
      </c>
      <c r="N87" t="s">
        <v>36</v>
      </c>
      <c r="O87" t="s">
        <v>22</v>
      </c>
      <c r="P87">
        <v>2</v>
      </c>
    </row>
    <row r="88" spans="1:16" x14ac:dyDescent="0.3">
      <c r="A88">
        <v>85</v>
      </c>
      <c r="B88" t="s">
        <v>50</v>
      </c>
      <c r="C88">
        <v>2018</v>
      </c>
      <c r="D88">
        <v>4.5</v>
      </c>
      <c r="E88" t="s">
        <v>18</v>
      </c>
      <c r="F88" t="s">
        <v>34</v>
      </c>
      <c r="G88">
        <v>58480</v>
      </c>
      <c r="H88" t="s">
        <v>38</v>
      </c>
      <c r="I88">
        <v>84585.18</v>
      </c>
      <c r="J88" t="s">
        <v>61</v>
      </c>
      <c r="K88">
        <v>8</v>
      </c>
      <c r="L88">
        <v>1.4463950068399452</v>
      </c>
      <c r="M88" t="s">
        <v>22</v>
      </c>
      <c r="N88" t="s">
        <v>36</v>
      </c>
      <c r="O88" t="s">
        <v>29</v>
      </c>
      <c r="P88">
        <v>2</v>
      </c>
    </row>
    <row r="89" spans="1:16" x14ac:dyDescent="0.3">
      <c r="A89">
        <v>86</v>
      </c>
      <c r="B89" t="s">
        <v>43</v>
      </c>
      <c r="C89">
        <v>2005</v>
      </c>
      <c r="D89">
        <v>3.1</v>
      </c>
      <c r="E89" t="s">
        <v>33</v>
      </c>
      <c r="F89" t="s">
        <v>34</v>
      </c>
      <c r="G89">
        <v>269188</v>
      </c>
      <c r="H89" t="s">
        <v>38</v>
      </c>
      <c r="I89">
        <v>72231.75</v>
      </c>
      <c r="J89" t="s">
        <v>63</v>
      </c>
      <c r="K89">
        <v>21</v>
      </c>
      <c r="L89">
        <v>0.26833198359510824</v>
      </c>
      <c r="M89" t="s">
        <v>32</v>
      </c>
      <c r="N89" t="s">
        <v>36</v>
      </c>
      <c r="O89" t="s">
        <v>22</v>
      </c>
      <c r="P89">
        <v>2</v>
      </c>
    </row>
    <row r="90" spans="1:16" x14ac:dyDescent="0.3">
      <c r="A90">
        <v>87</v>
      </c>
      <c r="B90" t="s">
        <v>24</v>
      </c>
      <c r="C90">
        <v>2001</v>
      </c>
      <c r="D90">
        <v>3.2</v>
      </c>
      <c r="E90" t="s">
        <v>33</v>
      </c>
      <c r="F90" t="s">
        <v>34</v>
      </c>
      <c r="G90">
        <v>250309</v>
      </c>
      <c r="H90" t="s">
        <v>26</v>
      </c>
      <c r="I90">
        <v>43559.34</v>
      </c>
      <c r="J90" t="s">
        <v>49</v>
      </c>
      <c r="K90">
        <v>25</v>
      </c>
      <c r="L90">
        <v>0.17402226847616345</v>
      </c>
      <c r="M90" t="s">
        <v>32</v>
      </c>
      <c r="N90" t="s">
        <v>23</v>
      </c>
      <c r="O90" t="s">
        <v>22</v>
      </c>
      <c r="P90">
        <v>1</v>
      </c>
    </row>
    <row r="91" spans="1:16" x14ac:dyDescent="0.3">
      <c r="A91">
        <v>88</v>
      </c>
      <c r="B91" t="s">
        <v>50</v>
      </c>
      <c r="C91">
        <v>2017</v>
      </c>
      <c r="D91">
        <v>4.2</v>
      </c>
      <c r="E91" t="s">
        <v>25</v>
      </c>
      <c r="F91" t="s">
        <v>19</v>
      </c>
      <c r="G91">
        <v>55486</v>
      </c>
      <c r="H91" t="s">
        <v>38</v>
      </c>
      <c r="I91">
        <v>7957.9</v>
      </c>
      <c r="J91" t="s">
        <v>54</v>
      </c>
      <c r="K91">
        <v>9</v>
      </c>
      <c r="L91">
        <v>0.14342176404858883</v>
      </c>
      <c r="M91" t="s">
        <v>22</v>
      </c>
      <c r="N91" t="s">
        <v>28</v>
      </c>
      <c r="O91" t="s">
        <v>29</v>
      </c>
      <c r="P91">
        <v>2</v>
      </c>
    </row>
    <row r="92" spans="1:16" x14ac:dyDescent="0.3">
      <c r="A92">
        <v>89</v>
      </c>
      <c r="B92" t="s">
        <v>30</v>
      </c>
      <c r="C92">
        <v>2012</v>
      </c>
      <c r="D92">
        <v>5.7</v>
      </c>
      <c r="E92" t="s">
        <v>33</v>
      </c>
      <c r="F92" t="s">
        <v>19</v>
      </c>
      <c r="G92">
        <v>55162</v>
      </c>
      <c r="H92" t="s">
        <v>20</v>
      </c>
      <c r="I92">
        <v>96903.15</v>
      </c>
      <c r="J92" t="s">
        <v>52</v>
      </c>
      <c r="K92">
        <v>14</v>
      </c>
      <c r="L92">
        <v>1.7567011710960443</v>
      </c>
      <c r="M92" t="s">
        <v>22</v>
      </c>
      <c r="N92" t="s">
        <v>36</v>
      </c>
      <c r="O92" t="s">
        <v>29</v>
      </c>
      <c r="P92">
        <v>3</v>
      </c>
    </row>
    <row r="93" spans="1:16" x14ac:dyDescent="0.3">
      <c r="A93">
        <v>90</v>
      </c>
      <c r="B93" t="s">
        <v>17</v>
      </c>
      <c r="C93">
        <v>2008</v>
      </c>
      <c r="D93">
        <v>1.3</v>
      </c>
      <c r="E93" t="s">
        <v>33</v>
      </c>
      <c r="F93" t="s">
        <v>19</v>
      </c>
      <c r="G93">
        <v>210359</v>
      </c>
      <c r="H93" t="s">
        <v>38</v>
      </c>
      <c r="I93">
        <v>98701.93</v>
      </c>
      <c r="J93" t="s">
        <v>64</v>
      </c>
      <c r="K93">
        <v>18</v>
      </c>
      <c r="L93">
        <v>0.46920706981873839</v>
      </c>
      <c r="M93" t="s">
        <v>32</v>
      </c>
      <c r="N93" t="s">
        <v>36</v>
      </c>
      <c r="O93" t="s">
        <v>46</v>
      </c>
      <c r="P93">
        <v>2</v>
      </c>
    </row>
    <row r="94" spans="1:16" x14ac:dyDescent="0.3">
      <c r="A94">
        <v>91</v>
      </c>
      <c r="B94" t="s">
        <v>43</v>
      </c>
      <c r="C94">
        <v>2022</v>
      </c>
      <c r="D94">
        <v>5.0999999999999996</v>
      </c>
      <c r="E94" t="s">
        <v>33</v>
      </c>
      <c r="F94" t="s">
        <v>34</v>
      </c>
      <c r="G94">
        <v>29882</v>
      </c>
      <c r="H94" t="s">
        <v>26</v>
      </c>
      <c r="I94">
        <v>57189.63</v>
      </c>
      <c r="J94" t="s">
        <v>57</v>
      </c>
      <c r="K94">
        <v>4</v>
      </c>
      <c r="L94">
        <v>1.91384880530085</v>
      </c>
      <c r="M94" t="s">
        <v>56</v>
      </c>
      <c r="N94" t="s">
        <v>36</v>
      </c>
      <c r="O94" t="s">
        <v>29</v>
      </c>
      <c r="P94">
        <v>1</v>
      </c>
    </row>
    <row r="95" spans="1:16" x14ac:dyDescent="0.3">
      <c r="A95">
        <v>92</v>
      </c>
      <c r="B95" t="s">
        <v>43</v>
      </c>
      <c r="C95">
        <v>2018</v>
      </c>
      <c r="D95">
        <v>2.5</v>
      </c>
      <c r="E95" t="s">
        <v>33</v>
      </c>
      <c r="F95" t="s">
        <v>34</v>
      </c>
      <c r="G95">
        <v>54078</v>
      </c>
      <c r="H95" t="s">
        <v>26</v>
      </c>
      <c r="I95">
        <v>11713.74</v>
      </c>
      <c r="J95" t="s">
        <v>57</v>
      </c>
      <c r="K95">
        <v>8</v>
      </c>
      <c r="L95">
        <v>0.21660823255297904</v>
      </c>
      <c r="M95" t="s">
        <v>22</v>
      </c>
      <c r="N95" t="s">
        <v>28</v>
      </c>
      <c r="O95" t="s">
        <v>22</v>
      </c>
      <c r="P95">
        <v>1</v>
      </c>
    </row>
    <row r="96" spans="1:16" x14ac:dyDescent="0.3">
      <c r="A96">
        <v>93</v>
      </c>
      <c r="B96" t="s">
        <v>24</v>
      </c>
      <c r="C96">
        <v>2012</v>
      </c>
      <c r="D96">
        <v>3.2</v>
      </c>
      <c r="E96" t="s">
        <v>25</v>
      </c>
      <c r="F96" t="s">
        <v>19</v>
      </c>
      <c r="G96">
        <v>238680</v>
      </c>
      <c r="H96" t="s">
        <v>20</v>
      </c>
      <c r="I96">
        <v>56392.39</v>
      </c>
      <c r="J96" t="s">
        <v>66</v>
      </c>
      <c r="K96">
        <v>14</v>
      </c>
      <c r="L96">
        <v>0.23626776437070554</v>
      </c>
      <c r="M96" t="s">
        <v>32</v>
      </c>
      <c r="N96" t="s">
        <v>36</v>
      </c>
      <c r="O96" t="s">
        <v>22</v>
      </c>
      <c r="P96">
        <v>3</v>
      </c>
    </row>
    <row r="97" spans="1:16" x14ac:dyDescent="0.3">
      <c r="A97">
        <v>94</v>
      </c>
      <c r="B97" t="s">
        <v>43</v>
      </c>
      <c r="C97">
        <v>2010</v>
      </c>
      <c r="D97">
        <v>1.1000000000000001</v>
      </c>
      <c r="E97" t="s">
        <v>33</v>
      </c>
      <c r="F97" t="s">
        <v>34</v>
      </c>
      <c r="G97">
        <v>108730</v>
      </c>
      <c r="H97" t="s">
        <v>38</v>
      </c>
      <c r="I97">
        <v>89772.15</v>
      </c>
      <c r="J97" t="s">
        <v>57</v>
      </c>
      <c r="K97">
        <v>16</v>
      </c>
      <c r="L97">
        <v>0.82564287685091509</v>
      </c>
      <c r="M97" t="s">
        <v>22</v>
      </c>
      <c r="N97" t="s">
        <v>36</v>
      </c>
      <c r="O97" t="s">
        <v>46</v>
      </c>
      <c r="P97">
        <v>2</v>
      </c>
    </row>
    <row r="98" spans="1:16" x14ac:dyDescent="0.3">
      <c r="A98">
        <v>95</v>
      </c>
      <c r="B98" t="s">
        <v>43</v>
      </c>
      <c r="C98">
        <v>2000</v>
      </c>
      <c r="D98">
        <v>2.5</v>
      </c>
      <c r="E98" t="s">
        <v>33</v>
      </c>
      <c r="F98" t="s">
        <v>19</v>
      </c>
      <c r="G98">
        <v>174898</v>
      </c>
      <c r="H98" t="s">
        <v>38</v>
      </c>
      <c r="I98">
        <v>69598.62</v>
      </c>
      <c r="J98" t="s">
        <v>63</v>
      </c>
      <c r="K98">
        <v>26</v>
      </c>
      <c r="L98">
        <v>0.39793834120458776</v>
      </c>
      <c r="M98" t="s">
        <v>32</v>
      </c>
      <c r="N98" t="s">
        <v>36</v>
      </c>
      <c r="O98" t="s">
        <v>22</v>
      </c>
      <c r="P98">
        <v>2</v>
      </c>
    </row>
    <row r="99" spans="1:16" x14ac:dyDescent="0.3">
      <c r="A99">
        <v>96</v>
      </c>
      <c r="B99" t="s">
        <v>50</v>
      </c>
      <c r="C99">
        <v>2023</v>
      </c>
      <c r="D99">
        <v>3.5</v>
      </c>
      <c r="E99" t="s">
        <v>18</v>
      </c>
      <c r="F99" t="s">
        <v>19</v>
      </c>
      <c r="G99">
        <v>98938</v>
      </c>
      <c r="H99" t="s">
        <v>20</v>
      </c>
      <c r="I99">
        <v>73398.98</v>
      </c>
      <c r="J99" t="s">
        <v>54</v>
      </c>
      <c r="K99">
        <v>3</v>
      </c>
      <c r="L99">
        <v>0.74186844286320719</v>
      </c>
      <c r="M99" t="s">
        <v>22</v>
      </c>
      <c r="N99" t="s">
        <v>36</v>
      </c>
      <c r="O99" t="s">
        <v>22</v>
      </c>
      <c r="P99">
        <v>3</v>
      </c>
    </row>
    <row r="100" spans="1:16" x14ac:dyDescent="0.3">
      <c r="A100">
        <v>97</v>
      </c>
      <c r="B100" t="s">
        <v>24</v>
      </c>
      <c r="C100">
        <v>2021</v>
      </c>
      <c r="D100">
        <v>1.3</v>
      </c>
      <c r="E100" t="s">
        <v>25</v>
      </c>
      <c r="F100" t="s">
        <v>19</v>
      </c>
      <c r="G100">
        <v>118319</v>
      </c>
      <c r="H100" t="s">
        <v>26</v>
      </c>
      <c r="I100">
        <v>13072.13</v>
      </c>
      <c r="J100" t="s">
        <v>27</v>
      </c>
      <c r="K100">
        <v>5</v>
      </c>
      <c r="L100">
        <v>0.11048208656259771</v>
      </c>
      <c r="M100" t="s">
        <v>22</v>
      </c>
      <c r="N100" t="s">
        <v>28</v>
      </c>
      <c r="O100" t="s">
        <v>46</v>
      </c>
      <c r="P100">
        <v>1</v>
      </c>
    </row>
    <row r="101" spans="1:16" x14ac:dyDescent="0.3">
      <c r="A101">
        <v>98</v>
      </c>
      <c r="B101" t="s">
        <v>50</v>
      </c>
      <c r="C101">
        <v>2006</v>
      </c>
      <c r="D101">
        <v>3.5</v>
      </c>
      <c r="E101" t="s">
        <v>42</v>
      </c>
      <c r="F101" t="s">
        <v>19</v>
      </c>
      <c r="G101">
        <v>32543</v>
      </c>
      <c r="H101" t="s">
        <v>26</v>
      </c>
      <c r="I101">
        <v>15118.61</v>
      </c>
      <c r="J101" t="s">
        <v>55</v>
      </c>
      <c r="K101">
        <v>20</v>
      </c>
      <c r="L101">
        <v>0.46457333374304766</v>
      </c>
      <c r="M101" t="s">
        <v>56</v>
      </c>
      <c r="N101" t="s">
        <v>28</v>
      </c>
      <c r="O101" t="s">
        <v>22</v>
      </c>
      <c r="P101">
        <v>1</v>
      </c>
    </row>
    <row r="102" spans="1:16" x14ac:dyDescent="0.3">
      <c r="A102">
        <v>99</v>
      </c>
      <c r="B102" t="s">
        <v>17</v>
      </c>
      <c r="C102">
        <v>2020</v>
      </c>
      <c r="D102">
        <v>5.6</v>
      </c>
      <c r="E102" t="s">
        <v>42</v>
      </c>
      <c r="F102" t="s">
        <v>34</v>
      </c>
      <c r="G102">
        <v>124279</v>
      </c>
      <c r="H102" t="s">
        <v>38</v>
      </c>
      <c r="I102">
        <v>17098.13</v>
      </c>
      <c r="J102" t="s">
        <v>47</v>
      </c>
      <c r="K102">
        <v>6</v>
      </c>
      <c r="L102">
        <v>0.13757859332630615</v>
      </c>
      <c r="M102" t="s">
        <v>22</v>
      </c>
      <c r="N102" t="s">
        <v>28</v>
      </c>
      <c r="O102" t="s">
        <v>29</v>
      </c>
      <c r="P102">
        <v>2</v>
      </c>
    </row>
    <row r="103" spans="1:16" x14ac:dyDescent="0.3">
      <c r="A103">
        <v>100</v>
      </c>
      <c r="B103" t="s">
        <v>17</v>
      </c>
      <c r="C103">
        <v>2014</v>
      </c>
      <c r="D103">
        <v>1.5</v>
      </c>
      <c r="E103" t="s">
        <v>18</v>
      </c>
      <c r="F103" t="s">
        <v>34</v>
      </c>
      <c r="G103">
        <v>29362</v>
      </c>
      <c r="H103" t="s">
        <v>38</v>
      </c>
      <c r="I103">
        <v>90915.8</v>
      </c>
      <c r="J103" t="s">
        <v>47</v>
      </c>
      <c r="K103">
        <v>12</v>
      </c>
      <c r="L103">
        <v>3.0963762686465501</v>
      </c>
      <c r="M103" t="s">
        <v>56</v>
      </c>
      <c r="N103" t="s">
        <v>36</v>
      </c>
      <c r="O103" t="s">
        <v>46</v>
      </c>
      <c r="P103">
        <v>2</v>
      </c>
    </row>
    <row r="104" spans="1:16" x14ac:dyDescent="0.3">
      <c r="A104">
        <v>101</v>
      </c>
      <c r="B104" t="s">
        <v>50</v>
      </c>
      <c r="C104">
        <v>2000</v>
      </c>
      <c r="D104">
        <v>4.8</v>
      </c>
      <c r="E104" t="s">
        <v>18</v>
      </c>
      <c r="F104" t="s">
        <v>34</v>
      </c>
      <c r="G104">
        <v>158818</v>
      </c>
      <c r="H104" t="s">
        <v>38</v>
      </c>
      <c r="I104">
        <v>54955.72</v>
      </c>
      <c r="J104" t="s">
        <v>51</v>
      </c>
      <c r="K104">
        <v>26</v>
      </c>
      <c r="L104">
        <v>0.34602954325076501</v>
      </c>
      <c r="M104" t="s">
        <v>32</v>
      </c>
      <c r="N104" t="s">
        <v>36</v>
      </c>
      <c r="O104" t="s">
        <v>29</v>
      </c>
      <c r="P104">
        <v>2</v>
      </c>
    </row>
    <row r="105" spans="1:16" x14ac:dyDescent="0.3">
      <c r="A105">
        <v>102</v>
      </c>
      <c r="B105" t="s">
        <v>17</v>
      </c>
      <c r="C105">
        <v>2011</v>
      </c>
      <c r="D105">
        <v>3</v>
      </c>
      <c r="E105" t="s">
        <v>25</v>
      </c>
      <c r="F105" t="s">
        <v>19</v>
      </c>
      <c r="G105">
        <v>242721</v>
      </c>
      <c r="H105" t="s">
        <v>38</v>
      </c>
      <c r="I105">
        <v>80199.63</v>
      </c>
      <c r="J105" t="s">
        <v>64</v>
      </c>
      <c r="K105">
        <v>15</v>
      </c>
      <c r="L105">
        <v>0.33041899959212429</v>
      </c>
      <c r="M105" t="s">
        <v>32</v>
      </c>
      <c r="N105" t="s">
        <v>36</v>
      </c>
      <c r="O105" t="s">
        <v>22</v>
      </c>
      <c r="P105">
        <v>2</v>
      </c>
    </row>
    <row r="106" spans="1:16" x14ac:dyDescent="0.3">
      <c r="A106">
        <v>103</v>
      </c>
      <c r="B106" t="s">
        <v>24</v>
      </c>
      <c r="C106">
        <v>2006</v>
      </c>
      <c r="D106">
        <v>4.3</v>
      </c>
      <c r="E106" t="s">
        <v>42</v>
      </c>
      <c r="F106" t="s">
        <v>34</v>
      </c>
      <c r="G106">
        <v>165229</v>
      </c>
      <c r="H106" t="s">
        <v>38</v>
      </c>
      <c r="I106">
        <v>15952.67</v>
      </c>
      <c r="J106" t="s">
        <v>53</v>
      </c>
      <c r="K106">
        <v>20</v>
      </c>
      <c r="L106">
        <v>9.654885038340727E-2</v>
      </c>
      <c r="M106" t="s">
        <v>32</v>
      </c>
      <c r="N106" t="s">
        <v>28</v>
      </c>
      <c r="O106" t="s">
        <v>29</v>
      </c>
      <c r="P106">
        <v>2</v>
      </c>
    </row>
    <row r="107" spans="1:16" x14ac:dyDescent="0.3">
      <c r="A107">
        <v>104</v>
      </c>
      <c r="B107" t="s">
        <v>58</v>
      </c>
      <c r="C107">
        <v>2014</v>
      </c>
      <c r="D107">
        <v>2.2999999999999998</v>
      </c>
      <c r="E107" t="s">
        <v>33</v>
      </c>
      <c r="F107" t="s">
        <v>19</v>
      </c>
      <c r="G107">
        <v>142394</v>
      </c>
      <c r="H107" t="s">
        <v>26</v>
      </c>
      <c r="I107">
        <v>93126.06</v>
      </c>
      <c r="J107" t="s">
        <v>59</v>
      </c>
      <c r="K107">
        <v>12</v>
      </c>
      <c r="L107">
        <v>0.65400269674284028</v>
      </c>
      <c r="M107" t="s">
        <v>22</v>
      </c>
      <c r="N107" t="s">
        <v>36</v>
      </c>
      <c r="O107" t="s">
        <v>22</v>
      </c>
      <c r="P107">
        <v>1</v>
      </c>
    </row>
    <row r="108" spans="1:16" x14ac:dyDescent="0.3">
      <c r="A108">
        <v>105</v>
      </c>
      <c r="B108" t="s">
        <v>50</v>
      </c>
      <c r="C108">
        <v>2020</v>
      </c>
      <c r="D108">
        <v>1.8</v>
      </c>
      <c r="E108" t="s">
        <v>18</v>
      </c>
      <c r="F108" t="s">
        <v>19</v>
      </c>
      <c r="G108">
        <v>69812</v>
      </c>
      <c r="H108" t="s">
        <v>26</v>
      </c>
      <c r="I108">
        <v>83008.5</v>
      </c>
      <c r="J108" t="s">
        <v>61</v>
      </c>
      <c r="K108">
        <v>6</v>
      </c>
      <c r="L108">
        <v>1.1890291067438263</v>
      </c>
      <c r="M108" t="s">
        <v>22</v>
      </c>
      <c r="N108" t="s">
        <v>36</v>
      </c>
      <c r="O108" t="s">
        <v>46</v>
      </c>
      <c r="P108">
        <v>1</v>
      </c>
    </row>
    <row r="109" spans="1:16" x14ac:dyDescent="0.3">
      <c r="A109">
        <v>106</v>
      </c>
      <c r="B109" t="s">
        <v>30</v>
      </c>
      <c r="C109">
        <v>2018</v>
      </c>
      <c r="D109">
        <v>1.8</v>
      </c>
      <c r="E109" t="s">
        <v>42</v>
      </c>
      <c r="F109" t="s">
        <v>19</v>
      </c>
      <c r="G109">
        <v>296161</v>
      </c>
      <c r="H109" t="s">
        <v>26</v>
      </c>
      <c r="I109">
        <v>26352.59</v>
      </c>
      <c r="J109" t="s">
        <v>31</v>
      </c>
      <c r="K109">
        <v>8</v>
      </c>
      <c r="L109">
        <v>8.8980622026532868E-2</v>
      </c>
      <c r="M109" t="s">
        <v>32</v>
      </c>
      <c r="N109" t="s">
        <v>23</v>
      </c>
      <c r="O109" t="s">
        <v>46</v>
      </c>
      <c r="P109">
        <v>1</v>
      </c>
    </row>
    <row r="110" spans="1:16" x14ac:dyDescent="0.3">
      <c r="A110">
        <v>107</v>
      </c>
      <c r="B110" t="s">
        <v>30</v>
      </c>
      <c r="C110">
        <v>2000</v>
      </c>
      <c r="D110">
        <v>1.4</v>
      </c>
      <c r="E110" t="s">
        <v>25</v>
      </c>
      <c r="F110" t="s">
        <v>19</v>
      </c>
      <c r="G110">
        <v>228208</v>
      </c>
      <c r="H110" t="s">
        <v>26</v>
      </c>
      <c r="I110">
        <v>88047.31</v>
      </c>
      <c r="J110" t="s">
        <v>40</v>
      </c>
      <c r="K110">
        <v>26</v>
      </c>
      <c r="L110">
        <v>0.38582043574283109</v>
      </c>
      <c r="M110" t="s">
        <v>32</v>
      </c>
      <c r="N110" t="s">
        <v>36</v>
      </c>
      <c r="O110" t="s">
        <v>46</v>
      </c>
      <c r="P110">
        <v>1</v>
      </c>
    </row>
    <row r="111" spans="1:16" x14ac:dyDescent="0.3">
      <c r="A111">
        <v>108</v>
      </c>
      <c r="B111" t="s">
        <v>43</v>
      </c>
      <c r="C111">
        <v>2016</v>
      </c>
      <c r="D111">
        <v>1.9</v>
      </c>
      <c r="E111" t="s">
        <v>33</v>
      </c>
      <c r="F111" t="s">
        <v>19</v>
      </c>
      <c r="G111">
        <v>279773</v>
      </c>
      <c r="H111" t="s">
        <v>20</v>
      </c>
      <c r="I111">
        <v>30027.06</v>
      </c>
      <c r="J111" t="s">
        <v>60</v>
      </c>
      <c r="K111">
        <v>10</v>
      </c>
      <c r="L111">
        <v>0.10732651113581368</v>
      </c>
      <c r="M111" t="s">
        <v>32</v>
      </c>
      <c r="N111" t="s">
        <v>23</v>
      </c>
      <c r="O111" t="s">
        <v>46</v>
      </c>
      <c r="P111">
        <v>3</v>
      </c>
    </row>
    <row r="112" spans="1:16" x14ac:dyDescent="0.3">
      <c r="A112">
        <v>109</v>
      </c>
      <c r="B112" t="s">
        <v>17</v>
      </c>
      <c r="C112">
        <v>2016</v>
      </c>
      <c r="D112">
        <v>4.3</v>
      </c>
      <c r="E112" t="s">
        <v>25</v>
      </c>
      <c r="F112" t="s">
        <v>19</v>
      </c>
      <c r="G112">
        <v>128614</v>
      </c>
      <c r="H112" t="s">
        <v>26</v>
      </c>
      <c r="I112">
        <v>24507.29</v>
      </c>
      <c r="J112" t="s">
        <v>47</v>
      </c>
      <c r="K112">
        <v>10</v>
      </c>
      <c r="L112">
        <v>0.19054916261060229</v>
      </c>
      <c r="M112" t="s">
        <v>22</v>
      </c>
      <c r="N112" t="s">
        <v>23</v>
      </c>
      <c r="O112" t="s">
        <v>29</v>
      </c>
      <c r="P112">
        <v>1</v>
      </c>
    </row>
    <row r="113" spans="1:16" x14ac:dyDescent="0.3">
      <c r="A113">
        <v>110</v>
      </c>
      <c r="B113" t="s">
        <v>30</v>
      </c>
      <c r="C113">
        <v>2002</v>
      </c>
      <c r="D113">
        <v>5.4</v>
      </c>
      <c r="E113" t="s">
        <v>18</v>
      </c>
      <c r="F113" t="s">
        <v>34</v>
      </c>
      <c r="G113">
        <v>96950</v>
      </c>
      <c r="H113" t="s">
        <v>20</v>
      </c>
      <c r="I113">
        <v>30103.17</v>
      </c>
      <c r="J113" t="s">
        <v>41</v>
      </c>
      <c r="K113">
        <v>24</v>
      </c>
      <c r="L113">
        <v>0.31050201134605465</v>
      </c>
      <c r="M113" t="s">
        <v>22</v>
      </c>
      <c r="N113" t="s">
        <v>23</v>
      </c>
      <c r="O113" t="s">
        <v>29</v>
      </c>
      <c r="P113">
        <v>3</v>
      </c>
    </row>
    <row r="114" spans="1:16" x14ac:dyDescent="0.3">
      <c r="A114">
        <v>111</v>
      </c>
      <c r="B114" t="s">
        <v>43</v>
      </c>
      <c r="C114">
        <v>2011</v>
      </c>
      <c r="D114">
        <v>5.0999999999999996</v>
      </c>
      <c r="E114" t="s">
        <v>42</v>
      </c>
      <c r="F114" t="s">
        <v>34</v>
      </c>
      <c r="G114">
        <v>174942</v>
      </c>
      <c r="H114" t="s">
        <v>26</v>
      </c>
      <c r="I114">
        <v>91445.73</v>
      </c>
      <c r="J114" t="s">
        <v>60</v>
      </c>
      <c r="K114">
        <v>15</v>
      </c>
      <c r="L114">
        <v>0.52272027300476731</v>
      </c>
      <c r="M114" t="s">
        <v>32</v>
      </c>
      <c r="N114" t="s">
        <v>36</v>
      </c>
      <c r="O114" t="s">
        <v>29</v>
      </c>
      <c r="P114">
        <v>1</v>
      </c>
    </row>
    <row r="115" spans="1:16" x14ac:dyDescent="0.3">
      <c r="A115">
        <v>112</v>
      </c>
      <c r="B115" t="s">
        <v>58</v>
      </c>
      <c r="C115">
        <v>2005</v>
      </c>
      <c r="D115">
        <v>4.4000000000000004</v>
      </c>
      <c r="E115" t="s">
        <v>42</v>
      </c>
      <c r="F115" t="s">
        <v>34</v>
      </c>
      <c r="G115">
        <v>64829</v>
      </c>
      <c r="H115" t="s">
        <v>38</v>
      </c>
      <c r="I115">
        <v>91981.24</v>
      </c>
      <c r="J115" t="s">
        <v>59</v>
      </c>
      <c r="K115">
        <v>21</v>
      </c>
      <c r="L115">
        <v>1.4188286106526402</v>
      </c>
      <c r="M115" t="s">
        <v>22</v>
      </c>
      <c r="N115" t="s">
        <v>36</v>
      </c>
      <c r="O115" t="s">
        <v>29</v>
      </c>
      <c r="P115">
        <v>2</v>
      </c>
    </row>
    <row r="116" spans="1:16" x14ac:dyDescent="0.3">
      <c r="A116">
        <v>113</v>
      </c>
      <c r="B116" t="s">
        <v>24</v>
      </c>
      <c r="C116">
        <v>2010</v>
      </c>
      <c r="D116">
        <v>1.6</v>
      </c>
      <c r="E116" t="s">
        <v>42</v>
      </c>
      <c r="F116" t="s">
        <v>34</v>
      </c>
      <c r="G116">
        <v>245602</v>
      </c>
      <c r="H116" t="s">
        <v>38</v>
      </c>
      <c r="I116">
        <v>36254.6</v>
      </c>
      <c r="J116" t="s">
        <v>53</v>
      </c>
      <c r="K116">
        <v>16</v>
      </c>
      <c r="L116">
        <v>0.14761524743283849</v>
      </c>
      <c r="M116" t="s">
        <v>32</v>
      </c>
      <c r="N116" t="s">
        <v>23</v>
      </c>
      <c r="O116" t="s">
        <v>46</v>
      </c>
      <c r="P116">
        <v>2</v>
      </c>
    </row>
    <row r="117" spans="1:16" x14ac:dyDescent="0.3">
      <c r="A117">
        <v>114</v>
      </c>
      <c r="B117" t="s">
        <v>24</v>
      </c>
      <c r="C117">
        <v>2002</v>
      </c>
      <c r="D117">
        <v>2.4</v>
      </c>
      <c r="E117" t="s">
        <v>42</v>
      </c>
      <c r="F117" t="s">
        <v>19</v>
      </c>
      <c r="G117">
        <v>10588</v>
      </c>
      <c r="H117" t="s">
        <v>38</v>
      </c>
      <c r="I117">
        <v>72016.25</v>
      </c>
      <c r="J117" t="s">
        <v>66</v>
      </c>
      <c r="K117">
        <v>24</v>
      </c>
      <c r="L117">
        <v>6.8016858707971286</v>
      </c>
      <c r="M117" t="s">
        <v>56</v>
      </c>
      <c r="N117" t="s">
        <v>36</v>
      </c>
      <c r="O117" t="s">
        <v>22</v>
      </c>
      <c r="P117">
        <v>2</v>
      </c>
    </row>
    <row r="118" spans="1:16" x14ac:dyDescent="0.3">
      <c r="A118">
        <v>115</v>
      </c>
      <c r="B118" t="s">
        <v>24</v>
      </c>
      <c r="C118">
        <v>2007</v>
      </c>
      <c r="D118">
        <v>2.5</v>
      </c>
      <c r="E118" t="s">
        <v>33</v>
      </c>
      <c r="F118" t="s">
        <v>19</v>
      </c>
      <c r="G118">
        <v>168217</v>
      </c>
      <c r="H118" t="s">
        <v>20</v>
      </c>
      <c r="I118">
        <v>69195.8</v>
      </c>
      <c r="J118" t="s">
        <v>27</v>
      </c>
      <c r="K118">
        <v>19</v>
      </c>
      <c r="L118">
        <v>0.41134843684050959</v>
      </c>
      <c r="M118" t="s">
        <v>32</v>
      </c>
      <c r="N118" t="s">
        <v>36</v>
      </c>
      <c r="O118" t="s">
        <v>22</v>
      </c>
      <c r="P118">
        <v>3</v>
      </c>
    </row>
    <row r="119" spans="1:16" x14ac:dyDescent="0.3">
      <c r="A119">
        <v>116</v>
      </c>
      <c r="B119" t="s">
        <v>30</v>
      </c>
      <c r="C119">
        <v>2013</v>
      </c>
      <c r="D119">
        <v>2.2000000000000002</v>
      </c>
      <c r="E119" t="s">
        <v>33</v>
      </c>
      <c r="F119" t="s">
        <v>34</v>
      </c>
      <c r="G119">
        <v>272743</v>
      </c>
      <c r="H119" t="s">
        <v>26</v>
      </c>
      <c r="I119">
        <v>81623.45</v>
      </c>
      <c r="J119" t="s">
        <v>52</v>
      </c>
      <c r="K119">
        <v>13</v>
      </c>
      <c r="L119">
        <v>0.29926872550349598</v>
      </c>
      <c r="M119" t="s">
        <v>32</v>
      </c>
      <c r="N119" t="s">
        <v>36</v>
      </c>
      <c r="O119" t="s">
        <v>22</v>
      </c>
      <c r="P119">
        <v>1</v>
      </c>
    </row>
    <row r="120" spans="1:16" x14ac:dyDescent="0.3">
      <c r="A120">
        <v>117</v>
      </c>
      <c r="B120" t="s">
        <v>58</v>
      </c>
      <c r="C120">
        <v>2013</v>
      </c>
      <c r="D120">
        <v>3.6</v>
      </c>
      <c r="E120" t="s">
        <v>25</v>
      </c>
      <c r="F120" t="s">
        <v>34</v>
      </c>
      <c r="G120">
        <v>208502</v>
      </c>
      <c r="H120" t="s">
        <v>26</v>
      </c>
      <c r="I120">
        <v>33168.400000000001</v>
      </c>
      <c r="J120" t="s">
        <v>59</v>
      </c>
      <c r="K120">
        <v>13</v>
      </c>
      <c r="L120">
        <v>0.15907952921314905</v>
      </c>
      <c r="M120" t="s">
        <v>32</v>
      </c>
      <c r="N120" t="s">
        <v>23</v>
      </c>
      <c r="O120" t="s">
        <v>22</v>
      </c>
      <c r="P120">
        <v>1</v>
      </c>
    </row>
    <row r="121" spans="1:16" x14ac:dyDescent="0.3">
      <c r="A121">
        <v>118</v>
      </c>
      <c r="B121" t="s">
        <v>30</v>
      </c>
      <c r="C121">
        <v>2009</v>
      </c>
      <c r="D121">
        <v>3.7</v>
      </c>
      <c r="E121" t="s">
        <v>33</v>
      </c>
      <c r="F121" t="s">
        <v>34</v>
      </c>
      <c r="G121">
        <v>134011</v>
      </c>
      <c r="H121" t="s">
        <v>20</v>
      </c>
      <c r="I121">
        <v>53463.16</v>
      </c>
      <c r="J121" t="s">
        <v>41</v>
      </c>
      <c r="K121">
        <v>17</v>
      </c>
      <c r="L121">
        <v>0.39894605666699007</v>
      </c>
      <c r="M121" t="s">
        <v>22</v>
      </c>
      <c r="N121" t="s">
        <v>36</v>
      </c>
      <c r="O121" t="s">
        <v>22</v>
      </c>
      <c r="P121">
        <v>3</v>
      </c>
    </row>
    <row r="122" spans="1:16" x14ac:dyDescent="0.3">
      <c r="A122">
        <v>119</v>
      </c>
      <c r="B122" t="s">
        <v>17</v>
      </c>
      <c r="C122">
        <v>2001</v>
      </c>
      <c r="D122">
        <v>2.8</v>
      </c>
      <c r="E122" t="s">
        <v>18</v>
      </c>
      <c r="F122" t="s">
        <v>34</v>
      </c>
      <c r="G122">
        <v>252856</v>
      </c>
      <c r="H122" t="s">
        <v>20</v>
      </c>
      <c r="I122">
        <v>68429.03</v>
      </c>
      <c r="J122" t="s">
        <v>47</v>
      </c>
      <c r="K122">
        <v>25</v>
      </c>
      <c r="L122">
        <v>0.27062450564748314</v>
      </c>
      <c r="M122" t="s">
        <v>32</v>
      </c>
      <c r="N122" t="s">
        <v>36</v>
      </c>
      <c r="O122" t="s">
        <v>22</v>
      </c>
      <c r="P122">
        <v>3</v>
      </c>
    </row>
    <row r="123" spans="1:16" x14ac:dyDescent="0.3">
      <c r="A123">
        <v>120</v>
      </c>
      <c r="B123" t="s">
        <v>30</v>
      </c>
      <c r="C123">
        <v>2013</v>
      </c>
      <c r="D123">
        <v>2.8</v>
      </c>
      <c r="E123" t="s">
        <v>18</v>
      </c>
      <c r="F123" t="s">
        <v>34</v>
      </c>
      <c r="G123">
        <v>284293</v>
      </c>
      <c r="H123" t="s">
        <v>20</v>
      </c>
      <c r="I123">
        <v>7494.4</v>
      </c>
      <c r="J123" t="s">
        <v>41</v>
      </c>
      <c r="K123">
        <v>13</v>
      </c>
      <c r="L123">
        <v>2.6361535458136499E-2</v>
      </c>
      <c r="M123" t="s">
        <v>32</v>
      </c>
      <c r="N123" t="s">
        <v>28</v>
      </c>
      <c r="O123" t="s">
        <v>22</v>
      </c>
      <c r="P123">
        <v>3</v>
      </c>
    </row>
    <row r="124" spans="1:16" x14ac:dyDescent="0.3">
      <c r="A124">
        <v>121</v>
      </c>
      <c r="B124" t="s">
        <v>58</v>
      </c>
      <c r="C124">
        <v>2008</v>
      </c>
      <c r="D124">
        <v>5.0999999999999996</v>
      </c>
      <c r="E124" t="s">
        <v>42</v>
      </c>
      <c r="F124" t="s">
        <v>34</v>
      </c>
      <c r="G124">
        <v>197639</v>
      </c>
      <c r="H124" t="s">
        <v>20</v>
      </c>
      <c r="I124">
        <v>40790.18</v>
      </c>
      <c r="J124" t="s">
        <v>59</v>
      </c>
      <c r="K124">
        <v>18</v>
      </c>
      <c r="L124">
        <v>0.20638730210130593</v>
      </c>
      <c r="M124" t="s">
        <v>32</v>
      </c>
      <c r="N124" t="s">
        <v>23</v>
      </c>
      <c r="O124" t="s">
        <v>29</v>
      </c>
      <c r="P124">
        <v>3</v>
      </c>
    </row>
    <row r="125" spans="1:16" x14ac:dyDescent="0.3">
      <c r="A125">
        <v>122</v>
      </c>
      <c r="B125" t="s">
        <v>58</v>
      </c>
      <c r="C125">
        <v>2002</v>
      </c>
      <c r="D125">
        <v>4.9000000000000004</v>
      </c>
      <c r="E125" t="s">
        <v>18</v>
      </c>
      <c r="F125" t="s">
        <v>34</v>
      </c>
      <c r="G125">
        <v>141280</v>
      </c>
      <c r="H125" t="s">
        <v>20</v>
      </c>
      <c r="I125">
        <v>71109.39</v>
      </c>
      <c r="J125" t="s">
        <v>65</v>
      </c>
      <c r="K125">
        <v>24</v>
      </c>
      <c r="L125">
        <v>0.50332240939977346</v>
      </c>
      <c r="M125" t="s">
        <v>22</v>
      </c>
      <c r="N125" t="s">
        <v>36</v>
      </c>
      <c r="O125" t="s">
        <v>29</v>
      </c>
      <c r="P125">
        <v>3</v>
      </c>
    </row>
    <row r="126" spans="1:16" x14ac:dyDescent="0.3">
      <c r="A126">
        <v>123</v>
      </c>
      <c r="B126" t="s">
        <v>17</v>
      </c>
      <c r="C126">
        <v>2020</v>
      </c>
      <c r="D126">
        <v>2.5</v>
      </c>
      <c r="E126" t="s">
        <v>25</v>
      </c>
      <c r="F126" t="s">
        <v>34</v>
      </c>
      <c r="G126">
        <v>197170</v>
      </c>
      <c r="H126" t="s">
        <v>38</v>
      </c>
      <c r="I126">
        <v>28996.53</v>
      </c>
      <c r="J126" t="s">
        <v>64</v>
      </c>
      <c r="K126">
        <v>6</v>
      </c>
      <c r="L126">
        <v>0.14706359993913881</v>
      </c>
      <c r="M126" t="s">
        <v>32</v>
      </c>
      <c r="N126" t="s">
        <v>23</v>
      </c>
      <c r="O126" t="s">
        <v>22</v>
      </c>
      <c r="P126">
        <v>2</v>
      </c>
    </row>
    <row r="127" spans="1:16" x14ac:dyDescent="0.3">
      <c r="A127">
        <v>124</v>
      </c>
      <c r="B127" t="s">
        <v>58</v>
      </c>
      <c r="C127">
        <v>2007</v>
      </c>
      <c r="D127">
        <v>5.6</v>
      </c>
      <c r="E127" t="s">
        <v>33</v>
      </c>
      <c r="F127" t="s">
        <v>19</v>
      </c>
      <c r="G127">
        <v>180564</v>
      </c>
      <c r="H127" t="s">
        <v>26</v>
      </c>
      <c r="I127">
        <v>95981.89</v>
      </c>
      <c r="J127" t="s">
        <v>62</v>
      </c>
      <c r="K127">
        <v>19</v>
      </c>
      <c r="L127">
        <v>0.53156714516736447</v>
      </c>
      <c r="M127" t="s">
        <v>32</v>
      </c>
      <c r="N127" t="s">
        <v>36</v>
      </c>
      <c r="O127" t="s">
        <v>29</v>
      </c>
      <c r="P127">
        <v>1</v>
      </c>
    </row>
    <row r="128" spans="1:16" x14ac:dyDescent="0.3">
      <c r="A128">
        <v>125</v>
      </c>
      <c r="B128" t="s">
        <v>58</v>
      </c>
      <c r="C128">
        <v>2015</v>
      </c>
      <c r="D128">
        <v>5.8</v>
      </c>
      <c r="E128" t="s">
        <v>33</v>
      </c>
      <c r="F128" t="s">
        <v>19</v>
      </c>
      <c r="G128">
        <v>20951</v>
      </c>
      <c r="H128" t="s">
        <v>20</v>
      </c>
      <c r="I128">
        <v>7865.33</v>
      </c>
      <c r="J128" t="s">
        <v>62</v>
      </c>
      <c r="K128">
        <v>11</v>
      </c>
      <c r="L128">
        <v>0.37541549329387619</v>
      </c>
      <c r="M128" t="s">
        <v>56</v>
      </c>
      <c r="N128" t="s">
        <v>28</v>
      </c>
      <c r="O128" t="s">
        <v>29</v>
      </c>
      <c r="P128">
        <v>3</v>
      </c>
    </row>
    <row r="129" spans="1:16" x14ac:dyDescent="0.3">
      <c r="A129">
        <v>126</v>
      </c>
      <c r="B129" t="s">
        <v>24</v>
      </c>
      <c r="C129">
        <v>2001</v>
      </c>
      <c r="D129">
        <v>2.6</v>
      </c>
      <c r="E129" t="s">
        <v>33</v>
      </c>
      <c r="F129" t="s">
        <v>19</v>
      </c>
      <c r="G129">
        <v>179992</v>
      </c>
      <c r="H129" t="s">
        <v>38</v>
      </c>
      <c r="I129">
        <v>96018.28</v>
      </c>
      <c r="J129" t="s">
        <v>49</v>
      </c>
      <c r="K129">
        <v>25</v>
      </c>
      <c r="L129">
        <v>0.53345859815991825</v>
      </c>
      <c r="M129" t="s">
        <v>32</v>
      </c>
      <c r="N129" t="s">
        <v>36</v>
      </c>
      <c r="O129" t="s">
        <v>22</v>
      </c>
      <c r="P129">
        <v>2</v>
      </c>
    </row>
    <row r="130" spans="1:16" x14ac:dyDescent="0.3">
      <c r="A130">
        <v>127</v>
      </c>
      <c r="B130" t="s">
        <v>17</v>
      </c>
      <c r="C130">
        <v>2005</v>
      </c>
      <c r="D130">
        <v>2.8</v>
      </c>
      <c r="E130" t="s">
        <v>18</v>
      </c>
      <c r="F130" t="s">
        <v>19</v>
      </c>
      <c r="G130">
        <v>46766</v>
      </c>
      <c r="H130" t="s">
        <v>20</v>
      </c>
      <c r="I130">
        <v>25592.57</v>
      </c>
      <c r="J130" t="s">
        <v>21</v>
      </c>
      <c r="K130">
        <v>21</v>
      </c>
      <c r="L130">
        <v>0.54724735919257583</v>
      </c>
      <c r="M130" t="s">
        <v>56</v>
      </c>
      <c r="N130" t="s">
        <v>23</v>
      </c>
      <c r="O130" t="s">
        <v>22</v>
      </c>
      <c r="P130">
        <v>3</v>
      </c>
    </row>
    <row r="131" spans="1:16" x14ac:dyDescent="0.3">
      <c r="A131">
        <v>128</v>
      </c>
      <c r="B131" t="s">
        <v>37</v>
      </c>
      <c r="C131">
        <v>2020</v>
      </c>
      <c r="D131">
        <v>3.5</v>
      </c>
      <c r="E131" t="s">
        <v>33</v>
      </c>
      <c r="F131" t="s">
        <v>34</v>
      </c>
      <c r="G131">
        <v>159423</v>
      </c>
      <c r="H131" t="s">
        <v>38</v>
      </c>
      <c r="I131">
        <v>9638.09</v>
      </c>
      <c r="J131" t="s">
        <v>39</v>
      </c>
      <c r="K131">
        <v>6</v>
      </c>
      <c r="L131">
        <v>6.045608224660181E-2</v>
      </c>
      <c r="M131" t="s">
        <v>32</v>
      </c>
      <c r="N131" t="s">
        <v>28</v>
      </c>
      <c r="O131" t="s">
        <v>22</v>
      </c>
      <c r="P131">
        <v>2</v>
      </c>
    </row>
    <row r="132" spans="1:16" x14ac:dyDescent="0.3">
      <c r="A132">
        <v>129</v>
      </c>
      <c r="B132" t="s">
        <v>37</v>
      </c>
      <c r="C132">
        <v>2011</v>
      </c>
      <c r="D132">
        <v>5.7</v>
      </c>
      <c r="E132" t="s">
        <v>42</v>
      </c>
      <c r="F132" t="s">
        <v>19</v>
      </c>
      <c r="G132">
        <v>87122</v>
      </c>
      <c r="H132" t="s">
        <v>20</v>
      </c>
      <c r="I132">
        <v>32785.03</v>
      </c>
      <c r="J132" t="s">
        <v>45</v>
      </c>
      <c r="K132">
        <v>15</v>
      </c>
      <c r="L132">
        <v>0.37631172378962835</v>
      </c>
      <c r="M132" t="s">
        <v>22</v>
      </c>
      <c r="N132" t="s">
        <v>23</v>
      </c>
      <c r="O132" t="s">
        <v>29</v>
      </c>
      <c r="P132">
        <v>3</v>
      </c>
    </row>
    <row r="133" spans="1:16" x14ac:dyDescent="0.3">
      <c r="A133">
        <v>130</v>
      </c>
      <c r="B133" t="s">
        <v>58</v>
      </c>
      <c r="C133">
        <v>2004</v>
      </c>
      <c r="D133">
        <v>5.4</v>
      </c>
      <c r="E133" t="s">
        <v>42</v>
      </c>
      <c r="F133" t="s">
        <v>34</v>
      </c>
      <c r="G133">
        <v>271452</v>
      </c>
      <c r="H133" t="s">
        <v>26</v>
      </c>
      <c r="I133">
        <v>79696.820000000007</v>
      </c>
      <c r="J133" t="s">
        <v>62</v>
      </c>
      <c r="K133">
        <v>22</v>
      </c>
      <c r="L133">
        <v>0.2935945213150023</v>
      </c>
      <c r="M133" t="s">
        <v>32</v>
      </c>
      <c r="N133" t="s">
        <v>36</v>
      </c>
      <c r="O133" t="s">
        <v>29</v>
      </c>
      <c r="P133">
        <v>1</v>
      </c>
    </row>
    <row r="134" spans="1:16" x14ac:dyDescent="0.3">
      <c r="A134">
        <v>131</v>
      </c>
      <c r="B134" t="s">
        <v>37</v>
      </c>
      <c r="C134">
        <v>2001</v>
      </c>
      <c r="D134">
        <v>1.5</v>
      </c>
      <c r="E134" t="s">
        <v>42</v>
      </c>
      <c r="F134" t="s">
        <v>19</v>
      </c>
      <c r="G134">
        <v>83211</v>
      </c>
      <c r="H134" t="s">
        <v>20</v>
      </c>
      <c r="I134">
        <v>76481.990000000005</v>
      </c>
      <c r="J134" t="s">
        <v>45</v>
      </c>
      <c r="K134">
        <v>25</v>
      </c>
      <c r="L134">
        <v>0.91913316748987517</v>
      </c>
      <c r="M134" t="s">
        <v>22</v>
      </c>
      <c r="N134" t="s">
        <v>36</v>
      </c>
      <c r="O134" t="s">
        <v>46</v>
      </c>
      <c r="P134">
        <v>3</v>
      </c>
    </row>
    <row r="135" spans="1:16" x14ac:dyDescent="0.3">
      <c r="A135">
        <v>132</v>
      </c>
      <c r="B135" t="s">
        <v>37</v>
      </c>
      <c r="C135">
        <v>2015</v>
      </c>
      <c r="D135">
        <v>3</v>
      </c>
      <c r="E135" t="s">
        <v>18</v>
      </c>
      <c r="F135" t="s">
        <v>34</v>
      </c>
      <c r="G135">
        <v>126534</v>
      </c>
      <c r="H135" t="s">
        <v>20</v>
      </c>
      <c r="I135">
        <v>24839.84</v>
      </c>
      <c r="J135" t="s">
        <v>68</v>
      </c>
      <c r="K135">
        <v>11</v>
      </c>
      <c r="L135">
        <v>0.19630960848467605</v>
      </c>
      <c r="M135" t="s">
        <v>22</v>
      </c>
      <c r="N135" t="s">
        <v>23</v>
      </c>
      <c r="O135" t="s">
        <v>22</v>
      </c>
      <c r="P135">
        <v>3</v>
      </c>
    </row>
    <row r="136" spans="1:16" x14ac:dyDescent="0.3">
      <c r="A136">
        <v>133</v>
      </c>
      <c r="B136" t="s">
        <v>58</v>
      </c>
      <c r="C136">
        <v>2004</v>
      </c>
      <c r="D136">
        <v>3.8</v>
      </c>
      <c r="E136" t="s">
        <v>33</v>
      </c>
      <c r="F136" t="s">
        <v>34</v>
      </c>
      <c r="G136">
        <v>8720</v>
      </c>
      <c r="H136" t="s">
        <v>26</v>
      </c>
      <c r="I136">
        <v>23695.06</v>
      </c>
      <c r="J136" t="s">
        <v>67</v>
      </c>
      <c r="K136">
        <v>22</v>
      </c>
      <c r="L136">
        <v>2.7173233944954132</v>
      </c>
      <c r="M136" t="s">
        <v>56</v>
      </c>
      <c r="N136" t="s">
        <v>23</v>
      </c>
      <c r="O136" t="s">
        <v>22</v>
      </c>
      <c r="P136">
        <v>1</v>
      </c>
    </row>
    <row r="137" spans="1:16" x14ac:dyDescent="0.3">
      <c r="A137">
        <v>134</v>
      </c>
      <c r="B137" t="s">
        <v>37</v>
      </c>
      <c r="C137">
        <v>2014</v>
      </c>
      <c r="D137">
        <v>3.5</v>
      </c>
      <c r="E137" t="s">
        <v>18</v>
      </c>
      <c r="F137" t="s">
        <v>19</v>
      </c>
      <c r="G137">
        <v>79993</v>
      </c>
      <c r="H137" t="s">
        <v>26</v>
      </c>
      <c r="I137">
        <v>66045.09</v>
      </c>
      <c r="J137" t="s">
        <v>68</v>
      </c>
      <c r="K137">
        <v>12</v>
      </c>
      <c r="L137">
        <v>0.82563586813846213</v>
      </c>
      <c r="M137" t="s">
        <v>22</v>
      </c>
      <c r="N137" t="s">
        <v>36</v>
      </c>
      <c r="O137" t="s">
        <v>22</v>
      </c>
      <c r="P137">
        <v>1</v>
      </c>
    </row>
    <row r="138" spans="1:16" x14ac:dyDescent="0.3">
      <c r="A138">
        <v>135</v>
      </c>
      <c r="B138" t="s">
        <v>30</v>
      </c>
      <c r="C138">
        <v>2011</v>
      </c>
      <c r="D138">
        <v>2</v>
      </c>
      <c r="E138" t="s">
        <v>33</v>
      </c>
      <c r="F138" t="s">
        <v>19</v>
      </c>
      <c r="G138">
        <v>219973</v>
      </c>
      <c r="H138" t="s">
        <v>20</v>
      </c>
      <c r="I138">
        <v>48517.86</v>
      </c>
      <c r="J138" t="s">
        <v>41</v>
      </c>
      <c r="K138">
        <v>15</v>
      </c>
      <c r="L138">
        <v>0.22056279634318757</v>
      </c>
      <c r="M138" t="s">
        <v>32</v>
      </c>
      <c r="N138" t="s">
        <v>23</v>
      </c>
      <c r="O138" t="s">
        <v>22</v>
      </c>
      <c r="P138">
        <v>3</v>
      </c>
    </row>
    <row r="139" spans="1:16" x14ac:dyDescent="0.3">
      <c r="A139">
        <v>136</v>
      </c>
      <c r="B139" t="s">
        <v>43</v>
      </c>
      <c r="C139">
        <v>2003</v>
      </c>
      <c r="D139">
        <v>5.3</v>
      </c>
      <c r="E139" t="s">
        <v>25</v>
      </c>
      <c r="F139" t="s">
        <v>34</v>
      </c>
      <c r="G139">
        <v>25905</v>
      </c>
      <c r="H139" t="s">
        <v>26</v>
      </c>
      <c r="I139">
        <v>80267.55</v>
      </c>
      <c r="J139" t="s">
        <v>60</v>
      </c>
      <c r="K139">
        <v>23</v>
      </c>
      <c r="L139">
        <v>3.0985350318471339</v>
      </c>
      <c r="M139" t="s">
        <v>56</v>
      </c>
      <c r="N139" t="s">
        <v>36</v>
      </c>
      <c r="O139" t="s">
        <v>29</v>
      </c>
      <c r="P139">
        <v>1</v>
      </c>
    </row>
    <row r="140" spans="1:16" x14ac:dyDescent="0.3">
      <c r="A140">
        <v>137</v>
      </c>
      <c r="B140" t="s">
        <v>17</v>
      </c>
      <c r="C140">
        <v>2014</v>
      </c>
      <c r="D140">
        <v>4.4000000000000004</v>
      </c>
      <c r="E140" t="s">
        <v>25</v>
      </c>
      <c r="F140" t="s">
        <v>34</v>
      </c>
      <c r="G140">
        <v>204580</v>
      </c>
      <c r="H140" t="s">
        <v>26</v>
      </c>
      <c r="I140">
        <v>7292.61</v>
      </c>
      <c r="J140" t="s">
        <v>47</v>
      </c>
      <c r="K140">
        <v>12</v>
      </c>
      <c r="L140">
        <v>3.5646739661746016E-2</v>
      </c>
      <c r="M140" t="s">
        <v>32</v>
      </c>
      <c r="N140" t="s">
        <v>28</v>
      </c>
      <c r="O140" t="s">
        <v>29</v>
      </c>
      <c r="P140">
        <v>1</v>
      </c>
    </row>
    <row r="141" spans="1:16" x14ac:dyDescent="0.3">
      <c r="A141">
        <v>138</v>
      </c>
      <c r="B141" t="s">
        <v>43</v>
      </c>
      <c r="C141">
        <v>2010</v>
      </c>
      <c r="D141">
        <v>5.2</v>
      </c>
      <c r="E141" t="s">
        <v>18</v>
      </c>
      <c r="F141" t="s">
        <v>34</v>
      </c>
      <c r="G141">
        <v>50385</v>
      </c>
      <c r="H141" t="s">
        <v>38</v>
      </c>
      <c r="I141">
        <v>62989.13</v>
      </c>
      <c r="J141" t="s">
        <v>60</v>
      </c>
      <c r="K141">
        <v>16</v>
      </c>
      <c r="L141">
        <v>1.2501563957527042</v>
      </c>
      <c r="M141" t="s">
        <v>22</v>
      </c>
      <c r="N141" t="s">
        <v>36</v>
      </c>
      <c r="O141" t="s">
        <v>29</v>
      </c>
      <c r="P141">
        <v>2</v>
      </c>
    </row>
    <row r="142" spans="1:16" x14ac:dyDescent="0.3">
      <c r="A142">
        <v>139</v>
      </c>
      <c r="B142" t="s">
        <v>58</v>
      </c>
      <c r="C142">
        <v>2015</v>
      </c>
      <c r="D142">
        <v>5.3</v>
      </c>
      <c r="E142" t="s">
        <v>42</v>
      </c>
      <c r="F142" t="s">
        <v>19</v>
      </c>
      <c r="G142">
        <v>30653</v>
      </c>
      <c r="H142" t="s">
        <v>26</v>
      </c>
      <c r="I142">
        <v>74413.84</v>
      </c>
      <c r="J142" t="s">
        <v>62</v>
      </c>
      <c r="K142">
        <v>11</v>
      </c>
      <c r="L142">
        <v>2.4276201350601898</v>
      </c>
      <c r="M142" t="s">
        <v>56</v>
      </c>
      <c r="N142" t="s">
        <v>36</v>
      </c>
      <c r="O142" t="s">
        <v>29</v>
      </c>
      <c r="P142">
        <v>1</v>
      </c>
    </row>
    <row r="143" spans="1:16" x14ac:dyDescent="0.3">
      <c r="A143">
        <v>140</v>
      </c>
      <c r="B143" t="s">
        <v>24</v>
      </c>
      <c r="C143">
        <v>2022</v>
      </c>
      <c r="D143">
        <v>4.7</v>
      </c>
      <c r="E143" t="s">
        <v>18</v>
      </c>
      <c r="F143" t="s">
        <v>19</v>
      </c>
      <c r="G143">
        <v>91865</v>
      </c>
      <c r="H143" t="s">
        <v>26</v>
      </c>
      <c r="I143">
        <v>99371.68</v>
      </c>
      <c r="J143" t="s">
        <v>66</v>
      </c>
      <c r="K143">
        <v>4</v>
      </c>
      <c r="L143">
        <v>1.081714254612747</v>
      </c>
      <c r="M143" t="s">
        <v>22</v>
      </c>
      <c r="N143" t="s">
        <v>36</v>
      </c>
      <c r="O143" t="s">
        <v>29</v>
      </c>
      <c r="P143">
        <v>1</v>
      </c>
    </row>
    <row r="144" spans="1:16" x14ac:dyDescent="0.3">
      <c r="A144">
        <v>141</v>
      </c>
      <c r="B144" t="s">
        <v>17</v>
      </c>
      <c r="C144">
        <v>2005</v>
      </c>
      <c r="D144">
        <v>3.2</v>
      </c>
      <c r="E144" t="s">
        <v>42</v>
      </c>
      <c r="F144" t="s">
        <v>34</v>
      </c>
      <c r="G144">
        <v>125813</v>
      </c>
      <c r="H144" t="s">
        <v>20</v>
      </c>
      <c r="I144">
        <v>69484.259999999995</v>
      </c>
      <c r="J144" t="s">
        <v>47</v>
      </c>
      <c r="K144">
        <v>21</v>
      </c>
      <c r="L144">
        <v>0.55228203762727213</v>
      </c>
      <c r="M144" t="s">
        <v>22</v>
      </c>
      <c r="N144" t="s">
        <v>36</v>
      </c>
      <c r="O144" t="s">
        <v>22</v>
      </c>
      <c r="P144">
        <v>3</v>
      </c>
    </row>
    <row r="145" spans="1:16" x14ac:dyDescent="0.3">
      <c r="A145">
        <v>142</v>
      </c>
      <c r="B145" t="s">
        <v>58</v>
      </c>
      <c r="C145">
        <v>2013</v>
      </c>
      <c r="D145">
        <v>4.0999999999999996</v>
      </c>
      <c r="E145" t="s">
        <v>33</v>
      </c>
      <c r="F145" t="s">
        <v>19</v>
      </c>
      <c r="G145">
        <v>145871</v>
      </c>
      <c r="H145" t="s">
        <v>20</v>
      </c>
      <c r="I145">
        <v>27025.29</v>
      </c>
      <c r="J145" t="s">
        <v>65</v>
      </c>
      <c r="K145">
        <v>13</v>
      </c>
      <c r="L145">
        <v>0.18526842209897787</v>
      </c>
      <c r="M145" t="s">
        <v>22</v>
      </c>
      <c r="N145" t="s">
        <v>23</v>
      </c>
      <c r="O145" t="s">
        <v>29</v>
      </c>
      <c r="P145">
        <v>3</v>
      </c>
    </row>
    <row r="146" spans="1:16" x14ac:dyDescent="0.3">
      <c r="A146">
        <v>143</v>
      </c>
      <c r="B146" t="s">
        <v>24</v>
      </c>
      <c r="C146">
        <v>2017</v>
      </c>
      <c r="D146">
        <v>1.8</v>
      </c>
      <c r="E146" t="s">
        <v>42</v>
      </c>
      <c r="F146" t="s">
        <v>34</v>
      </c>
      <c r="G146">
        <v>191175</v>
      </c>
      <c r="H146" t="s">
        <v>38</v>
      </c>
      <c r="I146">
        <v>15277.69</v>
      </c>
      <c r="J146" t="s">
        <v>27</v>
      </c>
      <c r="K146">
        <v>9</v>
      </c>
      <c r="L146">
        <v>7.9914685497580754E-2</v>
      </c>
      <c r="M146" t="s">
        <v>32</v>
      </c>
      <c r="N146" t="s">
        <v>28</v>
      </c>
      <c r="O146" t="s">
        <v>46</v>
      </c>
      <c r="P146">
        <v>2</v>
      </c>
    </row>
    <row r="147" spans="1:16" x14ac:dyDescent="0.3">
      <c r="A147">
        <v>144</v>
      </c>
      <c r="B147" t="s">
        <v>43</v>
      </c>
      <c r="C147">
        <v>2011</v>
      </c>
      <c r="D147">
        <v>4.4000000000000004</v>
      </c>
      <c r="E147" t="s">
        <v>42</v>
      </c>
      <c r="F147" t="s">
        <v>19</v>
      </c>
      <c r="G147">
        <v>248535</v>
      </c>
      <c r="H147" t="s">
        <v>20</v>
      </c>
      <c r="I147">
        <v>65887.09</v>
      </c>
      <c r="J147" t="s">
        <v>63</v>
      </c>
      <c r="K147">
        <v>15</v>
      </c>
      <c r="L147">
        <v>0.26510185688132454</v>
      </c>
      <c r="M147" t="s">
        <v>32</v>
      </c>
      <c r="N147" t="s">
        <v>36</v>
      </c>
      <c r="O147" t="s">
        <v>29</v>
      </c>
      <c r="P147">
        <v>3</v>
      </c>
    </row>
    <row r="148" spans="1:16" x14ac:dyDescent="0.3">
      <c r="A148">
        <v>145</v>
      </c>
      <c r="B148" t="s">
        <v>58</v>
      </c>
      <c r="C148">
        <v>2010</v>
      </c>
      <c r="D148">
        <v>1.9</v>
      </c>
      <c r="E148" t="s">
        <v>33</v>
      </c>
      <c r="F148" t="s">
        <v>19</v>
      </c>
      <c r="G148">
        <v>15052</v>
      </c>
      <c r="H148" t="s">
        <v>26</v>
      </c>
      <c r="I148">
        <v>54702.39</v>
      </c>
      <c r="J148" t="s">
        <v>59</v>
      </c>
      <c r="K148">
        <v>16</v>
      </c>
      <c r="L148">
        <v>3.6342273452032954</v>
      </c>
      <c r="M148" t="s">
        <v>56</v>
      </c>
      <c r="N148" t="s">
        <v>36</v>
      </c>
      <c r="O148" t="s">
        <v>46</v>
      </c>
      <c r="P148">
        <v>1</v>
      </c>
    </row>
    <row r="149" spans="1:16" x14ac:dyDescent="0.3">
      <c r="A149">
        <v>146</v>
      </c>
      <c r="B149" t="s">
        <v>17</v>
      </c>
      <c r="C149">
        <v>2012</v>
      </c>
      <c r="D149">
        <v>4.5</v>
      </c>
      <c r="E149" t="s">
        <v>25</v>
      </c>
      <c r="F149" t="s">
        <v>19</v>
      </c>
      <c r="G149">
        <v>137116</v>
      </c>
      <c r="H149" t="s">
        <v>26</v>
      </c>
      <c r="I149">
        <v>90418.8</v>
      </c>
      <c r="J149" t="s">
        <v>35</v>
      </c>
      <c r="K149">
        <v>14</v>
      </c>
      <c r="L149">
        <v>0.65943288894075092</v>
      </c>
      <c r="M149" t="s">
        <v>22</v>
      </c>
      <c r="N149" t="s">
        <v>36</v>
      </c>
      <c r="O149" t="s">
        <v>29</v>
      </c>
      <c r="P149">
        <v>1</v>
      </c>
    </row>
    <row r="150" spans="1:16" x14ac:dyDescent="0.3">
      <c r="A150">
        <v>147</v>
      </c>
      <c r="B150" t="s">
        <v>17</v>
      </c>
      <c r="C150">
        <v>2020</v>
      </c>
      <c r="D150">
        <v>2.1</v>
      </c>
      <c r="E150" t="s">
        <v>33</v>
      </c>
      <c r="F150" t="s">
        <v>19</v>
      </c>
      <c r="G150">
        <v>150943</v>
      </c>
      <c r="H150" t="s">
        <v>26</v>
      </c>
      <c r="I150">
        <v>74027.759999999995</v>
      </c>
      <c r="J150" t="s">
        <v>47</v>
      </c>
      <c r="K150">
        <v>6</v>
      </c>
      <c r="L150">
        <v>0.49043519739239311</v>
      </c>
      <c r="M150" t="s">
        <v>32</v>
      </c>
      <c r="N150" t="s">
        <v>36</v>
      </c>
      <c r="O150" t="s">
        <v>22</v>
      </c>
      <c r="P150">
        <v>1</v>
      </c>
    </row>
    <row r="151" spans="1:16" x14ac:dyDescent="0.3">
      <c r="A151">
        <v>148</v>
      </c>
      <c r="B151" t="s">
        <v>50</v>
      </c>
      <c r="C151">
        <v>2022</v>
      </c>
      <c r="D151">
        <v>1.6</v>
      </c>
      <c r="E151" t="s">
        <v>18</v>
      </c>
      <c r="F151" t="s">
        <v>19</v>
      </c>
      <c r="G151">
        <v>220375</v>
      </c>
      <c r="H151" t="s">
        <v>20</v>
      </c>
      <c r="I151">
        <v>53425.53</v>
      </c>
      <c r="J151" t="s">
        <v>55</v>
      </c>
      <c r="K151">
        <v>4</v>
      </c>
      <c r="L151">
        <v>0.24243008508224617</v>
      </c>
      <c r="M151" t="s">
        <v>32</v>
      </c>
      <c r="N151" t="s">
        <v>36</v>
      </c>
      <c r="O151" t="s">
        <v>46</v>
      </c>
      <c r="P151">
        <v>3</v>
      </c>
    </row>
    <row r="152" spans="1:16" x14ac:dyDescent="0.3">
      <c r="A152">
        <v>149</v>
      </c>
      <c r="B152" t="s">
        <v>30</v>
      </c>
      <c r="C152">
        <v>2010</v>
      </c>
      <c r="D152">
        <v>1.8</v>
      </c>
      <c r="E152" t="s">
        <v>18</v>
      </c>
      <c r="F152" t="s">
        <v>34</v>
      </c>
      <c r="G152">
        <v>21381</v>
      </c>
      <c r="H152" t="s">
        <v>26</v>
      </c>
      <c r="I152">
        <v>43341</v>
      </c>
      <c r="J152" t="s">
        <v>40</v>
      </c>
      <c r="K152">
        <v>16</v>
      </c>
      <c r="L152">
        <v>2.0270801178616527</v>
      </c>
      <c r="M152" t="s">
        <v>56</v>
      </c>
      <c r="N152" t="s">
        <v>23</v>
      </c>
      <c r="O152" t="s">
        <v>46</v>
      </c>
      <c r="P152">
        <v>1</v>
      </c>
    </row>
    <row r="153" spans="1:16" x14ac:dyDescent="0.3">
      <c r="A153">
        <v>150</v>
      </c>
      <c r="B153" t="s">
        <v>37</v>
      </c>
      <c r="C153">
        <v>2022</v>
      </c>
      <c r="D153">
        <v>1</v>
      </c>
      <c r="E153" t="s">
        <v>18</v>
      </c>
      <c r="F153" t="s">
        <v>34</v>
      </c>
      <c r="G153">
        <v>148346</v>
      </c>
      <c r="H153" t="s">
        <v>26</v>
      </c>
      <c r="I153">
        <v>43415.6</v>
      </c>
      <c r="J153" t="s">
        <v>68</v>
      </c>
      <c r="K153">
        <v>4</v>
      </c>
      <c r="L153">
        <v>0.29266444663152358</v>
      </c>
      <c r="M153" t="s">
        <v>22</v>
      </c>
      <c r="N153" t="s">
        <v>23</v>
      </c>
      <c r="O153" t="s">
        <v>46</v>
      </c>
      <c r="P153">
        <v>1</v>
      </c>
    </row>
    <row r="154" spans="1:16" x14ac:dyDescent="0.3">
      <c r="A154">
        <v>151</v>
      </c>
      <c r="B154" t="s">
        <v>24</v>
      </c>
      <c r="C154">
        <v>2015</v>
      </c>
      <c r="D154">
        <v>4.5999999999999996</v>
      </c>
      <c r="E154" t="s">
        <v>18</v>
      </c>
      <c r="F154" t="s">
        <v>19</v>
      </c>
      <c r="G154">
        <v>243234</v>
      </c>
      <c r="H154" t="s">
        <v>38</v>
      </c>
      <c r="I154">
        <v>26498.91</v>
      </c>
      <c r="J154" t="s">
        <v>66</v>
      </c>
      <c r="K154">
        <v>11</v>
      </c>
      <c r="L154">
        <v>0.10894410320925528</v>
      </c>
      <c r="M154" t="s">
        <v>32</v>
      </c>
      <c r="N154" t="s">
        <v>23</v>
      </c>
      <c r="O154" t="s">
        <v>29</v>
      </c>
      <c r="P154">
        <v>2</v>
      </c>
    </row>
    <row r="155" spans="1:16" x14ac:dyDescent="0.3">
      <c r="A155">
        <v>152</v>
      </c>
      <c r="B155" t="s">
        <v>50</v>
      </c>
      <c r="C155">
        <v>2014</v>
      </c>
      <c r="D155">
        <v>4.7</v>
      </c>
      <c r="E155" t="s">
        <v>18</v>
      </c>
      <c r="F155" t="s">
        <v>34</v>
      </c>
      <c r="G155">
        <v>256017</v>
      </c>
      <c r="H155" t="s">
        <v>38</v>
      </c>
      <c r="I155">
        <v>6645.97</v>
      </c>
      <c r="J155" t="s">
        <v>51</v>
      </c>
      <c r="K155">
        <v>12</v>
      </c>
      <c r="L155">
        <v>2.5959096466250289E-2</v>
      </c>
      <c r="M155" t="s">
        <v>32</v>
      </c>
      <c r="N155" t="s">
        <v>28</v>
      </c>
      <c r="O155" t="s">
        <v>29</v>
      </c>
      <c r="P155">
        <v>2</v>
      </c>
    </row>
    <row r="156" spans="1:16" x14ac:dyDescent="0.3">
      <c r="A156">
        <v>153</v>
      </c>
      <c r="B156" t="s">
        <v>37</v>
      </c>
      <c r="C156">
        <v>2020</v>
      </c>
      <c r="D156">
        <v>3.6</v>
      </c>
      <c r="E156" t="s">
        <v>25</v>
      </c>
      <c r="F156" t="s">
        <v>34</v>
      </c>
      <c r="G156">
        <v>235020</v>
      </c>
      <c r="H156" t="s">
        <v>38</v>
      </c>
      <c r="I156">
        <v>59616.51</v>
      </c>
      <c r="J156" t="s">
        <v>39</v>
      </c>
      <c r="K156">
        <v>6</v>
      </c>
      <c r="L156">
        <v>0.25366568802655093</v>
      </c>
      <c r="M156" t="s">
        <v>32</v>
      </c>
      <c r="N156" t="s">
        <v>36</v>
      </c>
      <c r="O156" t="s">
        <v>22</v>
      </c>
      <c r="P156">
        <v>2</v>
      </c>
    </row>
    <row r="157" spans="1:16" x14ac:dyDescent="0.3">
      <c r="A157">
        <v>154</v>
      </c>
      <c r="B157" t="s">
        <v>37</v>
      </c>
      <c r="C157">
        <v>2014</v>
      </c>
      <c r="D157">
        <v>1.8</v>
      </c>
      <c r="E157" t="s">
        <v>25</v>
      </c>
      <c r="F157" t="s">
        <v>19</v>
      </c>
      <c r="G157">
        <v>49892</v>
      </c>
      <c r="H157" t="s">
        <v>20</v>
      </c>
      <c r="I157">
        <v>25179.4</v>
      </c>
      <c r="J157" t="s">
        <v>39</v>
      </c>
      <c r="K157">
        <v>12</v>
      </c>
      <c r="L157">
        <v>0.50467810470616536</v>
      </c>
      <c r="M157" t="s">
        <v>56</v>
      </c>
      <c r="N157" t="s">
        <v>23</v>
      </c>
      <c r="O157" t="s">
        <v>46</v>
      </c>
      <c r="P157">
        <v>3</v>
      </c>
    </row>
    <row r="158" spans="1:16" x14ac:dyDescent="0.3">
      <c r="A158">
        <v>155</v>
      </c>
      <c r="B158" t="s">
        <v>58</v>
      </c>
      <c r="C158">
        <v>2003</v>
      </c>
      <c r="D158">
        <v>1.4</v>
      </c>
      <c r="E158" t="s">
        <v>42</v>
      </c>
      <c r="F158" t="s">
        <v>34</v>
      </c>
      <c r="G158">
        <v>181593</v>
      </c>
      <c r="H158" t="s">
        <v>26</v>
      </c>
      <c r="I158">
        <v>24791.06</v>
      </c>
      <c r="J158" t="s">
        <v>59</v>
      </c>
      <c r="K158">
        <v>23</v>
      </c>
      <c r="L158">
        <v>0.13651990990842158</v>
      </c>
      <c r="M158" t="s">
        <v>32</v>
      </c>
      <c r="N158" t="s">
        <v>23</v>
      </c>
      <c r="O158" t="s">
        <v>46</v>
      </c>
      <c r="P158">
        <v>1</v>
      </c>
    </row>
    <row r="159" spans="1:16" x14ac:dyDescent="0.3">
      <c r="A159">
        <v>156</v>
      </c>
      <c r="B159" t="s">
        <v>37</v>
      </c>
      <c r="C159">
        <v>2010</v>
      </c>
      <c r="D159">
        <v>1.1000000000000001</v>
      </c>
      <c r="E159" t="s">
        <v>18</v>
      </c>
      <c r="F159" t="s">
        <v>19</v>
      </c>
      <c r="G159">
        <v>214992</v>
      </c>
      <c r="H159" t="s">
        <v>26</v>
      </c>
      <c r="I159">
        <v>16911.22</v>
      </c>
      <c r="J159" t="s">
        <v>39</v>
      </c>
      <c r="K159">
        <v>16</v>
      </c>
      <c r="L159">
        <v>7.8659764084245007E-2</v>
      </c>
      <c r="M159" t="s">
        <v>32</v>
      </c>
      <c r="N159" t="s">
        <v>28</v>
      </c>
      <c r="O159" t="s">
        <v>46</v>
      </c>
      <c r="P159">
        <v>1</v>
      </c>
    </row>
    <row r="160" spans="1:16" x14ac:dyDescent="0.3">
      <c r="A160">
        <v>157</v>
      </c>
      <c r="B160" t="s">
        <v>30</v>
      </c>
      <c r="C160">
        <v>2018</v>
      </c>
      <c r="D160">
        <v>1.8</v>
      </c>
      <c r="E160" t="s">
        <v>33</v>
      </c>
      <c r="F160" t="s">
        <v>34</v>
      </c>
      <c r="G160">
        <v>280064</v>
      </c>
      <c r="H160" t="s">
        <v>26</v>
      </c>
      <c r="I160">
        <v>23011.57</v>
      </c>
      <c r="J160" t="s">
        <v>52</v>
      </c>
      <c r="K160">
        <v>8</v>
      </c>
      <c r="L160">
        <v>8.2165397909049365E-2</v>
      </c>
      <c r="M160" t="s">
        <v>32</v>
      </c>
      <c r="N160" t="s">
        <v>23</v>
      </c>
      <c r="O160" t="s">
        <v>46</v>
      </c>
      <c r="P160">
        <v>1</v>
      </c>
    </row>
    <row r="161" spans="1:16" x14ac:dyDescent="0.3">
      <c r="A161">
        <v>158</v>
      </c>
      <c r="B161" t="s">
        <v>17</v>
      </c>
      <c r="C161">
        <v>2014</v>
      </c>
      <c r="D161">
        <v>5.5</v>
      </c>
      <c r="E161" t="s">
        <v>18</v>
      </c>
      <c r="F161" t="s">
        <v>34</v>
      </c>
      <c r="G161">
        <v>278846</v>
      </c>
      <c r="H161" t="s">
        <v>38</v>
      </c>
      <c r="I161">
        <v>8019.97</v>
      </c>
      <c r="J161" t="s">
        <v>47</v>
      </c>
      <c r="K161">
        <v>12</v>
      </c>
      <c r="L161">
        <v>2.8761287592434535E-2</v>
      </c>
      <c r="M161" t="s">
        <v>32</v>
      </c>
      <c r="N161" t="s">
        <v>28</v>
      </c>
      <c r="O161" t="s">
        <v>29</v>
      </c>
      <c r="P161">
        <v>2</v>
      </c>
    </row>
    <row r="162" spans="1:16" x14ac:dyDescent="0.3">
      <c r="A162">
        <v>159</v>
      </c>
      <c r="B162" t="s">
        <v>50</v>
      </c>
      <c r="C162">
        <v>2003</v>
      </c>
      <c r="D162">
        <v>2.2000000000000002</v>
      </c>
      <c r="E162" t="s">
        <v>25</v>
      </c>
      <c r="F162" t="s">
        <v>34</v>
      </c>
      <c r="G162">
        <v>256216</v>
      </c>
      <c r="H162" t="s">
        <v>26</v>
      </c>
      <c r="I162">
        <v>69051.990000000005</v>
      </c>
      <c r="J162" t="s">
        <v>54</v>
      </c>
      <c r="K162">
        <v>23</v>
      </c>
      <c r="L162">
        <v>0.26950693945733289</v>
      </c>
      <c r="M162" t="s">
        <v>32</v>
      </c>
      <c r="N162" t="s">
        <v>36</v>
      </c>
      <c r="O162" t="s">
        <v>22</v>
      </c>
      <c r="P162">
        <v>1</v>
      </c>
    </row>
    <row r="163" spans="1:16" x14ac:dyDescent="0.3">
      <c r="A163">
        <v>160</v>
      </c>
      <c r="B163" t="s">
        <v>37</v>
      </c>
      <c r="C163">
        <v>2020</v>
      </c>
      <c r="D163">
        <v>2.8</v>
      </c>
      <c r="E163" t="s">
        <v>18</v>
      </c>
      <c r="F163" t="s">
        <v>34</v>
      </c>
      <c r="G163">
        <v>264038</v>
      </c>
      <c r="H163" t="s">
        <v>26</v>
      </c>
      <c r="I163">
        <v>43132.73</v>
      </c>
      <c r="J163" t="s">
        <v>48</v>
      </c>
      <c r="K163">
        <v>6</v>
      </c>
      <c r="L163">
        <v>0.16335803937312054</v>
      </c>
      <c r="M163" t="s">
        <v>32</v>
      </c>
      <c r="N163" t="s">
        <v>23</v>
      </c>
      <c r="O163" t="s">
        <v>22</v>
      </c>
      <c r="P163">
        <v>1</v>
      </c>
    </row>
    <row r="164" spans="1:16" x14ac:dyDescent="0.3">
      <c r="A164">
        <v>161</v>
      </c>
      <c r="B164" t="s">
        <v>58</v>
      </c>
      <c r="C164">
        <v>2012</v>
      </c>
      <c r="D164">
        <v>1.5</v>
      </c>
      <c r="E164" t="s">
        <v>25</v>
      </c>
      <c r="F164" t="s">
        <v>34</v>
      </c>
      <c r="G164">
        <v>293129</v>
      </c>
      <c r="H164" t="s">
        <v>26</v>
      </c>
      <c r="I164">
        <v>58344.84</v>
      </c>
      <c r="J164" t="s">
        <v>59</v>
      </c>
      <c r="K164">
        <v>14</v>
      </c>
      <c r="L164">
        <v>0.19904151414564916</v>
      </c>
      <c r="M164" t="s">
        <v>32</v>
      </c>
      <c r="N164" t="s">
        <v>36</v>
      </c>
      <c r="O164" t="s">
        <v>46</v>
      </c>
      <c r="P164">
        <v>1</v>
      </c>
    </row>
    <row r="165" spans="1:16" x14ac:dyDescent="0.3">
      <c r="A165">
        <v>162</v>
      </c>
      <c r="B165" t="s">
        <v>30</v>
      </c>
      <c r="C165">
        <v>2021</v>
      </c>
      <c r="D165">
        <v>2.1</v>
      </c>
      <c r="E165" t="s">
        <v>42</v>
      </c>
      <c r="F165" t="s">
        <v>34</v>
      </c>
      <c r="G165">
        <v>159359</v>
      </c>
      <c r="H165" t="s">
        <v>26</v>
      </c>
      <c r="I165">
        <v>65510.97</v>
      </c>
      <c r="J165" t="s">
        <v>31</v>
      </c>
      <c r="K165">
        <v>5</v>
      </c>
      <c r="L165">
        <v>0.41109049379074919</v>
      </c>
      <c r="M165" t="s">
        <v>32</v>
      </c>
      <c r="N165" t="s">
        <v>36</v>
      </c>
      <c r="O165" t="s">
        <v>22</v>
      </c>
      <c r="P165">
        <v>1</v>
      </c>
    </row>
    <row r="166" spans="1:16" x14ac:dyDescent="0.3">
      <c r="A166">
        <v>163</v>
      </c>
      <c r="B166" t="s">
        <v>43</v>
      </c>
      <c r="C166">
        <v>2018</v>
      </c>
      <c r="D166">
        <v>3.6</v>
      </c>
      <c r="E166" t="s">
        <v>42</v>
      </c>
      <c r="F166" t="s">
        <v>34</v>
      </c>
      <c r="G166">
        <v>258771</v>
      </c>
      <c r="H166" t="s">
        <v>26</v>
      </c>
      <c r="I166">
        <v>97386.03</v>
      </c>
      <c r="J166" t="s">
        <v>44</v>
      </c>
      <c r="K166">
        <v>8</v>
      </c>
      <c r="L166">
        <v>0.37634058685092225</v>
      </c>
      <c r="M166" t="s">
        <v>32</v>
      </c>
      <c r="N166" t="s">
        <v>36</v>
      </c>
      <c r="O166" t="s">
        <v>22</v>
      </c>
      <c r="P166">
        <v>1</v>
      </c>
    </row>
    <row r="167" spans="1:16" x14ac:dyDescent="0.3">
      <c r="A167">
        <v>164</v>
      </c>
      <c r="B167" t="s">
        <v>17</v>
      </c>
      <c r="C167">
        <v>2001</v>
      </c>
      <c r="D167">
        <v>4</v>
      </c>
      <c r="E167" t="s">
        <v>42</v>
      </c>
      <c r="F167" t="s">
        <v>19</v>
      </c>
      <c r="G167">
        <v>125702</v>
      </c>
      <c r="H167" t="s">
        <v>20</v>
      </c>
      <c r="I167">
        <v>11485.26</v>
      </c>
      <c r="J167" t="s">
        <v>35</v>
      </c>
      <c r="K167">
        <v>25</v>
      </c>
      <c r="L167">
        <v>9.1368951965760295E-2</v>
      </c>
      <c r="M167" t="s">
        <v>22</v>
      </c>
      <c r="N167" t="s">
        <v>28</v>
      </c>
      <c r="O167" t="s">
        <v>29</v>
      </c>
      <c r="P167">
        <v>3</v>
      </c>
    </row>
    <row r="168" spans="1:16" x14ac:dyDescent="0.3">
      <c r="A168">
        <v>165</v>
      </c>
      <c r="B168" t="s">
        <v>17</v>
      </c>
      <c r="C168">
        <v>2013</v>
      </c>
      <c r="D168">
        <v>2.2000000000000002</v>
      </c>
      <c r="E168" t="s">
        <v>25</v>
      </c>
      <c r="F168" t="s">
        <v>19</v>
      </c>
      <c r="G168">
        <v>73527</v>
      </c>
      <c r="H168" t="s">
        <v>26</v>
      </c>
      <c r="I168">
        <v>44702.18</v>
      </c>
      <c r="J168" t="s">
        <v>47</v>
      </c>
      <c r="K168">
        <v>13</v>
      </c>
      <c r="L168">
        <v>0.60796958940253243</v>
      </c>
      <c r="M168" t="s">
        <v>22</v>
      </c>
      <c r="N168" t="s">
        <v>23</v>
      </c>
      <c r="O168" t="s">
        <v>22</v>
      </c>
      <c r="P168">
        <v>1</v>
      </c>
    </row>
    <row r="169" spans="1:16" x14ac:dyDescent="0.3">
      <c r="A169">
        <v>166</v>
      </c>
      <c r="B169" t="s">
        <v>50</v>
      </c>
      <c r="C169">
        <v>2003</v>
      </c>
      <c r="D169">
        <v>1.3</v>
      </c>
      <c r="E169" t="s">
        <v>18</v>
      </c>
      <c r="F169" t="s">
        <v>19</v>
      </c>
      <c r="G169">
        <v>146511</v>
      </c>
      <c r="H169" t="s">
        <v>20</v>
      </c>
      <c r="I169">
        <v>28360.3</v>
      </c>
      <c r="J169" t="s">
        <v>55</v>
      </c>
      <c r="K169">
        <v>23</v>
      </c>
      <c r="L169">
        <v>0.19357113117786379</v>
      </c>
      <c r="M169" t="s">
        <v>22</v>
      </c>
      <c r="N169" t="s">
        <v>23</v>
      </c>
      <c r="O169" t="s">
        <v>46</v>
      </c>
      <c r="P169">
        <v>3</v>
      </c>
    </row>
    <row r="170" spans="1:16" x14ac:dyDescent="0.3">
      <c r="A170">
        <v>167</v>
      </c>
      <c r="B170" t="s">
        <v>17</v>
      </c>
      <c r="C170">
        <v>2015</v>
      </c>
      <c r="D170">
        <v>3</v>
      </c>
      <c r="E170" t="s">
        <v>18</v>
      </c>
      <c r="F170" t="s">
        <v>19</v>
      </c>
      <c r="G170">
        <v>225692</v>
      </c>
      <c r="H170" t="s">
        <v>26</v>
      </c>
      <c r="I170">
        <v>50287.63</v>
      </c>
      <c r="J170" t="s">
        <v>35</v>
      </c>
      <c r="K170">
        <v>11</v>
      </c>
      <c r="L170">
        <v>0.22281529695337007</v>
      </c>
      <c r="M170" t="s">
        <v>32</v>
      </c>
      <c r="N170" t="s">
        <v>36</v>
      </c>
      <c r="O170" t="s">
        <v>22</v>
      </c>
      <c r="P170">
        <v>1</v>
      </c>
    </row>
    <row r="171" spans="1:16" x14ac:dyDescent="0.3">
      <c r="A171">
        <v>168</v>
      </c>
      <c r="B171" t="s">
        <v>37</v>
      </c>
      <c r="C171">
        <v>2020</v>
      </c>
      <c r="D171">
        <v>2.2000000000000002</v>
      </c>
      <c r="E171" t="s">
        <v>33</v>
      </c>
      <c r="F171" t="s">
        <v>34</v>
      </c>
      <c r="G171">
        <v>158731</v>
      </c>
      <c r="H171" t="s">
        <v>20</v>
      </c>
      <c r="I171">
        <v>92444.87</v>
      </c>
      <c r="J171" t="s">
        <v>45</v>
      </c>
      <c r="K171">
        <v>6</v>
      </c>
      <c r="L171">
        <v>0.58239959428215027</v>
      </c>
      <c r="M171" t="s">
        <v>32</v>
      </c>
      <c r="N171" t="s">
        <v>36</v>
      </c>
      <c r="O171" t="s">
        <v>22</v>
      </c>
      <c r="P171">
        <v>3</v>
      </c>
    </row>
    <row r="172" spans="1:16" x14ac:dyDescent="0.3">
      <c r="A172">
        <v>169</v>
      </c>
      <c r="B172" t="s">
        <v>58</v>
      </c>
      <c r="C172">
        <v>2019</v>
      </c>
      <c r="D172">
        <v>2.1</v>
      </c>
      <c r="E172" t="s">
        <v>25</v>
      </c>
      <c r="F172" t="s">
        <v>34</v>
      </c>
      <c r="G172">
        <v>287120</v>
      </c>
      <c r="H172" t="s">
        <v>26</v>
      </c>
      <c r="I172">
        <v>73778.509999999995</v>
      </c>
      <c r="J172" t="s">
        <v>62</v>
      </c>
      <c r="K172">
        <v>7</v>
      </c>
      <c r="L172">
        <v>0.25696053914739481</v>
      </c>
      <c r="M172" t="s">
        <v>32</v>
      </c>
      <c r="N172" t="s">
        <v>36</v>
      </c>
      <c r="O172" t="s">
        <v>22</v>
      </c>
      <c r="P172">
        <v>1</v>
      </c>
    </row>
    <row r="173" spans="1:16" x14ac:dyDescent="0.3">
      <c r="A173">
        <v>170</v>
      </c>
      <c r="B173" t="s">
        <v>17</v>
      </c>
      <c r="C173">
        <v>2013</v>
      </c>
      <c r="D173">
        <v>5.8</v>
      </c>
      <c r="E173" t="s">
        <v>33</v>
      </c>
      <c r="F173" t="s">
        <v>34</v>
      </c>
      <c r="G173">
        <v>235311</v>
      </c>
      <c r="H173" t="s">
        <v>26</v>
      </c>
      <c r="I173">
        <v>67885.210000000006</v>
      </c>
      <c r="J173" t="s">
        <v>35</v>
      </c>
      <c r="K173">
        <v>13</v>
      </c>
      <c r="L173">
        <v>0.28849144323894765</v>
      </c>
      <c r="M173" t="s">
        <v>32</v>
      </c>
      <c r="N173" t="s">
        <v>36</v>
      </c>
      <c r="O173" t="s">
        <v>29</v>
      </c>
      <c r="P173">
        <v>1</v>
      </c>
    </row>
    <row r="174" spans="1:16" x14ac:dyDescent="0.3">
      <c r="A174">
        <v>171</v>
      </c>
      <c r="B174" t="s">
        <v>17</v>
      </c>
      <c r="C174">
        <v>2014</v>
      </c>
      <c r="D174">
        <v>4.0999999999999996</v>
      </c>
      <c r="E174" t="s">
        <v>42</v>
      </c>
      <c r="F174" t="s">
        <v>19</v>
      </c>
      <c r="G174">
        <v>198937</v>
      </c>
      <c r="H174" t="s">
        <v>26</v>
      </c>
      <c r="I174">
        <v>46918.36</v>
      </c>
      <c r="J174" t="s">
        <v>64</v>
      </c>
      <c r="K174">
        <v>12</v>
      </c>
      <c r="L174">
        <v>0.23584531786444954</v>
      </c>
      <c r="M174" t="s">
        <v>32</v>
      </c>
      <c r="N174" t="s">
        <v>23</v>
      </c>
      <c r="O174" t="s">
        <v>29</v>
      </c>
      <c r="P174">
        <v>1</v>
      </c>
    </row>
    <row r="175" spans="1:16" x14ac:dyDescent="0.3">
      <c r="A175">
        <v>172</v>
      </c>
      <c r="B175" t="s">
        <v>43</v>
      </c>
      <c r="C175">
        <v>2002</v>
      </c>
      <c r="D175">
        <v>3.8</v>
      </c>
      <c r="E175" t="s">
        <v>18</v>
      </c>
      <c r="F175" t="s">
        <v>19</v>
      </c>
      <c r="G175">
        <v>199378</v>
      </c>
      <c r="H175" t="s">
        <v>26</v>
      </c>
      <c r="I175">
        <v>68755.69</v>
      </c>
      <c r="J175" t="s">
        <v>57</v>
      </c>
      <c r="K175">
        <v>24</v>
      </c>
      <c r="L175">
        <v>0.34485093641224207</v>
      </c>
      <c r="M175" t="s">
        <v>32</v>
      </c>
      <c r="N175" t="s">
        <v>36</v>
      </c>
      <c r="O175" t="s">
        <v>22</v>
      </c>
      <c r="P175">
        <v>1</v>
      </c>
    </row>
    <row r="176" spans="1:16" x14ac:dyDescent="0.3">
      <c r="A176">
        <v>173</v>
      </c>
      <c r="B176" t="s">
        <v>43</v>
      </c>
      <c r="C176">
        <v>2007</v>
      </c>
      <c r="D176">
        <v>3.1</v>
      </c>
      <c r="E176" t="s">
        <v>25</v>
      </c>
      <c r="F176" t="s">
        <v>19</v>
      </c>
      <c r="G176">
        <v>56697</v>
      </c>
      <c r="H176" t="s">
        <v>38</v>
      </c>
      <c r="I176">
        <v>8075.66</v>
      </c>
      <c r="J176" t="s">
        <v>57</v>
      </c>
      <c r="K176">
        <v>19</v>
      </c>
      <c r="L176">
        <v>0.14243540222586731</v>
      </c>
      <c r="M176" t="s">
        <v>22</v>
      </c>
      <c r="N176" t="s">
        <v>28</v>
      </c>
      <c r="O176" t="s">
        <v>22</v>
      </c>
      <c r="P176">
        <v>2</v>
      </c>
    </row>
    <row r="177" spans="1:16" x14ac:dyDescent="0.3">
      <c r="A177">
        <v>174</v>
      </c>
      <c r="B177" t="s">
        <v>24</v>
      </c>
      <c r="C177">
        <v>2015</v>
      </c>
      <c r="D177">
        <v>3.1</v>
      </c>
      <c r="E177" t="s">
        <v>33</v>
      </c>
      <c r="F177" t="s">
        <v>34</v>
      </c>
      <c r="G177">
        <v>70382</v>
      </c>
      <c r="H177" t="s">
        <v>26</v>
      </c>
      <c r="I177">
        <v>60692.67</v>
      </c>
      <c r="J177" t="s">
        <v>49</v>
      </c>
      <c r="K177">
        <v>11</v>
      </c>
      <c r="L177">
        <v>0.86233227245602562</v>
      </c>
      <c r="M177" t="s">
        <v>22</v>
      </c>
      <c r="N177" t="s">
        <v>36</v>
      </c>
      <c r="O177" t="s">
        <v>22</v>
      </c>
      <c r="P177">
        <v>1</v>
      </c>
    </row>
    <row r="178" spans="1:16" x14ac:dyDescent="0.3">
      <c r="A178">
        <v>175</v>
      </c>
      <c r="B178" t="s">
        <v>30</v>
      </c>
      <c r="C178">
        <v>2009</v>
      </c>
      <c r="D178">
        <v>3.7</v>
      </c>
      <c r="E178" t="s">
        <v>33</v>
      </c>
      <c r="F178" t="s">
        <v>19</v>
      </c>
      <c r="G178">
        <v>278795</v>
      </c>
      <c r="H178" t="s">
        <v>20</v>
      </c>
      <c r="I178">
        <v>57608.77</v>
      </c>
      <c r="J178" t="s">
        <v>52</v>
      </c>
      <c r="K178">
        <v>17</v>
      </c>
      <c r="L178">
        <v>0.20663487508742981</v>
      </c>
      <c r="M178" t="s">
        <v>32</v>
      </c>
      <c r="N178" t="s">
        <v>36</v>
      </c>
      <c r="O178" t="s">
        <v>22</v>
      </c>
      <c r="P178">
        <v>3</v>
      </c>
    </row>
    <row r="179" spans="1:16" x14ac:dyDescent="0.3">
      <c r="A179">
        <v>176</v>
      </c>
      <c r="B179" t="s">
        <v>37</v>
      </c>
      <c r="C179">
        <v>2003</v>
      </c>
      <c r="D179">
        <v>4.5</v>
      </c>
      <c r="E179" t="s">
        <v>33</v>
      </c>
      <c r="F179" t="s">
        <v>34</v>
      </c>
      <c r="G179">
        <v>180116</v>
      </c>
      <c r="H179" t="s">
        <v>38</v>
      </c>
      <c r="I179">
        <v>37930.839999999997</v>
      </c>
      <c r="J179" t="s">
        <v>48</v>
      </c>
      <c r="K179">
        <v>23</v>
      </c>
      <c r="L179">
        <v>0.2105911745763841</v>
      </c>
      <c r="M179" t="s">
        <v>32</v>
      </c>
      <c r="N179" t="s">
        <v>23</v>
      </c>
      <c r="O179" t="s">
        <v>29</v>
      </c>
      <c r="P179">
        <v>2</v>
      </c>
    </row>
    <row r="180" spans="1:16" x14ac:dyDescent="0.3">
      <c r="A180">
        <v>177</v>
      </c>
      <c r="B180" t="s">
        <v>17</v>
      </c>
      <c r="C180">
        <v>2017</v>
      </c>
      <c r="D180">
        <v>4.5</v>
      </c>
      <c r="E180" t="s">
        <v>18</v>
      </c>
      <c r="F180" t="s">
        <v>19</v>
      </c>
      <c r="G180">
        <v>14633</v>
      </c>
      <c r="H180" t="s">
        <v>38</v>
      </c>
      <c r="I180">
        <v>24143.84</v>
      </c>
      <c r="J180" t="s">
        <v>47</v>
      </c>
      <c r="K180">
        <v>9</v>
      </c>
      <c r="L180">
        <v>1.6499583134012163</v>
      </c>
      <c r="M180" t="s">
        <v>56</v>
      </c>
      <c r="N180" t="s">
        <v>23</v>
      </c>
      <c r="O180" t="s">
        <v>29</v>
      </c>
      <c r="P180">
        <v>2</v>
      </c>
    </row>
    <row r="181" spans="1:16" x14ac:dyDescent="0.3">
      <c r="A181">
        <v>178</v>
      </c>
      <c r="B181" t="s">
        <v>17</v>
      </c>
      <c r="C181">
        <v>2001</v>
      </c>
      <c r="D181">
        <v>1.9</v>
      </c>
      <c r="E181" t="s">
        <v>18</v>
      </c>
      <c r="F181" t="s">
        <v>34</v>
      </c>
      <c r="G181">
        <v>79164</v>
      </c>
      <c r="H181" t="s">
        <v>26</v>
      </c>
      <c r="I181">
        <v>81717.78</v>
      </c>
      <c r="J181" t="s">
        <v>64</v>
      </c>
      <c r="K181">
        <v>25</v>
      </c>
      <c r="L181">
        <v>1.0322593603152947</v>
      </c>
      <c r="M181" t="s">
        <v>22</v>
      </c>
      <c r="N181" t="s">
        <v>36</v>
      </c>
      <c r="O181" t="s">
        <v>46</v>
      </c>
      <c r="P181">
        <v>1</v>
      </c>
    </row>
    <row r="182" spans="1:16" x14ac:dyDescent="0.3">
      <c r="A182">
        <v>179</v>
      </c>
      <c r="B182" t="s">
        <v>58</v>
      </c>
      <c r="C182">
        <v>2016</v>
      </c>
      <c r="D182">
        <v>3.5</v>
      </c>
      <c r="E182" t="s">
        <v>18</v>
      </c>
      <c r="F182" t="s">
        <v>19</v>
      </c>
      <c r="G182">
        <v>262713</v>
      </c>
      <c r="H182" t="s">
        <v>20</v>
      </c>
      <c r="I182">
        <v>10116.9</v>
      </c>
      <c r="J182" t="s">
        <v>65</v>
      </c>
      <c r="K182">
        <v>10</v>
      </c>
      <c r="L182">
        <v>3.8509323862922655E-2</v>
      </c>
      <c r="M182" t="s">
        <v>32</v>
      </c>
      <c r="N182" t="s">
        <v>28</v>
      </c>
      <c r="O182" t="s">
        <v>22</v>
      </c>
      <c r="P182">
        <v>3</v>
      </c>
    </row>
    <row r="183" spans="1:16" x14ac:dyDescent="0.3">
      <c r="A183">
        <v>180</v>
      </c>
      <c r="B183" t="s">
        <v>24</v>
      </c>
      <c r="C183">
        <v>2012</v>
      </c>
      <c r="D183">
        <v>3.1</v>
      </c>
      <c r="E183" t="s">
        <v>25</v>
      </c>
      <c r="F183" t="s">
        <v>34</v>
      </c>
      <c r="G183">
        <v>123425</v>
      </c>
      <c r="H183" t="s">
        <v>20</v>
      </c>
      <c r="I183">
        <v>11618.92</v>
      </c>
      <c r="J183" t="s">
        <v>53</v>
      </c>
      <c r="K183">
        <v>14</v>
      </c>
      <c r="L183">
        <v>9.4137492404294101E-2</v>
      </c>
      <c r="M183" t="s">
        <v>22</v>
      </c>
      <c r="N183" t="s">
        <v>28</v>
      </c>
      <c r="O183" t="s">
        <v>22</v>
      </c>
      <c r="P183">
        <v>3</v>
      </c>
    </row>
    <row r="184" spans="1:16" x14ac:dyDescent="0.3">
      <c r="A184">
        <v>181</v>
      </c>
      <c r="B184" t="s">
        <v>30</v>
      </c>
      <c r="C184">
        <v>2003</v>
      </c>
      <c r="D184">
        <v>5.4</v>
      </c>
      <c r="E184" t="s">
        <v>18</v>
      </c>
      <c r="F184" t="s">
        <v>19</v>
      </c>
      <c r="G184">
        <v>250220</v>
      </c>
      <c r="H184" t="s">
        <v>38</v>
      </c>
      <c r="I184">
        <v>46849.57</v>
      </c>
      <c r="J184" t="s">
        <v>40</v>
      </c>
      <c r="K184">
        <v>23</v>
      </c>
      <c r="L184">
        <v>0.18723351450723363</v>
      </c>
      <c r="M184" t="s">
        <v>32</v>
      </c>
      <c r="N184" t="s">
        <v>23</v>
      </c>
      <c r="O184" t="s">
        <v>29</v>
      </c>
      <c r="P184">
        <v>2</v>
      </c>
    </row>
    <row r="185" spans="1:16" x14ac:dyDescent="0.3">
      <c r="A185">
        <v>182</v>
      </c>
      <c r="B185" t="s">
        <v>24</v>
      </c>
      <c r="C185">
        <v>2010</v>
      </c>
      <c r="D185">
        <v>4.2</v>
      </c>
      <c r="E185" t="s">
        <v>25</v>
      </c>
      <c r="F185" t="s">
        <v>19</v>
      </c>
      <c r="G185">
        <v>295182</v>
      </c>
      <c r="H185" t="s">
        <v>20</v>
      </c>
      <c r="I185">
        <v>28992.68</v>
      </c>
      <c r="J185" t="s">
        <v>27</v>
      </c>
      <c r="K185">
        <v>16</v>
      </c>
      <c r="L185">
        <v>9.821967464140767E-2</v>
      </c>
      <c r="M185" t="s">
        <v>32</v>
      </c>
      <c r="N185" t="s">
        <v>23</v>
      </c>
      <c r="O185" t="s">
        <v>29</v>
      </c>
      <c r="P185">
        <v>3</v>
      </c>
    </row>
    <row r="186" spans="1:16" x14ac:dyDescent="0.3">
      <c r="A186">
        <v>183</v>
      </c>
      <c r="B186" t="s">
        <v>50</v>
      </c>
      <c r="C186">
        <v>2006</v>
      </c>
      <c r="D186">
        <v>3.7</v>
      </c>
      <c r="E186" t="s">
        <v>33</v>
      </c>
      <c r="F186" t="s">
        <v>34</v>
      </c>
      <c r="G186">
        <v>180160</v>
      </c>
      <c r="H186" t="s">
        <v>26</v>
      </c>
      <c r="I186">
        <v>75817.98</v>
      </c>
      <c r="J186" t="s">
        <v>51</v>
      </c>
      <c r="K186">
        <v>20</v>
      </c>
      <c r="L186">
        <v>0.42083692273534634</v>
      </c>
      <c r="M186" t="s">
        <v>32</v>
      </c>
      <c r="N186" t="s">
        <v>36</v>
      </c>
      <c r="O186" t="s">
        <v>22</v>
      </c>
      <c r="P186">
        <v>1</v>
      </c>
    </row>
    <row r="187" spans="1:16" x14ac:dyDescent="0.3">
      <c r="A187">
        <v>184</v>
      </c>
      <c r="B187" t="s">
        <v>30</v>
      </c>
      <c r="C187">
        <v>2011</v>
      </c>
      <c r="D187">
        <v>1.6</v>
      </c>
      <c r="E187" t="s">
        <v>33</v>
      </c>
      <c r="F187" t="s">
        <v>34</v>
      </c>
      <c r="G187">
        <v>204249</v>
      </c>
      <c r="H187" t="s">
        <v>26</v>
      </c>
      <c r="I187">
        <v>65248.06</v>
      </c>
      <c r="J187" t="s">
        <v>40</v>
      </c>
      <c r="K187">
        <v>15</v>
      </c>
      <c r="L187">
        <v>0.31945351017630441</v>
      </c>
      <c r="M187" t="s">
        <v>32</v>
      </c>
      <c r="N187" t="s">
        <v>36</v>
      </c>
      <c r="O187" t="s">
        <v>46</v>
      </c>
      <c r="P187">
        <v>1</v>
      </c>
    </row>
    <row r="188" spans="1:16" x14ac:dyDescent="0.3">
      <c r="A188">
        <v>185</v>
      </c>
      <c r="B188" t="s">
        <v>17</v>
      </c>
      <c r="C188">
        <v>2009</v>
      </c>
      <c r="D188">
        <v>4</v>
      </c>
      <c r="E188" t="s">
        <v>42</v>
      </c>
      <c r="F188" t="s">
        <v>19</v>
      </c>
      <c r="G188">
        <v>205538</v>
      </c>
      <c r="H188" t="s">
        <v>26</v>
      </c>
      <c r="I188">
        <v>78390.81</v>
      </c>
      <c r="J188" t="s">
        <v>35</v>
      </c>
      <c r="K188">
        <v>17</v>
      </c>
      <c r="L188">
        <v>0.38139327034416992</v>
      </c>
      <c r="M188" t="s">
        <v>32</v>
      </c>
      <c r="N188" t="s">
        <v>36</v>
      </c>
      <c r="O188" t="s">
        <v>29</v>
      </c>
      <c r="P188">
        <v>1</v>
      </c>
    </row>
    <row r="189" spans="1:16" x14ac:dyDescent="0.3">
      <c r="A189">
        <v>186</v>
      </c>
      <c r="B189" t="s">
        <v>17</v>
      </c>
      <c r="C189">
        <v>2006</v>
      </c>
      <c r="D189">
        <v>1.6</v>
      </c>
      <c r="E189" t="s">
        <v>18</v>
      </c>
      <c r="F189" t="s">
        <v>34</v>
      </c>
      <c r="G189">
        <v>197865</v>
      </c>
      <c r="H189" t="s">
        <v>26</v>
      </c>
      <c r="I189">
        <v>35844.5</v>
      </c>
      <c r="J189" t="s">
        <v>21</v>
      </c>
      <c r="K189">
        <v>20</v>
      </c>
      <c r="L189">
        <v>0.18115634397190003</v>
      </c>
      <c r="M189" t="s">
        <v>32</v>
      </c>
      <c r="N189" t="s">
        <v>23</v>
      </c>
      <c r="O189" t="s">
        <v>46</v>
      </c>
      <c r="P189">
        <v>1</v>
      </c>
    </row>
    <row r="190" spans="1:16" x14ac:dyDescent="0.3">
      <c r="A190">
        <v>187</v>
      </c>
      <c r="B190" t="s">
        <v>30</v>
      </c>
      <c r="C190">
        <v>2012</v>
      </c>
      <c r="D190">
        <v>2.7</v>
      </c>
      <c r="E190" t="s">
        <v>33</v>
      </c>
      <c r="F190" t="s">
        <v>19</v>
      </c>
      <c r="G190">
        <v>201466</v>
      </c>
      <c r="H190" t="s">
        <v>26</v>
      </c>
      <c r="I190">
        <v>75349.3</v>
      </c>
      <c r="J190" t="s">
        <v>31</v>
      </c>
      <c r="K190">
        <v>14</v>
      </c>
      <c r="L190">
        <v>0.37400504303455673</v>
      </c>
      <c r="M190" t="s">
        <v>32</v>
      </c>
      <c r="N190" t="s">
        <v>36</v>
      </c>
      <c r="O190" t="s">
        <v>22</v>
      </c>
      <c r="P190">
        <v>1</v>
      </c>
    </row>
    <row r="191" spans="1:16" x14ac:dyDescent="0.3">
      <c r="A191">
        <v>188</v>
      </c>
      <c r="B191" t="s">
        <v>17</v>
      </c>
      <c r="C191">
        <v>2006</v>
      </c>
      <c r="D191">
        <v>1.7</v>
      </c>
      <c r="E191" t="s">
        <v>18</v>
      </c>
      <c r="F191" t="s">
        <v>34</v>
      </c>
      <c r="G191">
        <v>187223</v>
      </c>
      <c r="H191" t="s">
        <v>38</v>
      </c>
      <c r="I191">
        <v>86918.81</v>
      </c>
      <c r="J191" t="s">
        <v>35</v>
      </c>
      <c r="K191">
        <v>20</v>
      </c>
      <c r="L191">
        <v>0.46425284286652813</v>
      </c>
      <c r="M191" t="s">
        <v>32</v>
      </c>
      <c r="N191" t="s">
        <v>36</v>
      </c>
      <c r="O191" t="s">
        <v>46</v>
      </c>
      <c r="P191">
        <v>2</v>
      </c>
    </row>
    <row r="192" spans="1:16" x14ac:dyDescent="0.3">
      <c r="A192">
        <v>189</v>
      </c>
      <c r="B192" t="s">
        <v>37</v>
      </c>
      <c r="C192">
        <v>2023</v>
      </c>
      <c r="D192">
        <v>4.5</v>
      </c>
      <c r="E192" t="s">
        <v>25</v>
      </c>
      <c r="F192" t="s">
        <v>19</v>
      </c>
      <c r="G192">
        <v>111174</v>
      </c>
      <c r="H192" t="s">
        <v>26</v>
      </c>
      <c r="I192">
        <v>37801.08</v>
      </c>
      <c r="J192" t="s">
        <v>48</v>
      </c>
      <c r="K192">
        <v>3</v>
      </c>
      <c r="L192">
        <v>0.34001727022505263</v>
      </c>
      <c r="M192" t="s">
        <v>22</v>
      </c>
      <c r="N192" t="s">
        <v>23</v>
      </c>
      <c r="O192" t="s">
        <v>29</v>
      </c>
      <c r="P192">
        <v>1</v>
      </c>
    </row>
    <row r="193" spans="1:16" x14ac:dyDescent="0.3">
      <c r="A193">
        <v>190</v>
      </c>
      <c r="B193" t="s">
        <v>30</v>
      </c>
      <c r="C193">
        <v>2016</v>
      </c>
      <c r="D193">
        <v>2</v>
      </c>
      <c r="E193" t="s">
        <v>33</v>
      </c>
      <c r="F193" t="s">
        <v>34</v>
      </c>
      <c r="G193">
        <v>137980</v>
      </c>
      <c r="H193" t="s">
        <v>26</v>
      </c>
      <c r="I193">
        <v>37290.1</v>
      </c>
      <c r="J193" t="s">
        <v>41</v>
      </c>
      <c r="K193">
        <v>10</v>
      </c>
      <c r="L193">
        <v>0.27025728366429919</v>
      </c>
      <c r="M193" t="s">
        <v>22</v>
      </c>
      <c r="N193" t="s">
        <v>23</v>
      </c>
      <c r="O193" t="s">
        <v>22</v>
      </c>
      <c r="P193">
        <v>1</v>
      </c>
    </row>
    <row r="194" spans="1:16" x14ac:dyDescent="0.3">
      <c r="A194">
        <v>191</v>
      </c>
      <c r="B194" t="s">
        <v>24</v>
      </c>
      <c r="C194">
        <v>2009</v>
      </c>
      <c r="D194">
        <v>3</v>
      </c>
      <c r="E194" t="s">
        <v>18</v>
      </c>
      <c r="F194" t="s">
        <v>19</v>
      </c>
      <c r="G194">
        <v>68447</v>
      </c>
      <c r="H194" t="s">
        <v>38</v>
      </c>
      <c r="I194">
        <v>90495.38</v>
      </c>
      <c r="J194" t="s">
        <v>49</v>
      </c>
      <c r="K194">
        <v>17</v>
      </c>
      <c r="L194">
        <v>1.3221233947433781</v>
      </c>
      <c r="M194" t="s">
        <v>22</v>
      </c>
      <c r="N194" t="s">
        <v>36</v>
      </c>
      <c r="O194" t="s">
        <v>22</v>
      </c>
      <c r="P194">
        <v>2</v>
      </c>
    </row>
    <row r="195" spans="1:16" x14ac:dyDescent="0.3">
      <c r="A195">
        <v>192</v>
      </c>
      <c r="B195" t="s">
        <v>30</v>
      </c>
      <c r="C195">
        <v>2009</v>
      </c>
      <c r="D195">
        <v>5.5</v>
      </c>
      <c r="E195" t="s">
        <v>33</v>
      </c>
      <c r="F195" t="s">
        <v>19</v>
      </c>
      <c r="G195">
        <v>205599</v>
      </c>
      <c r="H195" t="s">
        <v>38</v>
      </c>
      <c r="I195">
        <v>9730.07</v>
      </c>
      <c r="J195" t="s">
        <v>41</v>
      </c>
      <c r="K195">
        <v>17</v>
      </c>
      <c r="L195">
        <v>4.7325473372924962E-2</v>
      </c>
      <c r="M195" t="s">
        <v>32</v>
      </c>
      <c r="N195" t="s">
        <v>28</v>
      </c>
      <c r="O195" t="s">
        <v>29</v>
      </c>
      <c r="P195">
        <v>2</v>
      </c>
    </row>
    <row r="196" spans="1:16" x14ac:dyDescent="0.3">
      <c r="A196">
        <v>193</v>
      </c>
      <c r="B196" t="s">
        <v>17</v>
      </c>
      <c r="C196">
        <v>2023</v>
      </c>
      <c r="D196">
        <v>2</v>
      </c>
      <c r="E196" t="s">
        <v>33</v>
      </c>
      <c r="F196" t="s">
        <v>19</v>
      </c>
      <c r="G196">
        <v>226301</v>
      </c>
      <c r="H196" t="s">
        <v>38</v>
      </c>
      <c r="I196">
        <v>38267.99</v>
      </c>
      <c r="J196" t="s">
        <v>21</v>
      </c>
      <c r="K196">
        <v>3</v>
      </c>
      <c r="L196">
        <v>0.16910216923478022</v>
      </c>
      <c r="M196" t="s">
        <v>32</v>
      </c>
      <c r="N196" t="s">
        <v>23</v>
      </c>
      <c r="O196" t="s">
        <v>22</v>
      </c>
      <c r="P196">
        <v>2</v>
      </c>
    </row>
    <row r="197" spans="1:16" x14ac:dyDescent="0.3">
      <c r="A197">
        <v>194</v>
      </c>
      <c r="B197" t="s">
        <v>37</v>
      </c>
      <c r="C197">
        <v>2003</v>
      </c>
      <c r="D197">
        <v>3.5</v>
      </c>
      <c r="E197" t="s">
        <v>18</v>
      </c>
      <c r="F197" t="s">
        <v>34</v>
      </c>
      <c r="G197">
        <v>279778</v>
      </c>
      <c r="H197" t="s">
        <v>20</v>
      </c>
      <c r="I197">
        <v>16273.89</v>
      </c>
      <c r="J197" t="s">
        <v>48</v>
      </c>
      <c r="K197">
        <v>23</v>
      </c>
      <c r="L197">
        <v>5.8167153957780812E-2</v>
      </c>
      <c r="M197" t="s">
        <v>32</v>
      </c>
      <c r="N197" t="s">
        <v>28</v>
      </c>
      <c r="O197" t="s">
        <v>22</v>
      </c>
      <c r="P197">
        <v>3</v>
      </c>
    </row>
    <row r="198" spans="1:16" x14ac:dyDescent="0.3">
      <c r="A198">
        <v>195</v>
      </c>
      <c r="B198" t="s">
        <v>37</v>
      </c>
      <c r="C198">
        <v>2019</v>
      </c>
      <c r="D198">
        <v>3.1</v>
      </c>
      <c r="E198" t="s">
        <v>33</v>
      </c>
      <c r="F198" t="s">
        <v>19</v>
      </c>
      <c r="G198">
        <v>286705</v>
      </c>
      <c r="H198" t="s">
        <v>20</v>
      </c>
      <c r="I198">
        <v>7753.16</v>
      </c>
      <c r="J198" t="s">
        <v>48</v>
      </c>
      <c r="K198">
        <v>7</v>
      </c>
      <c r="L198">
        <v>2.704229085645524E-2</v>
      </c>
      <c r="M198" t="s">
        <v>32</v>
      </c>
      <c r="N198" t="s">
        <v>28</v>
      </c>
      <c r="O198" t="s">
        <v>22</v>
      </c>
      <c r="P198">
        <v>3</v>
      </c>
    </row>
    <row r="199" spans="1:16" x14ac:dyDescent="0.3">
      <c r="A199">
        <v>196</v>
      </c>
      <c r="B199" t="s">
        <v>50</v>
      </c>
      <c r="C199">
        <v>2003</v>
      </c>
      <c r="D199">
        <v>1.1000000000000001</v>
      </c>
      <c r="E199" t="s">
        <v>33</v>
      </c>
      <c r="F199" t="s">
        <v>34</v>
      </c>
      <c r="G199">
        <v>55063</v>
      </c>
      <c r="H199" t="s">
        <v>26</v>
      </c>
      <c r="I199">
        <v>15722.59</v>
      </c>
      <c r="J199" t="s">
        <v>51</v>
      </c>
      <c r="K199">
        <v>23</v>
      </c>
      <c r="L199">
        <v>0.28553820169623884</v>
      </c>
      <c r="M199" t="s">
        <v>22</v>
      </c>
      <c r="N199" t="s">
        <v>28</v>
      </c>
      <c r="O199" t="s">
        <v>46</v>
      </c>
      <c r="P199">
        <v>1</v>
      </c>
    </row>
    <row r="200" spans="1:16" x14ac:dyDescent="0.3">
      <c r="A200">
        <v>197</v>
      </c>
      <c r="B200" t="s">
        <v>24</v>
      </c>
      <c r="C200">
        <v>2021</v>
      </c>
      <c r="D200">
        <v>5</v>
      </c>
      <c r="E200" t="s">
        <v>33</v>
      </c>
      <c r="F200" t="s">
        <v>34</v>
      </c>
      <c r="G200">
        <v>288065</v>
      </c>
      <c r="H200" t="s">
        <v>26</v>
      </c>
      <c r="I200">
        <v>45968.35</v>
      </c>
      <c r="J200" t="s">
        <v>49</v>
      </c>
      <c r="K200">
        <v>5</v>
      </c>
      <c r="L200">
        <v>0.15957631090205335</v>
      </c>
      <c r="M200" t="s">
        <v>32</v>
      </c>
      <c r="N200" t="s">
        <v>23</v>
      </c>
      <c r="O200" t="s">
        <v>29</v>
      </c>
      <c r="P200">
        <v>1</v>
      </c>
    </row>
    <row r="201" spans="1:16" x14ac:dyDescent="0.3">
      <c r="A201">
        <v>198</v>
      </c>
      <c r="B201" t="s">
        <v>43</v>
      </c>
      <c r="C201">
        <v>2006</v>
      </c>
      <c r="D201">
        <v>1.3</v>
      </c>
      <c r="E201" t="s">
        <v>33</v>
      </c>
      <c r="F201" t="s">
        <v>34</v>
      </c>
      <c r="G201">
        <v>19340</v>
      </c>
      <c r="H201" t="s">
        <v>26</v>
      </c>
      <c r="I201">
        <v>70260.83</v>
      </c>
      <c r="J201" t="s">
        <v>60</v>
      </c>
      <c r="K201">
        <v>20</v>
      </c>
      <c r="L201">
        <v>3.6329281282316446</v>
      </c>
      <c r="M201" t="s">
        <v>56</v>
      </c>
      <c r="N201" t="s">
        <v>36</v>
      </c>
      <c r="O201" t="s">
        <v>46</v>
      </c>
      <c r="P201">
        <v>1</v>
      </c>
    </row>
    <row r="202" spans="1:16" x14ac:dyDescent="0.3">
      <c r="A202">
        <v>199</v>
      </c>
      <c r="B202" t="s">
        <v>43</v>
      </c>
      <c r="C202">
        <v>2021</v>
      </c>
      <c r="D202">
        <v>3.4</v>
      </c>
      <c r="E202" t="s">
        <v>25</v>
      </c>
      <c r="F202" t="s">
        <v>19</v>
      </c>
      <c r="G202">
        <v>62781</v>
      </c>
      <c r="H202" t="s">
        <v>20</v>
      </c>
      <c r="I202">
        <v>32481.83</v>
      </c>
      <c r="J202" t="s">
        <v>57</v>
      </c>
      <c r="K202">
        <v>5</v>
      </c>
      <c r="L202">
        <v>0.51738312546789633</v>
      </c>
      <c r="M202" t="s">
        <v>22</v>
      </c>
      <c r="N202" t="s">
        <v>23</v>
      </c>
      <c r="O202" t="s">
        <v>22</v>
      </c>
      <c r="P202">
        <v>3</v>
      </c>
    </row>
    <row r="203" spans="1:16" x14ac:dyDescent="0.3">
      <c r="A203">
        <v>200</v>
      </c>
      <c r="B203" t="s">
        <v>30</v>
      </c>
      <c r="C203">
        <v>2000</v>
      </c>
      <c r="D203">
        <v>3.8</v>
      </c>
      <c r="E203" t="s">
        <v>33</v>
      </c>
      <c r="F203" t="s">
        <v>34</v>
      </c>
      <c r="G203">
        <v>277045</v>
      </c>
      <c r="H203" t="s">
        <v>26</v>
      </c>
      <c r="I203">
        <v>85719.15</v>
      </c>
      <c r="J203" t="s">
        <v>41</v>
      </c>
      <c r="K203">
        <v>26</v>
      </c>
      <c r="L203">
        <v>0.30940515078777814</v>
      </c>
      <c r="M203" t="s">
        <v>32</v>
      </c>
      <c r="N203" t="s">
        <v>36</v>
      </c>
      <c r="O203" t="s">
        <v>22</v>
      </c>
      <c r="P203">
        <v>1</v>
      </c>
    </row>
    <row r="204" spans="1:16" x14ac:dyDescent="0.3">
      <c r="A204">
        <v>201</v>
      </c>
      <c r="B204" t="s">
        <v>50</v>
      </c>
      <c r="C204">
        <v>2011</v>
      </c>
      <c r="D204">
        <v>4.0999999999999996</v>
      </c>
      <c r="E204" t="s">
        <v>42</v>
      </c>
      <c r="F204" t="s">
        <v>34</v>
      </c>
      <c r="G204">
        <v>10638</v>
      </c>
      <c r="H204" t="s">
        <v>26</v>
      </c>
      <c r="I204">
        <v>46573.48</v>
      </c>
      <c r="J204" t="s">
        <v>51</v>
      </c>
      <c r="K204">
        <v>15</v>
      </c>
      <c r="L204">
        <v>4.3780297048317358</v>
      </c>
      <c r="M204" t="s">
        <v>56</v>
      </c>
      <c r="N204" t="s">
        <v>23</v>
      </c>
      <c r="O204" t="s">
        <v>29</v>
      </c>
      <c r="P204">
        <v>1</v>
      </c>
    </row>
    <row r="205" spans="1:16" x14ac:dyDescent="0.3">
      <c r="A205">
        <v>202</v>
      </c>
      <c r="B205" t="s">
        <v>58</v>
      </c>
      <c r="C205">
        <v>2023</v>
      </c>
      <c r="D205">
        <v>4.4000000000000004</v>
      </c>
      <c r="E205" t="s">
        <v>33</v>
      </c>
      <c r="F205" t="s">
        <v>34</v>
      </c>
      <c r="G205">
        <v>217986</v>
      </c>
      <c r="H205" t="s">
        <v>20</v>
      </c>
      <c r="I205">
        <v>96981.66</v>
      </c>
      <c r="J205" t="s">
        <v>65</v>
      </c>
      <c r="K205">
        <v>3</v>
      </c>
      <c r="L205">
        <v>0.44489857146789247</v>
      </c>
      <c r="M205" t="s">
        <v>32</v>
      </c>
      <c r="N205" t="s">
        <v>36</v>
      </c>
      <c r="O205" t="s">
        <v>29</v>
      </c>
      <c r="P205">
        <v>3</v>
      </c>
    </row>
    <row r="206" spans="1:16" x14ac:dyDescent="0.3">
      <c r="A206">
        <v>203</v>
      </c>
      <c r="B206" t="s">
        <v>30</v>
      </c>
      <c r="C206">
        <v>2012</v>
      </c>
      <c r="D206">
        <v>2.2999999999999998</v>
      </c>
      <c r="E206" t="s">
        <v>18</v>
      </c>
      <c r="F206" t="s">
        <v>19</v>
      </c>
      <c r="G206">
        <v>221668</v>
      </c>
      <c r="H206" t="s">
        <v>38</v>
      </c>
      <c r="I206">
        <v>95644.79</v>
      </c>
      <c r="J206" t="s">
        <v>52</v>
      </c>
      <c r="K206">
        <v>14</v>
      </c>
      <c r="L206">
        <v>0.43147766028475015</v>
      </c>
      <c r="M206" t="s">
        <v>32</v>
      </c>
      <c r="N206" t="s">
        <v>36</v>
      </c>
      <c r="O206" t="s">
        <v>22</v>
      </c>
      <c r="P206">
        <v>2</v>
      </c>
    </row>
    <row r="207" spans="1:16" x14ac:dyDescent="0.3">
      <c r="A207">
        <v>204</v>
      </c>
      <c r="B207" t="s">
        <v>50</v>
      </c>
      <c r="C207">
        <v>2009</v>
      </c>
      <c r="D207">
        <v>1</v>
      </c>
      <c r="E207" t="s">
        <v>42</v>
      </c>
      <c r="F207" t="s">
        <v>34</v>
      </c>
      <c r="G207">
        <v>294786</v>
      </c>
      <c r="H207" t="s">
        <v>20</v>
      </c>
      <c r="I207">
        <v>78461.240000000005</v>
      </c>
      <c r="J207" t="s">
        <v>61</v>
      </c>
      <c r="K207">
        <v>17</v>
      </c>
      <c r="L207">
        <v>0.26616338632092434</v>
      </c>
      <c r="M207" t="s">
        <v>32</v>
      </c>
      <c r="N207" t="s">
        <v>36</v>
      </c>
      <c r="O207" t="s">
        <v>46</v>
      </c>
      <c r="P207">
        <v>3</v>
      </c>
    </row>
    <row r="208" spans="1:16" x14ac:dyDescent="0.3">
      <c r="A208">
        <v>205</v>
      </c>
      <c r="B208" t="s">
        <v>24</v>
      </c>
      <c r="C208">
        <v>2014</v>
      </c>
      <c r="D208">
        <v>4.5999999999999996</v>
      </c>
      <c r="E208" t="s">
        <v>25</v>
      </c>
      <c r="F208" t="s">
        <v>34</v>
      </c>
      <c r="G208">
        <v>25378</v>
      </c>
      <c r="H208" t="s">
        <v>26</v>
      </c>
      <c r="I208">
        <v>93578.52</v>
      </c>
      <c r="J208" t="s">
        <v>66</v>
      </c>
      <c r="K208">
        <v>12</v>
      </c>
      <c r="L208">
        <v>3.6873875009851051</v>
      </c>
      <c r="M208" t="s">
        <v>56</v>
      </c>
      <c r="N208" t="s">
        <v>36</v>
      </c>
      <c r="O208" t="s">
        <v>29</v>
      </c>
      <c r="P208">
        <v>1</v>
      </c>
    </row>
    <row r="209" spans="1:16" x14ac:dyDescent="0.3">
      <c r="A209">
        <v>206</v>
      </c>
      <c r="B209" t="s">
        <v>24</v>
      </c>
      <c r="C209">
        <v>2012</v>
      </c>
      <c r="D209">
        <v>3.7</v>
      </c>
      <c r="E209" t="s">
        <v>42</v>
      </c>
      <c r="F209" t="s">
        <v>34</v>
      </c>
      <c r="G209">
        <v>118171</v>
      </c>
      <c r="H209" t="s">
        <v>20</v>
      </c>
      <c r="I209">
        <v>72174.13</v>
      </c>
      <c r="J209" t="s">
        <v>49</v>
      </c>
      <c r="K209">
        <v>14</v>
      </c>
      <c r="L209">
        <v>0.61076008496162348</v>
      </c>
      <c r="M209" t="s">
        <v>22</v>
      </c>
      <c r="N209" t="s">
        <v>36</v>
      </c>
      <c r="O209" t="s">
        <v>22</v>
      </c>
      <c r="P209">
        <v>3</v>
      </c>
    </row>
    <row r="210" spans="1:16" x14ac:dyDescent="0.3">
      <c r="A210">
        <v>207</v>
      </c>
      <c r="B210" t="s">
        <v>24</v>
      </c>
      <c r="C210">
        <v>2022</v>
      </c>
      <c r="D210">
        <v>5.2</v>
      </c>
      <c r="E210" t="s">
        <v>42</v>
      </c>
      <c r="F210" t="s">
        <v>34</v>
      </c>
      <c r="G210">
        <v>214801</v>
      </c>
      <c r="H210" t="s">
        <v>38</v>
      </c>
      <c r="I210">
        <v>90080.4</v>
      </c>
      <c r="J210" t="s">
        <v>49</v>
      </c>
      <c r="K210">
        <v>4</v>
      </c>
      <c r="L210">
        <v>0.4193667627245683</v>
      </c>
      <c r="M210" t="s">
        <v>32</v>
      </c>
      <c r="N210" t="s">
        <v>36</v>
      </c>
      <c r="O210" t="s">
        <v>29</v>
      </c>
      <c r="P210">
        <v>2</v>
      </c>
    </row>
    <row r="211" spans="1:16" x14ac:dyDescent="0.3">
      <c r="A211">
        <v>208</v>
      </c>
      <c r="B211" t="s">
        <v>24</v>
      </c>
      <c r="C211">
        <v>2021</v>
      </c>
      <c r="D211">
        <v>5.0999999999999996</v>
      </c>
      <c r="E211" t="s">
        <v>42</v>
      </c>
      <c r="F211" t="s">
        <v>19</v>
      </c>
      <c r="G211">
        <v>64377</v>
      </c>
      <c r="H211" t="s">
        <v>38</v>
      </c>
      <c r="I211">
        <v>27465</v>
      </c>
      <c r="J211" t="s">
        <v>66</v>
      </c>
      <c r="K211">
        <v>5</v>
      </c>
      <c r="L211">
        <v>0.42662752225173589</v>
      </c>
      <c r="M211" t="s">
        <v>22</v>
      </c>
      <c r="N211" t="s">
        <v>23</v>
      </c>
      <c r="O211" t="s">
        <v>29</v>
      </c>
      <c r="P211">
        <v>2</v>
      </c>
    </row>
    <row r="212" spans="1:16" x14ac:dyDescent="0.3">
      <c r="A212">
        <v>209</v>
      </c>
      <c r="B212" t="s">
        <v>24</v>
      </c>
      <c r="C212">
        <v>2021</v>
      </c>
      <c r="D212">
        <v>5.2</v>
      </c>
      <c r="E212" t="s">
        <v>18</v>
      </c>
      <c r="F212" t="s">
        <v>19</v>
      </c>
      <c r="G212">
        <v>260339</v>
      </c>
      <c r="H212" t="s">
        <v>38</v>
      </c>
      <c r="I212">
        <v>37814.92</v>
      </c>
      <c r="J212" t="s">
        <v>53</v>
      </c>
      <c r="K212">
        <v>5</v>
      </c>
      <c r="L212">
        <v>0.14525261293928302</v>
      </c>
      <c r="M212" t="s">
        <v>32</v>
      </c>
      <c r="N212" t="s">
        <v>23</v>
      </c>
      <c r="O212" t="s">
        <v>29</v>
      </c>
      <c r="P212">
        <v>2</v>
      </c>
    </row>
    <row r="213" spans="1:16" x14ac:dyDescent="0.3">
      <c r="A213">
        <v>210</v>
      </c>
      <c r="B213" t="s">
        <v>50</v>
      </c>
      <c r="C213">
        <v>2020</v>
      </c>
      <c r="D213">
        <v>3.4</v>
      </c>
      <c r="E213" t="s">
        <v>18</v>
      </c>
      <c r="F213" t="s">
        <v>34</v>
      </c>
      <c r="G213">
        <v>54691</v>
      </c>
      <c r="H213" t="s">
        <v>38</v>
      </c>
      <c r="I213">
        <v>76528.36</v>
      </c>
      <c r="J213" t="s">
        <v>54</v>
      </c>
      <c r="K213">
        <v>6</v>
      </c>
      <c r="L213">
        <v>1.3992861713993161</v>
      </c>
      <c r="M213" t="s">
        <v>22</v>
      </c>
      <c r="N213" t="s">
        <v>36</v>
      </c>
      <c r="O213" t="s">
        <v>22</v>
      </c>
      <c r="P213">
        <v>2</v>
      </c>
    </row>
    <row r="214" spans="1:16" x14ac:dyDescent="0.3">
      <c r="A214">
        <v>211</v>
      </c>
      <c r="B214" t="s">
        <v>50</v>
      </c>
      <c r="C214">
        <v>2021</v>
      </c>
      <c r="D214">
        <v>2.7</v>
      </c>
      <c r="E214" t="s">
        <v>18</v>
      </c>
      <c r="F214" t="s">
        <v>34</v>
      </c>
      <c r="G214">
        <v>91782</v>
      </c>
      <c r="H214" t="s">
        <v>38</v>
      </c>
      <c r="I214">
        <v>45333.32</v>
      </c>
      <c r="J214" t="s">
        <v>55</v>
      </c>
      <c r="K214">
        <v>5</v>
      </c>
      <c r="L214">
        <v>0.49392386306683228</v>
      </c>
      <c r="M214" t="s">
        <v>22</v>
      </c>
      <c r="N214" t="s">
        <v>23</v>
      </c>
      <c r="O214" t="s">
        <v>22</v>
      </c>
      <c r="P214">
        <v>2</v>
      </c>
    </row>
    <row r="215" spans="1:16" x14ac:dyDescent="0.3">
      <c r="A215">
        <v>212</v>
      </c>
      <c r="B215" t="s">
        <v>37</v>
      </c>
      <c r="C215">
        <v>2008</v>
      </c>
      <c r="D215">
        <v>5</v>
      </c>
      <c r="E215" t="s">
        <v>25</v>
      </c>
      <c r="F215" t="s">
        <v>34</v>
      </c>
      <c r="G215">
        <v>259896</v>
      </c>
      <c r="H215" t="s">
        <v>38</v>
      </c>
      <c r="I215">
        <v>84546.11</v>
      </c>
      <c r="J215" t="s">
        <v>68</v>
      </c>
      <c r="K215">
        <v>18</v>
      </c>
      <c r="L215">
        <v>0.32530746914150277</v>
      </c>
      <c r="M215" t="s">
        <v>32</v>
      </c>
      <c r="N215" t="s">
        <v>36</v>
      </c>
      <c r="O215" t="s">
        <v>29</v>
      </c>
      <c r="P215">
        <v>2</v>
      </c>
    </row>
    <row r="216" spans="1:16" x14ac:dyDescent="0.3">
      <c r="A216">
        <v>213</v>
      </c>
      <c r="B216" t="s">
        <v>43</v>
      </c>
      <c r="C216">
        <v>2008</v>
      </c>
      <c r="D216">
        <v>3.3</v>
      </c>
      <c r="E216" t="s">
        <v>18</v>
      </c>
      <c r="F216" t="s">
        <v>34</v>
      </c>
      <c r="G216">
        <v>78343</v>
      </c>
      <c r="H216" t="s">
        <v>26</v>
      </c>
      <c r="I216">
        <v>88375.69</v>
      </c>
      <c r="J216" t="s">
        <v>63</v>
      </c>
      <c r="K216">
        <v>18</v>
      </c>
      <c r="L216">
        <v>1.1280610903335333</v>
      </c>
      <c r="M216" t="s">
        <v>22</v>
      </c>
      <c r="N216" t="s">
        <v>36</v>
      </c>
      <c r="O216" t="s">
        <v>22</v>
      </c>
      <c r="P216">
        <v>1</v>
      </c>
    </row>
    <row r="217" spans="1:16" x14ac:dyDescent="0.3">
      <c r="A217">
        <v>214</v>
      </c>
      <c r="B217" t="s">
        <v>17</v>
      </c>
      <c r="C217">
        <v>2014</v>
      </c>
      <c r="D217">
        <v>1.9</v>
      </c>
      <c r="E217" t="s">
        <v>18</v>
      </c>
      <c r="F217" t="s">
        <v>19</v>
      </c>
      <c r="G217">
        <v>121399</v>
      </c>
      <c r="H217" t="s">
        <v>26</v>
      </c>
      <c r="I217">
        <v>33474.300000000003</v>
      </c>
      <c r="J217" t="s">
        <v>64</v>
      </c>
      <c r="K217">
        <v>12</v>
      </c>
      <c r="L217">
        <v>0.27573785616026492</v>
      </c>
      <c r="M217" t="s">
        <v>22</v>
      </c>
      <c r="N217" t="s">
        <v>23</v>
      </c>
      <c r="O217" t="s">
        <v>46</v>
      </c>
      <c r="P217">
        <v>1</v>
      </c>
    </row>
    <row r="218" spans="1:16" x14ac:dyDescent="0.3">
      <c r="A218">
        <v>215</v>
      </c>
      <c r="B218" t="s">
        <v>24</v>
      </c>
      <c r="C218">
        <v>2009</v>
      </c>
      <c r="D218">
        <v>5.3</v>
      </c>
      <c r="E218" t="s">
        <v>42</v>
      </c>
      <c r="F218" t="s">
        <v>19</v>
      </c>
      <c r="G218">
        <v>31357</v>
      </c>
      <c r="H218" t="s">
        <v>20</v>
      </c>
      <c r="I218">
        <v>83227.83</v>
      </c>
      <c r="J218" t="s">
        <v>27</v>
      </c>
      <c r="K218">
        <v>17</v>
      </c>
      <c r="L218">
        <v>2.654202570398954</v>
      </c>
      <c r="M218" t="s">
        <v>56</v>
      </c>
      <c r="N218" t="s">
        <v>36</v>
      </c>
      <c r="O218" t="s">
        <v>29</v>
      </c>
      <c r="P218">
        <v>3</v>
      </c>
    </row>
    <row r="219" spans="1:16" x14ac:dyDescent="0.3">
      <c r="A219">
        <v>216</v>
      </c>
      <c r="B219" t="s">
        <v>58</v>
      </c>
      <c r="C219">
        <v>2023</v>
      </c>
      <c r="D219">
        <v>5.4</v>
      </c>
      <c r="E219" t="s">
        <v>18</v>
      </c>
      <c r="F219" t="s">
        <v>19</v>
      </c>
      <c r="G219">
        <v>294458</v>
      </c>
      <c r="H219" t="s">
        <v>26</v>
      </c>
      <c r="I219">
        <v>19655.11</v>
      </c>
      <c r="J219" t="s">
        <v>62</v>
      </c>
      <c r="K219">
        <v>3</v>
      </c>
      <c r="L219">
        <v>6.6750130748697609E-2</v>
      </c>
      <c r="M219" t="s">
        <v>32</v>
      </c>
      <c r="N219" t="s">
        <v>28</v>
      </c>
      <c r="O219" t="s">
        <v>29</v>
      </c>
      <c r="P219">
        <v>1</v>
      </c>
    </row>
    <row r="220" spans="1:16" x14ac:dyDescent="0.3">
      <c r="A220">
        <v>217</v>
      </c>
      <c r="B220" t="s">
        <v>17</v>
      </c>
      <c r="C220">
        <v>2009</v>
      </c>
      <c r="D220">
        <v>3.3</v>
      </c>
      <c r="E220" t="s">
        <v>33</v>
      </c>
      <c r="F220" t="s">
        <v>19</v>
      </c>
      <c r="G220">
        <v>70283</v>
      </c>
      <c r="H220" t="s">
        <v>38</v>
      </c>
      <c r="I220">
        <v>36748.69</v>
      </c>
      <c r="J220" t="s">
        <v>35</v>
      </c>
      <c r="K220">
        <v>17</v>
      </c>
      <c r="L220">
        <v>0.52286740748118321</v>
      </c>
      <c r="M220" t="s">
        <v>22</v>
      </c>
      <c r="N220" t="s">
        <v>23</v>
      </c>
      <c r="O220" t="s">
        <v>22</v>
      </c>
      <c r="P220">
        <v>2</v>
      </c>
    </row>
    <row r="221" spans="1:16" x14ac:dyDescent="0.3">
      <c r="A221">
        <v>218</v>
      </c>
      <c r="B221" t="s">
        <v>50</v>
      </c>
      <c r="C221">
        <v>2007</v>
      </c>
      <c r="D221">
        <v>1.4</v>
      </c>
      <c r="E221" t="s">
        <v>18</v>
      </c>
      <c r="F221" t="s">
        <v>34</v>
      </c>
      <c r="G221">
        <v>59567</v>
      </c>
      <c r="H221" t="s">
        <v>26</v>
      </c>
      <c r="I221">
        <v>54206.67</v>
      </c>
      <c r="J221" t="s">
        <v>54</v>
      </c>
      <c r="K221">
        <v>19</v>
      </c>
      <c r="L221">
        <v>0.91001175147313107</v>
      </c>
      <c r="M221" t="s">
        <v>22</v>
      </c>
      <c r="N221" t="s">
        <v>36</v>
      </c>
      <c r="O221" t="s">
        <v>46</v>
      </c>
      <c r="P221">
        <v>1</v>
      </c>
    </row>
    <row r="222" spans="1:16" x14ac:dyDescent="0.3">
      <c r="A222">
        <v>219</v>
      </c>
      <c r="B222" t="s">
        <v>58</v>
      </c>
      <c r="C222">
        <v>2023</v>
      </c>
      <c r="D222">
        <v>2.9</v>
      </c>
      <c r="E222" t="s">
        <v>25</v>
      </c>
      <c r="F222" t="s">
        <v>34</v>
      </c>
      <c r="G222">
        <v>237778</v>
      </c>
      <c r="H222" t="s">
        <v>20</v>
      </c>
      <c r="I222">
        <v>26512.16</v>
      </c>
      <c r="J222" t="s">
        <v>65</v>
      </c>
      <c r="K222">
        <v>3</v>
      </c>
      <c r="L222">
        <v>0.11149963411249149</v>
      </c>
      <c r="M222" t="s">
        <v>32</v>
      </c>
      <c r="N222" t="s">
        <v>23</v>
      </c>
      <c r="O222" t="s">
        <v>22</v>
      </c>
      <c r="P222">
        <v>3</v>
      </c>
    </row>
    <row r="223" spans="1:16" x14ac:dyDescent="0.3">
      <c r="A223">
        <v>220</v>
      </c>
      <c r="B223" t="s">
        <v>58</v>
      </c>
      <c r="C223">
        <v>2015</v>
      </c>
      <c r="D223">
        <v>5</v>
      </c>
      <c r="E223" t="s">
        <v>25</v>
      </c>
      <c r="F223" t="s">
        <v>19</v>
      </c>
      <c r="G223">
        <v>141758</v>
      </c>
      <c r="H223" t="s">
        <v>38</v>
      </c>
      <c r="I223">
        <v>60030.44</v>
      </c>
      <c r="J223" t="s">
        <v>65</v>
      </c>
      <c r="K223">
        <v>11</v>
      </c>
      <c r="L223">
        <v>0.42347126793549572</v>
      </c>
      <c r="M223" t="s">
        <v>22</v>
      </c>
      <c r="N223" t="s">
        <v>36</v>
      </c>
      <c r="O223" t="s">
        <v>29</v>
      </c>
      <c r="P223">
        <v>2</v>
      </c>
    </row>
    <row r="224" spans="1:16" x14ac:dyDescent="0.3">
      <c r="A224">
        <v>221</v>
      </c>
      <c r="B224" t="s">
        <v>58</v>
      </c>
      <c r="C224">
        <v>2016</v>
      </c>
      <c r="D224">
        <v>5.5</v>
      </c>
      <c r="E224" t="s">
        <v>33</v>
      </c>
      <c r="F224" t="s">
        <v>19</v>
      </c>
      <c r="G224">
        <v>61606</v>
      </c>
      <c r="H224" t="s">
        <v>26</v>
      </c>
      <c r="I224">
        <v>59976.03</v>
      </c>
      <c r="J224" t="s">
        <v>67</v>
      </c>
      <c r="K224">
        <v>10</v>
      </c>
      <c r="L224">
        <v>0.97354202512742261</v>
      </c>
      <c r="M224" t="s">
        <v>22</v>
      </c>
      <c r="N224" t="s">
        <v>36</v>
      </c>
      <c r="O224" t="s">
        <v>29</v>
      </c>
      <c r="P224">
        <v>1</v>
      </c>
    </row>
    <row r="225" spans="1:16" x14ac:dyDescent="0.3">
      <c r="A225">
        <v>222</v>
      </c>
      <c r="B225" t="s">
        <v>37</v>
      </c>
      <c r="C225">
        <v>2004</v>
      </c>
      <c r="D225">
        <v>2</v>
      </c>
      <c r="E225" t="s">
        <v>25</v>
      </c>
      <c r="F225" t="s">
        <v>34</v>
      </c>
      <c r="G225">
        <v>281035</v>
      </c>
      <c r="H225" t="s">
        <v>26</v>
      </c>
      <c r="I225">
        <v>24655.78</v>
      </c>
      <c r="J225" t="s">
        <v>48</v>
      </c>
      <c r="K225">
        <v>22</v>
      </c>
      <c r="L225">
        <v>8.7732061842830958E-2</v>
      </c>
      <c r="M225" t="s">
        <v>32</v>
      </c>
      <c r="N225" t="s">
        <v>23</v>
      </c>
      <c r="O225" t="s">
        <v>22</v>
      </c>
      <c r="P225">
        <v>1</v>
      </c>
    </row>
    <row r="226" spans="1:16" x14ac:dyDescent="0.3">
      <c r="A226">
        <v>223</v>
      </c>
      <c r="B226" t="s">
        <v>50</v>
      </c>
      <c r="C226">
        <v>2003</v>
      </c>
      <c r="D226">
        <v>1.3</v>
      </c>
      <c r="E226" t="s">
        <v>25</v>
      </c>
      <c r="F226" t="s">
        <v>34</v>
      </c>
      <c r="G226">
        <v>101732</v>
      </c>
      <c r="H226" t="s">
        <v>20</v>
      </c>
      <c r="I226">
        <v>80585.929999999993</v>
      </c>
      <c r="J226" t="s">
        <v>51</v>
      </c>
      <c r="K226">
        <v>23</v>
      </c>
      <c r="L226">
        <v>0.79213944481579046</v>
      </c>
      <c r="M226" t="s">
        <v>22</v>
      </c>
      <c r="N226" t="s">
        <v>36</v>
      </c>
      <c r="O226" t="s">
        <v>46</v>
      </c>
      <c r="P226">
        <v>3</v>
      </c>
    </row>
    <row r="227" spans="1:16" x14ac:dyDescent="0.3">
      <c r="A227">
        <v>224</v>
      </c>
      <c r="B227" t="s">
        <v>58</v>
      </c>
      <c r="C227">
        <v>2017</v>
      </c>
      <c r="D227">
        <v>5.4</v>
      </c>
      <c r="E227" t="s">
        <v>42</v>
      </c>
      <c r="F227" t="s">
        <v>34</v>
      </c>
      <c r="G227">
        <v>191791</v>
      </c>
      <c r="H227" t="s">
        <v>38</v>
      </c>
      <c r="I227">
        <v>65006.23</v>
      </c>
      <c r="J227" t="s">
        <v>67</v>
      </c>
      <c r="K227">
        <v>9</v>
      </c>
      <c r="L227">
        <v>0.33894306823573578</v>
      </c>
      <c r="M227" t="s">
        <v>32</v>
      </c>
      <c r="N227" t="s">
        <v>36</v>
      </c>
      <c r="O227" t="s">
        <v>29</v>
      </c>
      <c r="P227">
        <v>2</v>
      </c>
    </row>
    <row r="228" spans="1:16" x14ac:dyDescent="0.3">
      <c r="A228">
        <v>225</v>
      </c>
      <c r="B228" t="s">
        <v>24</v>
      </c>
      <c r="C228">
        <v>2023</v>
      </c>
      <c r="D228">
        <v>2.9</v>
      </c>
      <c r="E228" t="s">
        <v>33</v>
      </c>
      <c r="F228" t="s">
        <v>34</v>
      </c>
      <c r="G228">
        <v>292021</v>
      </c>
      <c r="H228" t="s">
        <v>20</v>
      </c>
      <c r="I228">
        <v>35187.25</v>
      </c>
      <c r="J228" t="s">
        <v>49</v>
      </c>
      <c r="K228">
        <v>3</v>
      </c>
      <c r="L228">
        <v>0.12049561504138401</v>
      </c>
      <c r="M228" t="s">
        <v>32</v>
      </c>
      <c r="N228" t="s">
        <v>23</v>
      </c>
      <c r="O228" t="s">
        <v>22</v>
      </c>
      <c r="P228">
        <v>3</v>
      </c>
    </row>
    <row r="229" spans="1:16" x14ac:dyDescent="0.3">
      <c r="A229">
        <v>226</v>
      </c>
      <c r="B229" t="s">
        <v>30</v>
      </c>
      <c r="C229">
        <v>2018</v>
      </c>
      <c r="D229">
        <v>3.7</v>
      </c>
      <c r="E229" t="s">
        <v>42</v>
      </c>
      <c r="F229" t="s">
        <v>34</v>
      </c>
      <c r="G229">
        <v>249465</v>
      </c>
      <c r="H229" t="s">
        <v>38</v>
      </c>
      <c r="I229">
        <v>27057.55</v>
      </c>
      <c r="J229" t="s">
        <v>31</v>
      </c>
      <c r="K229">
        <v>8</v>
      </c>
      <c r="L229">
        <v>0.10846230934199186</v>
      </c>
      <c r="M229" t="s">
        <v>32</v>
      </c>
      <c r="N229" t="s">
        <v>23</v>
      </c>
      <c r="O229" t="s">
        <v>22</v>
      </c>
      <c r="P229">
        <v>2</v>
      </c>
    </row>
    <row r="230" spans="1:16" x14ac:dyDescent="0.3">
      <c r="A230">
        <v>227</v>
      </c>
      <c r="B230" t="s">
        <v>58</v>
      </c>
      <c r="C230">
        <v>2003</v>
      </c>
      <c r="D230">
        <v>5.8</v>
      </c>
      <c r="E230" t="s">
        <v>42</v>
      </c>
      <c r="F230" t="s">
        <v>19</v>
      </c>
      <c r="G230">
        <v>224589</v>
      </c>
      <c r="H230" t="s">
        <v>38</v>
      </c>
      <c r="I230">
        <v>88481.26</v>
      </c>
      <c r="J230" t="s">
        <v>62</v>
      </c>
      <c r="K230">
        <v>23</v>
      </c>
      <c r="L230">
        <v>0.39396969575535756</v>
      </c>
      <c r="M230" t="s">
        <v>32</v>
      </c>
      <c r="N230" t="s">
        <v>36</v>
      </c>
      <c r="O230" t="s">
        <v>29</v>
      </c>
      <c r="P230">
        <v>2</v>
      </c>
    </row>
    <row r="231" spans="1:16" x14ac:dyDescent="0.3">
      <c r="A231">
        <v>228</v>
      </c>
      <c r="B231" t="s">
        <v>37</v>
      </c>
      <c r="C231">
        <v>2006</v>
      </c>
      <c r="D231">
        <v>1.3</v>
      </c>
      <c r="E231" t="s">
        <v>18</v>
      </c>
      <c r="F231" t="s">
        <v>19</v>
      </c>
      <c r="G231">
        <v>14026</v>
      </c>
      <c r="H231" t="s">
        <v>26</v>
      </c>
      <c r="I231">
        <v>84395.51</v>
      </c>
      <c r="J231" t="s">
        <v>48</v>
      </c>
      <c r="K231">
        <v>20</v>
      </c>
      <c r="L231">
        <v>6.0170761443034362</v>
      </c>
      <c r="M231" t="s">
        <v>56</v>
      </c>
      <c r="N231" t="s">
        <v>36</v>
      </c>
      <c r="O231" t="s">
        <v>46</v>
      </c>
      <c r="P231">
        <v>1</v>
      </c>
    </row>
    <row r="232" spans="1:16" x14ac:dyDescent="0.3">
      <c r="A232">
        <v>229</v>
      </c>
      <c r="B232" t="s">
        <v>17</v>
      </c>
      <c r="C232">
        <v>2009</v>
      </c>
      <c r="D232">
        <v>4.2</v>
      </c>
      <c r="E232" t="s">
        <v>33</v>
      </c>
      <c r="F232" t="s">
        <v>34</v>
      </c>
      <c r="G232">
        <v>282566</v>
      </c>
      <c r="H232" t="s">
        <v>20</v>
      </c>
      <c r="I232">
        <v>26827.26</v>
      </c>
      <c r="J232" t="s">
        <v>35</v>
      </c>
      <c r="K232">
        <v>17</v>
      </c>
      <c r="L232">
        <v>9.4941571172752551E-2</v>
      </c>
      <c r="M232" t="s">
        <v>32</v>
      </c>
      <c r="N232" t="s">
        <v>23</v>
      </c>
      <c r="O232" t="s">
        <v>29</v>
      </c>
      <c r="P232">
        <v>3</v>
      </c>
    </row>
    <row r="233" spans="1:16" x14ac:dyDescent="0.3">
      <c r="A233">
        <v>230</v>
      </c>
      <c r="B233" t="s">
        <v>50</v>
      </c>
      <c r="C233">
        <v>2017</v>
      </c>
      <c r="D233">
        <v>1.4</v>
      </c>
      <c r="E233" t="s">
        <v>18</v>
      </c>
      <c r="F233" t="s">
        <v>34</v>
      </c>
      <c r="G233">
        <v>295625</v>
      </c>
      <c r="H233" t="s">
        <v>20</v>
      </c>
      <c r="I233">
        <v>8382.5</v>
      </c>
      <c r="J233" t="s">
        <v>61</v>
      </c>
      <c r="K233">
        <v>9</v>
      </c>
      <c r="L233">
        <v>2.8355179704016912E-2</v>
      </c>
      <c r="M233" t="s">
        <v>32</v>
      </c>
      <c r="N233" t="s">
        <v>28</v>
      </c>
      <c r="O233" t="s">
        <v>46</v>
      </c>
      <c r="P233">
        <v>3</v>
      </c>
    </row>
    <row r="234" spans="1:16" x14ac:dyDescent="0.3">
      <c r="A234">
        <v>231</v>
      </c>
      <c r="B234" t="s">
        <v>37</v>
      </c>
      <c r="C234">
        <v>2018</v>
      </c>
      <c r="D234">
        <v>2.9</v>
      </c>
      <c r="E234" t="s">
        <v>18</v>
      </c>
      <c r="F234" t="s">
        <v>19</v>
      </c>
      <c r="G234">
        <v>109384</v>
      </c>
      <c r="H234" t="s">
        <v>20</v>
      </c>
      <c r="I234">
        <v>81430.600000000006</v>
      </c>
      <c r="J234" t="s">
        <v>45</v>
      </c>
      <c r="K234">
        <v>8</v>
      </c>
      <c r="L234">
        <v>0.74444708549696492</v>
      </c>
      <c r="M234" t="s">
        <v>22</v>
      </c>
      <c r="N234" t="s">
        <v>36</v>
      </c>
      <c r="O234" t="s">
        <v>22</v>
      </c>
      <c r="P234">
        <v>3</v>
      </c>
    </row>
    <row r="235" spans="1:16" x14ac:dyDescent="0.3">
      <c r="A235">
        <v>232</v>
      </c>
      <c r="B235" t="s">
        <v>58</v>
      </c>
      <c r="C235">
        <v>2003</v>
      </c>
      <c r="D235">
        <v>5</v>
      </c>
      <c r="E235" t="s">
        <v>42</v>
      </c>
      <c r="F235" t="s">
        <v>34</v>
      </c>
      <c r="G235">
        <v>252771</v>
      </c>
      <c r="H235" t="s">
        <v>38</v>
      </c>
      <c r="I235">
        <v>63473.31</v>
      </c>
      <c r="J235" t="s">
        <v>62</v>
      </c>
      <c r="K235">
        <v>23</v>
      </c>
      <c r="L235">
        <v>0.25110993745326798</v>
      </c>
      <c r="M235" t="s">
        <v>32</v>
      </c>
      <c r="N235" t="s">
        <v>36</v>
      </c>
      <c r="O235" t="s">
        <v>29</v>
      </c>
      <c r="P235">
        <v>2</v>
      </c>
    </row>
    <row r="236" spans="1:16" x14ac:dyDescent="0.3">
      <c r="A236">
        <v>233</v>
      </c>
      <c r="B236" t="s">
        <v>50</v>
      </c>
      <c r="C236">
        <v>2009</v>
      </c>
      <c r="D236">
        <v>3.2</v>
      </c>
      <c r="E236" t="s">
        <v>25</v>
      </c>
      <c r="F236" t="s">
        <v>19</v>
      </c>
      <c r="G236">
        <v>58031</v>
      </c>
      <c r="H236" t="s">
        <v>20</v>
      </c>
      <c r="I236">
        <v>14583.79</v>
      </c>
      <c r="J236" t="s">
        <v>54</v>
      </c>
      <c r="K236">
        <v>17</v>
      </c>
      <c r="L236">
        <v>0.25131033413175718</v>
      </c>
      <c r="M236" t="s">
        <v>22</v>
      </c>
      <c r="N236" t="s">
        <v>28</v>
      </c>
      <c r="O236" t="s">
        <v>22</v>
      </c>
      <c r="P236">
        <v>3</v>
      </c>
    </row>
    <row r="237" spans="1:16" x14ac:dyDescent="0.3">
      <c r="A237">
        <v>234</v>
      </c>
      <c r="B237" t="s">
        <v>30</v>
      </c>
      <c r="C237">
        <v>2000</v>
      </c>
      <c r="D237">
        <v>6</v>
      </c>
      <c r="E237" t="s">
        <v>33</v>
      </c>
      <c r="F237" t="s">
        <v>19</v>
      </c>
      <c r="G237">
        <v>68232</v>
      </c>
      <c r="H237" t="s">
        <v>38</v>
      </c>
      <c r="I237">
        <v>60799.03</v>
      </c>
      <c r="J237" t="s">
        <v>52</v>
      </c>
      <c r="K237">
        <v>26</v>
      </c>
      <c r="L237">
        <v>0.89106328408957669</v>
      </c>
      <c r="M237" t="s">
        <v>22</v>
      </c>
      <c r="N237" t="s">
        <v>36</v>
      </c>
      <c r="O237" t="s">
        <v>29</v>
      </c>
      <c r="P237">
        <v>2</v>
      </c>
    </row>
    <row r="238" spans="1:16" x14ac:dyDescent="0.3">
      <c r="A238">
        <v>235</v>
      </c>
      <c r="B238" t="s">
        <v>58</v>
      </c>
      <c r="C238">
        <v>2022</v>
      </c>
      <c r="D238">
        <v>3.8</v>
      </c>
      <c r="E238" t="s">
        <v>25</v>
      </c>
      <c r="F238" t="s">
        <v>19</v>
      </c>
      <c r="G238">
        <v>143084</v>
      </c>
      <c r="H238" t="s">
        <v>20</v>
      </c>
      <c r="I238">
        <v>47957.36</v>
      </c>
      <c r="J238" t="s">
        <v>59</v>
      </c>
      <c r="K238">
        <v>4</v>
      </c>
      <c r="L238">
        <v>0.33516927119733864</v>
      </c>
      <c r="M238" t="s">
        <v>22</v>
      </c>
      <c r="N238" t="s">
        <v>23</v>
      </c>
      <c r="O238" t="s">
        <v>22</v>
      </c>
      <c r="P238">
        <v>3</v>
      </c>
    </row>
    <row r="239" spans="1:16" x14ac:dyDescent="0.3">
      <c r="A239">
        <v>236</v>
      </c>
      <c r="B239" t="s">
        <v>37</v>
      </c>
      <c r="C239">
        <v>2017</v>
      </c>
      <c r="D239">
        <v>2.6</v>
      </c>
      <c r="E239" t="s">
        <v>42</v>
      </c>
      <c r="F239" t="s">
        <v>19</v>
      </c>
      <c r="G239">
        <v>236503</v>
      </c>
      <c r="H239" t="s">
        <v>20</v>
      </c>
      <c r="I239">
        <v>78582.28</v>
      </c>
      <c r="J239" t="s">
        <v>68</v>
      </c>
      <c r="K239">
        <v>9</v>
      </c>
      <c r="L239">
        <v>0.33226758222940089</v>
      </c>
      <c r="M239" t="s">
        <v>32</v>
      </c>
      <c r="N239" t="s">
        <v>36</v>
      </c>
      <c r="O239" t="s">
        <v>22</v>
      </c>
      <c r="P239">
        <v>3</v>
      </c>
    </row>
    <row r="240" spans="1:16" x14ac:dyDescent="0.3">
      <c r="A240">
        <v>237</v>
      </c>
      <c r="B240" t="s">
        <v>43</v>
      </c>
      <c r="C240">
        <v>2004</v>
      </c>
      <c r="D240">
        <v>2.1</v>
      </c>
      <c r="E240" t="s">
        <v>42</v>
      </c>
      <c r="F240" t="s">
        <v>34</v>
      </c>
      <c r="G240">
        <v>292104</v>
      </c>
      <c r="H240" t="s">
        <v>26</v>
      </c>
      <c r="I240">
        <v>24863.06</v>
      </c>
      <c r="J240" t="s">
        <v>63</v>
      </c>
      <c r="K240">
        <v>22</v>
      </c>
      <c r="L240">
        <v>8.5117150056144397E-2</v>
      </c>
      <c r="M240" t="s">
        <v>32</v>
      </c>
      <c r="N240" t="s">
        <v>23</v>
      </c>
      <c r="O240" t="s">
        <v>22</v>
      </c>
      <c r="P240">
        <v>1</v>
      </c>
    </row>
    <row r="241" spans="1:16" x14ac:dyDescent="0.3">
      <c r="A241">
        <v>238</v>
      </c>
      <c r="B241" t="s">
        <v>24</v>
      </c>
      <c r="C241">
        <v>2014</v>
      </c>
      <c r="D241">
        <v>2.8</v>
      </c>
      <c r="E241" t="s">
        <v>42</v>
      </c>
      <c r="F241" t="s">
        <v>34</v>
      </c>
      <c r="G241">
        <v>87695</v>
      </c>
      <c r="H241" t="s">
        <v>20</v>
      </c>
      <c r="I241">
        <v>48049.89</v>
      </c>
      <c r="J241" t="s">
        <v>49</v>
      </c>
      <c r="K241">
        <v>12</v>
      </c>
      <c r="L241">
        <v>0.54792051998403557</v>
      </c>
      <c r="M241" t="s">
        <v>22</v>
      </c>
      <c r="N241" t="s">
        <v>23</v>
      </c>
      <c r="O241" t="s">
        <v>22</v>
      </c>
      <c r="P241">
        <v>3</v>
      </c>
    </row>
    <row r="242" spans="1:16" x14ac:dyDescent="0.3">
      <c r="A242">
        <v>239</v>
      </c>
      <c r="B242" t="s">
        <v>17</v>
      </c>
      <c r="C242">
        <v>2016</v>
      </c>
      <c r="D242">
        <v>2.9</v>
      </c>
      <c r="E242" t="s">
        <v>42</v>
      </c>
      <c r="F242" t="s">
        <v>19</v>
      </c>
      <c r="G242">
        <v>130066</v>
      </c>
      <c r="H242" t="s">
        <v>26</v>
      </c>
      <c r="I242">
        <v>19843.189999999999</v>
      </c>
      <c r="J242" t="s">
        <v>21</v>
      </c>
      <c r="K242">
        <v>10</v>
      </c>
      <c r="L242">
        <v>0.15256246828533204</v>
      </c>
      <c r="M242" t="s">
        <v>22</v>
      </c>
      <c r="N242" t="s">
        <v>28</v>
      </c>
      <c r="O242" t="s">
        <v>22</v>
      </c>
      <c r="P242">
        <v>1</v>
      </c>
    </row>
    <row r="243" spans="1:16" x14ac:dyDescent="0.3">
      <c r="A243">
        <v>240</v>
      </c>
      <c r="B243" t="s">
        <v>37</v>
      </c>
      <c r="C243">
        <v>2002</v>
      </c>
      <c r="D243">
        <v>1.3</v>
      </c>
      <c r="E243" t="s">
        <v>42</v>
      </c>
      <c r="F243" t="s">
        <v>34</v>
      </c>
      <c r="G243">
        <v>138982</v>
      </c>
      <c r="H243" t="s">
        <v>26</v>
      </c>
      <c r="I243">
        <v>95965.09</v>
      </c>
      <c r="J243" t="s">
        <v>48</v>
      </c>
      <c r="K243">
        <v>24</v>
      </c>
      <c r="L243">
        <v>0.69048574635564319</v>
      </c>
      <c r="M243" t="s">
        <v>22</v>
      </c>
      <c r="N243" t="s">
        <v>36</v>
      </c>
      <c r="O243" t="s">
        <v>46</v>
      </c>
      <c r="P243">
        <v>1</v>
      </c>
    </row>
    <row r="244" spans="1:16" x14ac:dyDescent="0.3">
      <c r="A244">
        <v>241</v>
      </c>
      <c r="B244" t="s">
        <v>50</v>
      </c>
      <c r="C244">
        <v>2011</v>
      </c>
      <c r="D244">
        <v>2.8</v>
      </c>
      <c r="E244" t="s">
        <v>42</v>
      </c>
      <c r="F244" t="s">
        <v>34</v>
      </c>
      <c r="G244">
        <v>264837</v>
      </c>
      <c r="H244" t="s">
        <v>38</v>
      </c>
      <c r="I244">
        <v>78980.12</v>
      </c>
      <c r="J244" t="s">
        <v>51</v>
      </c>
      <c r="K244">
        <v>15</v>
      </c>
      <c r="L244">
        <v>0.2982216231115743</v>
      </c>
      <c r="M244" t="s">
        <v>32</v>
      </c>
      <c r="N244" t="s">
        <v>36</v>
      </c>
      <c r="O244" t="s">
        <v>22</v>
      </c>
      <c r="P244">
        <v>2</v>
      </c>
    </row>
    <row r="245" spans="1:16" x14ac:dyDescent="0.3">
      <c r="A245">
        <v>242</v>
      </c>
      <c r="B245" t="s">
        <v>58</v>
      </c>
      <c r="C245">
        <v>2001</v>
      </c>
      <c r="D245">
        <v>3.3</v>
      </c>
      <c r="E245" t="s">
        <v>25</v>
      </c>
      <c r="F245" t="s">
        <v>34</v>
      </c>
      <c r="G245">
        <v>115313</v>
      </c>
      <c r="H245" t="s">
        <v>20</v>
      </c>
      <c r="I245">
        <v>74988.63</v>
      </c>
      <c r="J245" t="s">
        <v>62</v>
      </c>
      <c r="K245">
        <v>25</v>
      </c>
      <c r="L245">
        <v>0.65030508268798837</v>
      </c>
      <c r="M245" t="s">
        <v>22</v>
      </c>
      <c r="N245" t="s">
        <v>36</v>
      </c>
      <c r="O245" t="s">
        <v>22</v>
      </c>
      <c r="P245">
        <v>3</v>
      </c>
    </row>
    <row r="246" spans="1:16" x14ac:dyDescent="0.3">
      <c r="A246">
        <v>243</v>
      </c>
      <c r="B246" t="s">
        <v>24</v>
      </c>
      <c r="C246">
        <v>2000</v>
      </c>
      <c r="D246">
        <v>4.5999999999999996</v>
      </c>
      <c r="E246" t="s">
        <v>18</v>
      </c>
      <c r="F246" t="s">
        <v>34</v>
      </c>
      <c r="G246">
        <v>28810</v>
      </c>
      <c r="H246" t="s">
        <v>20</v>
      </c>
      <c r="I246">
        <v>70569.63</v>
      </c>
      <c r="J246" t="s">
        <v>66</v>
      </c>
      <c r="K246">
        <v>26</v>
      </c>
      <c r="L246">
        <v>2.449483859770913</v>
      </c>
      <c r="M246" t="s">
        <v>56</v>
      </c>
      <c r="N246" t="s">
        <v>36</v>
      </c>
      <c r="O246" t="s">
        <v>29</v>
      </c>
      <c r="P246">
        <v>3</v>
      </c>
    </row>
    <row r="247" spans="1:16" x14ac:dyDescent="0.3">
      <c r="A247">
        <v>244</v>
      </c>
      <c r="B247" t="s">
        <v>58</v>
      </c>
      <c r="C247">
        <v>2022</v>
      </c>
      <c r="D247">
        <v>4.3</v>
      </c>
      <c r="E247" t="s">
        <v>25</v>
      </c>
      <c r="F247" t="s">
        <v>19</v>
      </c>
      <c r="G247">
        <v>20092</v>
      </c>
      <c r="H247" t="s">
        <v>20</v>
      </c>
      <c r="I247">
        <v>45216.959999999999</v>
      </c>
      <c r="J247" t="s">
        <v>65</v>
      </c>
      <c r="K247">
        <v>4</v>
      </c>
      <c r="L247">
        <v>2.2504957196894284</v>
      </c>
      <c r="M247" t="s">
        <v>56</v>
      </c>
      <c r="N247" t="s">
        <v>23</v>
      </c>
      <c r="O247" t="s">
        <v>29</v>
      </c>
      <c r="P247">
        <v>3</v>
      </c>
    </row>
    <row r="248" spans="1:16" x14ac:dyDescent="0.3">
      <c r="A248">
        <v>245</v>
      </c>
      <c r="B248" t="s">
        <v>50</v>
      </c>
      <c r="C248">
        <v>2020</v>
      </c>
      <c r="D248">
        <v>4.5</v>
      </c>
      <c r="E248" t="s">
        <v>33</v>
      </c>
      <c r="F248" t="s">
        <v>34</v>
      </c>
      <c r="G248">
        <v>58105</v>
      </c>
      <c r="H248" t="s">
        <v>26</v>
      </c>
      <c r="I248">
        <v>92711.83</v>
      </c>
      <c r="J248" t="s">
        <v>54</v>
      </c>
      <c r="K248">
        <v>6</v>
      </c>
      <c r="L248">
        <v>1.595591257206781</v>
      </c>
      <c r="M248" t="s">
        <v>22</v>
      </c>
      <c r="N248" t="s">
        <v>36</v>
      </c>
      <c r="O248" t="s">
        <v>29</v>
      </c>
      <c r="P248">
        <v>1</v>
      </c>
    </row>
    <row r="249" spans="1:16" x14ac:dyDescent="0.3">
      <c r="A249">
        <v>246</v>
      </c>
      <c r="B249" t="s">
        <v>58</v>
      </c>
      <c r="C249">
        <v>2016</v>
      </c>
      <c r="D249">
        <v>1</v>
      </c>
      <c r="E249" t="s">
        <v>25</v>
      </c>
      <c r="F249" t="s">
        <v>19</v>
      </c>
      <c r="G249">
        <v>161577</v>
      </c>
      <c r="H249" t="s">
        <v>20</v>
      </c>
      <c r="I249">
        <v>11927.12</v>
      </c>
      <c r="J249" t="s">
        <v>67</v>
      </c>
      <c r="K249">
        <v>10</v>
      </c>
      <c r="L249">
        <v>7.3816941767702093E-2</v>
      </c>
      <c r="M249" t="s">
        <v>32</v>
      </c>
      <c r="N249" t="s">
        <v>28</v>
      </c>
      <c r="O249" t="s">
        <v>46</v>
      </c>
      <c r="P249">
        <v>3</v>
      </c>
    </row>
    <row r="250" spans="1:16" x14ac:dyDescent="0.3">
      <c r="A250">
        <v>247</v>
      </c>
      <c r="B250" t="s">
        <v>43</v>
      </c>
      <c r="C250">
        <v>2021</v>
      </c>
      <c r="D250">
        <v>2.1</v>
      </c>
      <c r="E250" t="s">
        <v>42</v>
      </c>
      <c r="F250" t="s">
        <v>19</v>
      </c>
      <c r="G250">
        <v>204300</v>
      </c>
      <c r="H250" t="s">
        <v>38</v>
      </c>
      <c r="I250">
        <v>81309.61</v>
      </c>
      <c r="J250" t="s">
        <v>44</v>
      </c>
      <c r="K250">
        <v>5</v>
      </c>
      <c r="L250">
        <v>0.39799123837493883</v>
      </c>
      <c r="M250" t="s">
        <v>32</v>
      </c>
      <c r="N250" t="s">
        <v>36</v>
      </c>
      <c r="O250" t="s">
        <v>22</v>
      </c>
      <c r="P250">
        <v>2</v>
      </c>
    </row>
    <row r="251" spans="1:16" x14ac:dyDescent="0.3">
      <c r="A251">
        <v>248</v>
      </c>
      <c r="B251" t="s">
        <v>24</v>
      </c>
      <c r="C251">
        <v>2015</v>
      </c>
      <c r="D251">
        <v>4.3</v>
      </c>
      <c r="E251" t="s">
        <v>25</v>
      </c>
      <c r="F251" t="s">
        <v>34</v>
      </c>
      <c r="G251">
        <v>290699</v>
      </c>
      <c r="H251" t="s">
        <v>38</v>
      </c>
      <c r="I251">
        <v>25447.11</v>
      </c>
      <c r="J251" t="s">
        <v>66</v>
      </c>
      <c r="K251">
        <v>11</v>
      </c>
      <c r="L251">
        <v>8.7537659228273917E-2</v>
      </c>
      <c r="M251" t="s">
        <v>32</v>
      </c>
      <c r="N251" t="s">
        <v>23</v>
      </c>
      <c r="O251" t="s">
        <v>29</v>
      </c>
      <c r="P251">
        <v>2</v>
      </c>
    </row>
    <row r="252" spans="1:16" x14ac:dyDescent="0.3">
      <c r="A252">
        <v>249</v>
      </c>
      <c r="B252" t="s">
        <v>24</v>
      </c>
      <c r="C252">
        <v>2004</v>
      </c>
      <c r="D252">
        <v>3.4</v>
      </c>
      <c r="E252" t="s">
        <v>18</v>
      </c>
      <c r="F252" t="s">
        <v>19</v>
      </c>
      <c r="G252">
        <v>71934</v>
      </c>
      <c r="H252" t="s">
        <v>20</v>
      </c>
      <c r="I252">
        <v>35782.660000000003</v>
      </c>
      <c r="J252" t="s">
        <v>49</v>
      </c>
      <c r="K252">
        <v>22</v>
      </c>
      <c r="L252">
        <v>0.49743737314760755</v>
      </c>
      <c r="M252" t="s">
        <v>22</v>
      </c>
      <c r="N252" t="s">
        <v>23</v>
      </c>
      <c r="O252" t="s">
        <v>22</v>
      </c>
      <c r="P252">
        <v>3</v>
      </c>
    </row>
    <row r="253" spans="1:16" x14ac:dyDescent="0.3">
      <c r="A253">
        <v>250</v>
      </c>
      <c r="B253" t="s">
        <v>50</v>
      </c>
      <c r="C253">
        <v>2014</v>
      </c>
      <c r="D253">
        <v>1</v>
      </c>
      <c r="E253" t="s">
        <v>33</v>
      </c>
      <c r="F253" t="s">
        <v>34</v>
      </c>
      <c r="G253">
        <v>72788</v>
      </c>
      <c r="H253" t="s">
        <v>26</v>
      </c>
      <c r="I253">
        <v>54345.82</v>
      </c>
      <c r="J253" t="s">
        <v>51</v>
      </c>
      <c r="K253">
        <v>12</v>
      </c>
      <c r="L253">
        <v>0.74663158762433368</v>
      </c>
      <c r="M253" t="s">
        <v>22</v>
      </c>
      <c r="N253" t="s">
        <v>36</v>
      </c>
      <c r="O253" t="s">
        <v>46</v>
      </c>
      <c r="P253">
        <v>1</v>
      </c>
    </row>
    <row r="254" spans="1:16" x14ac:dyDescent="0.3">
      <c r="A254">
        <v>251</v>
      </c>
      <c r="B254" t="s">
        <v>17</v>
      </c>
      <c r="C254">
        <v>2002</v>
      </c>
      <c r="D254">
        <v>5</v>
      </c>
      <c r="E254" t="s">
        <v>25</v>
      </c>
      <c r="F254" t="s">
        <v>34</v>
      </c>
      <c r="G254">
        <v>280083</v>
      </c>
      <c r="H254" t="s">
        <v>38</v>
      </c>
      <c r="I254">
        <v>79352.23</v>
      </c>
      <c r="J254" t="s">
        <v>64</v>
      </c>
      <c r="K254">
        <v>24</v>
      </c>
      <c r="L254">
        <v>0.28331683822295534</v>
      </c>
      <c r="M254" t="s">
        <v>32</v>
      </c>
      <c r="N254" t="s">
        <v>36</v>
      </c>
      <c r="O254" t="s">
        <v>29</v>
      </c>
      <c r="P254">
        <v>2</v>
      </c>
    </row>
    <row r="255" spans="1:16" x14ac:dyDescent="0.3">
      <c r="A255">
        <v>252</v>
      </c>
      <c r="B255" t="s">
        <v>43</v>
      </c>
      <c r="C255">
        <v>2006</v>
      </c>
      <c r="D255">
        <v>4.9000000000000004</v>
      </c>
      <c r="E255" t="s">
        <v>18</v>
      </c>
      <c r="F255" t="s">
        <v>19</v>
      </c>
      <c r="G255">
        <v>155223</v>
      </c>
      <c r="H255" t="s">
        <v>38</v>
      </c>
      <c r="I255">
        <v>84660.82</v>
      </c>
      <c r="J255" t="s">
        <v>57</v>
      </c>
      <c r="K255">
        <v>20</v>
      </c>
      <c r="L255">
        <v>0.54541414609948269</v>
      </c>
      <c r="M255" t="s">
        <v>32</v>
      </c>
      <c r="N255" t="s">
        <v>36</v>
      </c>
      <c r="O255" t="s">
        <v>29</v>
      </c>
      <c r="P255">
        <v>2</v>
      </c>
    </row>
    <row r="256" spans="1:16" x14ac:dyDescent="0.3">
      <c r="A256">
        <v>253</v>
      </c>
      <c r="B256" t="s">
        <v>37</v>
      </c>
      <c r="C256">
        <v>2010</v>
      </c>
      <c r="D256">
        <v>3.7</v>
      </c>
      <c r="E256" t="s">
        <v>25</v>
      </c>
      <c r="F256" t="s">
        <v>34</v>
      </c>
      <c r="G256">
        <v>128068</v>
      </c>
      <c r="H256" t="s">
        <v>26</v>
      </c>
      <c r="I256">
        <v>60454.559999999998</v>
      </c>
      <c r="J256" t="s">
        <v>45</v>
      </c>
      <c r="K256">
        <v>16</v>
      </c>
      <c r="L256">
        <v>0.47205047318611987</v>
      </c>
      <c r="M256" t="s">
        <v>22</v>
      </c>
      <c r="N256" t="s">
        <v>36</v>
      </c>
      <c r="O256" t="s">
        <v>22</v>
      </c>
      <c r="P256">
        <v>1</v>
      </c>
    </row>
    <row r="257" spans="1:16" x14ac:dyDescent="0.3">
      <c r="A257">
        <v>254</v>
      </c>
      <c r="B257" t="s">
        <v>58</v>
      </c>
      <c r="C257">
        <v>2009</v>
      </c>
      <c r="D257">
        <v>1.3</v>
      </c>
      <c r="E257" t="s">
        <v>33</v>
      </c>
      <c r="F257" t="s">
        <v>19</v>
      </c>
      <c r="G257">
        <v>36</v>
      </c>
      <c r="H257" t="s">
        <v>38</v>
      </c>
      <c r="I257">
        <v>43288.37</v>
      </c>
      <c r="J257" t="s">
        <v>59</v>
      </c>
      <c r="K257">
        <v>17</v>
      </c>
      <c r="L257">
        <v>1202.4547222222222</v>
      </c>
      <c r="M257" t="s">
        <v>56</v>
      </c>
      <c r="N257" t="s">
        <v>23</v>
      </c>
      <c r="O257" t="s">
        <v>46</v>
      </c>
      <c r="P257">
        <v>2</v>
      </c>
    </row>
    <row r="258" spans="1:16" x14ac:dyDescent="0.3">
      <c r="A258">
        <v>255</v>
      </c>
      <c r="B258" t="s">
        <v>30</v>
      </c>
      <c r="C258">
        <v>2008</v>
      </c>
      <c r="D258">
        <v>4.8</v>
      </c>
      <c r="E258" t="s">
        <v>25</v>
      </c>
      <c r="F258" t="s">
        <v>19</v>
      </c>
      <c r="G258">
        <v>39051</v>
      </c>
      <c r="H258" t="s">
        <v>26</v>
      </c>
      <c r="I258">
        <v>94917.73</v>
      </c>
      <c r="J258" t="s">
        <v>41</v>
      </c>
      <c r="K258">
        <v>18</v>
      </c>
      <c r="L258">
        <v>2.4306094594248546</v>
      </c>
      <c r="M258" t="s">
        <v>56</v>
      </c>
      <c r="N258" t="s">
        <v>36</v>
      </c>
      <c r="O258" t="s">
        <v>29</v>
      </c>
      <c r="P258">
        <v>1</v>
      </c>
    </row>
    <row r="259" spans="1:16" x14ac:dyDescent="0.3">
      <c r="A259">
        <v>256</v>
      </c>
      <c r="B259" t="s">
        <v>58</v>
      </c>
      <c r="C259">
        <v>2013</v>
      </c>
      <c r="D259">
        <v>3.9</v>
      </c>
      <c r="E259" t="s">
        <v>42</v>
      </c>
      <c r="F259" t="s">
        <v>34</v>
      </c>
      <c r="G259">
        <v>80738</v>
      </c>
      <c r="H259" t="s">
        <v>38</v>
      </c>
      <c r="I259">
        <v>28419.52</v>
      </c>
      <c r="J259" t="s">
        <v>59</v>
      </c>
      <c r="K259">
        <v>13</v>
      </c>
      <c r="L259">
        <v>0.35199682925016723</v>
      </c>
      <c r="M259" t="s">
        <v>22</v>
      </c>
      <c r="N259" t="s">
        <v>23</v>
      </c>
      <c r="O259" t="s">
        <v>22</v>
      </c>
      <c r="P259">
        <v>2</v>
      </c>
    </row>
    <row r="260" spans="1:16" x14ac:dyDescent="0.3">
      <c r="A260">
        <v>257</v>
      </c>
      <c r="B260" t="s">
        <v>58</v>
      </c>
      <c r="C260">
        <v>2012</v>
      </c>
      <c r="D260">
        <v>4.9000000000000004</v>
      </c>
      <c r="E260" t="s">
        <v>25</v>
      </c>
      <c r="F260" t="s">
        <v>34</v>
      </c>
      <c r="G260">
        <v>60071</v>
      </c>
      <c r="H260" t="s">
        <v>26</v>
      </c>
      <c r="I260">
        <v>81293.98</v>
      </c>
      <c r="J260" t="s">
        <v>59</v>
      </c>
      <c r="K260">
        <v>14</v>
      </c>
      <c r="L260">
        <v>1.3532982637212632</v>
      </c>
      <c r="M260" t="s">
        <v>22</v>
      </c>
      <c r="N260" t="s">
        <v>36</v>
      </c>
      <c r="O260" t="s">
        <v>29</v>
      </c>
      <c r="P260">
        <v>1</v>
      </c>
    </row>
    <row r="261" spans="1:16" x14ac:dyDescent="0.3">
      <c r="A261">
        <v>258</v>
      </c>
      <c r="B261" t="s">
        <v>37</v>
      </c>
      <c r="C261">
        <v>2001</v>
      </c>
      <c r="D261">
        <v>4.8</v>
      </c>
      <c r="E261" t="s">
        <v>18</v>
      </c>
      <c r="F261" t="s">
        <v>34</v>
      </c>
      <c r="G261">
        <v>130613</v>
      </c>
      <c r="H261" t="s">
        <v>38</v>
      </c>
      <c r="I261">
        <v>63144.71</v>
      </c>
      <c r="J261" t="s">
        <v>68</v>
      </c>
      <c r="K261">
        <v>25</v>
      </c>
      <c r="L261">
        <v>0.48344889099859889</v>
      </c>
      <c r="M261" t="s">
        <v>22</v>
      </c>
      <c r="N261" t="s">
        <v>36</v>
      </c>
      <c r="O261" t="s">
        <v>29</v>
      </c>
      <c r="P261">
        <v>2</v>
      </c>
    </row>
    <row r="262" spans="1:16" x14ac:dyDescent="0.3">
      <c r="A262">
        <v>259</v>
      </c>
      <c r="B262" t="s">
        <v>58</v>
      </c>
      <c r="C262">
        <v>2002</v>
      </c>
      <c r="D262">
        <v>5</v>
      </c>
      <c r="E262" t="s">
        <v>25</v>
      </c>
      <c r="F262" t="s">
        <v>19</v>
      </c>
      <c r="G262">
        <v>73601</v>
      </c>
      <c r="H262" t="s">
        <v>20</v>
      </c>
      <c r="I262">
        <v>40805.03</v>
      </c>
      <c r="J262" t="s">
        <v>59</v>
      </c>
      <c r="K262">
        <v>24</v>
      </c>
      <c r="L262">
        <v>0.55440863575223165</v>
      </c>
      <c r="M262" t="s">
        <v>22</v>
      </c>
      <c r="N262" t="s">
        <v>23</v>
      </c>
      <c r="O262" t="s">
        <v>29</v>
      </c>
      <c r="P262">
        <v>3</v>
      </c>
    </row>
    <row r="263" spans="1:16" x14ac:dyDescent="0.3">
      <c r="A263">
        <v>260</v>
      </c>
      <c r="B263" t="s">
        <v>43</v>
      </c>
      <c r="C263">
        <v>2006</v>
      </c>
      <c r="D263">
        <v>3.6</v>
      </c>
      <c r="E263" t="s">
        <v>18</v>
      </c>
      <c r="F263" t="s">
        <v>34</v>
      </c>
      <c r="G263">
        <v>29873</v>
      </c>
      <c r="H263" t="s">
        <v>38</v>
      </c>
      <c r="I263">
        <v>5129.96</v>
      </c>
      <c r="J263" t="s">
        <v>44</v>
      </c>
      <c r="K263">
        <v>20</v>
      </c>
      <c r="L263">
        <v>0.17172563853647108</v>
      </c>
      <c r="M263" t="s">
        <v>56</v>
      </c>
      <c r="N263" t="s">
        <v>28</v>
      </c>
      <c r="O263" t="s">
        <v>22</v>
      </c>
      <c r="P263">
        <v>2</v>
      </c>
    </row>
    <row r="264" spans="1:16" x14ac:dyDescent="0.3">
      <c r="A264">
        <v>261</v>
      </c>
      <c r="B264" t="s">
        <v>43</v>
      </c>
      <c r="C264">
        <v>2020</v>
      </c>
      <c r="D264">
        <v>1.7</v>
      </c>
      <c r="E264" t="s">
        <v>33</v>
      </c>
      <c r="F264" t="s">
        <v>19</v>
      </c>
      <c r="G264">
        <v>167720</v>
      </c>
      <c r="H264" t="s">
        <v>38</v>
      </c>
      <c r="I264">
        <v>47426.93</v>
      </c>
      <c r="J264" t="s">
        <v>63</v>
      </c>
      <c r="K264">
        <v>6</v>
      </c>
      <c r="L264">
        <v>0.28277444550441211</v>
      </c>
      <c r="M264" t="s">
        <v>32</v>
      </c>
      <c r="N264" t="s">
        <v>23</v>
      </c>
      <c r="O264" t="s">
        <v>46</v>
      </c>
      <c r="P264">
        <v>2</v>
      </c>
    </row>
    <row r="265" spans="1:16" x14ac:dyDescent="0.3">
      <c r="A265">
        <v>262</v>
      </c>
      <c r="B265" t="s">
        <v>24</v>
      </c>
      <c r="C265">
        <v>2017</v>
      </c>
      <c r="D265">
        <v>4.4000000000000004</v>
      </c>
      <c r="E265" t="s">
        <v>25</v>
      </c>
      <c r="F265" t="s">
        <v>19</v>
      </c>
      <c r="G265">
        <v>71468</v>
      </c>
      <c r="H265" t="s">
        <v>20</v>
      </c>
      <c r="I265">
        <v>31288.400000000001</v>
      </c>
      <c r="J265" t="s">
        <v>49</v>
      </c>
      <c r="K265">
        <v>9</v>
      </c>
      <c r="L265">
        <v>0.43779593664297312</v>
      </c>
      <c r="M265" t="s">
        <v>22</v>
      </c>
      <c r="N265" t="s">
        <v>23</v>
      </c>
      <c r="O265" t="s">
        <v>29</v>
      </c>
      <c r="P265">
        <v>3</v>
      </c>
    </row>
    <row r="266" spans="1:16" x14ac:dyDescent="0.3">
      <c r="A266">
        <v>263</v>
      </c>
      <c r="B266" t="s">
        <v>50</v>
      </c>
      <c r="C266">
        <v>2002</v>
      </c>
      <c r="D266">
        <v>4.0999999999999996</v>
      </c>
      <c r="E266" t="s">
        <v>33</v>
      </c>
      <c r="F266" t="s">
        <v>34</v>
      </c>
      <c r="G266">
        <v>288614</v>
      </c>
      <c r="H266" t="s">
        <v>20</v>
      </c>
      <c r="I266">
        <v>14912.93</v>
      </c>
      <c r="J266" t="s">
        <v>55</v>
      </c>
      <c r="K266">
        <v>24</v>
      </c>
      <c r="L266">
        <v>5.1670847568032044E-2</v>
      </c>
      <c r="M266" t="s">
        <v>32</v>
      </c>
      <c r="N266" t="s">
        <v>28</v>
      </c>
      <c r="O266" t="s">
        <v>29</v>
      </c>
      <c r="P266">
        <v>3</v>
      </c>
    </row>
    <row r="267" spans="1:16" x14ac:dyDescent="0.3">
      <c r="A267">
        <v>264</v>
      </c>
      <c r="B267" t="s">
        <v>17</v>
      </c>
      <c r="C267">
        <v>2009</v>
      </c>
      <c r="D267">
        <v>4.7</v>
      </c>
      <c r="E267" t="s">
        <v>33</v>
      </c>
      <c r="F267" t="s">
        <v>34</v>
      </c>
      <c r="G267">
        <v>196201</v>
      </c>
      <c r="H267" t="s">
        <v>20</v>
      </c>
      <c r="I267">
        <v>12140.06</v>
      </c>
      <c r="J267" t="s">
        <v>47</v>
      </c>
      <c r="K267">
        <v>17</v>
      </c>
      <c r="L267">
        <v>6.1875627545221482E-2</v>
      </c>
      <c r="M267" t="s">
        <v>32</v>
      </c>
      <c r="N267" t="s">
        <v>28</v>
      </c>
      <c r="O267" t="s">
        <v>29</v>
      </c>
      <c r="P267">
        <v>3</v>
      </c>
    </row>
    <row r="268" spans="1:16" x14ac:dyDescent="0.3">
      <c r="A268">
        <v>265</v>
      </c>
      <c r="B268" t="s">
        <v>30</v>
      </c>
      <c r="C268">
        <v>2021</v>
      </c>
      <c r="D268">
        <v>1.8</v>
      </c>
      <c r="E268" t="s">
        <v>25</v>
      </c>
      <c r="F268" t="s">
        <v>34</v>
      </c>
      <c r="G268">
        <v>8328</v>
      </c>
      <c r="H268" t="s">
        <v>20</v>
      </c>
      <c r="I268">
        <v>38018.04</v>
      </c>
      <c r="J268" t="s">
        <v>52</v>
      </c>
      <c r="K268">
        <v>5</v>
      </c>
      <c r="L268">
        <v>4.5650864553314126</v>
      </c>
      <c r="M268" t="s">
        <v>56</v>
      </c>
      <c r="N268" t="s">
        <v>23</v>
      </c>
      <c r="O268" t="s">
        <v>46</v>
      </c>
      <c r="P268">
        <v>3</v>
      </c>
    </row>
    <row r="269" spans="1:16" x14ac:dyDescent="0.3">
      <c r="A269">
        <v>266</v>
      </c>
      <c r="B269" t="s">
        <v>58</v>
      </c>
      <c r="C269">
        <v>2006</v>
      </c>
      <c r="D269">
        <v>2</v>
      </c>
      <c r="E269" t="s">
        <v>18</v>
      </c>
      <c r="F269" t="s">
        <v>19</v>
      </c>
      <c r="G269">
        <v>137405</v>
      </c>
      <c r="H269" t="s">
        <v>26</v>
      </c>
      <c r="I269">
        <v>63401.95</v>
      </c>
      <c r="J269" t="s">
        <v>59</v>
      </c>
      <c r="K269">
        <v>20</v>
      </c>
      <c r="L269">
        <v>0.46142389287143842</v>
      </c>
      <c r="M269" t="s">
        <v>22</v>
      </c>
      <c r="N269" t="s">
        <v>36</v>
      </c>
      <c r="O269" t="s">
        <v>22</v>
      </c>
      <c r="P269">
        <v>1</v>
      </c>
    </row>
    <row r="270" spans="1:16" x14ac:dyDescent="0.3">
      <c r="A270">
        <v>267</v>
      </c>
      <c r="B270" t="s">
        <v>58</v>
      </c>
      <c r="C270">
        <v>2008</v>
      </c>
      <c r="D270">
        <v>5.5</v>
      </c>
      <c r="E270" t="s">
        <v>33</v>
      </c>
      <c r="F270" t="s">
        <v>34</v>
      </c>
      <c r="G270">
        <v>251519</v>
      </c>
      <c r="H270" t="s">
        <v>26</v>
      </c>
      <c r="I270">
        <v>84564.33</v>
      </c>
      <c r="J270" t="s">
        <v>65</v>
      </c>
      <c r="K270">
        <v>18</v>
      </c>
      <c r="L270">
        <v>0.33621448081457067</v>
      </c>
      <c r="M270" t="s">
        <v>32</v>
      </c>
      <c r="N270" t="s">
        <v>36</v>
      </c>
      <c r="O270" t="s">
        <v>29</v>
      </c>
      <c r="P270">
        <v>1</v>
      </c>
    </row>
    <row r="271" spans="1:16" x14ac:dyDescent="0.3">
      <c r="A271">
        <v>268</v>
      </c>
      <c r="B271" t="s">
        <v>37</v>
      </c>
      <c r="C271">
        <v>2016</v>
      </c>
      <c r="D271">
        <v>4.7</v>
      </c>
      <c r="E271" t="s">
        <v>33</v>
      </c>
      <c r="F271" t="s">
        <v>19</v>
      </c>
      <c r="G271">
        <v>121173</v>
      </c>
      <c r="H271" t="s">
        <v>38</v>
      </c>
      <c r="I271">
        <v>22438.51</v>
      </c>
      <c r="J271" t="s">
        <v>68</v>
      </c>
      <c r="K271">
        <v>10</v>
      </c>
      <c r="L271">
        <v>0.18517747352958167</v>
      </c>
      <c r="M271" t="s">
        <v>22</v>
      </c>
      <c r="N271" t="s">
        <v>23</v>
      </c>
      <c r="O271" t="s">
        <v>29</v>
      </c>
      <c r="P271">
        <v>2</v>
      </c>
    </row>
    <row r="272" spans="1:16" x14ac:dyDescent="0.3">
      <c r="A272">
        <v>269</v>
      </c>
      <c r="B272" t="s">
        <v>50</v>
      </c>
      <c r="C272">
        <v>2010</v>
      </c>
      <c r="D272">
        <v>5.5</v>
      </c>
      <c r="E272" t="s">
        <v>25</v>
      </c>
      <c r="F272" t="s">
        <v>34</v>
      </c>
      <c r="G272">
        <v>46638</v>
      </c>
      <c r="H272" t="s">
        <v>38</v>
      </c>
      <c r="I272">
        <v>45341.18</v>
      </c>
      <c r="J272" t="s">
        <v>61</v>
      </c>
      <c r="K272">
        <v>16</v>
      </c>
      <c r="L272">
        <v>0.97219391912174624</v>
      </c>
      <c r="M272" t="s">
        <v>56</v>
      </c>
      <c r="N272" t="s">
        <v>23</v>
      </c>
      <c r="O272" t="s">
        <v>29</v>
      </c>
      <c r="P272">
        <v>2</v>
      </c>
    </row>
    <row r="273" spans="1:16" x14ac:dyDescent="0.3">
      <c r="A273">
        <v>270</v>
      </c>
      <c r="B273" t="s">
        <v>43</v>
      </c>
      <c r="C273">
        <v>2006</v>
      </c>
      <c r="D273">
        <v>4.8</v>
      </c>
      <c r="E273" t="s">
        <v>25</v>
      </c>
      <c r="F273" t="s">
        <v>34</v>
      </c>
      <c r="G273">
        <v>273412</v>
      </c>
      <c r="H273" t="s">
        <v>38</v>
      </c>
      <c r="I273">
        <v>42235.83</v>
      </c>
      <c r="J273" t="s">
        <v>60</v>
      </c>
      <c r="K273">
        <v>20</v>
      </c>
      <c r="L273">
        <v>0.1544768700715404</v>
      </c>
      <c r="M273" t="s">
        <v>32</v>
      </c>
      <c r="N273" t="s">
        <v>23</v>
      </c>
      <c r="O273" t="s">
        <v>29</v>
      </c>
      <c r="P273">
        <v>2</v>
      </c>
    </row>
    <row r="274" spans="1:16" x14ac:dyDescent="0.3">
      <c r="A274">
        <v>271</v>
      </c>
      <c r="B274" t="s">
        <v>30</v>
      </c>
      <c r="C274">
        <v>2023</v>
      </c>
      <c r="D274">
        <v>4</v>
      </c>
      <c r="E274" t="s">
        <v>25</v>
      </c>
      <c r="F274" t="s">
        <v>19</v>
      </c>
      <c r="G274">
        <v>201675</v>
      </c>
      <c r="H274" t="s">
        <v>26</v>
      </c>
      <c r="I274">
        <v>53772.43</v>
      </c>
      <c r="J274" t="s">
        <v>31</v>
      </c>
      <c r="K274">
        <v>3</v>
      </c>
      <c r="L274">
        <v>0.26662913102764346</v>
      </c>
      <c r="M274" t="s">
        <v>32</v>
      </c>
      <c r="N274" t="s">
        <v>36</v>
      </c>
      <c r="O274" t="s">
        <v>29</v>
      </c>
      <c r="P274">
        <v>1</v>
      </c>
    </row>
    <row r="275" spans="1:16" x14ac:dyDescent="0.3">
      <c r="A275">
        <v>272</v>
      </c>
      <c r="B275" t="s">
        <v>24</v>
      </c>
      <c r="C275">
        <v>2013</v>
      </c>
      <c r="D275">
        <v>4.3</v>
      </c>
      <c r="E275" t="s">
        <v>25</v>
      </c>
      <c r="F275" t="s">
        <v>19</v>
      </c>
      <c r="G275">
        <v>113920</v>
      </c>
      <c r="H275" t="s">
        <v>38</v>
      </c>
      <c r="I275">
        <v>81910.789999999994</v>
      </c>
      <c r="J275" t="s">
        <v>27</v>
      </c>
      <c r="K275">
        <v>13</v>
      </c>
      <c r="L275">
        <v>0.71902027738764041</v>
      </c>
      <c r="M275" t="s">
        <v>22</v>
      </c>
      <c r="N275" t="s">
        <v>36</v>
      </c>
      <c r="O275" t="s">
        <v>29</v>
      </c>
      <c r="P275">
        <v>2</v>
      </c>
    </row>
    <row r="276" spans="1:16" x14ac:dyDescent="0.3">
      <c r="A276">
        <v>273</v>
      </c>
      <c r="B276" t="s">
        <v>43</v>
      </c>
      <c r="C276">
        <v>2018</v>
      </c>
      <c r="D276">
        <v>5.4</v>
      </c>
      <c r="E276" t="s">
        <v>25</v>
      </c>
      <c r="F276" t="s">
        <v>34</v>
      </c>
      <c r="G276">
        <v>171813</v>
      </c>
      <c r="H276" t="s">
        <v>38</v>
      </c>
      <c r="I276">
        <v>57596.3</v>
      </c>
      <c r="J276" t="s">
        <v>57</v>
      </c>
      <c r="K276">
        <v>8</v>
      </c>
      <c r="L276">
        <v>0.33522667085726926</v>
      </c>
      <c r="M276" t="s">
        <v>32</v>
      </c>
      <c r="N276" t="s">
        <v>36</v>
      </c>
      <c r="O276" t="s">
        <v>29</v>
      </c>
      <c r="P276">
        <v>2</v>
      </c>
    </row>
    <row r="277" spans="1:16" x14ac:dyDescent="0.3">
      <c r="A277">
        <v>274</v>
      </c>
      <c r="B277" t="s">
        <v>50</v>
      </c>
      <c r="C277">
        <v>2003</v>
      </c>
      <c r="D277">
        <v>3.9</v>
      </c>
      <c r="E277" t="s">
        <v>42</v>
      </c>
      <c r="F277" t="s">
        <v>34</v>
      </c>
      <c r="G277">
        <v>7887</v>
      </c>
      <c r="H277" t="s">
        <v>26</v>
      </c>
      <c r="I277">
        <v>85432.22</v>
      </c>
      <c r="J277" t="s">
        <v>55</v>
      </c>
      <c r="K277">
        <v>23</v>
      </c>
      <c r="L277">
        <v>10.832029922657538</v>
      </c>
      <c r="M277" t="s">
        <v>56</v>
      </c>
      <c r="N277" t="s">
        <v>36</v>
      </c>
      <c r="O277" t="s">
        <v>22</v>
      </c>
      <c r="P277">
        <v>1</v>
      </c>
    </row>
    <row r="278" spans="1:16" x14ac:dyDescent="0.3">
      <c r="A278">
        <v>275</v>
      </c>
      <c r="B278" t="s">
        <v>17</v>
      </c>
      <c r="C278">
        <v>2005</v>
      </c>
      <c r="D278">
        <v>4.2</v>
      </c>
      <c r="E278" t="s">
        <v>25</v>
      </c>
      <c r="F278" t="s">
        <v>34</v>
      </c>
      <c r="G278">
        <v>228978</v>
      </c>
      <c r="H278" t="s">
        <v>38</v>
      </c>
      <c r="I278">
        <v>54262.42</v>
      </c>
      <c r="J278" t="s">
        <v>64</v>
      </c>
      <c r="K278">
        <v>21</v>
      </c>
      <c r="L278">
        <v>0.23697656543423384</v>
      </c>
      <c r="M278" t="s">
        <v>32</v>
      </c>
      <c r="N278" t="s">
        <v>36</v>
      </c>
      <c r="O278" t="s">
        <v>29</v>
      </c>
      <c r="P278">
        <v>2</v>
      </c>
    </row>
    <row r="279" spans="1:16" x14ac:dyDescent="0.3">
      <c r="A279">
        <v>276</v>
      </c>
      <c r="B279" t="s">
        <v>24</v>
      </c>
      <c r="C279">
        <v>2009</v>
      </c>
      <c r="D279">
        <v>1.8</v>
      </c>
      <c r="E279" t="s">
        <v>18</v>
      </c>
      <c r="F279" t="s">
        <v>34</v>
      </c>
      <c r="G279">
        <v>24918</v>
      </c>
      <c r="H279" t="s">
        <v>26</v>
      </c>
      <c r="I279">
        <v>62365.5</v>
      </c>
      <c r="J279" t="s">
        <v>27</v>
      </c>
      <c r="K279">
        <v>17</v>
      </c>
      <c r="L279">
        <v>2.5028292800385263</v>
      </c>
      <c r="M279" t="s">
        <v>56</v>
      </c>
      <c r="N279" t="s">
        <v>36</v>
      </c>
      <c r="O279" t="s">
        <v>46</v>
      </c>
      <c r="P279">
        <v>1</v>
      </c>
    </row>
    <row r="280" spans="1:16" x14ac:dyDescent="0.3">
      <c r="A280">
        <v>277</v>
      </c>
      <c r="B280" t="s">
        <v>17</v>
      </c>
      <c r="C280">
        <v>2006</v>
      </c>
      <c r="D280">
        <v>3.4</v>
      </c>
      <c r="E280" t="s">
        <v>33</v>
      </c>
      <c r="F280" t="s">
        <v>34</v>
      </c>
      <c r="G280">
        <v>297641</v>
      </c>
      <c r="H280" t="s">
        <v>26</v>
      </c>
      <c r="I280">
        <v>46551.41</v>
      </c>
      <c r="J280" t="s">
        <v>21</v>
      </c>
      <c r="K280">
        <v>20</v>
      </c>
      <c r="L280">
        <v>0.15640120144738126</v>
      </c>
      <c r="M280" t="s">
        <v>32</v>
      </c>
      <c r="N280" t="s">
        <v>23</v>
      </c>
      <c r="O280" t="s">
        <v>22</v>
      </c>
      <c r="P280">
        <v>1</v>
      </c>
    </row>
    <row r="281" spans="1:16" x14ac:dyDescent="0.3">
      <c r="A281">
        <v>278</v>
      </c>
      <c r="B281" t="s">
        <v>37</v>
      </c>
      <c r="C281">
        <v>2012</v>
      </c>
      <c r="D281">
        <v>4.5999999999999996</v>
      </c>
      <c r="E281" t="s">
        <v>18</v>
      </c>
      <c r="F281" t="s">
        <v>19</v>
      </c>
      <c r="G281">
        <v>192081</v>
      </c>
      <c r="H281" t="s">
        <v>20</v>
      </c>
      <c r="I281">
        <v>83194.080000000002</v>
      </c>
      <c r="J281" t="s">
        <v>48</v>
      </c>
      <c r="K281">
        <v>14</v>
      </c>
      <c r="L281">
        <v>0.43311977759382764</v>
      </c>
      <c r="M281" t="s">
        <v>32</v>
      </c>
      <c r="N281" t="s">
        <v>36</v>
      </c>
      <c r="O281" t="s">
        <v>29</v>
      </c>
      <c r="P281">
        <v>3</v>
      </c>
    </row>
    <row r="282" spans="1:16" x14ac:dyDescent="0.3">
      <c r="A282">
        <v>279</v>
      </c>
      <c r="B282" t="s">
        <v>37</v>
      </c>
      <c r="C282">
        <v>2013</v>
      </c>
      <c r="D282">
        <v>2.4</v>
      </c>
      <c r="E282" t="s">
        <v>18</v>
      </c>
      <c r="F282" t="s">
        <v>19</v>
      </c>
      <c r="G282">
        <v>274073</v>
      </c>
      <c r="H282" t="s">
        <v>20</v>
      </c>
      <c r="I282">
        <v>92763.58</v>
      </c>
      <c r="J282" t="s">
        <v>45</v>
      </c>
      <c r="K282">
        <v>13</v>
      </c>
      <c r="L282">
        <v>0.33846303722001075</v>
      </c>
      <c r="M282" t="s">
        <v>32</v>
      </c>
      <c r="N282" t="s">
        <v>36</v>
      </c>
      <c r="O282" t="s">
        <v>22</v>
      </c>
      <c r="P282">
        <v>3</v>
      </c>
    </row>
    <row r="283" spans="1:16" x14ac:dyDescent="0.3">
      <c r="A283">
        <v>280</v>
      </c>
      <c r="B283" t="s">
        <v>58</v>
      </c>
      <c r="C283">
        <v>2003</v>
      </c>
      <c r="D283">
        <v>2</v>
      </c>
      <c r="E283" t="s">
        <v>42</v>
      </c>
      <c r="F283" t="s">
        <v>19</v>
      </c>
      <c r="G283">
        <v>102201</v>
      </c>
      <c r="H283" t="s">
        <v>26</v>
      </c>
      <c r="I283">
        <v>65718.75</v>
      </c>
      <c r="J283" t="s">
        <v>62</v>
      </c>
      <c r="K283">
        <v>23</v>
      </c>
      <c r="L283">
        <v>0.64303431473273254</v>
      </c>
      <c r="M283" t="s">
        <v>22</v>
      </c>
      <c r="N283" t="s">
        <v>36</v>
      </c>
      <c r="O283" t="s">
        <v>22</v>
      </c>
      <c r="P283">
        <v>1</v>
      </c>
    </row>
    <row r="284" spans="1:16" x14ac:dyDescent="0.3">
      <c r="A284">
        <v>281</v>
      </c>
      <c r="B284" t="s">
        <v>17</v>
      </c>
      <c r="C284">
        <v>2007</v>
      </c>
      <c r="D284">
        <v>2.6</v>
      </c>
      <c r="E284" t="s">
        <v>25</v>
      </c>
      <c r="F284" t="s">
        <v>19</v>
      </c>
      <c r="G284">
        <v>210171</v>
      </c>
      <c r="H284" t="s">
        <v>26</v>
      </c>
      <c r="I284">
        <v>82974.33</v>
      </c>
      <c r="J284" t="s">
        <v>21</v>
      </c>
      <c r="K284">
        <v>19</v>
      </c>
      <c r="L284">
        <v>0.39479438171774411</v>
      </c>
      <c r="M284" t="s">
        <v>32</v>
      </c>
      <c r="N284" t="s">
        <v>36</v>
      </c>
      <c r="O284" t="s">
        <v>22</v>
      </c>
      <c r="P284">
        <v>1</v>
      </c>
    </row>
    <row r="285" spans="1:16" x14ac:dyDescent="0.3">
      <c r="A285">
        <v>282</v>
      </c>
      <c r="B285" t="s">
        <v>50</v>
      </c>
      <c r="C285">
        <v>2004</v>
      </c>
      <c r="D285">
        <v>2.2000000000000002</v>
      </c>
      <c r="E285" t="s">
        <v>33</v>
      </c>
      <c r="F285" t="s">
        <v>34</v>
      </c>
      <c r="G285">
        <v>290690</v>
      </c>
      <c r="H285" t="s">
        <v>20</v>
      </c>
      <c r="I285">
        <v>10605.32</v>
      </c>
      <c r="J285" t="s">
        <v>55</v>
      </c>
      <c r="K285">
        <v>22</v>
      </c>
      <c r="L285">
        <v>3.6483263958168498E-2</v>
      </c>
      <c r="M285" t="s">
        <v>32</v>
      </c>
      <c r="N285" t="s">
        <v>28</v>
      </c>
      <c r="O285" t="s">
        <v>22</v>
      </c>
      <c r="P285">
        <v>3</v>
      </c>
    </row>
    <row r="286" spans="1:16" x14ac:dyDescent="0.3">
      <c r="A286">
        <v>283</v>
      </c>
      <c r="B286" t="s">
        <v>30</v>
      </c>
      <c r="C286">
        <v>2000</v>
      </c>
      <c r="D286">
        <v>2.1</v>
      </c>
      <c r="E286" t="s">
        <v>18</v>
      </c>
      <c r="F286" t="s">
        <v>19</v>
      </c>
      <c r="G286">
        <v>209496</v>
      </c>
      <c r="H286" t="s">
        <v>38</v>
      </c>
      <c r="I286">
        <v>91080.62</v>
      </c>
      <c r="J286" t="s">
        <v>40</v>
      </c>
      <c r="K286">
        <v>26</v>
      </c>
      <c r="L286">
        <v>0.43476066368808947</v>
      </c>
      <c r="M286" t="s">
        <v>32</v>
      </c>
      <c r="N286" t="s">
        <v>36</v>
      </c>
      <c r="O286" t="s">
        <v>22</v>
      </c>
      <c r="P286">
        <v>2</v>
      </c>
    </row>
    <row r="287" spans="1:16" x14ac:dyDescent="0.3">
      <c r="A287">
        <v>284</v>
      </c>
      <c r="B287" t="s">
        <v>24</v>
      </c>
      <c r="C287">
        <v>2003</v>
      </c>
      <c r="D287">
        <v>3.1</v>
      </c>
      <c r="E287" t="s">
        <v>25</v>
      </c>
      <c r="F287" t="s">
        <v>19</v>
      </c>
      <c r="G287">
        <v>168410</v>
      </c>
      <c r="H287" t="s">
        <v>38</v>
      </c>
      <c r="I287">
        <v>22947.88</v>
      </c>
      <c r="J287" t="s">
        <v>27</v>
      </c>
      <c r="K287">
        <v>23</v>
      </c>
      <c r="L287">
        <v>0.13626197969241732</v>
      </c>
      <c r="M287" t="s">
        <v>32</v>
      </c>
      <c r="N287" t="s">
        <v>23</v>
      </c>
      <c r="O287" t="s">
        <v>22</v>
      </c>
      <c r="P287">
        <v>2</v>
      </c>
    </row>
    <row r="288" spans="1:16" x14ac:dyDescent="0.3">
      <c r="A288">
        <v>285</v>
      </c>
      <c r="B288" t="s">
        <v>43</v>
      </c>
      <c r="C288">
        <v>2002</v>
      </c>
      <c r="D288">
        <v>5.5</v>
      </c>
      <c r="E288" t="s">
        <v>25</v>
      </c>
      <c r="F288" t="s">
        <v>19</v>
      </c>
      <c r="G288">
        <v>82494</v>
      </c>
      <c r="H288" t="s">
        <v>38</v>
      </c>
      <c r="I288">
        <v>29369.439999999999</v>
      </c>
      <c r="J288" t="s">
        <v>57</v>
      </c>
      <c r="K288">
        <v>24</v>
      </c>
      <c r="L288">
        <v>0.35601910441971535</v>
      </c>
      <c r="M288" t="s">
        <v>22</v>
      </c>
      <c r="N288" t="s">
        <v>23</v>
      </c>
      <c r="O288" t="s">
        <v>29</v>
      </c>
      <c r="P288">
        <v>2</v>
      </c>
    </row>
    <row r="289" spans="1:16" x14ac:dyDescent="0.3">
      <c r="A289">
        <v>286</v>
      </c>
      <c r="B289" t="s">
        <v>50</v>
      </c>
      <c r="C289">
        <v>2008</v>
      </c>
      <c r="D289">
        <v>3.5</v>
      </c>
      <c r="E289" t="s">
        <v>42</v>
      </c>
      <c r="F289" t="s">
        <v>34</v>
      </c>
      <c r="G289">
        <v>215859</v>
      </c>
      <c r="H289" t="s">
        <v>26</v>
      </c>
      <c r="I289">
        <v>10066.36</v>
      </c>
      <c r="J289" t="s">
        <v>51</v>
      </c>
      <c r="K289">
        <v>18</v>
      </c>
      <c r="L289">
        <v>4.663396013138206E-2</v>
      </c>
      <c r="M289" t="s">
        <v>32</v>
      </c>
      <c r="N289" t="s">
        <v>28</v>
      </c>
      <c r="O289" t="s">
        <v>22</v>
      </c>
      <c r="P289">
        <v>1</v>
      </c>
    </row>
    <row r="290" spans="1:16" x14ac:dyDescent="0.3">
      <c r="A290">
        <v>287</v>
      </c>
      <c r="B290" t="s">
        <v>50</v>
      </c>
      <c r="C290">
        <v>2007</v>
      </c>
      <c r="D290">
        <v>1.9</v>
      </c>
      <c r="E290" t="s">
        <v>42</v>
      </c>
      <c r="F290" t="s">
        <v>19</v>
      </c>
      <c r="G290">
        <v>233853</v>
      </c>
      <c r="H290" t="s">
        <v>20</v>
      </c>
      <c r="I290">
        <v>96713.01</v>
      </c>
      <c r="J290" t="s">
        <v>51</v>
      </c>
      <c r="K290">
        <v>19</v>
      </c>
      <c r="L290">
        <v>0.41356326410180755</v>
      </c>
      <c r="M290" t="s">
        <v>32</v>
      </c>
      <c r="N290" t="s">
        <v>36</v>
      </c>
      <c r="O290" t="s">
        <v>46</v>
      </c>
      <c r="P290">
        <v>3</v>
      </c>
    </row>
    <row r="291" spans="1:16" x14ac:dyDescent="0.3">
      <c r="A291">
        <v>288</v>
      </c>
      <c r="B291" t="s">
        <v>37</v>
      </c>
      <c r="C291">
        <v>2000</v>
      </c>
      <c r="D291">
        <v>1.4</v>
      </c>
      <c r="E291" t="s">
        <v>42</v>
      </c>
      <c r="F291" t="s">
        <v>34</v>
      </c>
      <c r="G291">
        <v>128279</v>
      </c>
      <c r="H291" t="s">
        <v>38</v>
      </c>
      <c r="I291">
        <v>85941.03</v>
      </c>
      <c r="J291" t="s">
        <v>48</v>
      </c>
      <c r="K291">
        <v>26</v>
      </c>
      <c r="L291">
        <v>0.66995400650145387</v>
      </c>
      <c r="M291" t="s">
        <v>22</v>
      </c>
      <c r="N291" t="s">
        <v>36</v>
      </c>
      <c r="O291" t="s">
        <v>46</v>
      </c>
      <c r="P291">
        <v>2</v>
      </c>
    </row>
    <row r="292" spans="1:16" x14ac:dyDescent="0.3">
      <c r="A292">
        <v>289</v>
      </c>
      <c r="B292" t="s">
        <v>17</v>
      </c>
      <c r="C292">
        <v>2005</v>
      </c>
      <c r="D292">
        <v>4.5</v>
      </c>
      <c r="E292" t="s">
        <v>33</v>
      </c>
      <c r="F292" t="s">
        <v>19</v>
      </c>
      <c r="G292">
        <v>81991</v>
      </c>
      <c r="H292" t="s">
        <v>20</v>
      </c>
      <c r="I292">
        <v>91752.54</v>
      </c>
      <c r="J292" t="s">
        <v>64</v>
      </c>
      <c r="K292">
        <v>21</v>
      </c>
      <c r="L292">
        <v>1.1190562378797673</v>
      </c>
      <c r="M292" t="s">
        <v>22</v>
      </c>
      <c r="N292" t="s">
        <v>36</v>
      </c>
      <c r="O292" t="s">
        <v>29</v>
      </c>
      <c r="P292">
        <v>3</v>
      </c>
    </row>
    <row r="293" spans="1:16" x14ac:dyDescent="0.3">
      <c r="A293">
        <v>290</v>
      </c>
      <c r="B293" t="s">
        <v>58</v>
      </c>
      <c r="C293">
        <v>2008</v>
      </c>
      <c r="D293">
        <v>2.9</v>
      </c>
      <c r="E293" t="s">
        <v>18</v>
      </c>
      <c r="F293" t="s">
        <v>34</v>
      </c>
      <c r="G293">
        <v>290157</v>
      </c>
      <c r="H293" t="s">
        <v>20</v>
      </c>
      <c r="I293">
        <v>85485.54</v>
      </c>
      <c r="J293" t="s">
        <v>59</v>
      </c>
      <c r="K293">
        <v>18</v>
      </c>
      <c r="L293">
        <v>0.2946182239270464</v>
      </c>
      <c r="M293" t="s">
        <v>32</v>
      </c>
      <c r="N293" t="s">
        <v>36</v>
      </c>
      <c r="O293" t="s">
        <v>22</v>
      </c>
      <c r="P293">
        <v>3</v>
      </c>
    </row>
    <row r="294" spans="1:16" x14ac:dyDescent="0.3">
      <c r="A294">
        <v>291</v>
      </c>
      <c r="B294" t="s">
        <v>58</v>
      </c>
      <c r="C294">
        <v>2006</v>
      </c>
      <c r="D294">
        <v>5.0999999999999996</v>
      </c>
      <c r="E294" t="s">
        <v>42</v>
      </c>
      <c r="F294" t="s">
        <v>19</v>
      </c>
      <c r="G294">
        <v>52132</v>
      </c>
      <c r="H294" t="s">
        <v>26</v>
      </c>
      <c r="I294">
        <v>50555.4</v>
      </c>
      <c r="J294" t="s">
        <v>59</v>
      </c>
      <c r="K294">
        <v>20</v>
      </c>
      <c r="L294">
        <v>0.96975753855597335</v>
      </c>
      <c r="M294" t="s">
        <v>22</v>
      </c>
      <c r="N294" t="s">
        <v>36</v>
      </c>
      <c r="O294" t="s">
        <v>29</v>
      </c>
      <c r="P294">
        <v>1</v>
      </c>
    </row>
    <row r="295" spans="1:16" x14ac:dyDescent="0.3">
      <c r="A295">
        <v>292</v>
      </c>
      <c r="B295" t="s">
        <v>24</v>
      </c>
      <c r="C295">
        <v>2003</v>
      </c>
      <c r="D295">
        <v>4.3</v>
      </c>
      <c r="E295" t="s">
        <v>42</v>
      </c>
      <c r="F295" t="s">
        <v>34</v>
      </c>
      <c r="G295">
        <v>255069</v>
      </c>
      <c r="H295" t="s">
        <v>38</v>
      </c>
      <c r="I295">
        <v>92787.78</v>
      </c>
      <c r="J295" t="s">
        <v>66</v>
      </c>
      <c r="K295">
        <v>23</v>
      </c>
      <c r="L295">
        <v>0.36377521376568694</v>
      </c>
      <c r="M295" t="s">
        <v>32</v>
      </c>
      <c r="N295" t="s">
        <v>36</v>
      </c>
      <c r="O295" t="s">
        <v>29</v>
      </c>
      <c r="P295">
        <v>2</v>
      </c>
    </row>
    <row r="296" spans="1:16" x14ac:dyDescent="0.3">
      <c r="A296">
        <v>293</v>
      </c>
      <c r="B296" t="s">
        <v>37</v>
      </c>
      <c r="C296">
        <v>2012</v>
      </c>
      <c r="D296">
        <v>5</v>
      </c>
      <c r="E296" t="s">
        <v>42</v>
      </c>
      <c r="F296" t="s">
        <v>19</v>
      </c>
      <c r="G296">
        <v>159156</v>
      </c>
      <c r="H296" t="s">
        <v>20</v>
      </c>
      <c r="I296">
        <v>97099.92</v>
      </c>
      <c r="J296" t="s">
        <v>45</v>
      </c>
      <c r="K296">
        <v>14</v>
      </c>
      <c r="L296">
        <v>0.6100927391992762</v>
      </c>
      <c r="M296" t="s">
        <v>32</v>
      </c>
      <c r="N296" t="s">
        <v>36</v>
      </c>
      <c r="O296" t="s">
        <v>29</v>
      </c>
      <c r="P296">
        <v>3</v>
      </c>
    </row>
    <row r="297" spans="1:16" x14ac:dyDescent="0.3">
      <c r="A297">
        <v>294</v>
      </c>
      <c r="B297" t="s">
        <v>50</v>
      </c>
      <c r="C297">
        <v>2016</v>
      </c>
      <c r="D297">
        <v>2.4</v>
      </c>
      <c r="E297" t="s">
        <v>18</v>
      </c>
      <c r="F297" t="s">
        <v>34</v>
      </c>
      <c r="G297">
        <v>152215</v>
      </c>
      <c r="H297" t="s">
        <v>26</v>
      </c>
      <c r="I297">
        <v>52743.86</v>
      </c>
      <c r="J297" t="s">
        <v>55</v>
      </c>
      <c r="K297">
        <v>10</v>
      </c>
      <c r="L297">
        <v>0.34650895115461683</v>
      </c>
      <c r="M297" t="s">
        <v>32</v>
      </c>
      <c r="N297" t="s">
        <v>36</v>
      </c>
      <c r="O297" t="s">
        <v>22</v>
      </c>
      <c r="P297">
        <v>1</v>
      </c>
    </row>
    <row r="298" spans="1:16" x14ac:dyDescent="0.3">
      <c r="A298">
        <v>295</v>
      </c>
      <c r="B298" t="s">
        <v>30</v>
      </c>
      <c r="C298">
        <v>2001</v>
      </c>
      <c r="D298">
        <v>4.5</v>
      </c>
      <c r="E298" t="s">
        <v>18</v>
      </c>
      <c r="F298" t="s">
        <v>34</v>
      </c>
      <c r="G298">
        <v>91627</v>
      </c>
      <c r="H298" t="s">
        <v>26</v>
      </c>
      <c r="I298">
        <v>21684.35</v>
      </c>
      <c r="J298" t="s">
        <v>31</v>
      </c>
      <c r="K298">
        <v>25</v>
      </c>
      <c r="L298">
        <v>0.23665895423837949</v>
      </c>
      <c r="M298" t="s">
        <v>22</v>
      </c>
      <c r="N298" t="s">
        <v>23</v>
      </c>
      <c r="O298" t="s">
        <v>29</v>
      </c>
      <c r="P298">
        <v>1</v>
      </c>
    </row>
    <row r="299" spans="1:16" x14ac:dyDescent="0.3">
      <c r="A299">
        <v>296</v>
      </c>
      <c r="B299" t="s">
        <v>37</v>
      </c>
      <c r="C299">
        <v>2004</v>
      </c>
      <c r="D299">
        <v>2.2999999999999998</v>
      </c>
      <c r="E299" t="s">
        <v>42</v>
      </c>
      <c r="F299" t="s">
        <v>19</v>
      </c>
      <c r="G299">
        <v>122772</v>
      </c>
      <c r="H299" t="s">
        <v>26</v>
      </c>
      <c r="I299">
        <v>67569.14</v>
      </c>
      <c r="J299" t="s">
        <v>68</v>
      </c>
      <c r="K299">
        <v>22</v>
      </c>
      <c r="L299">
        <v>0.55036278630306579</v>
      </c>
      <c r="M299" t="s">
        <v>22</v>
      </c>
      <c r="N299" t="s">
        <v>36</v>
      </c>
      <c r="O299" t="s">
        <v>22</v>
      </c>
      <c r="P299">
        <v>1</v>
      </c>
    </row>
    <row r="300" spans="1:16" x14ac:dyDescent="0.3">
      <c r="A300">
        <v>297</v>
      </c>
      <c r="B300" t="s">
        <v>24</v>
      </c>
      <c r="C300">
        <v>2011</v>
      </c>
      <c r="D300">
        <v>5.7</v>
      </c>
      <c r="E300" t="s">
        <v>42</v>
      </c>
      <c r="F300" t="s">
        <v>34</v>
      </c>
      <c r="G300">
        <v>229415</v>
      </c>
      <c r="H300" t="s">
        <v>38</v>
      </c>
      <c r="I300">
        <v>97666.64</v>
      </c>
      <c r="J300" t="s">
        <v>27</v>
      </c>
      <c r="K300">
        <v>15</v>
      </c>
      <c r="L300">
        <v>0.42572037573829086</v>
      </c>
      <c r="M300" t="s">
        <v>32</v>
      </c>
      <c r="N300" t="s">
        <v>36</v>
      </c>
      <c r="O300" t="s">
        <v>29</v>
      </c>
      <c r="P300">
        <v>2</v>
      </c>
    </row>
    <row r="301" spans="1:16" x14ac:dyDescent="0.3">
      <c r="A301">
        <v>298</v>
      </c>
      <c r="B301" t="s">
        <v>24</v>
      </c>
      <c r="C301">
        <v>2020</v>
      </c>
      <c r="D301">
        <v>4.2</v>
      </c>
      <c r="E301" t="s">
        <v>25</v>
      </c>
      <c r="F301" t="s">
        <v>34</v>
      </c>
      <c r="G301">
        <v>141294</v>
      </c>
      <c r="H301" t="s">
        <v>38</v>
      </c>
      <c r="I301">
        <v>87853.95</v>
      </c>
      <c r="J301" t="s">
        <v>53</v>
      </c>
      <c r="K301">
        <v>6</v>
      </c>
      <c r="L301">
        <v>0.62178117966792645</v>
      </c>
      <c r="M301" t="s">
        <v>22</v>
      </c>
      <c r="N301" t="s">
        <v>36</v>
      </c>
      <c r="O301" t="s">
        <v>29</v>
      </c>
      <c r="P301">
        <v>2</v>
      </c>
    </row>
    <row r="302" spans="1:16" x14ac:dyDescent="0.3">
      <c r="A302">
        <v>299</v>
      </c>
      <c r="B302" t="s">
        <v>37</v>
      </c>
      <c r="C302">
        <v>2007</v>
      </c>
      <c r="D302">
        <v>2.6</v>
      </c>
      <c r="E302" t="s">
        <v>42</v>
      </c>
      <c r="F302" t="s">
        <v>19</v>
      </c>
      <c r="G302">
        <v>259013</v>
      </c>
      <c r="H302" t="s">
        <v>26</v>
      </c>
      <c r="I302">
        <v>86872.44</v>
      </c>
      <c r="J302" t="s">
        <v>68</v>
      </c>
      <c r="K302">
        <v>19</v>
      </c>
      <c r="L302">
        <v>0.33539799160659889</v>
      </c>
      <c r="M302" t="s">
        <v>32</v>
      </c>
      <c r="N302" t="s">
        <v>36</v>
      </c>
      <c r="O302" t="s">
        <v>22</v>
      </c>
      <c r="P302">
        <v>1</v>
      </c>
    </row>
    <row r="303" spans="1:16" x14ac:dyDescent="0.3">
      <c r="A303">
        <v>300</v>
      </c>
      <c r="B303" t="s">
        <v>24</v>
      </c>
      <c r="C303">
        <v>2005</v>
      </c>
      <c r="D303">
        <v>2.2999999999999998</v>
      </c>
      <c r="E303" t="s">
        <v>33</v>
      </c>
      <c r="F303" t="s">
        <v>19</v>
      </c>
      <c r="G303">
        <v>16116</v>
      </c>
      <c r="H303" t="s">
        <v>38</v>
      </c>
      <c r="I303">
        <v>93712.71</v>
      </c>
      <c r="J303" t="s">
        <v>27</v>
      </c>
      <c r="K303">
        <v>21</v>
      </c>
      <c r="L303">
        <v>5.8148864482501867</v>
      </c>
      <c r="M303" t="s">
        <v>56</v>
      </c>
      <c r="N303" t="s">
        <v>36</v>
      </c>
      <c r="O303" t="s">
        <v>22</v>
      </c>
      <c r="P303">
        <v>2</v>
      </c>
    </row>
    <row r="304" spans="1:16" x14ac:dyDescent="0.3">
      <c r="A304">
        <v>301</v>
      </c>
      <c r="B304" t="s">
        <v>37</v>
      </c>
      <c r="C304">
        <v>2007</v>
      </c>
      <c r="D304">
        <v>2</v>
      </c>
      <c r="E304" t="s">
        <v>33</v>
      </c>
      <c r="F304" t="s">
        <v>34</v>
      </c>
      <c r="G304">
        <v>182124</v>
      </c>
      <c r="H304" t="s">
        <v>38</v>
      </c>
      <c r="I304">
        <v>89925.46</v>
      </c>
      <c r="J304" t="s">
        <v>39</v>
      </c>
      <c r="K304">
        <v>19</v>
      </c>
      <c r="L304">
        <v>0.49375952647646659</v>
      </c>
      <c r="M304" t="s">
        <v>32</v>
      </c>
      <c r="N304" t="s">
        <v>36</v>
      </c>
      <c r="O304" t="s">
        <v>22</v>
      </c>
      <c r="P304">
        <v>2</v>
      </c>
    </row>
    <row r="305" spans="1:16" x14ac:dyDescent="0.3">
      <c r="A305">
        <v>302</v>
      </c>
      <c r="B305" t="s">
        <v>43</v>
      </c>
      <c r="C305">
        <v>2017</v>
      </c>
      <c r="D305">
        <v>4.5</v>
      </c>
      <c r="E305" t="s">
        <v>42</v>
      </c>
      <c r="F305" t="s">
        <v>19</v>
      </c>
      <c r="G305">
        <v>51369</v>
      </c>
      <c r="H305" t="s">
        <v>20</v>
      </c>
      <c r="I305">
        <v>78746.759999999995</v>
      </c>
      <c r="J305" t="s">
        <v>60</v>
      </c>
      <c r="K305">
        <v>9</v>
      </c>
      <c r="L305">
        <v>1.5329626817730537</v>
      </c>
      <c r="M305" t="s">
        <v>22</v>
      </c>
      <c r="N305" t="s">
        <v>36</v>
      </c>
      <c r="O305" t="s">
        <v>29</v>
      </c>
      <c r="P305">
        <v>3</v>
      </c>
    </row>
    <row r="306" spans="1:16" x14ac:dyDescent="0.3">
      <c r="A306">
        <v>303</v>
      </c>
      <c r="B306" t="s">
        <v>37</v>
      </c>
      <c r="C306">
        <v>2002</v>
      </c>
      <c r="D306">
        <v>2.1</v>
      </c>
      <c r="E306" t="s">
        <v>18</v>
      </c>
      <c r="F306" t="s">
        <v>19</v>
      </c>
      <c r="G306">
        <v>179889</v>
      </c>
      <c r="H306" t="s">
        <v>26</v>
      </c>
      <c r="I306">
        <v>73235.92</v>
      </c>
      <c r="J306" t="s">
        <v>45</v>
      </c>
      <c r="K306">
        <v>24</v>
      </c>
      <c r="L306">
        <v>0.40711727787691299</v>
      </c>
      <c r="M306" t="s">
        <v>32</v>
      </c>
      <c r="N306" t="s">
        <v>36</v>
      </c>
      <c r="O306" t="s">
        <v>22</v>
      </c>
      <c r="P306">
        <v>1</v>
      </c>
    </row>
    <row r="307" spans="1:16" x14ac:dyDescent="0.3">
      <c r="A307">
        <v>304</v>
      </c>
      <c r="B307" t="s">
        <v>17</v>
      </c>
      <c r="C307">
        <v>2021</v>
      </c>
      <c r="D307">
        <v>4</v>
      </c>
      <c r="E307" t="s">
        <v>25</v>
      </c>
      <c r="F307" t="s">
        <v>19</v>
      </c>
      <c r="G307">
        <v>233982</v>
      </c>
      <c r="H307" t="s">
        <v>26</v>
      </c>
      <c r="I307">
        <v>30152.880000000001</v>
      </c>
      <c r="J307" t="s">
        <v>47</v>
      </c>
      <c r="K307">
        <v>5</v>
      </c>
      <c r="L307">
        <v>0.12886837449034541</v>
      </c>
      <c r="M307" t="s">
        <v>32</v>
      </c>
      <c r="N307" t="s">
        <v>23</v>
      </c>
      <c r="O307" t="s">
        <v>29</v>
      </c>
      <c r="P307">
        <v>1</v>
      </c>
    </row>
    <row r="308" spans="1:16" x14ac:dyDescent="0.3">
      <c r="A308">
        <v>305</v>
      </c>
      <c r="B308" t="s">
        <v>37</v>
      </c>
      <c r="C308">
        <v>2011</v>
      </c>
      <c r="D308">
        <v>2.2999999999999998</v>
      </c>
      <c r="E308" t="s">
        <v>18</v>
      </c>
      <c r="F308" t="s">
        <v>34</v>
      </c>
      <c r="G308">
        <v>214275</v>
      </c>
      <c r="H308" t="s">
        <v>38</v>
      </c>
      <c r="I308">
        <v>64027.3</v>
      </c>
      <c r="J308" t="s">
        <v>45</v>
      </c>
      <c r="K308">
        <v>15</v>
      </c>
      <c r="L308">
        <v>0.29880900711702252</v>
      </c>
      <c r="M308" t="s">
        <v>32</v>
      </c>
      <c r="N308" t="s">
        <v>36</v>
      </c>
      <c r="O308" t="s">
        <v>22</v>
      </c>
      <c r="P308">
        <v>2</v>
      </c>
    </row>
    <row r="309" spans="1:16" x14ac:dyDescent="0.3">
      <c r="A309">
        <v>306</v>
      </c>
      <c r="B309" t="s">
        <v>24</v>
      </c>
      <c r="C309">
        <v>2002</v>
      </c>
      <c r="D309">
        <v>4.3</v>
      </c>
      <c r="E309" t="s">
        <v>42</v>
      </c>
      <c r="F309" t="s">
        <v>34</v>
      </c>
      <c r="G309">
        <v>205383</v>
      </c>
      <c r="H309" t="s">
        <v>26</v>
      </c>
      <c r="I309">
        <v>54541.42</v>
      </c>
      <c r="J309" t="s">
        <v>49</v>
      </c>
      <c r="K309">
        <v>24</v>
      </c>
      <c r="L309">
        <v>0.26555956432616135</v>
      </c>
      <c r="M309" t="s">
        <v>32</v>
      </c>
      <c r="N309" t="s">
        <v>36</v>
      </c>
      <c r="O309" t="s">
        <v>29</v>
      </c>
      <c r="P309">
        <v>1</v>
      </c>
    </row>
    <row r="310" spans="1:16" x14ac:dyDescent="0.3">
      <c r="A310">
        <v>307</v>
      </c>
      <c r="B310" t="s">
        <v>17</v>
      </c>
      <c r="C310">
        <v>2021</v>
      </c>
      <c r="D310">
        <v>5.0999999999999996</v>
      </c>
      <c r="E310" t="s">
        <v>33</v>
      </c>
      <c r="F310" t="s">
        <v>34</v>
      </c>
      <c r="G310">
        <v>291799</v>
      </c>
      <c r="H310" t="s">
        <v>26</v>
      </c>
      <c r="I310">
        <v>86884.69</v>
      </c>
      <c r="J310" t="s">
        <v>35</v>
      </c>
      <c r="K310">
        <v>5</v>
      </c>
      <c r="L310">
        <v>0.29775526989468781</v>
      </c>
      <c r="M310" t="s">
        <v>32</v>
      </c>
      <c r="N310" t="s">
        <v>36</v>
      </c>
      <c r="O310" t="s">
        <v>29</v>
      </c>
      <c r="P310">
        <v>1</v>
      </c>
    </row>
    <row r="311" spans="1:16" x14ac:dyDescent="0.3">
      <c r="A311">
        <v>308</v>
      </c>
      <c r="B311" t="s">
        <v>24</v>
      </c>
      <c r="C311">
        <v>2005</v>
      </c>
      <c r="D311">
        <v>4.9000000000000004</v>
      </c>
      <c r="E311" t="s">
        <v>25</v>
      </c>
      <c r="F311" t="s">
        <v>34</v>
      </c>
      <c r="G311">
        <v>188874</v>
      </c>
      <c r="H311" t="s">
        <v>26</v>
      </c>
      <c r="I311">
        <v>51712.69</v>
      </c>
      <c r="J311" t="s">
        <v>53</v>
      </c>
      <c r="K311">
        <v>21</v>
      </c>
      <c r="L311">
        <v>0.27379464616622723</v>
      </c>
      <c r="M311" t="s">
        <v>32</v>
      </c>
      <c r="N311" t="s">
        <v>36</v>
      </c>
      <c r="O311" t="s">
        <v>29</v>
      </c>
      <c r="P311">
        <v>1</v>
      </c>
    </row>
    <row r="312" spans="1:16" x14ac:dyDescent="0.3">
      <c r="A312">
        <v>309</v>
      </c>
      <c r="B312" t="s">
        <v>58</v>
      </c>
      <c r="C312">
        <v>2001</v>
      </c>
      <c r="D312">
        <v>4.8</v>
      </c>
      <c r="E312" t="s">
        <v>18</v>
      </c>
      <c r="F312" t="s">
        <v>34</v>
      </c>
      <c r="G312">
        <v>47632</v>
      </c>
      <c r="H312" t="s">
        <v>38</v>
      </c>
      <c r="I312">
        <v>17135.560000000001</v>
      </c>
      <c r="J312" t="s">
        <v>65</v>
      </c>
      <c r="K312">
        <v>25</v>
      </c>
      <c r="L312">
        <v>0.35974890829694328</v>
      </c>
      <c r="M312" t="s">
        <v>56</v>
      </c>
      <c r="N312" t="s">
        <v>28</v>
      </c>
      <c r="O312" t="s">
        <v>29</v>
      </c>
      <c r="P312">
        <v>2</v>
      </c>
    </row>
    <row r="313" spans="1:16" x14ac:dyDescent="0.3">
      <c r="A313">
        <v>310</v>
      </c>
      <c r="B313" t="s">
        <v>58</v>
      </c>
      <c r="C313">
        <v>2022</v>
      </c>
      <c r="D313">
        <v>1.9</v>
      </c>
      <c r="E313" t="s">
        <v>18</v>
      </c>
      <c r="F313" t="s">
        <v>34</v>
      </c>
      <c r="G313">
        <v>211284</v>
      </c>
      <c r="H313" t="s">
        <v>38</v>
      </c>
      <c r="I313">
        <v>5472.39</v>
      </c>
      <c r="J313" t="s">
        <v>65</v>
      </c>
      <c r="K313">
        <v>4</v>
      </c>
      <c r="L313">
        <v>2.5900636110637816E-2</v>
      </c>
      <c r="M313" t="s">
        <v>32</v>
      </c>
      <c r="N313" t="s">
        <v>28</v>
      </c>
      <c r="O313" t="s">
        <v>46</v>
      </c>
      <c r="P313">
        <v>2</v>
      </c>
    </row>
    <row r="314" spans="1:16" x14ac:dyDescent="0.3">
      <c r="A314">
        <v>311</v>
      </c>
      <c r="B314" t="s">
        <v>17</v>
      </c>
      <c r="C314">
        <v>2011</v>
      </c>
      <c r="D314">
        <v>1.4</v>
      </c>
      <c r="E314" t="s">
        <v>42</v>
      </c>
      <c r="F314" t="s">
        <v>34</v>
      </c>
      <c r="G314">
        <v>161848</v>
      </c>
      <c r="H314" t="s">
        <v>38</v>
      </c>
      <c r="I314">
        <v>69397.95</v>
      </c>
      <c r="J314" t="s">
        <v>64</v>
      </c>
      <c r="K314">
        <v>15</v>
      </c>
      <c r="L314">
        <v>0.42878472393851019</v>
      </c>
      <c r="M314" t="s">
        <v>32</v>
      </c>
      <c r="N314" t="s">
        <v>36</v>
      </c>
      <c r="O314" t="s">
        <v>46</v>
      </c>
      <c r="P314">
        <v>2</v>
      </c>
    </row>
    <row r="315" spans="1:16" x14ac:dyDescent="0.3">
      <c r="A315">
        <v>312</v>
      </c>
      <c r="B315" t="s">
        <v>43</v>
      </c>
      <c r="C315">
        <v>2001</v>
      </c>
      <c r="D315">
        <v>4.5</v>
      </c>
      <c r="E315" t="s">
        <v>25</v>
      </c>
      <c r="F315" t="s">
        <v>19</v>
      </c>
      <c r="G315">
        <v>191082</v>
      </c>
      <c r="H315" t="s">
        <v>20</v>
      </c>
      <c r="I315">
        <v>57241.3</v>
      </c>
      <c r="J315" t="s">
        <v>44</v>
      </c>
      <c r="K315">
        <v>25</v>
      </c>
      <c r="L315">
        <v>0.29956406150239168</v>
      </c>
      <c r="M315" t="s">
        <v>32</v>
      </c>
      <c r="N315" t="s">
        <v>36</v>
      </c>
      <c r="O315" t="s">
        <v>29</v>
      </c>
      <c r="P315">
        <v>3</v>
      </c>
    </row>
    <row r="316" spans="1:16" x14ac:dyDescent="0.3">
      <c r="A316">
        <v>313</v>
      </c>
      <c r="B316" t="s">
        <v>58</v>
      </c>
      <c r="C316">
        <v>2005</v>
      </c>
      <c r="D316">
        <v>2.8</v>
      </c>
      <c r="E316" t="s">
        <v>33</v>
      </c>
      <c r="F316" t="s">
        <v>34</v>
      </c>
      <c r="G316">
        <v>213807</v>
      </c>
      <c r="H316" t="s">
        <v>26</v>
      </c>
      <c r="I316">
        <v>36441.480000000003</v>
      </c>
      <c r="J316" t="s">
        <v>67</v>
      </c>
      <c r="K316">
        <v>21</v>
      </c>
      <c r="L316">
        <v>0.17044100520562938</v>
      </c>
      <c r="M316" t="s">
        <v>32</v>
      </c>
      <c r="N316" t="s">
        <v>23</v>
      </c>
      <c r="O316" t="s">
        <v>22</v>
      </c>
      <c r="P316">
        <v>1</v>
      </c>
    </row>
    <row r="317" spans="1:16" x14ac:dyDescent="0.3">
      <c r="A317">
        <v>314</v>
      </c>
      <c r="B317" t="s">
        <v>37</v>
      </c>
      <c r="C317">
        <v>2016</v>
      </c>
      <c r="D317">
        <v>3.2</v>
      </c>
      <c r="E317" t="s">
        <v>42</v>
      </c>
      <c r="F317" t="s">
        <v>34</v>
      </c>
      <c r="G317">
        <v>196523</v>
      </c>
      <c r="H317" t="s">
        <v>20</v>
      </c>
      <c r="I317">
        <v>21052.35</v>
      </c>
      <c r="J317" t="s">
        <v>68</v>
      </c>
      <c r="K317">
        <v>10</v>
      </c>
      <c r="L317">
        <v>0.10712410252235106</v>
      </c>
      <c r="M317" t="s">
        <v>32</v>
      </c>
      <c r="N317" t="s">
        <v>23</v>
      </c>
      <c r="O317" t="s">
        <v>22</v>
      </c>
      <c r="P317">
        <v>3</v>
      </c>
    </row>
    <row r="318" spans="1:16" x14ac:dyDescent="0.3">
      <c r="A318">
        <v>315</v>
      </c>
      <c r="B318" t="s">
        <v>24</v>
      </c>
      <c r="C318">
        <v>2002</v>
      </c>
      <c r="D318">
        <v>1.2</v>
      </c>
      <c r="E318" t="s">
        <v>25</v>
      </c>
      <c r="F318" t="s">
        <v>19</v>
      </c>
      <c r="G318">
        <v>179884</v>
      </c>
      <c r="H318" t="s">
        <v>38</v>
      </c>
      <c r="I318">
        <v>49337.96</v>
      </c>
      <c r="J318" t="s">
        <v>27</v>
      </c>
      <c r="K318">
        <v>24</v>
      </c>
      <c r="L318">
        <v>0.27427653376620487</v>
      </c>
      <c r="M318" t="s">
        <v>32</v>
      </c>
      <c r="N318" t="s">
        <v>23</v>
      </c>
      <c r="O318" t="s">
        <v>46</v>
      </c>
      <c r="P318">
        <v>2</v>
      </c>
    </row>
    <row r="319" spans="1:16" x14ac:dyDescent="0.3">
      <c r="A319">
        <v>316</v>
      </c>
      <c r="B319" t="s">
        <v>58</v>
      </c>
      <c r="C319">
        <v>2001</v>
      </c>
      <c r="D319">
        <v>2.2999999999999998</v>
      </c>
      <c r="E319" t="s">
        <v>18</v>
      </c>
      <c r="F319" t="s">
        <v>19</v>
      </c>
      <c r="G319">
        <v>281039</v>
      </c>
      <c r="H319" t="s">
        <v>20</v>
      </c>
      <c r="I319">
        <v>14527.21</v>
      </c>
      <c r="J319" t="s">
        <v>62</v>
      </c>
      <c r="K319">
        <v>25</v>
      </c>
      <c r="L319">
        <v>5.1691082020644818E-2</v>
      </c>
      <c r="M319" t="s">
        <v>32</v>
      </c>
      <c r="N319" t="s">
        <v>28</v>
      </c>
      <c r="O319" t="s">
        <v>22</v>
      </c>
      <c r="P319">
        <v>3</v>
      </c>
    </row>
    <row r="320" spans="1:16" x14ac:dyDescent="0.3">
      <c r="A320">
        <v>317</v>
      </c>
      <c r="B320" t="s">
        <v>58</v>
      </c>
      <c r="C320">
        <v>2022</v>
      </c>
      <c r="D320">
        <v>1.2</v>
      </c>
      <c r="E320" t="s">
        <v>42</v>
      </c>
      <c r="F320" t="s">
        <v>19</v>
      </c>
      <c r="G320">
        <v>235892</v>
      </c>
      <c r="H320" t="s">
        <v>26</v>
      </c>
      <c r="I320">
        <v>36930.31</v>
      </c>
      <c r="J320" t="s">
        <v>62</v>
      </c>
      <c r="K320">
        <v>4</v>
      </c>
      <c r="L320">
        <v>0.1565560086819392</v>
      </c>
      <c r="M320" t="s">
        <v>32</v>
      </c>
      <c r="N320" t="s">
        <v>23</v>
      </c>
      <c r="O320" t="s">
        <v>46</v>
      </c>
      <c r="P320">
        <v>1</v>
      </c>
    </row>
    <row r="321" spans="1:16" x14ac:dyDescent="0.3">
      <c r="A321">
        <v>318</v>
      </c>
      <c r="B321" t="s">
        <v>43</v>
      </c>
      <c r="C321">
        <v>2019</v>
      </c>
      <c r="D321">
        <v>5.4</v>
      </c>
      <c r="E321" t="s">
        <v>18</v>
      </c>
      <c r="F321" t="s">
        <v>34</v>
      </c>
      <c r="G321">
        <v>213408</v>
      </c>
      <c r="H321" t="s">
        <v>26</v>
      </c>
      <c r="I321">
        <v>41025.129999999997</v>
      </c>
      <c r="J321" t="s">
        <v>63</v>
      </c>
      <c r="K321">
        <v>7</v>
      </c>
      <c r="L321">
        <v>0.19223801357025039</v>
      </c>
      <c r="M321" t="s">
        <v>32</v>
      </c>
      <c r="N321" t="s">
        <v>23</v>
      </c>
      <c r="O321" t="s">
        <v>29</v>
      </c>
      <c r="P321">
        <v>1</v>
      </c>
    </row>
    <row r="322" spans="1:16" x14ac:dyDescent="0.3">
      <c r="A322">
        <v>319</v>
      </c>
      <c r="B322" t="s">
        <v>17</v>
      </c>
      <c r="C322">
        <v>2007</v>
      </c>
      <c r="D322">
        <v>2.2000000000000002</v>
      </c>
      <c r="E322" t="s">
        <v>18</v>
      </c>
      <c r="F322" t="s">
        <v>19</v>
      </c>
      <c r="G322">
        <v>242718</v>
      </c>
      <c r="H322" t="s">
        <v>38</v>
      </c>
      <c r="I322">
        <v>49233.78</v>
      </c>
      <c r="J322" t="s">
        <v>21</v>
      </c>
      <c r="K322">
        <v>19</v>
      </c>
      <c r="L322">
        <v>0.20284354683212616</v>
      </c>
      <c r="M322" t="s">
        <v>32</v>
      </c>
      <c r="N322" t="s">
        <v>23</v>
      </c>
      <c r="O322" t="s">
        <v>22</v>
      </c>
      <c r="P322">
        <v>2</v>
      </c>
    </row>
    <row r="323" spans="1:16" x14ac:dyDescent="0.3">
      <c r="A323">
        <v>320</v>
      </c>
      <c r="B323" t="s">
        <v>17</v>
      </c>
      <c r="C323">
        <v>2021</v>
      </c>
      <c r="D323">
        <v>3.8</v>
      </c>
      <c r="E323" t="s">
        <v>42</v>
      </c>
      <c r="F323" t="s">
        <v>34</v>
      </c>
      <c r="G323">
        <v>192879</v>
      </c>
      <c r="H323" t="s">
        <v>38</v>
      </c>
      <c r="I323">
        <v>49328.97</v>
      </c>
      <c r="J323" t="s">
        <v>21</v>
      </c>
      <c r="K323">
        <v>5</v>
      </c>
      <c r="L323">
        <v>0.25575085934705177</v>
      </c>
      <c r="M323" t="s">
        <v>32</v>
      </c>
      <c r="N323" t="s">
        <v>23</v>
      </c>
      <c r="O323" t="s">
        <v>22</v>
      </c>
      <c r="P323">
        <v>2</v>
      </c>
    </row>
    <row r="324" spans="1:16" x14ac:dyDescent="0.3">
      <c r="A324">
        <v>321</v>
      </c>
      <c r="B324" t="s">
        <v>50</v>
      </c>
      <c r="C324">
        <v>2011</v>
      </c>
      <c r="D324">
        <v>1.2</v>
      </c>
      <c r="E324" t="s">
        <v>42</v>
      </c>
      <c r="F324" t="s">
        <v>34</v>
      </c>
      <c r="G324">
        <v>23086</v>
      </c>
      <c r="H324" t="s">
        <v>20</v>
      </c>
      <c r="I324">
        <v>29415.54</v>
      </c>
      <c r="J324" t="s">
        <v>54</v>
      </c>
      <c r="K324">
        <v>15</v>
      </c>
      <c r="L324">
        <v>1.2741722255912675</v>
      </c>
      <c r="M324" t="s">
        <v>56</v>
      </c>
      <c r="N324" t="s">
        <v>23</v>
      </c>
      <c r="O324" t="s">
        <v>46</v>
      </c>
      <c r="P324">
        <v>3</v>
      </c>
    </row>
    <row r="325" spans="1:16" x14ac:dyDescent="0.3">
      <c r="A325">
        <v>322</v>
      </c>
      <c r="B325" t="s">
        <v>43</v>
      </c>
      <c r="C325">
        <v>2003</v>
      </c>
      <c r="D325">
        <v>4.3</v>
      </c>
      <c r="E325" t="s">
        <v>42</v>
      </c>
      <c r="F325" t="s">
        <v>34</v>
      </c>
      <c r="G325">
        <v>85637</v>
      </c>
      <c r="H325" t="s">
        <v>38</v>
      </c>
      <c r="I325">
        <v>85770.04</v>
      </c>
      <c r="J325" t="s">
        <v>63</v>
      </c>
      <c r="K325">
        <v>23</v>
      </c>
      <c r="L325">
        <v>1.0015535341032498</v>
      </c>
      <c r="M325" t="s">
        <v>22</v>
      </c>
      <c r="N325" t="s">
        <v>36</v>
      </c>
      <c r="O325" t="s">
        <v>29</v>
      </c>
      <c r="P325">
        <v>2</v>
      </c>
    </row>
    <row r="326" spans="1:16" x14ac:dyDescent="0.3">
      <c r="A326">
        <v>323</v>
      </c>
      <c r="B326" t="s">
        <v>37</v>
      </c>
      <c r="C326">
        <v>2004</v>
      </c>
      <c r="D326">
        <v>2.6</v>
      </c>
      <c r="E326" t="s">
        <v>42</v>
      </c>
      <c r="F326" t="s">
        <v>19</v>
      </c>
      <c r="G326">
        <v>158279</v>
      </c>
      <c r="H326" t="s">
        <v>20</v>
      </c>
      <c r="I326">
        <v>38776.629999999997</v>
      </c>
      <c r="J326" t="s">
        <v>48</v>
      </c>
      <c r="K326">
        <v>22</v>
      </c>
      <c r="L326">
        <v>0.24498910152325953</v>
      </c>
      <c r="M326" t="s">
        <v>32</v>
      </c>
      <c r="N326" t="s">
        <v>23</v>
      </c>
      <c r="O326" t="s">
        <v>22</v>
      </c>
      <c r="P326">
        <v>3</v>
      </c>
    </row>
    <row r="327" spans="1:16" x14ac:dyDescent="0.3">
      <c r="A327">
        <v>324</v>
      </c>
      <c r="B327" t="s">
        <v>17</v>
      </c>
      <c r="C327">
        <v>2012</v>
      </c>
      <c r="D327">
        <v>5.5</v>
      </c>
      <c r="E327" t="s">
        <v>42</v>
      </c>
      <c r="F327" t="s">
        <v>19</v>
      </c>
      <c r="G327">
        <v>151969</v>
      </c>
      <c r="H327" t="s">
        <v>26</v>
      </c>
      <c r="I327">
        <v>26810.79</v>
      </c>
      <c r="J327" t="s">
        <v>64</v>
      </c>
      <c r="K327">
        <v>14</v>
      </c>
      <c r="L327">
        <v>0.17642275727286486</v>
      </c>
      <c r="M327" t="s">
        <v>32</v>
      </c>
      <c r="N327" t="s">
        <v>23</v>
      </c>
      <c r="O327" t="s">
        <v>29</v>
      </c>
      <c r="P327">
        <v>1</v>
      </c>
    </row>
    <row r="328" spans="1:16" x14ac:dyDescent="0.3">
      <c r="A328">
        <v>325</v>
      </c>
      <c r="B328" t="s">
        <v>24</v>
      </c>
      <c r="C328">
        <v>2014</v>
      </c>
      <c r="D328">
        <v>5.4</v>
      </c>
      <c r="E328" t="s">
        <v>18</v>
      </c>
      <c r="F328" t="s">
        <v>34</v>
      </c>
      <c r="G328">
        <v>63083</v>
      </c>
      <c r="H328" t="s">
        <v>26</v>
      </c>
      <c r="I328">
        <v>21701.94</v>
      </c>
      <c r="J328" t="s">
        <v>49</v>
      </c>
      <c r="K328">
        <v>12</v>
      </c>
      <c r="L328">
        <v>0.34402200275827083</v>
      </c>
      <c r="M328" t="s">
        <v>22</v>
      </c>
      <c r="N328" t="s">
        <v>23</v>
      </c>
      <c r="O328" t="s">
        <v>29</v>
      </c>
      <c r="P328">
        <v>1</v>
      </c>
    </row>
    <row r="329" spans="1:16" x14ac:dyDescent="0.3">
      <c r="A329">
        <v>326</v>
      </c>
      <c r="B329" t="s">
        <v>43</v>
      </c>
      <c r="C329">
        <v>2022</v>
      </c>
      <c r="D329">
        <v>2.6</v>
      </c>
      <c r="E329" t="s">
        <v>33</v>
      </c>
      <c r="F329" t="s">
        <v>34</v>
      </c>
      <c r="G329">
        <v>95028</v>
      </c>
      <c r="H329" t="s">
        <v>26</v>
      </c>
      <c r="I329">
        <v>35644.949999999997</v>
      </c>
      <c r="J329" t="s">
        <v>60</v>
      </c>
      <c r="K329">
        <v>4</v>
      </c>
      <c r="L329">
        <v>0.37509944437428966</v>
      </c>
      <c r="M329" t="s">
        <v>22</v>
      </c>
      <c r="N329" t="s">
        <v>23</v>
      </c>
      <c r="O329" t="s">
        <v>22</v>
      </c>
      <c r="P329">
        <v>1</v>
      </c>
    </row>
    <row r="330" spans="1:16" x14ac:dyDescent="0.3">
      <c r="A330">
        <v>327</v>
      </c>
      <c r="B330" t="s">
        <v>58</v>
      </c>
      <c r="C330">
        <v>2015</v>
      </c>
      <c r="D330">
        <v>5.5</v>
      </c>
      <c r="E330" t="s">
        <v>33</v>
      </c>
      <c r="F330" t="s">
        <v>34</v>
      </c>
      <c r="G330">
        <v>97551</v>
      </c>
      <c r="H330" t="s">
        <v>26</v>
      </c>
      <c r="I330">
        <v>11417.52</v>
      </c>
      <c r="J330" t="s">
        <v>67</v>
      </c>
      <c r="K330">
        <v>11</v>
      </c>
      <c r="L330">
        <v>0.1170415474982317</v>
      </c>
      <c r="M330" t="s">
        <v>22</v>
      </c>
      <c r="N330" t="s">
        <v>28</v>
      </c>
      <c r="O330" t="s">
        <v>29</v>
      </c>
      <c r="P330">
        <v>1</v>
      </c>
    </row>
    <row r="331" spans="1:16" x14ac:dyDescent="0.3">
      <c r="A331">
        <v>328</v>
      </c>
      <c r="B331" t="s">
        <v>24</v>
      </c>
      <c r="C331">
        <v>2009</v>
      </c>
      <c r="D331">
        <v>6</v>
      </c>
      <c r="E331" t="s">
        <v>42</v>
      </c>
      <c r="F331" t="s">
        <v>19</v>
      </c>
      <c r="G331">
        <v>138355</v>
      </c>
      <c r="H331" t="s">
        <v>26</v>
      </c>
      <c r="I331">
        <v>8126.21</v>
      </c>
      <c r="J331" t="s">
        <v>27</v>
      </c>
      <c r="K331">
        <v>17</v>
      </c>
      <c r="L331">
        <v>5.8734487369448161E-2</v>
      </c>
      <c r="M331" t="s">
        <v>22</v>
      </c>
      <c r="N331" t="s">
        <v>28</v>
      </c>
      <c r="O331" t="s">
        <v>29</v>
      </c>
      <c r="P331">
        <v>1</v>
      </c>
    </row>
    <row r="332" spans="1:16" x14ac:dyDescent="0.3">
      <c r="A332">
        <v>329</v>
      </c>
      <c r="B332" t="s">
        <v>24</v>
      </c>
      <c r="C332">
        <v>2022</v>
      </c>
      <c r="D332">
        <v>5.0999999999999996</v>
      </c>
      <c r="E332" t="s">
        <v>18</v>
      </c>
      <c r="F332" t="s">
        <v>34</v>
      </c>
      <c r="G332">
        <v>94024</v>
      </c>
      <c r="H332" t="s">
        <v>20</v>
      </c>
      <c r="I332">
        <v>62488.51</v>
      </c>
      <c r="J332" t="s">
        <v>27</v>
      </c>
      <c r="K332">
        <v>4</v>
      </c>
      <c r="L332">
        <v>0.66460169743895181</v>
      </c>
      <c r="M332" t="s">
        <v>22</v>
      </c>
      <c r="N332" t="s">
        <v>36</v>
      </c>
      <c r="O332" t="s">
        <v>29</v>
      </c>
      <c r="P332">
        <v>3</v>
      </c>
    </row>
    <row r="333" spans="1:16" x14ac:dyDescent="0.3">
      <c r="A333">
        <v>330</v>
      </c>
      <c r="B333" t="s">
        <v>58</v>
      </c>
      <c r="C333">
        <v>2015</v>
      </c>
      <c r="D333">
        <v>5.2</v>
      </c>
      <c r="E333" t="s">
        <v>33</v>
      </c>
      <c r="F333" t="s">
        <v>19</v>
      </c>
      <c r="G333">
        <v>262399</v>
      </c>
      <c r="H333" t="s">
        <v>26</v>
      </c>
      <c r="I333">
        <v>63818.98</v>
      </c>
      <c r="J333" t="s">
        <v>67</v>
      </c>
      <c r="K333">
        <v>11</v>
      </c>
      <c r="L333">
        <v>0.24321350310024048</v>
      </c>
      <c r="M333" t="s">
        <v>32</v>
      </c>
      <c r="N333" t="s">
        <v>36</v>
      </c>
      <c r="O333" t="s">
        <v>29</v>
      </c>
      <c r="P333">
        <v>1</v>
      </c>
    </row>
    <row r="334" spans="1:16" x14ac:dyDescent="0.3">
      <c r="A334">
        <v>331</v>
      </c>
      <c r="B334" t="s">
        <v>43</v>
      </c>
      <c r="C334">
        <v>2011</v>
      </c>
      <c r="D334">
        <v>2.2000000000000002</v>
      </c>
      <c r="E334" t="s">
        <v>33</v>
      </c>
      <c r="F334" t="s">
        <v>34</v>
      </c>
      <c r="G334">
        <v>207627</v>
      </c>
      <c r="H334" t="s">
        <v>20</v>
      </c>
      <c r="I334">
        <v>55310.879999999997</v>
      </c>
      <c r="J334" t="s">
        <v>44</v>
      </c>
      <c r="K334">
        <v>15</v>
      </c>
      <c r="L334">
        <v>0.26639541100145936</v>
      </c>
      <c r="M334" t="s">
        <v>32</v>
      </c>
      <c r="N334" t="s">
        <v>36</v>
      </c>
      <c r="O334" t="s">
        <v>22</v>
      </c>
      <c r="P334">
        <v>3</v>
      </c>
    </row>
    <row r="335" spans="1:16" x14ac:dyDescent="0.3">
      <c r="A335">
        <v>332</v>
      </c>
      <c r="B335" t="s">
        <v>58</v>
      </c>
      <c r="C335">
        <v>2016</v>
      </c>
      <c r="D335">
        <v>3.9</v>
      </c>
      <c r="E335" t="s">
        <v>33</v>
      </c>
      <c r="F335" t="s">
        <v>19</v>
      </c>
      <c r="G335">
        <v>15487</v>
      </c>
      <c r="H335" t="s">
        <v>26</v>
      </c>
      <c r="I335">
        <v>77417.09</v>
      </c>
      <c r="J335" t="s">
        <v>62</v>
      </c>
      <c r="K335">
        <v>10</v>
      </c>
      <c r="L335">
        <v>4.9988435462000389</v>
      </c>
      <c r="M335" t="s">
        <v>56</v>
      </c>
      <c r="N335" t="s">
        <v>36</v>
      </c>
      <c r="O335" t="s">
        <v>22</v>
      </c>
      <c r="P335">
        <v>1</v>
      </c>
    </row>
    <row r="336" spans="1:16" x14ac:dyDescent="0.3">
      <c r="A336">
        <v>333</v>
      </c>
      <c r="B336" t="s">
        <v>50</v>
      </c>
      <c r="C336">
        <v>2015</v>
      </c>
      <c r="D336">
        <v>1.3</v>
      </c>
      <c r="E336" t="s">
        <v>18</v>
      </c>
      <c r="F336" t="s">
        <v>34</v>
      </c>
      <c r="G336">
        <v>19346</v>
      </c>
      <c r="H336" t="s">
        <v>20</v>
      </c>
      <c r="I336">
        <v>8719.2999999999993</v>
      </c>
      <c r="J336" t="s">
        <v>61</v>
      </c>
      <c r="K336">
        <v>11</v>
      </c>
      <c r="L336">
        <v>0.45070298769771527</v>
      </c>
      <c r="M336" t="s">
        <v>56</v>
      </c>
      <c r="N336" t="s">
        <v>28</v>
      </c>
      <c r="O336" t="s">
        <v>46</v>
      </c>
      <c r="P336">
        <v>3</v>
      </c>
    </row>
    <row r="337" spans="1:16" x14ac:dyDescent="0.3">
      <c r="A337">
        <v>334</v>
      </c>
      <c r="B337" t="s">
        <v>24</v>
      </c>
      <c r="C337">
        <v>2011</v>
      </c>
      <c r="D337">
        <v>1.5</v>
      </c>
      <c r="E337" t="s">
        <v>42</v>
      </c>
      <c r="F337" t="s">
        <v>19</v>
      </c>
      <c r="G337">
        <v>297194</v>
      </c>
      <c r="H337" t="s">
        <v>20</v>
      </c>
      <c r="I337">
        <v>93917.45</v>
      </c>
      <c r="J337" t="s">
        <v>27</v>
      </c>
      <c r="K337">
        <v>15</v>
      </c>
      <c r="L337">
        <v>0.31601395048352254</v>
      </c>
      <c r="M337" t="s">
        <v>32</v>
      </c>
      <c r="N337" t="s">
        <v>36</v>
      </c>
      <c r="O337" t="s">
        <v>46</v>
      </c>
      <c r="P337">
        <v>3</v>
      </c>
    </row>
    <row r="338" spans="1:16" x14ac:dyDescent="0.3">
      <c r="A338">
        <v>335</v>
      </c>
      <c r="B338" t="s">
        <v>30</v>
      </c>
      <c r="C338">
        <v>2007</v>
      </c>
      <c r="D338">
        <v>6</v>
      </c>
      <c r="E338" t="s">
        <v>42</v>
      </c>
      <c r="F338" t="s">
        <v>19</v>
      </c>
      <c r="G338">
        <v>270888</v>
      </c>
      <c r="H338" t="s">
        <v>20</v>
      </c>
      <c r="I338">
        <v>14031.19</v>
      </c>
      <c r="J338" t="s">
        <v>40</v>
      </c>
      <c r="K338">
        <v>19</v>
      </c>
      <c r="L338">
        <v>5.179701574082278E-2</v>
      </c>
      <c r="M338" t="s">
        <v>32</v>
      </c>
      <c r="N338" t="s">
        <v>28</v>
      </c>
      <c r="O338" t="s">
        <v>29</v>
      </c>
      <c r="P338">
        <v>3</v>
      </c>
    </row>
    <row r="339" spans="1:16" x14ac:dyDescent="0.3">
      <c r="A339">
        <v>336</v>
      </c>
      <c r="B339" t="s">
        <v>30</v>
      </c>
      <c r="C339">
        <v>2019</v>
      </c>
      <c r="D339">
        <v>2.6</v>
      </c>
      <c r="E339" t="s">
        <v>42</v>
      </c>
      <c r="F339" t="s">
        <v>19</v>
      </c>
      <c r="G339">
        <v>61596</v>
      </c>
      <c r="H339" t="s">
        <v>38</v>
      </c>
      <c r="I339">
        <v>69032.179999999993</v>
      </c>
      <c r="J339" t="s">
        <v>31</v>
      </c>
      <c r="K339">
        <v>7</v>
      </c>
      <c r="L339">
        <v>1.1207250470809791</v>
      </c>
      <c r="M339" t="s">
        <v>22</v>
      </c>
      <c r="N339" t="s">
        <v>36</v>
      </c>
      <c r="O339" t="s">
        <v>22</v>
      </c>
      <c r="P339">
        <v>2</v>
      </c>
    </row>
    <row r="340" spans="1:16" x14ac:dyDescent="0.3">
      <c r="A340">
        <v>337</v>
      </c>
      <c r="B340" t="s">
        <v>37</v>
      </c>
      <c r="C340">
        <v>2002</v>
      </c>
      <c r="D340">
        <v>4.7</v>
      </c>
      <c r="E340" t="s">
        <v>25</v>
      </c>
      <c r="F340" t="s">
        <v>19</v>
      </c>
      <c r="G340">
        <v>214469</v>
      </c>
      <c r="H340" t="s">
        <v>20</v>
      </c>
      <c r="I340">
        <v>17672.68</v>
      </c>
      <c r="J340" t="s">
        <v>39</v>
      </c>
      <c r="K340">
        <v>24</v>
      </c>
      <c r="L340">
        <v>8.2402025467550086E-2</v>
      </c>
      <c r="M340" t="s">
        <v>32</v>
      </c>
      <c r="N340" t="s">
        <v>28</v>
      </c>
      <c r="O340" t="s">
        <v>29</v>
      </c>
      <c r="P340">
        <v>3</v>
      </c>
    </row>
    <row r="341" spans="1:16" x14ac:dyDescent="0.3">
      <c r="A341">
        <v>338</v>
      </c>
      <c r="B341" t="s">
        <v>17</v>
      </c>
      <c r="C341">
        <v>2015</v>
      </c>
      <c r="D341">
        <v>5</v>
      </c>
      <c r="E341" t="s">
        <v>25</v>
      </c>
      <c r="F341" t="s">
        <v>19</v>
      </c>
      <c r="G341">
        <v>177175</v>
      </c>
      <c r="H341" t="s">
        <v>20</v>
      </c>
      <c r="I341">
        <v>88591.02</v>
      </c>
      <c r="J341" t="s">
        <v>35</v>
      </c>
      <c r="K341">
        <v>11</v>
      </c>
      <c r="L341">
        <v>0.50001986736277693</v>
      </c>
      <c r="M341" t="s">
        <v>32</v>
      </c>
      <c r="N341" t="s">
        <v>36</v>
      </c>
      <c r="O341" t="s">
        <v>29</v>
      </c>
      <c r="P341">
        <v>3</v>
      </c>
    </row>
    <row r="342" spans="1:16" x14ac:dyDescent="0.3">
      <c r="A342">
        <v>339</v>
      </c>
      <c r="B342" t="s">
        <v>58</v>
      </c>
      <c r="C342">
        <v>2012</v>
      </c>
      <c r="D342">
        <v>5.3</v>
      </c>
      <c r="E342" t="s">
        <v>25</v>
      </c>
      <c r="F342" t="s">
        <v>19</v>
      </c>
      <c r="G342">
        <v>153048</v>
      </c>
      <c r="H342" t="s">
        <v>26</v>
      </c>
      <c r="I342">
        <v>53517.760000000002</v>
      </c>
      <c r="J342" t="s">
        <v>65</v>
      </c>
      <c r="K342">
        <v>14</v>
      </c>
      <c r="L342">
        <v>0.34967957764884222</v>
      </c>
      <c r="M342" t="s">
        <v>32</v>
      </c>
      <c r="N342" t="s">
        <v>36</v>
      </c>
      <c r="O342" t="s">
        <v>29</v>
      </c>
      <c r="P342">
        <v>1</v>
      </c>
    </row>
    <row r="343" spans="1:16" x14ac:dyDescent="0.3">
      <c r="A343">
        <v>340</v>
      </c>
      <c r="B343" t="s">
        <v>58</v>
      </c>
      <c r="C343">
        <v>2022</v>
      </c>
      <c r="D343">
        <v>6</v>
      </c>
      <c r="E343" t="s">
        <v>18</v>
      </c>
      <c r="F343" t="s">
        <v>34</v>
      </c>
      <c r="G343">
        <v>6277</v>
      </c>
      <c r="H343" t="s">
        <v>20</v>
      </c>
      <c r="I343">
        <v>12817.89</v>
      </c>
      <c r="J343" t="s">
        <v>67</v>
      </c>
      <c r="K343">
        <v>4</v>
      </c>
      <c r="L343">
        <v>2.0420407838139236</v>
      </c>
      <c r="M343" t="s">
        <v>56</v>
      </c>
      <c r="N343" t="s">
        <v>28</v>
      </c>
      <c r="O343" t="s">
        <v>29</v>
      </c>
      <c r="P343">
        <v>3</v>
      </c>
    </row>
    <row r="344" spans="1:16" x14ac:dyDescent="0.3">
      <c r="A344">
        <v>341</v>
      </c>
      <c r="B344" t="s">
        <v>37</v>
      </c>
      <c r="C344">
        <v>2018</v>
      </c>
      <c r="D344">
        <v>2.2000000000000002</v>
      </c>
      <c r="E344" t="s">
        <v>33</v>
      </c>
      <c r="F344" t="s">
        <v>34</v>
      </c>
      <c r="G344">
        <v>133332</v>
      </c>
      <c r="H344" t="s">
        <v>20</v>
      </c>
      <c r="I344">
        <v>63588.79</v>
      </c>
      <c r="J344" t="s">
        <v>48</v>
      </c>
      <c r="K344">
        <v>8</v>
      </c>
      <c r="L344">
        <v>0.47692069420694205</v>
      </c>
      <c r="M344" t="s">
        <v>22</v>
      </c>
      <c r="N344" t="s">
        <v>36</v>
      </c>
      <c r="O344" t="s">
        <v>22</v>
      </c>
      <c r="P344">
        <v>3</v>
      </c>
    </row>
    <row r="345" spans="1:16" x14ac:dyDescent="0.3">
      <c r="A345">
        <v>342</v>
      </c>
      <c r="B345" t="s">
        <v>37</v>
      </c>
      <c r="C345">
        <v>2007</v>
      </c>
      <c r="D345">
        <v>1.2</v>
      </c>
      <c r="E345" t="s">
        <v>33</v>
      </c>
      <c r="F345" t="s">
        <v>34</v>
      </c>
      <c r="G345">
        <v>240515</v>
      </c>
      <c r="H345" t="s">
        <v>38</v>
      </c>
      <c r="I345">
        <v>5865.44</v>
      </c>
      <c r="J345" t="s">
        <v>48</v>
      </c>
      <c r="K345">
        <v>19</v>
      </c>
      <c r="L345">
        <v>2.4387002889632661E-2</v>
      </c>
      <c r="M345" t="s">
        <v>32</v>
      </c>
      <c r="N345" t="s">
        <v>28</v>
      </c>
      <c r="O345" t="s">
        <v>46</v>
      </c>
      <c r="P345">
        <v>2</v>
      </c>
    </row>
    <row r="346" spans="1:16" x14ac:dyDescent="0.3">
      <c r="A346">
        <v>343</v>
      </c>
      <c r="B346" t="s">
        <v>37</v>
      </c>
      <c r="C346">
        <v>2021</v>
      </c>
      <c r="D346">
        <v>3.1</v>
      </c>
      <c r="E346" t="s">
        <v>18</v>
      </c>
      <c r="F346" t="s">
        <v>34</v>
      </c>
      <c r="G346">
        <v>260577</v>
      </c>
      <c r="H346" t="s">
        <v>26</v>
      </c>
      <c r="I346">
        <v>78722.11</v>
      </c>
      <c r="J346" t="s">
        <v>39</v>
      </c>
      <c r="K346">
        <v>5</v>
      </c>
      <c r="L346">
        <v>0.302106901223055</v>
      </c>
      <c r="M346" t="s">
        <v>32</v>
      </c>
      <c r="N346" t="s">
        <v>36</v>
      </c>
      <c r="O346" t="s">
        <v>22</v>
      </c>
      <c r="P346">
        <v>1</v>
      </c>
    </row>
    <row r="347" spans="1:16" x14ac:dyDescent="0.3">
      <c r="A347">
        <v>344</v>
      </c>
      <c r="B347" t="s">
        <v>24</v>
      </c>
      <c r="C347">
        <v>2004</v>
      </c>
      <c r="D347">
        <v>1.7</v>
      </c>
      <c r="E347" t="s">
        <v>18</v>
      </c>
      <c r="F347" t="s">
        <v>19</v>
      </c>
      <c r="G347">
        <v>196955</v>
      </c>
      <c r="H347" t="s">
        <v>38</v>
      </c>
      <c r="I347">
        <v>66805.570000000007</v>
      </c>
      <c r="J347" t="s">
        <v>53</v>
      </c>
      <c r="K347">
        <v>22</v>
      </c>
      <c r="L347">
        <v>0.33919204894519056</v>
      </c>
      <c r="M347" t="s">
        <v>32</v>
      </c>
      <c r="N347" t="s">
        <v>36</v>
      </c>
      <c r="O347" t="s">
        <v>46</v>
      </c>
      <c r="P347">
        <v>2</v>
      </c>
    </row>
    <row r="348" spans="1:16" x14ac:dyDescent="0.3">
      <c r="A348">
        <v>345</v>
      </c>
      <c r="B348" t="s">
        <v>50</v>
      </c>
      <c r="C348">
        <v>2019</v>
      </c>
      <c r="D348">
        <v>1.1000000000000001</v>
      </c>
      <c r="E348" t="s">
        <v>42</v>
      </c>
      <c r="F348" t="s">
        <v>34</v>
      </c>
      <c r="G348">
        <v>286885</v>
      </c>
      <c r="H348" t="s">
        <v>38</v>
      </c>
      <c r="I348">
        <v>25199.35</v>
      </c>
      <c r="J348" t="s">
        <v>55</v>
      </c>
      <c r="K348">
        <v>7</v>
      </c>
      <c r="L348">
        <v>8.7837809575265352E-2</v>
      </c>
      <c r="M348" t="s">
        <v>32</v>
      </c>
      <c r="N348" t="s">
        <v>23</v>
      </c>
      <c r="O348" t="s">
        <v>46</v>
      </c>
      <c r="P348">
        <v>2</v>
      </c>
    </row>
    <row r="349" spans="1:16" x14ac:dyDescent="0.3">
      <c r="A349">
        <v>346</v>
      </c>
      <c r="B349" t="s">
        <v>58</v>
      </c>
      <c r="C349">
        <v>2007</v>
      </c>
      <c r="D349">
        <v>2.8</v>
      </c>
      <c r="E349" t="s">
        <v>42</v>
      </c>
      <c r="F349" t="s">
        <v>19</v>
      </c>
      <c r="G349">
        <v>299355</v>
      </c>
      <c r="H349" t="s">
        <v>38</v>
      </c>
      <c r="I349">
        <v>40601.339999999997</v>
      </c>
      <c r="J349" t="s">
        <v>59</v>
      </c>
      <c r="K349">
        <v>19</v>
      </c>
      <c r="L349">
        <v>0.13562940321691636</v>
      </c>
      <c r="M349" t="s">
        <v>32</v>
      </c>
      <c r="N349" t="s">
        <v>23</v>
      </c>
      <c r="O349" t="s">
        <v>22</v>
      </c>
      <c r="P349">
        <v>2</v>
      </c>
    </row>
    <row r="350" spans="1:16" x14ac:dyDescent="0.3">
      <c r="A350">
        <v>347</v>
      </c>
      <c r="B350" t="s">
        <v>24</v>
      </c>
      <c r="C350">
        <v>2023</v>
      </c>
      <c r="D350">
        <v>4.9000000000000004</v>
      </c>
      <c r="E350" t="s">
        <v>25</v>
      </c>
      <c r="F350" t="s">
        <v>19</v>
      </c>
      <c r="G350">
        <v>240464</v>
      </c>
      <c r="H350" t="s">
        <v>20</v>
      </c>
      <c r="I350">
        <v>5741.64</v>
      </c>
      <c r="J350" t="s">
        <v>53</v>
      </c>
      <c r="K350">
        <v>3</v>
      </c>
      <c r="L350">
        <v>2.3877337148180185E-2</v>
      </c>
      <c r="M350" t="s">
        <v>32</v>
      </c>
      <c r="N350" t="s">
        <v>28</v>
      </c>
      <c r="O350" t="s">
        <v>29</v>
      </c>
      <c r="P350">
        <v>3</v>
      </c>
    </row>
    <row r="351" spans="1:16" x14ac:dyDescent="0.3">
      <c r="A351">
        <v>348</v>
      </c>
      <c r="B351" t="s">
        <v>37</v>
      </c>
      <c r="C351">
        <v>2011</v>
      </c>
      <c r="D351">
        <v>3.8</v>
      </c>
      <c r="E351" t="s">
        <v>25</v>
      </c>
      <c r="F351" t="s">
        <v>19</v>
      </c>
      <c r="G351">
        <v>258445</v>
      </c>
      <c r="H351" t="s">
        <v>38</v>
      </c>
      <c r="I351">
        <v>70899.960000000006</v>
      </c>
      <c r="J351" t="s">
        <v>68</v>
      </c>
      <c r="K351">
        <v>15</v>
      </c>
      <c r="L351">
        <v>0.27433287546673374</v>
      </c>
      <c r="M351" t="s">
        <v>32</v>
      </c>
      <c r="N351" t="s">
        <v>36</v>
      </c>
      <c r="O351" t="s">
        <v>22</v>
      </c>
      <c r="P351">
        <v>2</v>
      </c>
    </row>
    <row r="352" spans="1:16" x14ac:dyDescent="0.3">
      <c r="A352">
        <v>349</v>
      </c>
      <c r="B352" t="s">
        <v>58</v>
      </c>
      <c r="C352">
        <v>2000</v>
      </c>
      <c r="D352">
        <v>2.6</v>
      </c>
      <c r="E352" t="s">
        <v>18</v>
      </c>
      <c r="F352" t="s">
        <v>34</v>
      </c>
      <c r="G352">
        <v>269013</v>
      </c>
      <c r="H352" t="s">
        <v>38</v>
      </c>
      <c r="I352">
        <v>35653.47</v>
      </c>
      <c r="J352" t="s">
        <v>62</v>
      </c>
      <c r="K352">
        <v>26</v>
      </c>
      <c r="L352">
        <v>0.13253437566214274</v>
      </c>
      <c r="M352" t="s">
        <v>32</v>
      </c>
      <c r="N352" t="s">
        <v>23</v>
      </c>
      <c r="O352" t="s">
        <v>22</v>
      </c>
      <c r="P352">
        <v>2</v>
      </c>
    </row>
    <row r="353" spans="1:16" x14ac:dyDescent="0.3">
      <c r="A353">
        <v>350</v>
      </c>
      <c r="B353" t="s">
        <v>24</v>
      </c>
      <c r="C353">
        <v>2020</v>
      </c>
      <c r="D353">
        <v>4.3</v>
      </c>
      <c r="E353" t="s">
        <v>25</v>
      </c>
      <c r="F353" t="s">
        <v>19</v>
      </c>
      <c r="G353">
        <v>94515</v>
      </c>
      <c r="H353" t="s">
        <v>26</v>
      </c>
      <c r="I353">
        <v>59300.95</v>
      </c>
      <c r="J353" t="s">
        <v>66</v>
      </c>
      <c r="K353">
        <v>6</v>
      </c>
      <c r="L353">
        <v>0.62742368936147697</v>
      </c>
      <c r="M353" t="s">
        <v>22</v>
      </c>
      <c r="N353" t="s">
        <v>36</v>
      </c>
      <c r="O353" t="s">
        <v>29</v>
      </c>
      <c r="P353">
        <v>1</v>
      </c>
    </row>
    <row r="354" spans="1:16" x14ac:dyDescent="0.3">
      <c r="A354">
        <v>351</v>
      </c>
      <c r="B354" t="s">
        <v>50</v>
      </c>
      <c r="C354">
        <v>2019</v>
      </c>
      <c r="D354">
        <v>2.2000000000000002</v>
      </c>
      <c r="E354" t="s">
        <v>33</v>
      </c>
      <c r="F354" t="s">
        <v>34</v>
      </c>
      <c r="G354">
        <v>150494</v>
      </c>
      <c r="H354" t="s">
        <v>26</v>
      </c>
      <c r="I354">
        <v>95889.12</v>
      </c>
      <c r="J354" t="s">
        <v>61</v>
      </c>
      <c r="K354">
        <v>7</v>
      </c>
      <c r="L354">
        <v>0.63716241179050326</v>
      </c>
      <c r="M354" t="s">
        <v>32</v>
      </c>
      <c r="N354" t="s">
        <v>36</v>
      </c>
      <c r="O354" t="s">
        <v>22</v>
      </c>
      <c r="P354">
        <v>1</v>
      </c>
    </row>
    <row r="355" spans="1:16" x14ac:dyDescent="0.3">
      <c r="A355">
        <v>352</v>
      </c>
      <c r="B355" t="s">
        <v>24</v>
      </c>
      <c r="C355">
        <v>2005</v>
      </c>
      <c r="D355">
        <v>1.1000000000000001</v>
      </c>
      <c r="E355" t="s">
        <v>18</v>
      </c>
      <c r="F355" t="s">
        <v>34</v>
      </c>
      <c r="G355">
        <v>166685</v>
      </c>
      <c r="H355" t="s">
        <v>26</v>
      </c>
      <c r="I355">
        <v>33449.339999999997</v>
      </c>
      <c r="J355" t="s">
        <v>53</v>
      </c>
      <c r="K355">
        <v>21</v>
      </c>
      <c r="L355">
        <v>0.20067396586375497</v>
      </c>
      <c r="M355" t="s">
        <v>32</v>
      </c>
      <c r="N355" t="s">
        <v>23</v>
      </c>
      <c r="O355" t="s">
        <v>46</v>
      </c>
      <c r="P355">
        <v>1</v>
      </c>
    </row>
    <row r="356" spans="1:16" x14ac:dyDescent="0.3">
      <c r="A356">
        <v>353</v>
      </c>
      <c r="B356" t="s">
        <v>50</v>
      </c>
      <c r="C356">
        <v>2021</v>
      </c>
      <c r="D356">
        <v>4.8</v>
      </c>
      <c r="E356" t="s">
        <v>18</v>
      </c>
      <c r="F356" t="s">
        <v>34</v>
      </c>
      <c r="G356">
        <v>188088</v>
      </c>
      <c r="H356" t="s">
        <v>26</v>
      </c>
      <c r="I356">
        <v>99072.6</v>
      </c>
      <c r="J356" t="s">
        <v>54</v>
      </c>
      <c r="K356">
        <v>5</v>
      </c>
      <c r="L356">
        <v>0.52673535791757053</v>
      </c>
      <c r="M356" t="s">
        <v>32</v>
      </c>
      <c r="N356" t="s">
        <v>36</v>
      </c>
      <c r="O356" t="s">
        <v>29</v>
      </c>
      <c r="P356">
        <v>1</v>
      </c>
    </row>
    <row r="357" spans="1:16" x14ac:dyDescent="0.3">
      <c r="A357">
        <v>354</v>
      </c>
      <c r="B357" t="s">
        <v>37</v>
      </c>
      <c r="C357">
        <v>2017</v>
      </c>
      <c r="D357">
        <v>4.0999999999999996</v>
      </c>
      <c r="E357" t="s">
        <v>33</v>
      </c>
      <c r="F357" t="s">
        <v>34</v>
      </c>
      <c r="G357">
        <v>60110</v>
      </c>
      <c r="H357" t="s">
        <v>38</v>
      </c>
      <c r="I357">
        <v>65109.2</v>
      </c>
      <c r="J357" t="s">
        <v>68</v>
      </c>
      <c r="K357">
        <v>9</v>
      </c>
      <c r="L357">
        <v>1.0831675262019631</v>
      </c>
      <c r="M357" t="s">
        <v>22</v>
      </c>
      <c r="N357" t="s">
        <v>36</v>
      </c>
      <c r="O357" t="s">
        <v>29</v>
      </c>
      <c r="P357">
        <v>2</v>
      </c>
    </row>
    <row r="358" spans="1:16" x14ac:dyDescent="0.3">
      <c r="A358">
        <v>355</v>
      </c>
      <c r="B358" t="s">
        <v>50</v>
      </c>
      <c r="C358">
        <v>2007</v>
      </c>
      <c r="D358">
        <v>4.8</v>
      </c>
      <c r="E358" t="s">
        <v>42</v>
      </c>
      <c r="F358" t="s">
        <v>34</v>
      </c>
      <c r="G358">
        <v>219601</v>
      </c>
      <c r="H358" t="s">
        <v>26</v>
      </c>
      <c r="I358">
        <v>27998.42</v>
      </c>
      <c r="J358" t="s">
        <v>51</v>
      </c>
      <c r="K358">
        <v>19</v>
      </c>
      <c r="L358">
        <v>0.12749677824782218</v>
      </c>
      <c r="M358" t="s">
        <v>32</v>
      </c>
      <c r="N358" t="s">
        <v>23</v>
      </c>
      <c r="O358" t="s">
        <v>29</v>
      </c>
      <c r="P358">
        <v>1</v>
      </c>
    </row>
    <row r="359" spans="1:16" x14ac:dyDescent="0.3">
      <c r="A359">
        <v>356</v>
      </c>
      <c r="B359" t="s">
        <v>58</v>
      </c>
      <c r="C359">
        <v>2006</v>
      </c>
      <c r="D359">
        <v>1.2</v>
      </c>
      <c r="E359" t="s">
        <v>42</v>
      </c>
      <c r="F359" t="s">
        <v>19</v>
      </c>
      <c r="G359">
        <v>208994</v>
      </c>
      <c r="H359" t="s">
        <v>20</v>
      </c>
      <c r="I359">
        <v>46493.9</v>
      </c>
      <c r="J359" t="s">
        <v>59</v>
      </c>
      <c r="K359">
        <v>20</v>
      </c>
      <c r="L359">
        <v>0.22246523823650441</v>
      </c>
      <c r="M359" t="s">
        <v>32</v>
      </c>
      <c r="N359" t="s">
        <v>23</v>
      </c>
      <c r="O359" t="s">
        <v>46</v>
      </c>
      <c r="P359">
        <v>3</v>
      </c>
    </row>
    <row r="360" spans="1:16" x14ac:dyDescent="0.3">
      <c r="A360">
        <v>357</v>
      </c>
      <c r="B360" t="s">
        <v>37</v>
      </c>
      <c r="C360">
        <v>2000</v>
      </c>
      <c r="D360">
        <v>5.2</v>
      </c>
      <c r="E360" t="s">
        <v>33</v>
      </c>
      <c r="F360" t="s">
        <v>19</v>
      </c>
      <c r="G360">
        <v>296177</v>
      </c>
      <c r="H360" t="s">
        <v>38</v>
      </c>
      <c r="I360">
        <v>75343.05</v>
      </c>
      <c r="J360" t="s">
        <v>39</v>
      </c>
      <c r="K360">
        <v>26</v>
      </c>
      <c r="L360">
        <v>0.25438521559742994</v>
      </c>
      <c r="M360" t="s">
        <v>32</v>
      </c>
      <c r="N360" t="s">
        <v>36</v>
      </c>
      <c r="O360" t="s">
        <v>29</v>
      </c>
      <c r="P360">
        <v>2</v>
      </c>
    </row>
    <row r="361" spans="1:16" x14ac:dyDescent="0.3">
      <c r="A361">
        <v>358</v>
      </c>
      <c r="B361" t="s">
        <v>58</v>
      </c>
      <c r="C361">
        <v>2020</v>
      </c>
      <c r="D361">
        <v>4.0999999999999996</v>
      </c>
      <c r="E361" t="s">
        <v>33</v>
      </c>
      <c r="F361" t="s">
        <v>34</v>
      </c>
      <c r="G361">
        <v>260705</v>
      </c>
      <c r="H361" t="s">
        <v>26</v>
      </c>
      <c r="I361">
        <v>47415.4</v>
      </c>
      <c r="J361" t="s">
        <v>67</v>
      </c>
      <c r="K361">
        <v>6</v>
      </c>
      <c r="L361">
        <v>0.18187376536698568</v>
      </c>
      <c r="M361" t="s">
        <v>32</v>
      </c>
      <c r="N361" t="s">
        <v>23</v>
      </c>
      <c r="O361" t="s">
        <v>29</v>
      </c>
      <c r="P361">
        <v>1</v>
      </c>
    </row>
    <row r="362" spans="1:16" x14ac:dyDescent="0.3">
      <c r="A362">
        <v>359</v>
      </c>
      <c r="B362" t="s">
        <v>30</v>
      </c>
      <c r="C362">
        <v>2015</v>
      </c>
      <c r="D362">
        <v>3.8</v>
      </c>
      <c r="E362" t="s">
        <v>25</v>
      </c>
      <c r="F362" t="s">
        <v>19</v>
      </c>
      <c r="G362">
        <v>12938</v>
      </c>
      <c r="H362" t="s">
        <v>38</v>
      </c>
      <c r="I362">
        <v>11508.22</v>
      </c>
      <c r="J362" t="s">
        <v>31</v>
      </c>
      <c r="K362">
        <v>11</v>
      </c>
      <c r="L362">
        <v>0.88948987478744779</v>
      </c>
      <c r="M362" t="s">
        <v>56</v>
      </c>
      <c r="N362" t="s">
        <v>28</v>
      </c>
      <c r="O362" t="s">
        <v>22</v>
      </c>
      <c r="P362">
        <v>2</v>
      </c>
    </row>
    <row r="363" spans="1:16" x14ac:dyDescent="0.3">
      <c r="A363">
        <v>360</v>
      </c>
      <c r="B363" t="s">
        <v>43</v>
      </c>
      <c r="C363">
        <v>2011</v>
      </c>
      <c r="D363">
        <v>4.0999999999999996</v>
      </c>
      <c r="E363" t="s">
        <v>18</v>
      </c>
      <c r="F363" t="s">
        <v>34</v>
      </c>
      <c r="G363">
        <v>130842</v>
      </c>
      <c r="H363" t="s">
        <v>26</v>
      </c>
      <c r="I363">
        <v>21017.35</v>
      </c>
      <c r="J363" t="s">
        <v>60</v>
      </c>
      <c r="K363">
        <v>15</v>
      </c>
      <c r="L363">
        <v>0.16063152504547468</v>
      </c>
      <c r="M363" t="s">
        <v>22</v>
      </c>
      <c r="N363" t="s">
        <v>23</v>
      </c>
      <c r="O363" t="s">
        <v>29</v>
      </c>
      <c r="P363">
        <v>1</v>
      </c>
    </row>
    <row r="364" spans="1:16" x14ac:dyDescent="0.3">
      <c r="A364">
        <v>361</v>
      </c>
      <c r="B364" t="s">
        <v>50</v>
      </c>
      <c r="C364">
        <v>2005</v>
      </c>
      <c r="D364">
        <v>5.3</v>
      </c>
      <c r="E364" t="s">
        <v>25</v>
      </c>
      <c r="F364" t="s">
        <v>19</v>
      </c>
      <c r="G364">
        <v>264418</v>
      </c>
      <c r="H364" t="s">
        <v>38</v>
      </c>
      <c r="I364">
        <v>80173.289999999994</v>
      </c>
      <c r="J364" t="s">
        <v>54</v>
      </c>
      <c r="K364">
        <v>21</v>
      </c>
      <c r="L364">
        <v>0.30320662738542759</v>
      </c>
      <c r="M364" t="s">
        <v>32</v>
      </c>
      <c r="N364" t="s">
        <v>36</v>
      </c>
      <c r="O364" t="s">
        <v>29</v>
      </c>
      <c r="P364">
        <v>2</v>
      </c>
    </row>
    <row r="365" spans="1:16" x14ac:dyDescent="0.3">
      <c r="A365">
        <v>362</v>
      </c>
      <c r="B365" t="s">
        <v>43</v>
      </c>
      <c r="C365">
        <v>2019</v>
      </c>
      <c r="D365">
        <v>3.9</v>
      </c>
      <c r="E365" t="s">
        <v>33</v>
      </c>
      <c r="F365" t="s">
        <v>19</v>
      </c>
      <c r="G365">
        <v>150033</v>
      </c>
      <c r="H365" t="s">
        <v>26</v>
      </c>
      <c r="I365">
        <v>66595.44</v>
      </c>
      <c r="J365" t="s">
        <v>44</v>
      </c>
      <c r="K365">
        <v>7</v>
      </c>
      <c r="L365">
        <v>0.4438719481714023</v>
      </c>
      <c r="M365" t="s">
        <v>32</v>
      </c>
      <c r="N365" t="s">
        <v>36</v>
      </c>
      <c r="O365" t="s">
        <v>22</v>
      </c>
      <c r="P365">
        <v>1</v>
      </c>
    </row>
    <row r="366" spans="1:16" x14ac:dyDescent="0.3">
      <c r="A366">
        <v>363</v>
      </c>
      <c r="B366" t="s">
        <v>43</v>
      </c>
      <c r="C366">
        <v>2001</v>
      </c>
      <c r="D366">
        <v>3.9</v>
      </c>
      <c r="E366" t="s">
        <v>25</v>
      </c>
      <c r="F366" t="s">
        <v>19</v>
      </c>
      <c r="G366">
        <v>20044</v>
      </c>
      <c r="H366" t="s">
        <v>20</v>
      </c>
      <c r="I366">
        <v>59133.42</v>
      </c>
      <c r="J366" t="s">
        <v>60</v>
      </c>
      <c r="K366">
        <v>25</v>
      </c>
      <c r="L366">
        <v>2.9501806026741169</v>
      </c>
      <c r="M366" t="s">
        <v>56</v>
      </c>
      <c r="N366" t="s">
        <v>36</v>
      </c>
      <c r="O366" t="s">
        <v>22</v>
      </c>
      <c r="P366">
        <v>3</v>
      </c>
    </row>
    <row r="367" spans="1:16" x14ac:dyDescent="0.3">
      <c r="A367">
        <v>364</v>
      </c>
      <c r="B367" t="s">
        <v>50</v>
      </c>
      <c r="C367">
        <v>2013</v>
      </c>
      <c r="D367">
        <v>6</v>
      </c>
      <c r="E367" t="s">
        <v>33</v>
      </c>
      <c r="F367" t="s">
        <v>19</v>
      </c>
      <c r="G367">
        <v>99372</v>
      </c>
      <c r="H367" t="s">
        <v>26</v>
      </c>
      <c r="I367">
        <v>20924.09</v>
      </c>
      <c r="J367" t="s">
        <v>55</v>
      </c>
      <c r="K367">
        <v>13</v>
      </c>
      <c r="L367">
        <v>0.21056323712917119</v>
      </c>
      <c r="M367" t="s">
        <v>22</v>
      </c>
      <c r="N367" t="s">
        <v>23</v>
      </c>
      <c r="O367" t="s">
        <v>29</v>
      </c>
      <c r="P367">
        <v>1</v>
      </c>
    </row>
    <row r="368" spans="1:16" x14ac:dyDescent="0.3">
      <c r="A368">
        <v>365</v>
      </c>
      <c r="B368" t="s">
        <v>37</v>
      </c>
      <c r="C368">
        <v>2003</v>
      </c>
      <c r="D368">
        <v>4.8</v>
      </c>
      <c r="E368" t="s">
        <v>25</v>
      </c>
      <c r="F368" t="s">
        <v>19</v>
      </c>
      <c r="G368">
        <v>276850</v>
      </c>
      <c r="H368" t="s">
        <v>38</v>
      </c>
      <c r="I368">
        <v>84586.96</v>
      </c>
      <c r="J368" t="s">
        <v>48</v>
      </c>
      <c r="K368">
        <v>23</v>
      </c>
      <c r="L368">
        <v>0.30553353801697675</v>
      </c>
      <c r="M368" t="s">
        <v>32</v>
      </c>
      <c r="N368" t="s">
        <v>36</v>
      </c>
      <c r="O368" t="s">
        <v>29</v>
      </c>
      <c r="P368">
        <v>2</v>
      </c>
    </row>
    <row r="369" spans="1:16" x14ac:dyDescent="0.3">
      <c r="A369">
        <v>366</v>
      </c>
      <c r="B369" t="s">
        <v>30</v>
      </c>
      <c r="C369">
        <v>2000</v>
      </c>
      <c r="D369">
        <v>3.2</v>
      </c>
      <c r="E369" t="s">
        <v>25</v>
      </c>
      <c r="F369" t="s">
        <v>19</v>
      </c>
      <c r="G369">
        <v>137046</v>
      </c>
      <c r="H369" t="s">
        <v>38</v>
      </c>
      <c r="I369">
        <v>96270.31</v>
      </c>
      <c r="J369" t="s">
        <v>40</v>
      </c>
      <c r="K369">
        <v>26</v>
      </c>
      <c r="L369">
        <v>0.70246712782569354</v>
      </c>
      <c r="M369" t="s">
        <v>22</v>
      </c>
      <c r="N369" t="s">
        <v>36</v>
      </c>
      <c r="O369" t="s">
        <v>22</v>
      </c>
      <c r="P369">
        <v>2</v>
      </c>
    </row>
    <row r="370" spans="1:16" x14ac:dyDescent="0.3">
      <c r="A370">
        <v>367</v>
      </c>
      <c r="B370" t="s">
        <v>58</v>
      </c>
      <c r="C370">
        <v>2022</v>
      </c>
      <c r="D370">
        <v>4.5</v>
      </c>
      <c r="E370" t="s">
        <v>42</v>
      </c>
      <c r="F370" t="s">
        <v>19</v>
      </c>
      <c r="G370">
        <v>21213</v>
      </c>
      <c r="H370" t="s">
        <v>20</v>
      </c>
      <c r="I370">
        <v>8884.27</v>
      </c>
      <c r="J370" t="s">
        <v>65</v>
      </c>
      <c r="K370">
        <v>4</v>
      </c>
      <c r="L370">
        <v>0.41881252062414559</v>
      </c>
      <c r="M370" t="s">
        <v>56</v>
      </c>
      <c r="N370" t="s">
        <v>28</v>
      </c>
      <c r="O370" t="s">
        <v>29</v>
      </c>
      <c r="P370">
        <v>3</v>
      </c>
    </row>
    <row r="371" spans="1:16" x14ac:dyDescent="0.3">
      <c r="A371">
        <v>368</v>
      </c>
      <c r="B371" t="s">
        <v>24</v>
      </c>
      <c r="C371">
        <v>2017</v>
      </c>
      <c r="D371">
        <v>2.9</v>
      </c>
      <c r="E371" t="s">
        <v>33</v>
      </c>
      <c r="F371" t="s">
        <v>19</v>
      </c>
      <c r="G371">
        <v>1950</v>
      </c>
      <c r="H371" t="s">
        <v>38</v>
      </c>
      <c r="I371">
        <v>12413.03</v>
      </c>
      <c r="J371" t="s">
        <v>49</v>
      </c>
      <c r="K371">
        <v>9</v>
      </c>
      <c r="L371">
        <v>6.3656564102564106</v>
      </c>
      <c r="M371" t="s">
        <v>56</v>
      </c>
      <c r="N371" t="s">
        <v>28</v>
      </c>
      <c r="O371" t="s">
        <v>22</v>
      </c>
      <c r="P371">
        <v>2</v>
      </c>
    </row>
    <row r="372" spans="1:16" x14ac:dyDescent="0.3">
      <c r="A372">
        <v>369</v>
      </c>
      <c r="B372" t="s">
        <v>58</v>
      </c>
      <c r="C372">
        <v>2012</v>
      </c>
      <c r="D372">
        <v>2.1</v>
      </c>
      <c r="E372" t="s">
        <v>25</v>
      </c>
      <c r="F372" t="s">
        <v>19</v>
      </c>
      <c r="G372">
        <v>254043</v>
      </c>
      <c r="H372" t="s">
        <v>20</v>
      </c>
      <c r="I372">
        <v>89048.83</v>
      </c>
      <c r="J372" t="s">
        <v>67</v>
      </c>
      <c r="K372">
        <v>14</v>
      </c>
      <c r="L372">
        <v>0.35052660376392974</v>
      </c>
      <c r="M372" t="s">
        <v>32</v>
      </c>
      <c r="N372" t="s">
        <v>36</v>
      </c>
      <c r="O372" t="s">
        <v>22</v>
      </c>
      <c r="P372">
        <v>3</v>
      </c>
    </row>
    <row r="373" spans="1:16" x14ac:dyDescent="0.3">
      <c r="A373">
        <v>370</v>
      </c>
      <c r="B373" t="s">
        <v>24</v>
      </c>
      <c r="C373">
        <v>2001</v>
      </c>
      <c r="D373">
        <v>4</v>
      </c>
      <c r="E373" t="s">
        <v>18</v>
      </c>
      <c r="F373" t="s">
        <v>19</v>
      </c>
      <c r="G373">
        <v>216085</v>
      </c>
      <c r="H373" t="s">
        <v>38</v>
      </c>
      <c r="I373">
        <v>82477.460000000006</v>
      </c>
      <c r="J373" t="s">
        <v>53</v>
      </c>
      <c r="K373">
        <v>25</v>
      </c>
      <c r="L373">
        <v>0.38168989055232899</v>
      </c>
      <c r="M373" t="s">
        <v>32</v>
      </c>
      <c r="N373" t="s">
        <v>36</v>
      </c>
      <c r="O373" t="s">
        <v>29</v>
      </c>
      <c r="P373">
        <v>2</v>
      </c>
    </row>
    <row r="374" spans="1:16" x14ac:dyDescent="0.3">
      <c r="A374">
        <v>371</v>
      </c>
      <c r="B374" t="s">
        <v>58</v>
      </c>
      <c r="C374">
        <v>2008</v>
      </c>
      <c r="D374">
        <v>5.6</v>
      </c>
      <c r="E374" t="s">
        <v>25</v>
      </c>
      <c r="F374" t="s">
        <v>19</v>
      </c>
      <c r="G374">
        <v>272555</v>
      </c>
      <c r="H374" t="s">
        <v>38</v>
      </c>
      <c r="I374">
        <v>63703.77</v>
      </c>
      <c r="J374" t="s">
        <v>65</v>
      </c>
      <c r="K374">
        <v>18</v>
      </c>
      <c r="L374">
        <v>0.23372812826768907</v>
      </c>
      <c r="M374" t="s">
        <v>32</v>
      </c>
      <c r="N374" t="s">
        <v>36</v>
      </c>
      <c r="O374" t="s">
        <v>29</v>
      </c>
      <c r="P374">
        <v>2</v>
      </c>
    </row>
    <row r="375" spans="1:16" x14ac:dyDescent="0.3">
      <c r="A375">
        <v>372</v>
      </c>
      <c r="B375" t="s">
        <v>50</v>
      </c>
      <c r="C375">
        <v>2020</v>
      </c>
      <c r="D375">
        <v>5.6</v>
      </c>
      <c r="E375" t="s">
        <v>25</v>
      </c>
      <c r="F375" t="s">
        <v>19</v>
      </c>
      <c r="G375">
        <v>148843</v>
      </c>
      <c r="H375" t="s">
        <v>20</v>
      </c>
      <c r="I375">
        <v>94771.69</v>
      </c>
      <c r="J375" t="s">
        <v>51</v>
      </c>
      <c r="K375">
        <v>6</v>
      </c>
      <c r="L375">
        <v>0.63672251970196792</v>
      </c>
      <c r="M375" t="s">
        <v>22</v>
      </c>
      <c r="N375" t="s">
        <v>36</v>
      </c>
      <c r="O375" t="s">
        <v>29</v>
      </c>
      <c r="P375">
        <v>3</v>
      </c>
    </row>
    <row r="376" spans="1:16" x14ac:dyDescent="0.3">
      <c r="A376">
        <v>373</v>
      </c>
      <c r="B376" t="s">
        <v>30</v>
      </c>
      <c r="C376">
        <v>2001</v>
      </c>
      <c r="D376">
        <v>2.7</v>
      </c>
      <c r="E376" t="s">
        <v>18</v>
      </c>
      <c r="F376" t="s">
        <v>19</v>
      </c>
      <c r="G376">
        <v>297197</v>
      </c>
      <c r="H376" t="s">
        <v>38</v>
      </c>
      <c r="I376">
        <v>66410.899999999994</v>
      </c>
      <c r="J376" t="s">
        <v>41</v>
      </c>
      <c r="K376">
        <v>25</v>
      </c>
      <c r="L376">
        <v>0.22345750461814889</v>
      </c>
      <c r="M376" t="s">
        <v>32</v>
      </c>
      <c r="N376" t="s">
        <v>36</v>
      </c>
      <c r="O376" t="s">
        <v>22</v>
      </c>
      <c r="P376">
        <v>2</v>
      </c>
    </row>
    <row r="377" spans="1:16" x14ac:dyDescent="0.3">
      <c r="A377">
        <v>374</v>
      </c>
      <c r="B377" t="s">
        <v>24</v>
      </c>
      <c r="C377">
        <v>2008</v>
      </c>
      <c r="D377">
        <v>3.6</v>
      </c>
      <c r="E377" t="s">
        <v>33</v>
      </c>
      <c r="F377" t="s">
        <v>34</v>
      </c>
      <c r="G377">
        <v>248966</v>
      </c>
      <c r="H377" t="s">
        <v>38</v>
      </c>
      <c r="I377">
        <v>25518.6</v>
      </c>
      <c r="J377" t="s">
        <v>66</v>
      </c>
      <c r="K377">
        <v>18</v>
      </c>
      <c r="L377">
        <v>0.10249833310572527</v>
      </c>
      <c r="M377" t="s">
        <v>32</v>
      </c>
      <c r="N377" t="s">
        <v>23</v>
      </c>
      <c r="O377" t="s">
        <v>22</v>
      </c>
      <c r="P377">
        <v>2</v>
      </c>
    </row>
    <row r="378" spans="1:16" x14ac:dyDescent="0.3">
      <c r="A378">
        <v>375</v>
      </c>
      <c r="B378" t="s">
        <v>17</v>
      </c>
      <c r="C378">
        <v>2000</v>
      </c>
      <c r="D378">
        <v>2.1</v>
      </c>
      <c r="E378" t="s">
        <v>42</v>
      </c>
      <c r="F378" t="s">
        <v>19</v>
      </c>
      <c r="G378">
        <v>138117</v>
      </c>
      <c r="H378" t="s">
        <v>20</v>
      </c>
      <c r="I378">
        <v>74221.02</v>
      </c>
      <c r="J378" t="s">
        <v>21</v>
      </c>
      <c r="K378">
        <v>26</v>
      </c>
      <c r="L378">
        <v>0.53737787527965419</v>
      </c>
      <c r="M378" t="s">
        <v>22</v>
      </c>
      <c r="N378" t="s">
        <v>36</v>
      </c>
      <c r="O378" t="s">
        <v>22</v>
      </c>
      <c r="P378">
        <v>3</v>
      </c>
    </row>
    <row r="379" spans="1:16" x14ac:dyDescent="0.3">
      <c r="A379">
        <v>376</v>
      </c>
      <c r="B379" t="s">
        <v>37</v>
      </c>
      <c r="C379">
        <v>2010</v>
      </c>
      <c r="D379">
        <v>6</v>
      </c>
      <c r="E379" t="s">
        <v>42</v>
      </c>
      <c r="F379" t="s">
        <v>19</v>
      </c>
      <c r="G379">
        <v>29714</v>
      </c>
      <c r="H379" t="s">
        <v>26</v>
      </c>
      <c r="I379">
        <v>66342.48</v>
      </c>
      <c r="J379" t="s">
        <v>45</v>
      </c>
      <c r="K379">
        <v>16</v>
      </c>
      <c r="L379">
        <v>2.2327010836642658</v>
      </c>
      <c r="M379" t="s">
        <v>56</v>
      </c>
      <c r="N379" t="s">
        <v>36</v>
      </c>
      <c r="O379" t="s">
        <v>29</v>
      </c>
      <c r="P379">
        <v>1</v>
      </c>
    </row>
    <row r="380" spans="1:16" x14ac:dyDescent="0.3">
      <c r="A380">
        <v>377</v>
      </c>
      <c r="B380" t="s">
        <v>58</v>
      </c>
      <c r="C380">
        <v>2002</v>
      </c>
      <c r="D380">
        <v>5.9</v>
      </c>
      <c r="E380" t="s">
        <v>42</v>
      </c>
      <c r="F380" t="s">
        <v>19</v>
      </c>
      <c r="G380">
        <v>165458</v>
      </c>
      <c r="H380" t="s">
        <v>20</v>
      </c>
      <c r="I380">
        <v>98645.75</v>
      </c>
      <c r="J380" t="s">
        <v>67</v>
      </c>
      <c r="K380">
        <v>24</v>
      </c>
      <c r="L380">
        <v>0.59619812883027712</v>
      </c>
      <c r="M380" t="s">
        <v>32</v>
      </c>
      <c r="N380" t="s">
        <v>36</v>
      </c>
      <c r="O380" t="s">
        <v>29</v>
      </c>
      <c r="P380">
        <v>3</v>
      </c>
    </row>
    <row r="381" spans="1:16" x14ac:dyDescent="0.3">
      <c r="A381">
        <v>378</v>
      </c>
      <c r="B381" t="s">
        <v>58</v>
      </c>
      <c r="C381">
        <v>2019</v>
      </c>
      <c r="D381">
        <v>4.2</v>
      </c>
      <c r="E381" t="s">
        <v>18</v>
      </c>
      <c r="F381" t="s">
        <v>19</v>
      </c>
      <c r="G381">
        <v>270706</v>
      </c>
      <c r="H381" t="s">
        <v>38</v>
      </c>
      <c r="I381">
        <v>25320.09</v>
      </c>
      <c r="J381" t="s">
        <v>62</v>
      </c>
      <c r="K381">
        <v>7</v>
      </c>
      <c r="L381">
        <v>9.3533538229666133E-2</v>
      </c>
      <c r="M381" t="s">
        <v>32</v>
      </c>
      <c r="N381" t="s">
        <v>23</v>
      </c>
      <c r="O381" t="s">
        <v>29</v>
      </c>
      <c r="P381">
        <v>2</v>
      </c>
    </row>
    <row r="382" spans="1:16" x14ac:dyDescent="0.3">
      <c r="A382">
        <v>379</v>
      </c>
      <c r="B382" t="s">
        <v>24</v>
      </c>
      <c r="C382">
        <v>2022</v>
      </c>
      <c r="D382">
        <v>5</v>
      </c>
      <c r="E382" t="s">
        <v>25</v>
      </c>
      <c r="F382" t="s">
        <v>19</v>
      </c>
      <c r="G382">
        <v>12026</v>
      </c>
      <c r="H382" t="s">
        <v>26</v>
      </c>
      <c r="I382">
        <v>61799.07</v>
      </c>
      <c r="J382" t="s">
        <v>66</v>
      </c>
      <c r="K382">
        <v>4</v>
      </c>
      <c r="L382">
        <v>5.1387884583402625</v>
      </c>
      <c r="M382" t="s">
        <v>56</v>
      </c>
      <c r="N382" t="s">
        <v>36</v>
      </c>
      <c r="O382" t="s">
        <v>29</v>
      </c>
      <c r="P382">
        <v>1</v>
      </c>
    </row>
    <row r="383" spans="1:16" x14ac:dyDescent="0.3">
      <c r="A383">
        <v>380</v>
      </c>
      <c r="B383" t="s">
        <v>37</v>
      </c>
      <c r="C383">
        <v>2003</v>
      </c>
      <c r="D383">
        <v>4.5999999999999996</v>
      </c>
      <c r="E383" t="s">
        <v>33</v>
      </c>
      <c r="F383" t="s">
        <v>19</v>
      </c>
      <c r="G383">
        <v>106147</v>
      </c>
      <c r="H383" t="s">
        <v>26</v>
      </c>
      <c r="I383">
        <v>79115.91</v>
      </c>
      <c r="J383" t="s">
        <v>48</v>
      </c>
      <c r="K383">
        <v>23</v>
      </c>
      <c r="L383">
        <v>0.74534287356213558</v>
      </c>
      <c r="M383" t="s">
        <v>22</v>
      </c>
      <c r="N383" t="s">
        <v>36</v>
      </c>
      <c r="O383" t="s">
        <v>29</v>
      </c>
      <c r="P383">
        <v>1</v>
      </c>
    </row>
    <row r="384" spans="1:16" x14ac:dyDescent="0.3">
      <c r="A384">
        <v>381</v>
      </c>
      <c r="B384" t="s">
        <v>37</v>
      </c>
      <c r="C384">
        <v>2017</v>
      </c>
      <c r="D384">
        <v>4</v>
      </c>
      <c r="E384" t="s">
        <v>25</v>
      </c>
      <c r="F384" t="s">
        <v>34</v>
      </c>
      <c r="G384">
        <v>31589</v>
      </c>
      <c r="H384" t="s">
        <v>26</v>
      </c>
      <c r="I384">
        <v>37203.39</v>
      </c>
      <c r="J384" t="s">
        <v>48</v>
      </c>
      <c r="K384">
        <v>9</v>
      </c>
      <c r="L384">
        <v>1.1777324385070753</v>
      </c>
      <c r="M384" t="s">
        <v>56</v>
      </c>
      <c r="N384" t="s">
        <v>23</v>
      </c>
      <c r="O384" t="s">
        <v>29</v>
      </c>
      <c r="P384">
        <v>1</v>
      </c>
    </row>
    <row r="385" spans="1:16" x14ac:dyDescent="0.3">
      <c r="A385">
        <v>382</v>
      </c>
      <c r="B385" t="s">
        <v>50</v>
      </c>
      <c r="C385">
        <v>2022</v>
      </c>
      <c r="D385">
        <v>1.3</v>
      </c>
      <c r="E385" t="s">
        <v>42</v>
      </c>
      <c r="F385" t="s">
        <v>34</v>
      </c>
      <c r="G385">
        <v>108199</v>
      </c>
      <c r="H385" t="s">
        <v>20</v>
      </c>
      <c r="I385">
        <v>41069.56</v>
      </c>
      <c r="J385" t="s">
        <v>54</v>
      </c>
      <c r="K385">
        <v>4</v>
      </c>
      <c r="L385">
        <v>0.37957430290483274</v>
      </c>
      <c r="M385" t="s">
        <v>22</v>
      </c>
      <c r="N385" t="s">
        <v>23</v>
      </c>
      <c r="O385" t="s">
        <v>46</v>
      </c>
      <c r="P385">
        <v>3</v>
      </c>
    </row>
    <row r="386" spans="1:16" x14ac:dyDescent="0.3">
      <c r="A386">
        <v>383</v>
      </c>
      <c r="B386" t="s">
        <v>17</v>
      </c>
      <c r="C386">
        <v>2005</v>
      </c>
      <c r="D386">
        <v>3.3</v>
      </c>
      <c r="E386" t="s">
        <v>25</v>
      </c>
      <c r="F386" t="s">
        <v>34</v>
      </c>
      <c r="G386">
        <v>288988</v>
      </c>
      <c r="H386" t="s">
        <v>26</v>
      </c>
      <c r="I386">
        <v>89350.67</v>
      </c>
      <c r="J386" t="s">
        <v>35</v>
      </c>
      <c r="K386">
        <v>21</v>
      </c>
      <c r="L386">
        <v>0.30918470663141723</v>
      </c>
      <c r="M386" t="s">
        <v>32</v>
      </c>
      <c r="N386" t="s">
        <v>36</v>
      </c>
      <c r="O386" t="s">
        <v>22</v>
      </c>
      <c r="P386">
        <v>1</v>
      </c>
    </row>
    <row r="387" spans="1:16" x14ac:dyDescent="0.3">
      <c r="A387">
        <v>384</v>
      </c>
      <c r="B387" t="s">
        <v>50</v>
      </c>
      <c r="C387">
        <v>2002</v>
      </c>
      <c r="D387">
        <v>4.4000000000000004</v>
      </c>
      <c r="E387" t="s">
        <v>18</v>
      </c>
      <c r="F387" t="s">
        <v>19</v>
      </c>
      <c r="G387">
        <v>208574</v>
      </c>
      <c r="H387" t="s">
        <v>26</v>
      </c>
      <c r="I387">
        <v>43398.51</v>
      </c>
      <c r="J387" t="s">
        <v>55</v>
      </c>
      <c r="K387">
        <v>24</v>
      </c>
      <c r="L387">
        <v>0.20807248266802192</v>
      </c>
      <c r="M387" t="s">
        <v>32</v>
      </c>
      <c r="N387" t="s">
        <v>23</v>
      </c>
      <c r="O387" t="s">
        <v>29</v>
      </c>
      <c r="P387">
        <v>1</v>
      </c>
    </row>
    <row r="388" spans="1:16" x14ac:dyDescent="0.3">
      <c r="A388">
        <v>385</v>
      </c>
      <c r="B388" t="s">
        <v>50</v>
      </c>
      <c r="C388">
        <v>2021</v>
      </c>
      <c r="D388">
        <v>4.4000000000000004</v>
      </c>
      <c r="E388" t="s">
        <v>18</v>
      </c>
      <c r="F388" t="s">
        <v>19</v>
      </c>
      <c r="G388">
        <v>214340</v>
      </c>
      <c r="H388" t="s">
        <v>26</v>
      </c>
      <c r="I388">
        <v>64349.62</v>
      </c>
      <c r="J388" t="s">
        <v>51</v>
      </c>
      <c r="K388">
        <v>5</v>
      </c>
      <c r="L388">
        <v>0.30022217038350285</v>
      </c>
      <c r="M388" t="s">
        <v>32</v>
      </c>
      <c r="N388" t="s">
        <v>36</v>
      </c>
      <c r="O388" t="s">
        <v>29</v>
      </c>
      <c r="P388">
        <v>1</v>
      </c>
    </row>
    <row r="389" spans="1:16" x14ac:dyDescent="0.3">
      <c r="A389">
        <v>386</v>
      </c>
      <c r="B389" t="s">
        <v>50</v>
      </c>
      <c r="C389">
        <v>2010</v>
      </c>
      <c r="D389">
        <v>2.9</v>
      </c>
      <c r="E389" t="s">
        <v>33</v>
      </c>
      <c r="F389" t="s">
        <v>19</v>
      </c>
      <c r="G389">
        <v>54708</v>
      </c>
      <c r="H389" t="s">
        <v>38</v>
      </c>
      <c r="I389">
        <v>89477.62</v>
      </c>
      <c r="J389" t="s">
        <v>61</v>
      </c>
      <c r="K389">
        <v>16</v>
      </c>
      <c r="L389">
        <v>1.635549097024201</v>
      </c>
      <c r="M389" t="s">
        <v>22</v>
      </c>
      <c r="N389" t="s">
        <v>36</v>
      </c>
      <c r="O389" t="s">
        <v>22</v>
      </c>
      <c r="P389">
        <v>2</v>
      </c>
    </row>
    <row r="390" spans="1:16" x14ac:dyDescent="0.3">
      <c r="A390">
        <v>387</v>
      </c>
      <c r="B390" t="s">
        <v>50</v>
      </c>
      <c r="C390">
        <v>2014</v>
      </c>
      <c r="D390">
        <v>5.7</v>
      </c>
      <c r="E390" t="s">
        <v>33</v>
      </c>
      <c r="F390" t="s">
        <v>34</v>
      </c>
      <c r="G390">
        <v>70825</v>
      </c>
      <c r="H390" t="s">
        <v>20</v>
      </c>
      <c r="I390">
        <v>24933.53</v>
      </c>
      <c r="J390" t="s">
        <v>54</v>
      </c>
      <c r="K390">
        <v>12</v>
      </c>
      <c r="L390">
        <v>0.3520441934345217</v>
      </c>
      <c r="M390" t="s">
        <v>22</v>
      </c>
      <c r="N390" t="s">
        <v>23</v>
      </c>
      <c r="O390" t="s">
        <v>29</v>
      </c>
      <c r="P390">
        <v>3</v>
      </c>
    </row>
    <row r="391" spans="1:16" x14ac:dyDescent="0.3">
      <c r="A391">
        <v>388</v>
      </c>
      <c r="B391" t="s">
        <v>50</v>
      </c>
      <c r="C391">
        <v>2021</v>
      </c>
      <c r="D391">
        <v>1.8</v>
      </c>
      <c r="E391" t="s">
        <v>42</v>
      </c>
      <c r="F391" t="s">
        <v>19</v>
      </c>
      <c r="G391">
        <v>51574</v>
      </c>
      <c r="H391" t="s">
        <v>20</v>
      </c>
      <c r="I391">
        <v>98278.34</v>
      </c>
      <c r="J391" t="s">
        <v>51</v>
      </c>
      <c r="K391">
        <v>5</v>
      </c>
      <c r="L391">
        <v>1.9055791677977274</v>
      </c>
      <c r="M391" t="s">
        <v>22</v>
      </c>
      <c r="N391" t="s">
        <v>36</v>
      </c>
      <c r="O391" t="s">
        <v>46</v>
      </c>
      <c r="P391">
        <v>3</v>
      </c>
    </row>
    <row r="392" spans="1:16" x14ac:dyDescent="0.3">
      <c r="A392">
        <v>389</v>
      </c>
      <c r="B392" t="s">
        <v>30</v>
      </c>
      <c r="C392">
        <v>2004</v>
      </c>
      <c r="D392">
        <v>3.5</v>
      </c>
      <c r="E392" t="s">
        <v>33</v>
      </c>
      <c r="F392" t="s">
        <v>19</v>
      </c>
      <c r="G392">
        <v>232409</v>
      </c>
      <c r="H392" t="s">
        <v>38</v>
      </c>
      <c r="I392">
        <v>71685.59</v>
      </c>
      <c r="J392" t="s">
        <v>52</v>
      </c>
      <c r="K392">
        <v>22</v>
      </c>
      <c r="L392">
        <v>0.30844584331932068</v>
      </c>
      <c r="M392" t="s">
        <v>32</v>
      </c>
      <c r="N392" t="s">
        <v>36</v>
      </c>
      <c r="O392" t="s">
        <v>22</v>
      </c>
      <c r="P392">
        <v>2</v>
      </c>
    </row>
    <row r="393" spans="1:16" x14ac:dyDescent="0.3">
      <c r="A393">
        <v>390</v>
      </c>
      <c r="B393" t="s">
        <v>37</v>
      </c>
      <c r="C393">
        <v>2019</v>
      </c>
      <c r="D393">
        <v>4.5</v>
      </c>
      <c r="E393" t="s">
        <v>25</v>
      </c>
      <c r="F393" t="s">
        <v>34</v>
      </c>
      <c r="G393">
        <v>186381</v>
      </c>
      <c r="H393" t="s">
        <v>26</v>
      </c>
      <c r="I393">
        <v>52131.56</v>
      </c>
      <c r="J393" t="s">
        <v>45</v>
      </c>
      <c r="K393">
        <v>7</v>
      </c>
      <c r="L393">
        <v>0.27970426170049523</v>
      </c>
      <c r="M393" t="s">
        <v>32</v>
      </c>
      <c r="N393" t="s">
        <v>36</v>
      </c>
      <c r="O393" t="s">
        <v>29</v>
      </c>
      <c r="P393">
        <v>1</v>
      </c>
    </row>
    <row r="394" spans="1:16" x14ac:dyDescent="0.3">
      <c r="A394">
        <v>391</v>
      </c>
      <c r="B394" t="s">
        <v>50</v>
      </c>
      <c r="C394">
        <v>2009</v>
      </c>
      <c r="D394">
        <v>4.5</v>
      </c>
      <c r="E394" t="s">
        <v>18</v>
      </c>
      <c r="F394" t="s">
        <v>34</v>
      </c>
      <c r="G394">
        <v>64230</v>
      </c>
      <c r="H394" t="s">
        <v>38</v>
      </c>
      <c r="I394">
        <v>45937.45</v>
      </c>
      <c r="J394" t="s">
        <v>54</v>
      </c>
      <c r="K394">
        <v>17</v>
      </c>
      <c r="L394">
        <v>0.71520239763350457</v>
      </c>
      <c r="M394" t="s">
        <v>22</v>
      </c>
      <c r="N394" t="s">
        <v>23</v>
      </c>
      <c r="O394" t="s">
        <v>29</v>
      </c>
      <c r="P394">
        <v>2</v>
      </c>
    </row>
    <row r="395" spans="1:16" x14ac:dyDescent="0.3">
      <c r="A395">
        <v>392</v>
      </c>
      <c r="B395" t="s">
        <v>37</v>
      </c>
      <c r="C395">
        <v>2011</v>
      </c>
      <c r="D395">
        <v>4.2</v>
      </c>
      <c r="E395" t="s">
        <v>18</v>
      </c>
      <c r="F395" t="s">
        <v>19</v>
      </c>
      <c r="G395">
        <v>254451</v>
      </c>
      <c r="H395" t="s">
        <v>38</v>
      </c>
      <c r="I395">
        <v>95664.639999999999</v>
      </c>
      <c r="J395" t="s">
        <v>39</v>
      </c>
      <c r="K395">
        <v>15</v>
      </c>
      <c r="L395">
        <v>0.37596488125415112</v>
      </c>
      <c r="M395" t="s">
        <v>32</v>
      </c>
      <c r="N395" t="s">
        <v>36</v>
      </c>
      <c r="O395" t="s">
        <v>29</v>
      </c>
      <c r="P395">
        <v>2</v>
      </c>
    </row>
    <row r="396" spans="1:16" x14ac:dyDescent="0.3">
      <c r="A396">
        <v>393</v>
      </c>
      <c r="B396" t="s">
        <v>37</v>
      </c>
      <c r="C396">
        <v>2014</v>
      </c>
      <c r="D396">
        <v>2.4</v>
      </c>
      <c r="E396" t="s">
        <v>18</v>
      </c>
      <c r="F396" t="s">
        <v>19</v>
      </c>
      <c r="G396">
        <v>247174</v>
      </c>
      <c r="H396" t="s">
        <v>26</v>
      </c>
      <c r="I396">
        <v>24543.86</v>
      </c>
      <c r="J396" t="s">
        <v>48</v>
      </c>
      <c r="K396">
        <v>12</v>
      </c>
      <c r="L396">
        <v>9.9297903501177315E-2</v>
      </c>
      <c r="M396" t="s">
        <v>32</v>
      </c>
      <c r="N396" t="s">
        <v>23</v>
      </c>
      <c r="O396" t="s">
        <v>22</v>
      </c>
      <c r="P396">
        <v>1</v>
      </c>
    </row>
    <row r="397" spans="1:16" x14ac:dyDescent="0.3">
      <c r="A397">
        <v>394</v>
      </c>
      <c r="B397" t="s">
        <v>43</v>
      </c>
      <c r="C397">
        <v>2016</v>
      </c>
      <c r="D397">
        <v>1.8</v>
      </c>
      <c r="E397" t="s">
        <v>33</v>
      </c>
      <c r="F397" t="s">
        <v>19</v>
      </c>
      <c r="G397">
        <v>219700</v>
      </c>
      <c r="H397" t="s">
        <v>26</v>
      </c>
      <c r="I397">
        <v>34609.910000000003</v>
      </c>
      <c r="J397" t="s">
        <v>57</v>
      </c>
      <c r="K397">
        <v>10</v>
      </c>
      <c r="L397">
        <v>0.1575325898953118</v>
      </c>
      <c r="M397" t="s">
        <v>32</v>
      </c>
      <c r="N397" t="s">
        <v>23</v>
      </c>
      <c r="O397" t="s">
        <v>46</v>
      </c>
      <c r="P397">
        <v>1</v>
      </c>
    </row>
    <row r="398" spans="1:16" x14ac:dyDescent="0.3">
      <c r="A398">
        <v>395</v>
      </c>
      <c r="B398" t="s">
        <v>30</v>
      </c>
      <c r="C398">
        <v>2009</v>
      </c>
      <c r="D398">
        <v>4.2</v>
      </c>
      <c r="E398" t="s">
        <v>18</v>
      </c>
      <c r="F398" t="s">
        <v>19</v>
      </c>
      <c r="G398">
        <v>287249</v>
      </c>
      <c r="H398" t="s">
        <v>20</v>
      </c>
      <c r="I398">
        <v>34240.31</v>
      </c>
      <c r="J398" t="s">
        <v>41</v>
      </c>
      <c r="K398">
        <v>17</v>
      </c>
      <c r="L398">
        <v>0.11920079791400491</v>
      </c>
      <c r="M398" t="s">
        <v>32</v>
      </c>
      <c r="N398" t="s">
        <v>23</v>
      </c>
      <c r="O398" t="s">
        <v>29</v>
      </c>
      <c r="P398">
        <v>3</v>
      </c>
    </row>
    <row r="399" spans="1:16" x14ac:dyDescent="0.3">
      <c r="A399">
        <v>396</v>
      </c>
      <c r="B399" t="s">
        <v>50</v>
      </c>
      <c r="C399">
        <v>2005</v>
      </c>
      <c r="D399">
        <v>4</v>
      </c>
      <c r="E399" t="s">
        <v>18</v>
      </c>
      <c r="F399" t="s">
        <v>34</v>
      </c>
      <c r="G399">
        <v>246514</v>
      </c>
      <c r="H399" t="s">
        <v>26</v>
      </c>
      <c r="I399">
        <v>32455.599999999999</v>
      </c>
      <c r="J399" t="s">
        <v>51</v>
      </c>
      <c r="K399">
        <v>21</v>
      </c>
      <c r="L399">
        <v>0.13165824253389261</v>
      </c>
      <c r="M399" t="s">
        <v>32</v>
      </c>
      <c r="N399" t="s">
        <v>23</v>
      </c>
      <c r="O399" t="s">
        <v>29</v>
      </c>
      <c r="P399">
        <v>1</v>
      </c>
    </row>
    <row r="400" spans="1:16" x14ac:dyDescent="0.3">
      <c r="A400">
        <v>397</v>
      </c>
      <c r="B400" t="s">
        <v>58</v>
      </c>
      <c r="C400">
        <v>2017</v>
      </c>
      <c r="D400">
        <v>1.9</v>
      </c>
      <c r="E400" t="s">
        <v>18</v>
      </c>
      <c r="F400" t="s">
        <v>19</v>
      </c>
      <c r="G400">
        <v>264491</v>
      </c>
      <c r="H400" t="s">
        <v>38</v>
      </c>
      <c r="I400">
        <v>49511.11</v>
      </c>
      <c r="J400" t="s">
        <v>67</v>
      </c>
      <c r="K400">
        <v>9</v>
      </c>
      <c r="L400">
        <v>0.18719393098441914</v>
      </c>
      <c r="M400" t="s">
        <v>32</v>
      </c>
      <c r="N400" t="s">
        <v>23</v>
      </c>
      <c r="O400" t="s">
        <v>46</v>
      </c>
      <c r="P400">
        <v>2</v>
      </c>
    </row>
    <row r="401" spans="1:16" x14ac:dyDescent="0.3">
      <c r="A401">
        <v>398</v>
      </c>
      <c r="B401" t="s">
        <v>24</v>
      </c>
      <c r="C401">
        <v>2012</v>
      </c>
      <c r="D401">
        <v>4.5</v>
      </c>
      <c r="E401" t="s">
        <v>42</v>
      </c>
      <c r="F401" t="s">
        <v>19</v>
      </c>
      <c r="G401">
        <v>226094</v>
      </c>
      <c r="H401" t="s">
        <v>38</v>
      </c>
      <c r="I401">
        <v>98972.03</v>
      </c>
      <c r="J401" t="s">
        <v>27</v>
      </c>
      <c r="K401">
        <v>14</v>
      </c>
      <c r="L401">
        <v>0.43774726441214717</v>
      </c>
      <c r="M401" t="s">
        <v>32</v>
      </c>
      <c r="N401" t="s">
        <v>36</v>
      </c>
      <c r="O401" t="s">
        <v>29</v>
      </c>
      <c r="P401">
        <v>2</v>
      </c>
    </row>
    <row r="402" spans="1:16" x14ac:dyDescent="0.3">
      <c r="A402">
        <v>399</v>
      </c>
      <c r="B402" t="s">
        <v>17</v>
      </c>
      <c r="C402">
        <v>2002</v>
      </c>
      <c r="D402">
        <v>3.3</v>
      </c>
      <c r="E402" t="s">
        <v>42</v>
      </c>
      <c r="F402" t="s">
        <v>34</v>
      </c>
      <c r="G402">
        <v>148182</v>
      </c>
      <c r="H402" t="s">
        <v>26</v>
      </c>
      <c r="I402">
        <v>89434.74</v>
      </c>
      <c r="J402" t="s">
        <v>21</v>
      </c>
      <c r="K402">
        <v>24</v>
      </c>
      <c r="L402">
        <v>0.60354658460541766</v>
      </c>
      <c r="M402" t="s">
        <v>22</v>
      </c>
      <c r="N402" t="s">
        <v>36</v>
      </c>
      <c r="O402" t="s">
        <v>22</v>
      </c>
      <c r="P402">
        <v>1</v>
      </c>
    </row>
    <row r="403" spans="1:16" x14ac:dyDescent="0.3">
      <c r="A403">
        <v>400</v>
      </c>
      <c r="B403" t="s">
        <v>58</v>
      </c>
      <c r="C403">
        <v>2023</v>
      </c>
      <c r="D403">
        <v>4.3</v>
      </c>
      <c r="E403" t="s">
        <v>33</v>
      </c>
      <c r="F403" t="s">
        <v>19</v>
      </c>
      <c r="G403">
        <v>193242</v>
      </c>
      <c r="H403" t="s">
        <v>20</v>
      </c>
      <c r="I403">
        <v>36155.21</v>
      </c>
      <c r="J403" t="s">
        <v>62</v>
      </c>
      <c r="K403">
        <v>3</v>
      </c>
      <c r="L403">
        <v>0.18709809461711222</v>
      </c>
      <c r="M403" t="s">
        <v>32</v>
      </c>
      <c r="N403" t="s">
        <v>23</v>
      </c>
      <c r="O403" t="s">
        <v>29</v>
      </c>
      <c r="P403">
        <v>3</v>
      </c>
    </row>
    <row r="404" spans="1:16" x14ac:dyDescent="0.3">
      <c r="A404">
        <v>401</v>
      </c>
      <c r="B404" t="s">
        <v>30</v>
      </c>
      <c r="C404">
        <v>2009</v>
      </c>
      <c r="D404">
        <v>5.2</v>
      </c>
      <c r="E404" t="s">
        <v>18</v>
      </c>
      <c r="F404" t="s">
        <v>19</v>
      </c>
      <c r="G404">
        <v>182873</v>
      </c>
      <c r="H404" t="s">
        <v>38</v>
      </c>
      <c r="I404">
        <v>45172.66</v>
      </c>
      <c r="J404" t="s">
        <v>31</v>
      </c>
      <c r="K404">
        <v>17</v>
      </c>
      <c r="L404">
        <v>0.24701656340739203</v>
      </c>
      <c r="M404" t="s">
        <v>32</v>
      </c>
      <c r="N404" t="s">
        <v>23</v>
      </c>
      <c r="O404" t="s">
        <v>29</v>
      </c>
      <c r="P404">
        <v>2</v>
      </c>
    </row>
    <row r="405" spans="1:16" x14ac:dyDescent="0.3">
      <c r="A405">
        <v>402</v>
      </c>
      <c r="B405" t="s">
        <v>24</v>
      </c>
      <c r="C405">
        <v>2013</v>
      </c>
      <c r="D405">
        <v>1.8</v>
      </c>
      <c r="E405" t="s">
        <v>33</v>
      </c>
      <c r="F405" t="s">
        <v>34</v>
      </c>
      <c r="G405">
        <v>124926</v>
      </c>
      <c r="H405" t="s">
        <v>26</v>
      </c>
      <c r="I405">
        <v>68600.67</v>
      </c>
      <c r="J405" t="s">
        <v>66</v>
      </c>
      <c r="K405">
        <v>13</v>
      </c>
      <c r="L405">
        <v>0.54913044522357235</v>
      </c>
      <c r="M405" t="s">
        <v>22</v>
      </c>
      <c r="N405" t="s">
        <v>36</v>
      </c>
      <c r="O405" t="s">
        <v>46</v>
      </c>
      <c r="P405">
        <v>1</v>
      </c>
    </row>
    <row r="406" spans="1:16" x14ac:dyDescent="0.3">
      <c r="A406">
        <v>403</v>
      </c>
      <c r="B406" t="s">
        <v>30</v>
      </c>
      <c r="C406">
        <v>2005</v>
      </c>
      <c r="D406">
        <v>1.1000000000000001</v>
      </c>
      <c r="E406" t="s">
        <v>18</v>
      </c>
      <c r="F406" t="s">
        <v>34</v>
      </c>
      <c r="G406">
        <v>81147</v>
      </c>
      <c r="H406" t="s">
        <v>20</v>
      </c>
      <c r="I406">
        <v>6629.41</v>
      </c>
      <c r="J406" t="s">
        <v>41</v>
      </c>
      <c r="K406">
        <v>21</v>
      </c>
      <c r="L406">
        <v>8.1696304237987849E-2</v>
      </c>
      <c r="M406" t="s">
        <v>22</v>
      </c>
      <c r="N406" t="s">
        <v>28</v>
      </c>
      <c r="O406" t="s">
        <v>46</v>
      </c>
      <c r="P406">
        <v>3</v>
      </c>
    </row>
    <row r="407" spans="1:16" x14ac:dyDescent="0.3">
      <c r="A407">
        <v>404</v>
      </c>
      <c r="B407" t="s">
        <v>37</v>
      </c>
      <c r="C407">
        <v>2002</v>
      </c>
      <c r="D407">
        <v>4.9000000000000004</v>
      </c>
      <c r="E407" t="s">
        <v>18</v>
      </c>
      <c r="F407" t="s">
        <v>19</v>
      </c>
      <c r="G407">
        <v>19199</v>
      </c>
      <c r="H407" t="s">
        <v>20</v>
      </c>
      <c r="I407">
        <v>82914.600000000006</v>
      </c>
      <c r="J407" t="s">
        <v>45</v>
      </c>
      <c r="K407">
        <v>24</v>
      </c>
      <c r="L407">
        <v>4.3186936819626025</v>
      </c>
      <c r="M407" t="s">
        <v>56</v>
      </c>
      <c r="N407" t="s">
        <v>36</v>
      </c>
      <c r="O407" t="s">
        <v>29</v>
      </c>
      <c r="P407">
        <v>3</v>
      </c>
    </row>
    <row r="408" spans="1:16" x14ac:dyDescent="0.3">
      <c r="A408">
        <v>405</v>
      </c>
      <c r="B408" t="s">
        <v>24</v>
      </c>
      <c r="C408">
        <v>2015</v>
      </c>
      <c r="D408">
        <v>4</v>
      </c>
      <c r="E408" t="s">
        <v>18</v>
      </c>
      <c r="F408" t="s">
        <v>34</v>
      </c>
      <c r="G408">
        <v>183208</v>
      </c>
      <c r="H408" t="s">
        <v>38</v>
      </c>
      <c r="I408">
        <v>88580.82</v>
      </c>
      <c r="J408" t="s">
        <v>27</v>
      </c>
      <c r="K408">
        <v>11</v>
      </c>
      <c r="L408">
        <v>0.48349864634732109</v>
      </c>
      <c r="M408" t="s">
        <v>32</v>
      </c>
      <c r="N408" t="s">
        <v>36</v>
      </c>
      <c r="O408" t="s">
        <v>29</v>
      </c>
      <c r="P408">
        <v>2</v>
      </c>
    </row>
    <row r="409" spans="1:16" x14ac:dyDescent="0.3">
      <c r="A409">
        <v>406</v>
      </c>
      <c r="B409" t="s">
        <v>37</v>
      </c>
      <c r="C409">
        <v>2006</v>
      </c>
      <c r="D409">
        <v>4.5</v>
      </c>
      <c r="E409" t="s">
        <v>33</v>
      </c>
      <c r="F409" t="s">
        <v>34</v>
      </c>
      <c r="G409">
        <v>220868</v>
      </c>
      <c r="H409" t="s">
        <v>38</v>
      </c>
      <c r="I409">
        <v>86434.03</v>
      </c>
      <c r="J409" t="s">
        <v>45</v>
      </c>
      <c r="K409">
        <v>20</v>
      </c>
      <c r="L409">
        <v>0.39133794845790243</v>
      </c>
      <c r="M409" t="s">
        <v>32</v>
      </c>
      <c r="N409" t="s">
        <v>36</v>
      </c>
      <c r="O409" t="s">
        <v>29</v>
      </c>
      <c r="P409">
        <v>2</v>
      </c>
    </row>
    <row r="410" spans="1:16" x14ac:dyDescent="0.3">
      <c r="A410">
        <v>407</v>
      </c>
      <c r="B410" t="s">
        <v>58</v>
      </c>
      <c r="C410">
        <v>2019</v>
      </c>
      <c r="D410">
        <v>5.2</v>
      </c>
      <c r="E410" t="s">
        <v>33</v>
      </c>
      <c r="F410" t="s">
        <v>19</v>
      </c>
      <c r="G410">
        <v>120787</v>
      </c>
      <c r="H410" t="s">
        <v>20</v>
      </c>
      <c r="I410">
        <v>40630.17</v>
      </c>
      <c r="J410" t="s">
        <v>62</v>
      </c>
      <c r="K410">
        <v>7</v>
      </c>
      <c r="L410">
        <v>0.33637866657835691</v>
      </c>
      <c r="M410" t="s">
        <v>22</v>
      </c>
      <c r="N410" t="s">
        <v>23</v>
      </c>
      <c r="O410" t="s">
        <v>29</v>
      </c>
      <c r="P410">
        <v>3</v>
      </c>
    </row>
    <row r="411" spans="1:16" x14ac:dyDescent="0.3">
      <c r="A411">
        <v>408</v>
      </c>
      <c r="B411" t="s">
        <v>58</v>
      </c>
      <c r="C411">
        <v>2013</v>
      </c>
      <c r="D411">
        <v>5</v>
      </c>
      <c r="E411" t="s">
        <v>18</v>
      </c>
      <c r="F411" t="s">
        <v>34</v>
      </c>
      <c r="G411">
        <v>114427</v>
      </c>
      <c r="H411" t="s">
        <v>20</v>
      </c>
      <c r="I411">
        <v>48889.95</v>
      </c>
      <c r="J411" t="s">
        <v>62</v>
      </c>
      <c r="K411">
        <v>13</v>
      </c>
      <c r="L411">
        <v>0.42725886372971411</v>
      </c>
      <c r="M411" t="s">
        <v>22</v>
      </c>
      <c r="N411" t="s">
        <v>23</v>
      </c>
      <c r="O411" t="s">
        <v>29</v>
      </c>
      <c r="P411">
        <v>3</v>
      </c>
    </row>
    <row r="412" spans="1:16" x14ac:dyDescent="0.3">
      <c r="A412">
        <v>409</v>
      </c>
      <c r="B412" t="s">
        <v>24</v>
      </c>
      <c r="C412">
        <v>2008</v>
      </c>
      <c r="D412">
        <v>5.8</v>
      </c>
      <c r="E412" t="s">
        <v>25</v>
      </c>
      <c r="F412" t="s">
        <v>19</v>
      </c>
      <c r="G412">
        <v>148063</v>
      </c>
      <c r="H412" t="s">
        <v>20</v>
      </c>
      <c r="I412">
        <v>6176.89</v>
      </c>
      <c r="J412" t="s">
        <v>66</v>
      </c>
      <c r="K412">
        <v>18</v>
      </c>
      <c r="L412">
        <v>4.1717984911828078E-2</v>
      </c>
      <c r="M412" t="s">
        <v>22</v>
      </c>
      <c r="N412" t="s">
        <v>28</v>
      </c>
      <c r="O412" t="s">
        <v>29</v>
      </c>
      <c r="P412">
        <v>3</v>
      </c>
    </row>
    <row r="413" spans="1:16" x14ac:dyDescent="0.3">
      <c r="A413">
        <v>410</v>
      </c>
      <c r="B413" t="s">
        <v>24</v>
      </c>
      <c r="C413">
        <v>2014</v>
      </c>
      <c r="D413">
        <v>3.7</v>
      </c>
      <c r="E413" t="s">
        <v>33</v>
      </c>
      <c r="F413" t="s">
        <v>19</v>
      </c>
      <c r="G413">
        <v>153625</v>
      </c>
      <c r="H413" t="s">
        <v>26</v>
      </c>
      <c r="I413">
        <v>42942.559999999998</v>
      </c>
      <c r="J413" t="s">
        <v>53</v>
      </c>
      <c r="K413">
        <v>12</v>
      </c>
      <c r="L413">
        <v>0.27952846216436128</v>
      </c>
      <c r="M413" t="s">
        <v>32</v>
      </c>
      <c r="N413" t="s">
        <v>23</v>
      </c>
      <c r="O413" t="s">
        <v>22</v>
      </c>
      <c r="P413">
        <v>1</v>
      </c>
    </row>
    <row r="414" spans="1:16" x14ac:dyDescent="0.3">
      <c r="A414">
        <v>411</v>
      </c>
      <c r="B414" t="s">
        <v>50</v>
      </c>
      <c r="C414">
        <v>2020</v>
      </c>
      <c r="D414">
        <v>3.4</v>
      </c>
      <c r="E414" t="s">
        <v>42</v>
      </c>
      <c r="F414" t="s">
        <v>19</v>
      </c>
      <c r="G414">
        <v>220782</v>
      </c>
      <c r="H414" t="s">
        <v>38</v>
      </c>
      <c r="I414">
        <v>48740.55</v>
      </c>
      <c r="J414" t="s">
        <v>51</v>
      </c>
      <c r="K414">
        <v>6</v>
      </c>
      <c r="L414">
        <v>0.22076324156860616</v>
      </c>
      <c r="M414" t="s">
        <v>32</v>
      </c>
      <c r="N414" t="s">
        <v>23</v>
      </c>
      <c r="O414" t="s">
        <v>22</v>
      </c>
      <c r="P414">
        <v>2</v>
      </c>
    </row>
    <row r="415" spans="1:16" x14ac:dyDescent="0.3">
      <c r="A415">
        <v>412</v>
      </c>
      <c r="B415" t="s">
        <v>30</v>
      </c>
      <c r="C415">
        <v>2002</v>
      </c>
      <c r="D415">
        <v>3</v>
      </c>
      <c r="E415" t="s">
        <v>33</v>
      </c>
      <c r="F415" t="s">
        <v>19</v>
      </c>
      <c r="G415">
        <v>87493</v>
      </c>
      <c r="H415" t="s">
        <v>20</v>
      </c>
      <c r="I415">
        <v>91162.559999999998</v>
      </c>
      <c r="J415" t="s">
        <v>40</v>
      </c>
      <c r="K415">
        <v>24</v>
      </c>
      <c r="L415">
        <v>1.0419411838661379</v>
      </c>
      <c r="M415" t="s">
        <v>22</v>
      </c>
      <c r="N415" t="s">
        <v>36</v>
      </c>
      <c r="O415" t="s">
        <v>22</v>
      </c>
      <c r="P415">
        <v>3</v>
      </c>
    </row>
    <row r="416" spans="1:16" x14ac:dyDescent="0.3">
      <c r="A416">
        <v>413</v>
      </c>
      <c r="B416" t="s">
        <v>50</v>
      </c>
      <c r="C416">
        <v>2001</v>
      </c>
      <c r="D416">
        <v>1.8</v>
      </c>
      <c r="E416" t="s">
        <v>18</v>
      </c>
      <c r="F416" t="s">
        <v>34</v>
      </c>
      <c r="G416">
        <v>274915</v>
      </c>
      <c r="H416" t="s">
        <v>38</v>
      </c>
      <c r="I416">
        <v>89928.83</v>
      </c>
      <c r="J416" t="s">
        <v>51</v>
      </c>
      <c r="K416">
        <v>25</v>
      </c>
      <c r="L416">
        <v>0.32711503555644472</v>
      </c>
      <c r="M416" t="s">
        <v>32</v>
      </c>
      <c r="N416" t="s">
        <v>36</v>
      </c>
      <c r="O416" t="s">
        <v>46</v>
      </c>
      <c r="P416">
        <v>2</v>
      </c>
    </row>
    <row r="417" spans="1:16" x14ac:dyDescent="0.3">
      <c r="A417">
        <v>414</v>
      </c>
      <c r="B417" t="s">
        <v>30</v>
      </c>
      <c r="C417">
        <v>2001</v>
      </c>
      <c r="D417">
        <v>3.9</v>
      </c>
      <c r="E417" t="s">
        <v>25</v>
      </c>
      <c r="F417" t="s">
        <v>19</v>
      </c>
      <c r="G417">
        <v>125607</v>
      </c>
      <c r="H417" t="s">
        <v>38</v>
      </c>
      <c r="I417">
        <v>96779.22</v>
      </c>
      <c r="J417" t="s">
        <v>40</v>
      </c>
      <c r="K417">
        <v>25</v>
      </c>
      <c r="L417">
        <v>0.77049224963576868</v>
      </c>
      <c r="M417" t="s">
        <v>22</v>
      </c>
      <c r="N417" t="s">
        <v>36</v>
      </c>
      <c r="O417" t="s">
        <v>22</v>
      </c>
      <c r="P417">
        <v>2</v>
      </c>
    </row>
    <row r="418" spans="1:16" x14ac:dyDescent="0.3">
      <c r="A418">
        <v>415</v>
      </c>
      <c r="B418" t="s">
        <v>50</v>
      </c>
      <c r="C418">
        <v>2002</v>
      </c>
      <c r="D418">
        <v>2.4</v>
      </c>
      <c r="E418" t="s">
        <v>18</v>
      </c>
      <c r="F418" t="s">
        <v>19</v>
      </c>
      <c r="G418">
        <v>246834</v>
      </c>
      <c r="H418" t="s">
        <v>38</v>
      </c>
      <c r="I418">
        <v>89084.97</v>
      </c>
      <c r="J418" t="s">
        <v>51</v>
      </c>
      <c r="K418">
        <v>24</v>
      </c>
      <c r="L418">
        <v>0.36091044993801502</v>
      </c>
      <c r="M418" t="s">
        <v>32</v>
      </c>
      <c r="N418" t="s">
        <v>36</v>
      </c>
      <c r="O418" t="s">
        <v>22</v>
      </c>
      <c r="P418">
        <v>2</v>
      </c>
    </row>
    <row r="419" spans="1:16" x14ac:dyDescent="0.3">
      <c r="A419">
        <v>416</v>
      </c>
      <c r="B419" t="s">
        <v>37</v>
      </c>
      <c r="C419">
        <v>2017</v>
      </c>
      <c r="D419">
        <v>5.6</v>
      </c>
      <c r="E419" t="s">
        <v>42</v>
      </c>
      <c r="F419" t="s">
        <v>19</v>
      </c>
      <c r="G419">
        <v>79876</v>
      </c>
      <c r="H419" t="s">
        <v>20</v>
      </c>
      <c r="I419">
        <v>5779.07</v>
      </c>
      <c r="J419" t="s">
        <v>48</v>
      </c>
      <c r="K419">
        <v>9</v>
      </c>
      <c r="L419">
        <v>7.235051830337022E-2</v>
      </c>
      <c r="M419" t="s">
        <v>22</v>
      </c>
      <c r="N419" t="s">
        <v>28</v>
      </c>
      <c r="O419" t="s">
        <v>29</v>
      </c>
      <c r="P419">
        <v>3</v>
      </c>
    </row>
    <row r="420" spans="1:16" x14ac:dyDescent="0.3">
      <c r="A420">
        <v>417</v>
      </c>
      <c r="B420" t="s">
        <v>24</v>
      </c>
      <c r="C420">
        <v>2013</v>
      </c>
      <c r="D420">
        <v>3.9</v>
      </c>
      <c r="E420" t="s">
        <v>33</v>
      </c>
      <c r="F420" t="s">
        <v>19</v>
      </c>
      <c r="G420">
        <v>167071</v>
      </c>
      <c r="H420" t="s">
        <v>26</v>
      </c>
      <c r="I420">
        <v>65938.78</v>
      </c>
      <c r="J420" t="s">
        <v>66</v>
      </c>
      <c r="K420">
        <v>13</v>
      </c>
      <c r="L420">
        <v>0.39467519796972544</v>
      </c>
      <c r="M420" t="s">
        <v>32</v>
      </c>
      <c r="N420" t="s">
        <v>36</v>
      </c>
      <c r="O420" t="s">
        <v>22</v>
      </c>
      <c r="P420">
        <v>1</v>
      </c>
    </row>
    <row r="421" spans="1:16" x14ac:dyDescent="0.3">
      <c r="A421">
        <v>418</v>
      </c>
      <c r="B421" t="s">
        <v>58</v>
      </c>
      <c r="C421">
        <v>2019</v>
      </c>
      <c r="D421">
        <v>4</v>
      </c>
      <c r="E421" t="s">
        <v>33</v>
      </c>
      <c r="F421" t="s">
        <v>34</v>
      </c>
      <c r="G421">
        <v>202959</v>
      </c>
      <c r="H421" t="s">
        <v>20</v>
      </c>
      <c r="I421">
        <v>11482.58</v>
      </c>
      <c r="J421" t="s">
        <v>65</v>
      </c>
      <c r="K421">
        <v>7</v>
      </c>
      <c r="L421">
        <v>5.6575860149094152E-2</v>
      </c>
      <c r="M421" t="s">
        <v>32</v>
      </c>
      <c r="N421" t="s">
        <v>28</v>
      </c>
      <c r="O421" t="s">
        <v>29</v>
      </c>
      <c r="P421">
        <v>3</v>
      </c>
    </row>
    <row r="422" spans="1:16" x14ac:dyDescent="0.3">
      <c r="A422">
        <v>419</v>
      </c>
      <c r="B422" t="s">
        <v>30</v>
      </c>
      <c r="C422">
        <v>2017</v>
      </c>
      <c r="D422">
        <v>2.8</v>
      </c>
      <c r="E422" t="s">
        <v>18</v>
      </c>
      <c r="F422" t="s">
        <v>34</v>
      </c>
      <c r="G422">
        <v>243722</v>
      </c>
      <c r="H422" t="s">
        <v>38</v>
      </c>
      <c r="I422">
        <v>30896.46</v>
      </c>
      <c r="J422" t="s">
        <v>31</v>
      </c>
      <c r="K422">
        <v>9</v>
      </c>
      <c r="L422">
        <v>0.12676926990587636</v>
      </c>
      <c r="M422" t="s">
        <v>32</v>
      </c>
      <c r="N422" t="s">
        <v>23</v>
      </c>
      <c r="O422" t="s">
        <v>22</v>
      </c>
      <c r="P422">
        <v>2</v>
      </c>
    </row>
    <row r="423" spans="1:16" x14ac:dyDescent="0.3">
      <c r="A423">
        <v>420</v>
      </c>
      <c r="B423" t="s">
        <v>30</v>
      </c>
      <c r="C423">
        <v>2009</v>
      </c>
      <c r="D423">
        <v>1.3</v>
      </c>
      <c r="E423" t="s">
        <v>18</v>
      </c>
      <c r="F423" t="s">
        <v>34</v>
      </c>
      <c r="G423">
        <v>44440</v>
      </c>
      <c r="H423" t="s">
        <v>20</v>
      </c>
      <c r="I423">
        <v>59939.22</v>
      </c>
      <c r="J423" t="s">
        <v>40</v>
      </c>
      <c r="K423">
        <v>17</v>
      </c>
      <c r="L423">
        <v>1.3487673267326732</v>
      </c>
      <c r="M423" t="s">
        <v>56</v>
      </c>
      <c r="N423" t="s">
        <v>36</v>
      </c>
      <c r="O423" t="s">
        <v>46</v>
      </c>
      <c r="P423">
        <v>3</v>
      </c>
    </row>
    <row r="424" spans="1:16" x14ac:dyDescent="0.3">
      <c r="A424">
        <v>421</v>
      </c>
      <c r="B424" t="s">
        <v>58</v>
      </c>
      <c r="C424">
        <v>2001</v>
      </c>
      <c r="D424">
        <v>1.2</v>
      </c>
      <c r="E424" t="s">
        <v>42</v>
      </c>
      <c r="F424" t="s">
        <v>19</v>
      </c>
      <c r="G424">
        <v>31655</v>
      </c>
      <c r="H424" t="s">
        <v>20</v>
      </c>
      <c r="I424">
        <v>71558.31</v>
      </c>
      <c r="J424" t="s">
        <v>59</v>
      </c>
      <c r="K424">
        <v>25</v>
      </c>
      <c r="L424">
        <v>2.2605689464539567</v>
      </c>
      <c r="M424" t="s">
        <v>56</v>
      </c>
      <c r="N424" t="s">
        <v>36</v>
      </c>
      <c r="O424" t="s">
        <v>46</v>
      </c>
      <c r="P424">
        <v>3</v>
      </c>
    </row>
    <row r="425" spans="1:16" x14ac:dyDescent="0.3">
      <c r="A425">
        <v>422</v>
      </c>
      <c r="B425" t="s">
        <v>50</v>
      </c>
      <c r="C425">
        <v>2021</v>
      </c>
      <c r="D425">
        <v>3.1</v>
      </c>
      <c r="E425" t="s">
        <v>25</v>
      </c>
      <c r="F425" t="s">
        <v>34</v>
      </c>
      <c r="G425">
        <v>43039</v>
      </c>
      <c r="H425" t="s">
        <v>38</v>
      </c>
      <c r="I425">
        <v>67190.039999999994</v>
      </c>
      <c r="J425" t="s">
        <v>51</v>
      </c>
      <c r="K425">
        <v>5</v>
      </c>
      <c r="L425">
        <v>1.5611431492367387</v>
      </c>
      <c r="M425" t="s">
        <v>56</v>
      </c>
      <c r="N425" t="s">
        <v>36</v>
      </c>
      <c r="O425" t="s">
        <v>22</v>
      </c>
      <c r="P425">
        <v>2</v>
      </c>
    </row>
    <row r="426" spans="1:16" x14ac:dyDescent="0.3">
      <c r="A426">
        <v>423</v>
      </c>
      <c r="B426" t="s">
        <v>30</v>
      </c>
      <c r="C426">
        <v>2000</v>
      </c>
      <c r="D426">
        <v>1.4</v>
      </c>
      <c r="E426" t="s">
        <v>42</v>
      </c>
      <c r="F426" t="s">
        <v>34</v>
      </c>
      <c r="G426">
        <v>72219</v>
      </c>
      <c r="H426" t="s">
        <v>38</v>
      </c>
      <c r="I426">
        <v>9660.5400000000009</v>
      </c>
      <c r="J426" t="s">
        <v>40</v>
      </c>
      <c r="K426">
        <v>26</v>
      </c>
      <c r="L426">
        <v>0.13376729115606698</v>
      </c>
      <c r="M426" t="s">
        <v>22</v>
      </c>
      <c r="N426" t="s">
        <v>28</v>
      </c>
      <c r="O426" t="s">
        <v>46</v>
      </c>
      <c r="P426">
        <v>2</v>
      </c>
    </row>
    <row r="427" spans="1:16" x14ac:dyDescent="0.3">
      <c r="A427">
        <v>424</v>
      </c>
      <c r="B427" t="s">
        <v>17</v>
      </c>
      <c r="C427">
        <v>2003</v>
      </c>
      <c r="D427">
        <v>4</v>
      </c>
      <c r="E427" t="s">
        <v>25</v>
      </c>
      <c r="F427" t="s">
        <v>19</v>
      </c>
      <c r="G427">
        <v>186061</v>
      </c>
      <c r="H427" t="s">
        <v>20</v>
      </c>
      <c r="I427">
        <v>14842.37</v>
      </c>
      <c r="J427" t="s">
        <v>64</v>
      </c>
      <c r="K427">
        <v>23</v>
      </c>
      <c r="L427">
        <v>7.9771526542370519E-2</v>
      </c>
      <c r="M427" t="s">
        <v>32</v>
      </c>
      <c r="N427" t="s">
        <v>28</v>
      </c>
      <c r="O427" t="s">
        <v>29</v>
      </c>
      <c r="P427">
        <v>3</v>
      </c>
    </row>
    <row r="428" spans="1:16" x14ac:dyDescent="0.3">
      <c r="A428">
        <v>425</v>
      </c>
      <c r="B428" t="s">
        <v>37</v>
      </c>
      <c r="C428">
        <v>2013</v>
      </c>
      <c r="D428">
        <v>5.4</v>
      </c>
      <c r="E428" t="s">
        <v>33</v>
      </c>
      <c r="F428" t="s">
        <v>34</v>
      </c>
      <c r="G428">
        <v>273388</v>
      </c>
      <c r="H428" t="s">
        <v>20</v>
      </c>
      <c r="I428">
        <v>17215.75</v>
      </c>
      <c r="J428" t="s">
        <v>48</v>
      </c>
      <c r="K428">
        <v>13</v>
      </c>
      <c r="L428">
        <v>6.2971856848142563E-2</v>
      </c>
      <c r="M428" t="s">
        <v>32</v>
      </c>
      <c r="N428" t="s">
        <v>28</v>
      </c>
      <c r="O428" t="s">
        <v>29</v>
      </c>
      <c r="P428">
        <v>3</v>
      </c>
    </row>
    <row r="429" spans="1:16" x14ac:dyDescent="0.3">
      <c r="A429">
        <v>426</v>
      </c>
      <c r="B429" t="s">
        <v>24</v>
      </c>
      <c r="C429">
        <v>2000</v>
      </c>
      <c r="D429">
        <v>5.4</v>
      </c>
      <c r="E429" t="s">
        <v>25</v>
      </c>
      <c r="F429" t="s">
        <v>19</v>
      </c>
      <c r="G429">
        <v>94594</v>
      </c>
      <c r="H429" t="s">
        <v>20</v>
      </c>
      <c r="I429">
        <v>13684.37</v>
      </c>
      <c r="J429" t="s">
        <v>49</v>
      </c>
      <c r="K429">
        <v>26</v>
      </c>
      <c r="L429">
        <v>0.14466424931813857</v>
      </c>
      <c r="M429" t="s">
        <v>22</v>
      </c>
      <c r="N429" t="s">
        <v>28</v>
      </c>
      <c r="O429" t="s">
        <v>29</v>
      </c>
      <c r="P429">
        <v>3</v>
      </c>
    </row>
    <row r="430" spans="1:16" x14ac:dyDescent="0.3">
      <c r="A430">
        <v>427</v>
      </c>
      <c r="B430" t="s">
        <v>58</v>
      </c>
      <c r="C430">
        <v>2013</v>
      </c>
      <c r="D430">
        <v>4.3</v>
      </c>
      <c r="E430" t="s">
        <v>25</v>
      </c>
      <c r="F430" t="s">
        <v>34</v>
      </c>
      <c r="G430">
        <v>170623</v>
      </c>
      <c r="H430" t="s">
        <v>20</v>
      </c>
      <c r="I430">
        <v>21932.27</v>
      </c>
      <c r="J430" t="s">
        <v>65</v>
      </c>
      <c r="K430">
        <v>13</v>
      </c>
      <c r="L430">
        <v>0.12854228327951098</v>
      </c>
      <c r="M430" t="s">
        <v>32</v>
      </c>
      <c r="N430" t="s">
        <v>23</v>
      </c>
      <c r="O430" t="s">
        <v>29</v>
      </c>
      <c r="P430">
        <v>3</v>
      </c>
    </row>
    <row r="431" spans="1:16" x14ac:dyDescent="0.3">
      <c r="A431">
        <v>428</v>
      </c>
      <c r="B431" t="s">
        <v>24</v>
      </c>
      <c r="C431">
        <v>2015</v>
      </c>
      <c r="D431">
        <v>2.1</v>
      </c>
      <c r="E431" t="s">
        <v>33</v>
      </c>
      <c r="F431" t="s">
        <v>34</v>
      </c>
      <c r="G431">
        <v>194302</v>
      </c>
      <c r="H431" t="s">
        <v>26</v>
      </c>
      <c r="I431">
        <v>70406.34</v>
      </c>
      <c r="J431" t="s">
        <v>27</v>
      </c>
      <c r="K431">
        <v>11</v>
      </c>
      <c r="L431">
        <v>0.36235519963767743</v>
      </c>
      <c r="M431" t="s">
        <v>32</v>
      </c>
      <c r="N431" t="s">
        <v>36</v>
      </c>
      <c r="O431" t="s">
        <v>22</v>
      </c>
      <c r="P431">
        <v>1</v>
      </c>
    </row>
    <row r="432" spans="1:16" x14ac:dyDescent="0.3">
      <c r="A432">
        <v>429</v>
      </c>
      <c r="B432" t="s">
        <v>17</v>
      </c>
      <c r="C432">
        <v>2021</v>
      </c>
      <c r="D432">
        <v>5.3</v>
      </c>
      <c r="E432" t="s">
        <v>33</v>
      </c>
      <c r="F432" t="s">
        <v>34</v>
      </c>
      <c r="G432">
        <v>290515</v>
      </c>
      <c r="H432" t="s">
        <v>20</v>
      </c>
      <c r="I432">
        <v>83929.54</v>
      </c>
      <c r="J432" t="s">
        <v>47</v>
      </c>
      <c r="K432">
        <v>5</v>
      </c>
      <c r="L432">
        <v>0.288899161833296</v>
      </c>
      <c r="M432" t="s">
        <v>32</v>
      </c>
      <c r="N432" t="s">
        <v>36</v>
      </c>
      <c r="O432" t="s">
        <v>29</v>
      </c>
      <c r="P432">
        <v>3</v>
      </c>
    </row>
    <row r="433" spans="1:16" x14ac:dyDescent="0.3">
      <c r="A433">
        <v>430</v>
      </c>
      <c r="B433" t="s">
        <v>30</v>
      </c>
      <c r="C433">
        <v>2013</v>
      </c>
      <c r="D433">
        <v>5.4</v>
      </c>
      <c r="E433" t="s">
        <v>33</v>
      </c>
      <c r="F433" t="s">
        <v>34</v>
      </c>
      <c r="G433">
        <v>159950</v>
      </c>
      <c r="H433" t="s">
        <v>26</v>
      </c>
      <c r="I433">
        <v>43837.32</v>
      </c>
      <c r="J433" t="s">
        <v>41</v>
      </c>
      <c r="K433">
        <v>13</v>
      </c>
      <c r="L433">
        <v>0.2740688965301657</v>
      </c>
      <c r="M433" t="s">
        <v>32</v>
      </c>
      <c r="N433" t="s">
        <v>23</v>
      </c>
      <c r="O433" t="s">
        <v>29</v>
      </c>
      <c r="P433">
        <v>1</v>
      </c>
    </row>
    <row r="434" spans="1:16" x14ac:dyDescent="0.3">
      <c r="A434">
        <v>431</v>
      </c>
      <c r="B434" t="s">
        <v>30</v>
      </c>
      <c r="C434">
        <v>2019</v>
      </c>
      <c r="D434">
        <v>2</v>
      </c>
      <c r="E434" t="s">
        <v>42</v>
      </c>
      <c r="F434" t="s">
        <v>19</v>
      </c>
      <c r="G434">
        <v>167229</v>
      </c>
      <c r="H434" t="s">
        <v>38</v>
      </c>
      <c r="I434">
        <v>70814.240000000005</v>
      </c>
      <c r="J434" t="s">
        <v>52</v>
      </c>
      <c r="K434">
        <v>7</v>
      </c>
      <c r="L434">
        <v>0.42345669710397121</v>
      </c>
      <c r="M434" t="s">
        <v>32</v>
      </c>
      <c r="N434" t="s">
        <v>36</v>
      </c>
      <c r="O434" t="s">
        <v>22</v>
      </c>
      <c r="P434">
        <v>2</v>
      </c>
    </row>
    <row r="435" spans="1:16" x14ac:dyDescent="0.3">
      <c r="A435">
        <v>432</v>
      </c>
      <c r="B435" t="s">
        <v>17</v>
      </c>
      <c r="C435">
        <v>2002</v>
      </c>
      <c r="D435">
        <v>4.7</v>
      </c>
      <c r="E435" t="s">
        <v>33</v>
      </c>
      <c r="F435" t="s">
        <v>19</v>
      </c>
      <c r="G435">
        <v>5914</v>
      </c>
      <c r="H435" t="s">
        <v>26</v>
      </c>
      <c r="I435">
        <v>24001.54</v>
      </c>
      <c r="J435" t="s">
        <v>35</v>
      </c>
      <c r="K435">
        <v>24</v>
      </c>
      <c r="L435">
        <v>4.0584274602637809</v>
      </c>
      <c r="M435" t="s">
        <v>56</v>
      </c>
      <c r="N435" t="s">
        <v>23</v>
      </c>
      <c r="O435" t="s">
        <v>29</v>
      </c>
      <c r="P435">
        <v>1</v>
      </c>
    </row>
    <row r="436" spans="1:16" x14ac:dyDescent="0.3">
      <c r="A436">
        <v>433</v>
      </c>
      <c r="B436" t="s">
        <v>58</v>
      </c>
      <c r="C436">
        <v>2002</v>
      </c>
      <c r="D436">
        <v>2.4</v>
      </c>
      <c r="E436" t="s">
        <v>18</v>
      </c>
      <c r="F436" t="s">
        <v>34</v>
      </c>
      <c r="G436">
        <v>214772</v>
      </c>
      <c r="H436" t="s">
        <v>38</v>
      </c>
      <c r="I436">
        <v>97461.61</v>
      </c>
      <c r="J436" t="s">
        <v>65</v>
      </c>
      <c r="K436">
        <v>24</v>
      </c>
      <c r="L436">
        <v>0.45379104352522676</v>
      </c>
      <c r="M436" t="s">
        <v>32</v>
      </c>
      <c r="N436" t="s">
        <v>36</v>
      </c>
      <c r="O436" t="s">
        <v>22</v>
      </c>
      <c r="P436">
        <v>2</v>
      </c>
    </row>
    <row r="437" spans="1:16" x14ac:dyDescent="0.3">
      <c r="A437">
        <v>434</v>
      </c>
      <c r="B437" t="s">
        <v>37</v>
      </c>
      <c r="C437">
        <v>2008</v>
      </c>
      <c r="D437">
        <v>5</v>
      </c>
      <c r="E437" t="s">
        <v>33</v>
      </c>
      <c r="F437" t="s">
        <v>19</v>
      </c>
      <c r="G437">
        <v>289324</v>
      </c>
      <c r="H437" t="s">
        <v>26</v>
      </c>
      <c r="I437">
        <v>38249.760000000002</v>
      </c>
      <c r="J437" t="s">
        <v>48</v>
      </c>
      <c r="K437">
        <v>18</v>
      </c>
      <c r="L437">
        <v>0.13220389597821128</v>
      </c>
      <c r="M437" t="s">
        <v>32</v>
      </c>
      <c r="N437" t="s">
        <v>23</v>
      </c>
      <c r="O437" t="s">
        <v>29</v>
      </c>
      <c r="P437">
        <v>1</v>
      </c>
    </row>
    <row r="438" spans="1:16" x14ac:dyDescent="0.3">
      <c r="A438">
        <v>435</v>
      </c>
      <c r="B438" t="s">
        <v>43</v>
      </c>
      <c r="C438">
        <v>2005</v>
      </c>
      <c r="D438">
        <v>6</v>
      </c>
      <c r="E438" t="s">
        <v>33</v>
      </c>
      <c r="F438" t="s">
        <v>34</v>
      </c>
      <c r="G438">
        <v>227561</v>
      </c>
      <c r="H438" t="s">
        <v>38</v>
      </c>
      <c r="I438">
        <v>85357.36</v>
      </c>
      <c r="J438" t="s">
        <v>60</v>
      </c>
      <c r="K438">
        <v>21</v>
      </c>
      <c r="L438">
        <v>0.37509661145802664</v>
      </c>
      <c r="M438" t="s">
        <v>32</v>
      </c>
      <c r="N438" t="s">
        <v>36</v>
      </c>
      <c r="O438" t="s">
        <v>29</v>
      </c>
      <c r="P438">
        <v>2</v>
      </c>
    </row>
    <row r="439" spans="1:16" x14ac:dyDescent="0.3">
      <c r="A439">
        <v>436</v>
      </c>
      <c r="B439" t="s">
        <v>58</v>
      </c>
      <c r="C439">
        <v>2012</v>
      </c>
      <c r="D439">
        <v>1.2</v>
      </c>
      <c r="E439" t="s">
        <v>33</v>
      </c>
      <c r="F439" t="s">
        <v>34</v>
      </c>
      <c r="G439">
        <v>187435</v>
      </c>
      <c r="H439" t="s">
        <v>20</v>
      </c>
      <c r="I439">
        <v>94809.81</v>
      </c>
      <c r="J439" t="s">
        <v>59</v>
      </c>
      <c r="K439">
        <v>14</v>
      </c>
      <c r="L439">
        <v>0.50582767359351244</v>
      </c>
      <c r="M439" t="s">
        <v>32</v>
      </c>
      <c r="N439" t="s">
        <v>36</v>
      </c>
      <c r="O439" t="s">
        <v>46</v>
      </c>
      <c r="P439">
        <v>3</v>
      </c>
    </row>
    <row r="440" spans="1:16" x14ac:dyDescent="0.3">
      <c r="A440">
        <v>437</v>
      </c>
      <c r="B440" t="s">
        <v>43</v>
      </c>
      <c r="C440">
        <v>2020</v>
      </c>
      <c r="D440">
        <v>5.5</v>
      </c>
      <c r="E440" t="s">
        <v>25</v>
      </c>
      <c r="F440" t="s">
        <v>34</v>
      </c>
      <c r="G440">
        <v>95213</v>
      </c>
      <c r="H440" t="s">
        <v>26</v>
      </c>
      <c r="I440">
        <v>87147.83</v>
      </c>
      <c r="J440" t="s">
        <v>63</v>
      </c>
      <c r="K440">
        <v>6</v>
      </c>
      <c r="L440">
        <v>0.91529339480953231</v>
      </c>
      <c r="M440" t="s">
        <v>22</v>
      </c>
      <c r="N440" t="s">
        <v>36</v>
      </c>
      <c r="O440" t="s">
        <v>29</v>
      </c>
      <c r="P440">
        <v>1</v>
      </c>
    </row>
    <row r="441" spans="1:16" x14ac:dyDescent="0.3">
      <c r="A441">
        <v>438</v>
      </c>
      <c r="B441" t="s">
        <v>17</v>
      </c>
      <c r="C441">
        <v>2001</v>
      </c>
      <c r="D441">
        <v>4.0999999999999996</v>
      </c>
      <c r="E441" t="s">
        <v>42</v>
      </c>
      <c r="F441" t="s">
        <v>34</v>
      </c>
      <c r="G441">
        <v>37805</v>
      </c>
      <c r="H441" t="s">
        <v>26</v>
      </c>
      <c r="I441">
        <v>11371.43</v>
      </c>
      <c r="J441" t="s">
        <v>64</v>
      </c>
      <c r="K441">
        <v>25</v>
      </c>
      <c r="L441">
        <v>0.30079169422034124</v>
      </c>
      <c r="M441" t="s">
        <v>56</v>
      </c>
      <c r="N441" t="s">
        <v>28</v>
      </c>
      <c r="O441" t="s">
        <v>29</v>
      </c>
      <c r="P441">
        <v>1</v>
      </c>
    </row>
    <row r="442" spans="1:16" x14ac:dyDescent="0.3">
      <c r="A442">
        <v>439</v>
      </c>
      <c r="B442" t="s">
        <v>50</v>
      </c>
      <c r="C442">
        <v>2007</v>
      </c>
      <c r="D442">
        <v>5.9</v>
      </c>
      <c r="E442" t="s">
        <v>33</v>
      </c>
      <c r="F442" t="s">
        <v>34</v>
      </c>
      <c r="G442">
        <v>126599</v>
      </c>
      <c r="H442" t="s">
        <v>38</v>
      </c>
      <c r="I442">
        <v>66779.179999999993</v>
      </c>
      <c r="J442" t="s">
        <v>54</v>
      </c>
      <c r="K442">
        <v>19</v>
      </c>
      <c r="L442">
        <v>0.52748584112038799</v>
      </c>
      <c r="M442" t="s">
        <v>22</v>
      </c>
      <c r="N442" t="s">
        <v>36</v>
      </c>
      <c r="O442" t="s">
        <v>29</v>
      </c>
      <c r="P442">
        <v>2</v>
      </c>
    </row>
    <row r="443" spans="1:16" x14ac:dyDescent="0.3">
      <c r="A443">
        <v>440</v>
      </c>
      <c r="B443" t="s">
        <v>43</v>
      </c>
      <c r="C443">
        <v>2020</v>
      </c>
      <c r="D443">
        <v>3.3</v>
      </c>
      <c r="E443" t="s">
        <v>42</v>
      </c>
      <c r="F443" t="s">
        <v>34</v>
      </c>
      <c r="G443">
        <v>153775</v>
      </c>
      <c r="H443" t="s">
        <v>38</v>
      </c>
      <c r="I443">
        <v>16408.62</v>
      </c>
      <c r="J443" t="s">
        <v>44</v>
      </c>
      <c r="K443">
        <v>6</v>
      </c>
      <c r="L443">
        <v>0.10670538123882295</v>
      </c>
      <c r="M443" t="s">
        <v>32</v>
      </c>
      <c r="N443" t="s">
        <v>28</v>
      </c>
      <c r="O443" t="s">
        <v>22</v>
      </c>
      <c r="P443">
        <v>2</v>
      </c>
    </row>
    <row r="444" spans="1:16" x14ac:dyDescent="0.3">
      <c r="A444">
        <v>441</v>
      </c>
      <c r="B444" t="s">
        <v>37</v>
      </c>
      <c r="C444">
        <v>2001</v>
      </c>
      <c r="D444">
        <v>5.2</v>
      </c>
      <c r="E444" t="s">
        <v>18</v>
      </c>
      <c r="F444" t="s">
        <v>19</v>
      </c>
      <c r="G444">
        <v>190093</v>
      </c>
      <c r="H444" t="s">
        <v>26</v>
      </c>
      <c r="I444">
        <v>5537.99</v>
      </c>
      <c r="J444" t="s">
        <v>39</v>
      </c>
      <c r="K444">
        <v>25</v>
      </c>
      <c r="L444">
        <v>2.9133055925257636E-2</v>
      </c>
      <c r="M444" t="s">
        <v>32</v>
      </c>
      <c r="N444" t="s">
        <v>28</v>
      </c>
      <c r="O444" t="s">
        <v>29</v>
      </c>
      <c r="P444">
        <v>1</v>
      </c>
    </row>
    <row r="445" spans="1:16" x14ac:dyDescent="0.3">
      <c r="A445">
        <v>442</v>
      </c>
      <c r="B445" t="s">
        <v>50</v>
      </c>
      <c r="C445">
        <v>2003</v>
      </c>
      <c r="D445">
        <v>1.3</v>
      </c>
      <c r="E445" t="s">
        <v>18</v>
      </c>
      <c r="F445" t="s">
        <v>19</v>
      </c>
      <c r="G445">
        <v>74176</v>
      </c>
      <c r="H445" t="s">
        <v>38</v>
      </c>
      <c r="I445">
        <v>9919.43</v>
      </c>
      <c r="J445" t="s">
        <v>51</v>
      </c>
      <c r="K445">
        <v>23</v>
      </c>
      <c r="L445">
        <v>0.13372829486626403</v>
      </c>
      <c r="M445" t="s">
        <v>22</v>
      </c>
      <c r="N445" t="s">
        <v>28</v>
      </c>
      <c r="O445" t="s">
        <v>46</v>
      </c>
      <c r="P445">
        <v>2</v>
      </c>
    </row>
    <row r="446" spans="1:16" x14ac:dyDescent="0.3">
      <c r="A446">
        <v>443</v>
      </c>
      <c r="B446" t="s">
        <v>43</v>
      </c>
      <c r="C446">
        <v>2014</v>
      </c>
      <c r="D446">
        <v>2.7</v>
      </c>
      <c r="E446" t="s">
        <v>33</v>
      </c>
      <c r="F446" t="s">
        <v>34</v>
      </c>
      <c r="G446">
        <v>94799</v>
      </c>
      <c r="H446" t="s">
        <v>20</v>
      </c>
      <c r="I446">
        <v>92034.17</v>
      </c>
      <c r="J446" t="s">
        <v>44</v>
      </c>
      <c r="K446">
        <v>12</v>
      </c>
      <c r="L446">
        <v>0.97083481893268919</v>
      </c>
      <c r="M446" t="s">
        <v>22</v>
      </c>
      <c r="N446" t="s">
        <v>36</v>
      </c>
      <c r="O446" t="s">
        <v>22</v>
      </c>
      <c r="P446">
        <v>3</v>
      </c>
    </row>
    <row r="447" spans="1:16" x14ac:dyDescent="0.3">
      <c r="A447">
        <v>444</v>
      </c>
      <c r="B447" t="s">
        <v>17</v>
      </c>
      <c r="C447">
        <v>2003</v>
      </c>
      <c r="D447">
        <v>1.3</v>
      </c>
      <c r="E447" t="s">
        <v>18</v>
      </c>
      <c r="F447" t="s">
        <v>19</v>
      </c>
      <c r="G447">
        <v>98385</v>
      </c>
      <c r="H447" t="s">
        <v>26</v>
      </c>
      <c r="I447">
        <v>91304.03</v>
      </c>
      <c r="J447" t="s">
        <v>47</v>
      </c>
      <c r="K447">
        <v>23</v>
      </c>
      <c r="L447">
        <v>0.92802795141535799</v>
      </c>
      <c r="M447" t="s">
        <v>22</v>
      </c>
      <c r="N447" t="s">
        <v>36</v>
      </c>
      <c r="O447" t="s">
        <v>46</v>
      </c>
      <c r="P447">
        <v>1</v>
      </c>
    </row>
    <row r="448" spans="1:16" x14ac:dyDescent="0.3">
      <c r="A448">
        <v>445</v>
      </c>
      <c r="B448" t="s">
        <v>50</v>
      </c>
      <c r="C448">
        <v>2012</v>
      </c>
      <c r="D448">
        <v>5.9</v>
      </c>
      <c r="E448" t="s">
        <v>42</v>
      </c>
      <c r="F448" t="s">
        <v>34</v>
      </c>
      <c r="G448">
        <v>235654</v>
      </c>
      <c r="H448" t="s">
        <v>20</v>
      </c>
      <c r="I448">
        <v>26453.32</v>
      </c>
      <c r="J448" t="s">
        <v>54</v>
      </c>
      <c r="K448">
        <v>14</v>
      </c>
      <c r="L448">
        <v>0.11225491610581616</v>
      </c>
      <c r="M448" t="s">
        <v>32</v>
      </c>
      <c r="N448" t="s">
        <v>23</v>
      </c>
      <c r="O448" t="s">
        <v>29</v>
      </c>
      <c r="P448">
        <v>3</v>
      </c>
    </row>
    <row r="449" spans="1:16" x14ac:dyDescent="0.3">
      <c r="A449">
        <v>446</v>
      </c>
      <c r="B449" t="s">
        <v>17</v>
      </c>
      <c r="C449">
        <v>2011</v>
      </c>
      <c r="D449">
        <v>5.0999999999999996</v>
      </c>
      <c r="E449" t="s">
        <v>25</v>
      </c>
      <c r="F449" t="s">
        <v>19</v>
      </c>
      <c r="G449">
        <v>88919</v>
      </c>
      <c r="H449" t="s">
        <v>26</v>
      </c>
      <c r="I449">
        <v>56970.82</v>
      </c>
      <c r="J449" t="s">
        <v>35</v>
      </c>
      <c r="K449">
        <v>15</v>
      </c>
      <c r="L449">
        <v>0.64070468628752009</v>
      </c>
      <c r="M449" t="s">
        <v>22</v>
      </c>
      <c r="N449" t="s">
        <v>36</v>
      </c>
      <c r="O449" t="s">
        <v>29</v>
      </c>
      <c r="P449">
        <v>1</v>
      </c>
    </row>
    <row r="450" spans="1:16" x14ac:dyDescent="0.3">
      <c r="A450">
        <v>447</v>
      </c>
      <c r="B450" t="s">
        <v>43</v>
      </c>
      <c r="C450">
        <v>2012</v>
      </c>
      <c r="D450">
        <v>5.3</v>
      </c>
      <c r="E450" t="s">
        <v>33</v>
      </c>
      <c r="F450" t="s">
        <v>19</v>
      </c>
      <c r="G450">
        <v>81462</v>
      </c>
      <c r="H450" t="s">
        <v>20</v>
      </c>
      <c r="I450">
        <v>95727.679999999993</v>
      </c>
      <c r="J450" t="s">
        <v>60</v>
      </c>
      <c r="K450">
        <v>14</v>
      </c>
      <c r="L450">
        <v>1.1751206697601335</v>
      </c>
      <c r="M450" t="s">
        <v>22</v>
      </c>
      <c r="N450" t="s">
        <v>36</v>
      </c>
      <c r="O450" t="s">
        <v>29</v>
      </c>
      <c r="P450">
        <v>3</v>
      </c>
    </row>
    <row r="451" spans="1:16" x14ac:dyDescent="0.3">
      <c r="A451">
        <v>448</v>
      </c>
      <c r="B451" t="s">
        <v>17</v>
      </c>
      <c r="C451">
        <v>2013</v>
      </c>
      <c r="D451">
        <v>5.7</v>
      </c>
      <c r="E451" t="s">
        <v>18</v>
      </c>
      <c r="F451" t="s">
        <v>19</v>
      </c>
      <c r="G451">
        <v>179340</v>
      </c>
      <c r="H451" t="s">
        <v>26</v>
      </c>
      <c r="I451">
        <v>52187.08</v>
      </c>
      <c r="J451" t="s">
        <v>35</v>
      </c>
      <c r="K451">
        <v>13</v>
      </c>
      <c r="L451">
        <v>0.29099520463923273</v>
      </c>
      <c r="M451" t="s">
        <v>32</v>
      </c>
      <c r="N451" t="s">
        <v>36</v>
      </c>
      <c r="O451" t="s">
        <v>29</v>
      </c>
      <c r="P451">
        <v>1</v>
      </c>
    </row>
    <row r="452" spans="1:16" x14ac:dyDescent="0.3">
      <c r="A452">
        <v>449</v>
      </c>
      <c r="B452" t="s">
        <v>37</v>
      </c>
      <c r="C452">
        <v>2019</v>
      </c>
      <c r="D452">
        <v>1.4</v>
      </c>
      <c r="E452" t="s">
        <v>42</v>
      </c>
      <c r="F452" t="s">
        <v>34</v>
      </c>
      <c r="G452">
        <v>165320</v>
      </c>
      <c r="H452" t="s">
        <v>38</v>
      </c>
      <c r="I452">
        <v>42389.89</v>
      </c>
      <c r="J452" t="s">
        <v>39</v>
      </c>
      <c r="K452">
        <v>7</v>
      </c>
      <c r="L452">
        <v>0.25641114202758286</v>
      </c>
      <c r="M452" t="s">
        <v>32</v>
      </c>
      <c r="N452" t="s">
        <v>23</v>
      </c>
      <c r="O452" t="s">
        <v>46</v>
      </c>
      <c r="P452">
        <v>2</v>
      </c>
    </row>
    <row r="453" spans="1:16" x14ac:dyDescent="0.3">
      <c r="A453">
        <v>450</v>
      </c>
      <c r="B453" t="s">
        <v>43</v>
      </c>
      <c r="C453">
        <v>2017</v>
      </c>
      <c r="D453">
        <v>2.9</v>
      </c>
      <c r="E453" t="s">
        <v>42</v>
      </c>
      <c r="F453" t="s">
        <v>19</v>
      </c>
      <c r="G453">
        <v>31159</v>
      </c>
      <c r="H453" t="s">
        <v>26</v>
      </c>
      <c r="I453">
        <v>50908.63</v>
      </c>
      <c r="J453" t="s">
        <v>57</v>
      </c>
      <c r="K453">
        <v>9</v>
      </c>
      <c r="L453">
        <v>1.633833884270997</v>
      </c>
      <c r="M453" t="s">
        <v>56</v>
      </c>
      <c r="N453" t="s">
        <v>36</v>
      </c>
      <c r="O453" t="s">
        <v>22</v>
      </c>
      <c r="P453">
        <v>1</v>
      </c>
    </row>
    <row r="454" spans="1:16" x14ac:dyDescent="0.3">
      <c r="A454">
        <v>451</v>
      </c>
      <c r="B454" t="s">
        <v>43</v>
      </c>
      <c r="C454">
        <v>2005</v>
      </c>
      <c r="D454">
        <v>1.4</v>
      </c>
      <c r="E454" t="s">
        <v>18</v>
      </c>
      <c r="F454" t="s">
        <v>34</v>
      </c>
      <c r="G454">
        <v>42039</v>
      </c>
      <c r="H454" t="s">
        <v>20</v>
      </c>
      <c r="I454">
        <v>80070.5</v>
      </c>
      <c r="J454" t="s">
        <v>63</v>
      </c>
      <c r="K454">
        <v>21</v>
      </c>
      <c r="L454">
        <v>1.9046718523276005</v>
      </c>
      <c r="M454" t="s">
        <v>56</v>
      </c>
      <c r="N454" t="s">
        <v>36</v>
      </c>
      <c r="O454" t="s">
        <v>46</v>
      </c>
      <c r="P454">
        <v>3</v>
      </c>
    </row>
    <row r="455" spans="1:16" x14ac:dyDescent="0.3">
      <c r="A455">
        <v>452</v>
      </c>
      <c r="B455" t="s">
        <v>43</v>
      </c>
      <c r="C455">
        <v>2010</v>
      </c>
      <c r="D455">
        <v>2.1</v>
      </c>
      <c r="E455" t="s">
        <v>42</v>
      </c>
      <c r="F455" t="s">
        <v>34</v>
      </c>
      <c r="G455">
        <v>232974</v>
      </c>
      <c r="H455" t="s">
        <v>26</v>
      </c>
      <c r="I455">
        <v>50341.38</v>
      </c>
      <c r="J455" t="s">
        <v>44</v>
      </c>
      <c r="K455">
        <v>16</v>
      </c>
      <c r="L455">
        <v>0.21608153699554455</v>
      </c>
      <c r="M455" t="s">
        <v>32</v>
      </c>
      <c r="N455" t="s">
        <v>36</v>
      </c>
      <c r="O455" t="s">
        <v>22</v>
      </c>
      <c r="P455">
        <v>1</v>
      </c>
    </row>
    <row r="456" spans="1:16" x14ac:dyDescent="0.3">
      <c r="A456">
        <v>453</v>
      </c>
      <c r="B456" t="s">
        <v>58</v>
      </c>
      <c r="C456">
        <v>2001</v>
      </c>
      <c r="D456">
        <v>2.1</v>
      </c>
      <c r="E456" t="s">
        <v>42</v>
      </c>
      <c r="F456" t="s">
        <v>34</v>
      </c>
      <c r="G456">
        <v>47800</v>
      </c>
      <c r="H456" t="s">
        <v>20</v>
      </c>
      <c r="I456">
        <v>79411.38</v>
      </c>
      <c r="J456" t="s">
        <v>59</v>
      </c>
      <c r="K456">
        <v>25</v>
      </c>
      <c r="L456">
        <v>1.6613259414225943</v>
      </c>
      <c r="M456" t="s">
        <v>56</v>
      </c>
      <c r="N456" t="s">
        <v>36</v>
      </c>
      <c r="O456" t="s">
        <v>22</v>
      </c>
      <c r="P456">
        <v>3</v>
      </c>
    </row>
    <row r="457" spans="1:16" x14ac:dyDescent="0.3">
      <c r="A457">
        <v>454</v>
      </c>
      <c r="B457" t="s">
        <v>58</v>
      </c>
      <c r="C457">
        <v>2022</v>
      </c>
      <c r="D457">
        <v>3.3</v>
      </c>
      <c r="E457" t="s">
        <v>33</v>
      </c>
      <c r="F457" t="s">
        <v>19</v>
      </c>
      <c r="G457">
        <v>94626</v>
      </c>
      <c r="H457" t="s">
        <v>20</v>
      </c>
      <c r="I457">
        <v>46011.26</v>
      </c>
      <c r="J457" t="s">
        <v>62</v>
      </c>
      <c r="K457">
        <v>4</v>
      </c>
      <c r="L457">
        <v>0.48624331579058611</v>
      </c>
      <c r="M457" t="s">
        <v>22</v>
      </c>
      <c r="N457" t="s">
        <v>23</v>
      </c>
      <c r="O457" t="s">
        <v>22</v>
      </c>
      <c r="P457">
        <v>3</v>
      </c>
    </row>
    <row r="458" spans="1:16" x14ac:dyDescent="0.3">
      <c r="A458">
        <v>455</v>
      </c>
      <c r="B458" t="s">
        <v>58</v>
      </c>
      <c r="C458">
        <v>2018</v>
      </c>
      <c r="D458">
        <v>2.2999999999999998</v>
      </c>
      <c r="E458" t="s">
        <v>42</v>
      </c>
      <c r="F458" t="s">
        <v>19</v>
      </c>
      <c r="G458">
        <v>118368</v>
      </c>
      <c r="H458" t="s">
        <v>20</v>
      </c>
      <c r="I458">
        <v>28940.54</v>
      </c>
      <c r="J458" t="s">
        <v>67</v>
      </c>
      <c r="K458">
        <v>8</v>
      </c>
      <c r="L458">
        <v>0.24449631657204651</v>
      </c>
      <c r="M458" t="s">
        <v>22</v>
      </c>
      <c r="N458" t="s">
        <v>23</v>
      </c>
      <c r="O458" t="s">
        <v>22</v>
      </c>
      <c r="P458">
        <v>3</v>
      </c>
    </row>
    <row r="459" spans="1:16" x14ac:dyDescent="0.3">
      <c r="A459">
        <v>456</v>
      </c>
      <c r="B459" t="s">
        <v>37</v>
      </c>
      <c r="C459">
        <v>2018</v>
      </c>
      <c r="D459">
        <v>1.5</v>
      </c>
      <c r="E459" t="s">
        <v>18</v>
      </c>
      <c r="F459" t="s">
        <v>19</v>
      </c>
      <c r="G459">
        <v>174735</v>
      </c>
      <c r="H459" t="s">
        <v>38</v>
      </c>
      <c r="I459">
        <v>36014.910000000003</v>
      </c>
      <c r="J459" t="s">
        <v>45</v>
      </c>
      <c r="K459">
        <v>8</v>
      </c>
      <c r="L459">
        <v>0.20611159756202252</v>
      </c>
      <c r="M459" t="s">
        <v>32</v>
      </c>
      <c r="N459" t="s">
        <v>23</v>
      </c>
      <c r="O459" t="s">
        <v>46</v>
      </c>
      <c r="P459">
        <v>2</v>
      </c>
    </row>
    <row r="460" spans="1:16" x14ac:dyDescent="0.3">
      <c r="A460">
        <v>457</v>
      </c>
      <c r="B460" t="s">
        <v>50</v>
      </c>
      <c r="C460">
        <v>2004</v>
      </c>
      <c r="D460">
        <v>1.8</v>
      </c>
      <c r="E460" t="s">
        <v>33</v>
      </c>
      <c r="F460" t="s">
        <v>34</v>
      </c>
      <c r="G460">
        <v>80903</v>
      </c>
      <c r="H460" t="s">
        <v>26</v>
      </c>
      <c r="I460">
        <v>12393.23</v>
      </c>
      <c r="J460" t="s">
        <v>54</v>
      </c>
      <c r="K460">
        <v>22</v>
      </c>
      <c r="L460">
        <v>0.1531862848102048</v>
      </c>
      <c r="M460" t="s">
        <v>22</v>
      </c>
      <c r="N460" t="s">
        <v>28</v>
      </c>
      <c r="O460" t="s">
        <v>46</v>
      </c>
      <c r="P460">
        <v>1</v>
      </c>
    </row>
    <row r="461" spans="1:16" x14ac:dyDescent="0.3">
      <c r="A461">
        <v>458</v>
      </c>
      <c r="B461" t="s">
        <v>17</v>
      </c>
      <c r="C461">
        <v>2018</v>
      </c>
      <c r="D461">
        <v>1.7</v>
      </c>
      <c r="E461" t="s">
        <v>18</v>
      </c>
      <c r="F461" t="s">
        <v>34</v>
      </c>
      <c r="G461">
        <v>118998</v>
      </c>
      <c r="H461" t="s">
        <v>20</v>
      </c>
      <c r="I461">
        <v>52251.21</v>
      </c>
      <c r="J461" t="s">
        <v>21</v>
      </c>
      <c r="K461">
        <v>8</v>
      </c>
      <c r="L461">
        <v>0.43909317803660564</v>
      </c>
      <c r="M461" t="s">
        <v>22</v>
      </c>
      <c r="N461" t="s">
        <v>36</v>
      </c>
      <c r="O461" t="s">
        <v>46</v>
      </c>
      <c r="P461">
        <v>3</v>
      </c>
    </row>
    <row r="462" spans="1:16" x14ac:dyDescent="0.3">
      <c r="A462">
        <v>459</v>
      </c>
      <c r="B462" t="s">
        <v>30</v>
      </c>
      <c r="C462">
        <v>2001</v>
      </c>
      <c r="D462">
        <v>5.9</v>
      </c>
      <c r="E462" t="s">
        <v>25</v>
      </c>
      <c r="F462" t="s">
        <v>19</v>
      </c>
      <c r="G462">
        <v>241324</v>
      </c>
      <c r="H462" t="s">
        <v>38</v>
      </c>
      <c r="I462">
        <v>19070.54</v>
      </c>
      <c r="J462" t="s">
        <v>41</v>
      </c>
      <c r="K462">
        <v>25</v>
      </c>
      <c r="L462">
        <v>7.9024630786826019E-2</v>
      </c>
      <c r="M462" t="s">
        <v>32</v>
      </c>
      <c r="N462" t="s">
        <v>28</v>
      </c>
      <c r="O462" t="s">
        <v>29</v>
      </c>
      <c r="P462">
        <v>2</v>
      </c>
    </row>
    <row r="463" spans="1:16" x14ac:dyDescent="0.3">
      <c r="A463">
        <v>460</v>
      </c>
      <c r="B463" t="s">
        <v>43</v>
      </c>
      <c r="C463">
        <v>2009</v>
      </c>
      <c r="D463">
        <v>4.8</v>
      </c>
      <c r="E463" t="s">
        <v>18</v>
      </c>
      <c r="F463" t="s">
        <v>34</v>
      </c>
      <c r="G463">
        <v>233229</v>
      </c>
      <c r="H463" t="s">
        <v>20</v>
      </c>
      <c r="I463">
        <v>82096.97</v>
      </c>
      <c r="J463" t="s">
        <v>60</v>
      </c>
      <c r="K463">
        <v>17</v>
      </c>
      <c r="L463">
        <v>0.35200155212259199</v>
      </c>
      <c r="M463" t="s">
        <v>32</v>
      </c>
      <c r="N463" t="s">
        <v>36</v>
      </c>
      <c r="O463" t="s">
        <v>29</v>
      </c>
      <c r="P463">
        <v>3</v>
      </c>
    </row>
    <row r="464" spans="1:16" x14ac:dyDescent="0.3">
      <c r="A464">
        <v>461</v>
      </c>
      <c r="B464" t="s">
        <v>17</v>
      </c>
      <c r="C464">
        <v>2001</v>
      </c>
      <c r="D464">
        <v>5.8</v>
      </c>
      <c r="E464" t="s">
        <v>18</v>
      </c>
      <c r="F464" t="s">
        <v>19</v>
      </c>
      <c r="G464">
        <v>61748</v>
      </c>
      <c r="H464" t="s">
        <v>26</v>
      </c>
      <c r="I464">
        <v>44956.1</v>
      </c>
      <c r="J464" t="s">
        <v>64</v>
      </c>
      <c r="K464">
        <v>25</v>
      </c>
      <c r="L464">
        <v>0.72805758890976224</v>
      </c>
      <c r="M464" t="s">
        <v>22</v>
      </c>
      <c r="N464" t="s">
        <v>23</v>
      </c>
      <c r="O464" t="s">
        <v>29</v>
      </c>
      <c r="P464">
        <v>1</v>
      </c>
    </row>
    <row r="465" spans="1:16" x14ac:dyDescent="0.3">
      <c r="A465">
        <v>462</v>
      </c>
      <c r="B465" t="s">
        <v>43</v>
      </c>
      <c r="C465">
        <v>2010</v>
      </c>
      <c r="D465">
        <v>3.2</v>
      </c>
      <c r="E465" t="s">
        <v>33</v>
      </c>
      <c r="F465" t="s">
        <v>19</v>
      </c>
      <c r="G465">
        <v>41190</v>
      </c>
      <c r="H465" t="s">
        <v>38</v>
      </c>
      <c r="I465">
        <v>77675.22</v>
      </c>
      <c r="J465" t="s">
        <v>57</v>
      </c>
      <c r="K465">
        <v>16</v>
      </c>
      <c r="L465">
        <v>1.8857785870356882</v>
      </c>
      <c r="M465" t="s">
        <v>56</v>
      </c>
      <c r="N465" t="s">
        <v>36</v>
      </c>
      <c r="O465" t="s">
        <v>22</v>
      </c>
      <c r="P465">
        <v>2</v>
      </c>
    </row>
    <row r="466" spans="1:16" x14ac:dyDescent="0.3">
      <c r="A466">
        <v>463</v>
      </c>
      <c r="B466" t="s">
        <v>37</v>
      </c>
      <c r="C466">
        <v>2017</v>
      </c>
      <c r="D466">
        <v>2.4</v>
      </c>
      <c r="E466" t="s">
        <v>42</v>
      </c>
      <c r="F466" t="s">
        <v>19</v>
      </c>
      <c r="G466">
        <v>40318</v>
      </c>
      <c r="H466" t="s">
        <v>20</v>
      </c>
      <c r="I466">
        <v>95673.74</v>
      </c>
      <c r="J466" t="s">
        <v>45</v>
      </c>
      <c r="K466">
        <v>9</v>
      </c>
      <c r="L466">
        <v>2.3729783223374175</v>
      </c>
      <c r="M466" t="s">
        <v>56</v>
      </c>
      <c r="N466" t="s">
        <v>36</v>
      </c>
      <c r="O466" t="s">
        <v>22</v>
      </c>
      <c r="P466">
        <v>3</v>
      </c>
    </row>
    <row r="467" spans="1:16" x14ac:dyDescent="0.3">
      <c r="A467">
        <v>464</v>
      </c>
      <c r="B467" t="s">
        <v>43</v>
      </c>
      <c r="C467">
        <v>2023</v>
      </c>
      <c r="D467">
        <v>5</v>
      </c>
      <c r="E467" t="s">
        <v>18</v>
      </c>
      <c r="F467" t="s">
        <v>19</v>
      </c>
      <c r="G467">
        <v>168090</v>
      </c>
      <c r="H467" t="s">
        <v>20</v>
      </c>
      <c r="I467">
        <v>85700.41</v>
      </c>
      <c r="J467" t="s">
        <v>60</v>
      </c>
      <c r="K467">
        <v>3</v>
      </c>
      <c r="L467">
        <v>0.50984835504789106</v>
      </c>
      <c r="M467" t="s">
        <v>32</v>
      </c>
      <c r="N467" t="s">
        <v>36</v>
      </c>
      <c r="O467" t="s">
        <v>29</v>
      </c>
      <c r="P467">
        <v>3</v>
      </c>
    </row>
    <row r="468" spans="1:16" x14ac:dyDescent="0.3">
      <c r="A468">
        <v>465</v>
      </c>
      <c r="B468" t="s">
        <v>58</v>
      </c>
      <c r="C468">
        <v>2014</v>
      </c>
      <c r="D468">
        <v>2.6</v>
      </c>
      <c r="E468" t="s">
        <v>33</v>
      </c>
      <c r="F468" t="s">
        <v>34</v>
      </c>
      <c r="G468">
        <v>124078</v>
      </c>
      <c r="H468" t="s">
        <v>20</v>
      </c>
      <c r="I468">
        <v>95389.05</v>
      </c>
      <c r="J468" t="s">
        <v>59</v>
      </c>
      <c r="K468">
        <v>12</v>
      </c>
      <c r="L468">
        <v>0.76878294298747563</v>
      </c>
      <c r="M468" t="s">
        <v>22</v>
      </c>
      <c r="N468" t="s">
        <v>36</v>
      </c>
      <c r="O468" t="s">
        <v>22</v>
      </c>
      <c r="P468">
        <v>3</v>
      </c>
    </row>
    <row r="469" spans="1:16" x14ac:dyDescent="0.3">
      <c r="A469">
        <v>466</v>
      </c>
      <c r="B469" t="s">
        <v>30</v>
      </c>
      <c r="C469">
        <v>2008</v>
      </c>
      <c r="D469">
        <v>2.5</v>
      </c>
      <c r="E469" t="s">
        <v>25</v>
      </c>
      <c r="F469" t="s">
        <v>19</v>
      </c>
      <c r="G469">
        <v>39759</v>
      </c>
      <c r="H469" t="s">
        <v>26</v>
      </c>
      <c r="I469">
        <v>58953.97</v>
      </c>
      <c r="J469" t="s">
        <v>40</v>
      </c>
      <c r="K469">
        <v>18</v>
      </c>
      <c r="L469">
        <v>1.4827830176815313</v>
      </c>
      <c r="M469" t="s">
        <v>56</v>
      </c>
      <c r="N469" t="s">
        <v>36</v>
      </c>
      <c r="O469" t="s">
        <v>22</v>
      </c>
      <c r="P469">
        <v>1</v>
      </c>
    </row>
    <row r="470" spans="1:16" x14ac:dyDescent="0.3">
      <c r="A470">
        <v>467</v>
      </c>
      <c r="B470" t="s">
        <v>24</v>
      </c>
      <c r="C470">
        <v>2022</v>
      </c>
      <c r="D470">
        <v>2.2000000000000002</v>
      </c>
      <c r="E470" t="s">
        <v>33</v>
      </c>
      <c r="F470" t="s">
        <v>19</v>
      </c>
      <c r="G470">
        <v>278642</v>
      </c>
      <c r="H470" t="s">
        <v>38</v>
      </c>
      <c r="I470">
        <v>20705.82</v>
      </c>
      <c r="J470" t="s">
        <v>49</v>
      </c>
      <c r="K470">
        <v>4</v>
      </c>
      <c r="L470">
        <v>7.430975947631728E-2</v>
      </c>
      <c r="M470" t="s">
        <v>32</v>
      </c>
      <c r="N470" t="s">
        <v>23</v>
      </c>
      <c r="O470" t="s">
        <v>22</v>
      </c>
      <c r="P470">
        <v>2</v>
      </c>
    </row>
    <row r="471" spans="1:16" x14ac:dyDescent="0.3">
      <c r="A471">
        <v>468</v>
      </c>
      <c r="B471" t="s">
        <v>43</v>
      </c>
      <c r="C471">
        <v>2018</v>
      </c>
      <c r="D471">
        <v>1.6</v>
      </c>
      <c r="E471" t="s">
        <v>33</v>
      </c>
      <c r="F471" t="s">
        <v>19</v>
      </c>
      <c r="G471">
        <v>25989</v>
      </c>
      <c r="H471" t="s">
        <v>38</v>
      </c>
      <c r="I471">
        <v>93862.62</v>
      </c>
      <c r="J471" t="s">
        <v>60</v>
      </c>
      <c r="K471">
        <v>8</v>
      </c>
      <c r="L471">
        <v>3.6116287660163913</v>
      </c>
      <c r="M471" t="s">
        <v>56</v>
      </c>
      <c r="N471" t="s">
        <v>36</v>
      </c>
      <c r="O471" t="s">
        <v>46</v>
      </c>
      <c r="P471">
        <v>2</v>
      </c>
    </row>
    <row r="472" spans="1:16" x14ac:dyDescent="0.3">
      <c r="A472">
        <v>469</v>
      </c>
      <c r="B472" t="s">
        <v>17</v>
      </c>
      <c r="C472">
        <v>2008</v>
      </c>
      <c r="D472">
        <v>2.2999999999999998</v>
      </c>
      <c r="E472" t="s">
        <v>42</v>
      </c>
      <c r="F472" t="s">
        <v>19</v>
      </c>
      <c r="G472">
        <v>156640</v>
      </c>
      <c r="H472" t="s">
        <v>38</v>
      </c>
      <c r="I472">
        <v>87507.92</v>
      </c>
      <c r="J472" t="s">
        <v>21</v>
      </c>
      <c r="K472">
        <v>18</v>
      </c>
      <c r="L472">
        <v>0.5586562819203269</v>
      </c>
      <c r="M472" t="s">
        <v>32</v>
      </c>
      <c r="N472" t="s">
        <v>36</v>
      </c>
      <c r="O472" t="s">
        <v>22</v>
      </c>
      <c r="P472">
        <v>2</v>
      </c>
    </row>
    <row r="473" spans="1:16" x14ac:dyDescent="0.3">
      <c r="A473">
        <v>470</v>
      </c>
      <c r="B473" t="s">
        <v>58</v>
      </c>
      <c r="C473">
        <v>2002</v>
      </c>
      <c r="D473">
        <v>2.8</v>
      </c>
      <c r="E473" t="s">
        <v>18</v>
      </c>
      <c r="F473" t="s">
        <v>19</v>
      </c>
      <c r="G473">
        <v>161171</v>
      </c>
      <c r="H473" t="s">
        <v>20</v>
      </c>
      <c r="I473">
        <v>87119.23</v>
      </c>
      <c r="J473" t="s">
        <v>62</v>
      </c>
      <c r="K473">
        <v>24</v>
      </c>
      <c r="L473">
        <v>0.5405391168386372</v>
      </c>
      <c r="M473" t="s">
        <v>32</v>
      </c>
      <c r="N473" t="s">
        <v>36</v>
      </c>
      <c r="O473" t="s">
        <v>22</v>
      </c>
      <c r="P473">
        <v>3</v>
      </c>
    </row>
    <row r="474" spans="1:16" x14ac:dyDescent="0.3">
      <c r="A474">
        <v>471</v>
      </c>
      <c r="B474" t="s">
        <v>24</v>
      </c>
      <c r="C474">
        <v>2020</v>
      </c>
      <c r="D474">
        <v>4.4000000000000004</v>
      </c>
      <c r="E474" t="s">
        <v>25</v>
      </c>
      <c r="F474" t="s">
        <v>19</v>
      </c>
      <c r="G474">
        <v>285626</v>
      </c>
      <c r="H474" t="s">
        <v>38</v>
      </c>
      <c r="I474">
        <v>70861.070000000007</v>
      </c>
      <c r="J474" t="s">
        <v>66</v>
      </c>
      <c r="K474">
        <v>6</v>
      </c>
      <c r="L474">
        <v>0.24809040493512499</v>
      </c>
      <c r="M474" t="s">
        <v>32</v>
      </c>
      <c r="N474" t="s">
        <v>36</v>
      </c>
      <c r="O474" t="s">
        <v>29</v>
      </c>
      <c r="P474">
        <v>2</v>
      </c>
    </row>
    <row r="475" spans="1:16" x14ac:dyDescent="0.3">
      <c r="A475">
        <v>472</v>
      </c>
      <c r="B475" t="s">
        <v>30</v>
      </c>
      <c r="C475">
        <v>2008</v>
      </c>
      <c r="D475">
        <v>1.3</v>
      </c>
      <c r="E475" t="s">
        <v>33</v>
      </c>
      <c r="F475" t="s">
        <v>19</v>
      </c>
      <c r="G475">
        <v>292192</v>
      </c>
      <c r="H475" t="s">
        <v>20</v>
      </c>
      <c r="I475">
        <v>64367.040000000001</v>
      </c>
      <c r="J475" t="s">
        <v>40</v>
      </c>
      <c r="K475">
        <v>18</v>
      </c>
      <c r="L475">
        <v>0.22029022012923011</v>
      </c>
      <c r="M475" t="s">
        <v>32</v>
      </c>
      <c r="N475" t="s">
        <v>36</v>
      </c>
      <c r="O475" t="s">
        <v>46</v>
      </c>
      <c r="P475">
        <v>3</v>
      </c>
    </row>
    <row r="476" spans="1:16" x14ac:dyDescent="0.3">
      <c r="A476">
        <v>473</v>
      </c>
      <c r="B476" t="s">
        <v>24</v>
      </c>
      <c r="C476">
        <v>2013</v>
      </c>
      <c r="D476">
        <v>2.1</v>
      </c>
      <c r="E476" t="s">
        <v>18</v>
      </c>
      <c r="F476" t="s">
        <v>34</v>
      </c>
      <c r="G476">
        <v>35814</v>
      </c>
      <c r="H476" t="s">
        <v>26</v>
      </c>
      <c r="I476">
        <v>6398.77</v>
      </c>
      <c r="J476" t="s">
        <v>53</v>
      </c>
      <c r="K476">
        <v>13</v>
      </c>
      <c r="L476">
        <v>0.17866672251075</v>
      </c>
      <c r="M476" t="s">
        <v>56</v>
      </c>
      <c r="N476" t="s">
        <v>28</v>
      </c>
      <c r="O476" t="s">
        <v>22</v>
      </c>
      <c r="P476">
        <v>1</v>
      </c>
    </row>
    <row r="477" spans="1:16" x14ac:dyDescent="0.3">
      <c r="A477">
        <v>474</v>
      </c>
      <c r="B477" t="s">
        <v>58</v>
      </c>
      <c r="C477">
        <v>2018</v>
      </c>
      <c r="D477">
        <v>5</v>
      </c>
      <c r="E477" t="s">
        <v>18</v>
      </c>
      <c r="F477" t="s">
        <v>34</v>
      </c>
      <c r="G477">
        <v>190766</v>
      </c>
      <c r="H477" t="s">
        <v>38</v>
      </c>
      <c r="I477">
        <v>76065.14</v>
      </c>
      <c r="J477" t="s">
        <v>62</v>
      </c>
      <c r="K477">
        <v>8</v>
      </c>
      <c r="L477">
        <v>0.39873530922701111</v>
      </c>
      <c r="M477" t="s">
        <v>32</v>
      </c>
      <c r="N477" t="s">
        <v>36</v>
      </c>
      <c r="O477" t="s">
        <v>29</v>
      </c>
      <c r="P477">
        <v>2</v>
      </c>
    </row>
    <row r="478" spans="1:16" x14ac:dyDescent="0.3">
      <c r="A478">
        <v>475</v>
      </c>
      <c r="B478" t="s">
        <v>50</v>
      </c>
      <c r="C478">
        <v>2006</v>
      </c>
      <c r="D478">
        <v>1.7</v>
      </c>
      <c r="E478" t="s">
        <v>33</v>
      </c>
      <c r="F478" t="s">
        <v>34</v>
      </c>
      <c r="G478">
        <v>60204</v>
      </c>
      <c r="H478" t="s">
        <v>20</v>
      </c>
      <c r="I478">
        <v>13695.84</v>
      </c>
      <c r="J478" t="s">
        <v>55</v>
      </c>
      <c r="K478">
        <v>20</v>
      </c>
      <c r="L478">
        <v>0.22749053219055212</v>
      </c>
      <c r="M478" t="s">
        <v>22</v>
      </c>
      <c r="N478" t="s">
        <v>28</v>
      </c>
      <c r="O478" t="s">
        <v>46</v>
      </c>
      <c r="P478">
        <v>3</v>
      </c>
    </row>
    <row r="479" spans="1:16" x14ac:dyDescent="0.3">
      <c r="A479">
        <v>476</v>
      </c>
      <c r="B479" t="s">
        <v>50</v>
      </c>
      <c r="C479">
        <v>2015</v>
      </c>
      <c r="D479">
        <v>2.7</v>
      </c>
      <c r="E479" t="s">
        <v>18</v>
      </c>
      <c r="F479" t="s">
        <v>34</v>
      </c>
      <c r="G479">
        <v>32844</v>
      </c>
      <c r="H479" t="s">
        <v>38</v>
      </c>
      <c r="I479">
        <v>29676.34</v>
      </c>
      <c r="J479" t="s">
        <v>51</v>
      </c>
      <c r="K479">
        <v>11</v>
      </c>
      <c r="L479">
        <v>0.90355437827304841</v>
      </c>
      <c r="M479" t="s">
        <v>56</v>
      </c>
      <c r="N479" t="s">
        <v>23</v>
      </c>
      <c r="O479" t="s">
        <v>22</v>
      </c>
      <c r="P479">
        <v>2</v>
      </c>
    </row>
    <row r="480" spans="1:16" x14ac:dyDescent="0.3">
      <c r="A480">
        <v>477</v>
      </c>
      <c r="B480" t="s">
        <v>24</v>
      </c>
      <c r="C480">
        <v>2015</v>
      </c>
      <c r="D480">
        <v>5.3</v>
      </c>
      <c r="E480" t="s">
        <v>33</v>
      </c>
      <c r="F480" t="s">
        <v>19</v>
      </c>
      <c r="G480">
        <v>248827</v>
      </c>
      <c r="H480" t="s">
        <v>38</v>
      </c>
      <c r="I480">
        <v>57391.58</v>
      </c>
      <c r="J480" t="s">
        <v>49</v>
      </c>
      <c r="K480">
        <v>11</v>
      </c>
      <c r="L480">
        <v>0.23064852286930276</v>
      </c>
      <c r="M480" t="s">
        <v>32</v>
      </c>
      <c r="N480" t="s">
        <v>36</v>
      </c>
      <c r="O480" t="s">
        <v>29</v>
      </c>
      <c r="P480">
        <v>2</v>
      </c>
    </row>
    <row r="481" spans="1:16" x14ac:dyDescent="0.3">
      <c r="A481">
        <v>478</v>
      </c>
      <c r="B481" t="s">
        <v>37</v>
      </c>
      <c r="C481">
        <v>2000</v>
      </c>
      <c r="D481">
        <v>1.8</v>
      </c>
      <c r="E481" t="s">
        <v>33</v>
      </c>
      <c r="F481" t="s">
        <v>34</v>
      </c>
      <c r="G481">
        <v>245256</v>
      </c>
      <c r="H481" t="s">
        <v>26</v>
      </c>
      <c r="I481">
        <v>47914.6</v>
      </c>
      <c r="J481" t="s">
        <v>48</v>
      </c>
      <c r="K481">
        <v>26</v>
      </c>
      <c r="L481">
        <v>0.19536565874025508</v>
      </c>
      <c r="M481" t="s">
        <v>32</v>
      </c>
      <c r="N481" t="s">
        <v>23</v>
      </c>
      <c r="O481" t="s">
        <v>46</v>
      </c>
      <c r="P481">
        <v>1</v>
      </c>
    </row>
    <row r="482" spans="1:16" x14ac:dyDescent="0.3">
      <c r="A482">
        <v>479</v>
      </c>
      <c r="B482" t="s">
        <v>17</v>
      </c>
      <c r="C482">
        <v>2003</v>
      </c>
      <c r="D482">
        <v>1.4</v>
      </c>
      <c r="E482" t="s">
        <v>33</v>
      </c>
      <c r="F482" t="s">
        <v>34</v>
      </c>
      <c r="G482">
        <v>21518</v>
      </c>
      <c r="H482" t="s">
        <v>38</v>
      </c>
      <c r="I482">
        <v>6498.57</v>
      </c>
      <c r="J482" t="s">
        <v>21</v>
      </c>
      <c r="K482">
        <v>23</v>
      </c>
      <c r="L482">
        <v>0.30200622734454874</v>
      </c>
      <c r="M482" t="s">
        <v>56</v>
      </c>
      <c r="N482" t="s">
        <v>28</v>
      </c>
      <c r="O482" t="s">
        <v>46</v>
      </c>
      <c r="P482">
        <v>2</v>
      </c>
    </row>
    <row r="483" spans="1:16" x14ac:dyDescent="0.3">
      <c r="A483">
        <v>480</v>
      </c>
      <c r="B483" t="s">
        <v>17</v>
      </c>
      <c r="C483">
        <v>2003</v>
      </c>
      <c r="D483">
        <v>3.4</v>
      </c>
      <c r="E483" t="s">
        <v>25</v>
      </c>
      <c r="F483" t="s">
        <v>34</v>
      </c>
      <c r="G483">
        <v>23052</v>
      </c>
      <c r="H483" t="s">
        <v>26</v>
      </c>
      <c r="I483">
        <v>83278.58</v>
      </c>
      <c r="J483" t="s">
        <v>64</v>
      </c>
      <c r="K483">
        <v>23</v>
      </c>
      <c r="L483">
        <v>3.6126401179941006</v>
      </c>
      <c r="M483" t="s">
        <v>56</v>
      </c>
      <c r="N483" t="s">
        <v>36</v>
      </c>
      <c r="O483" t="s">
        <v>22</v>
      </c>
      <c r="P483">
        <v>1</v>
      </c>
    </row>
    <row r="484" spans="1:16" x14ac:dyDescent="0.3">
      <c r="A484">
        <v>481</v>
      </c>
      <c r="B484" t="s">
        <v>24</v>
      </c>
      <c r="C484">
        <v>2006</v>
      </c>
      <c r="D484">
        <v>2.5</v>
      </c>
      <c r="E484" t="s">
        <v>33</v>
      </c>
      <c r="F484" t="s">
        <v>19</v>
      </c>
      <c r="G484">
        <v>256346</v>
      </c>
      <c r="H484" t="s">
        <v>38</v>
      </c>
      <c r="I484">
        <v>88486.09</v>
      </c>
      <c r="J484" t="s">
        <v>49</v>
      </c>
      <c r="K484">
        <v>20</v>
      </c>
      <c r="L484">
        <v>0.34518225367277039</v>
      </c>
      <c r="M484" t="s">
        <v>32</v>
      </c>
      <c r="N484" t="s">
        <v>36</v>
      </c>
      <c r="O484" t="s">
        <v>22</v>
      </c>
      <c r="P484">
        <v>2</v>
      </c>
    </row>
    <row r="485" spans="1:16" x14ac:dyDescent="0.3">
      <c r="A485">
        <v>482</v>
      </c>
      <c r="B485" t="s">
        <v>43</v>
      </c>
      <c r="C485">
        <v>2007</v>
      </c>
      <c r="D485">
        <v>3.8</v>
      </c>
      <c r="E485" t="s">
        <v>42</v>
      </c>
      <c r="F485" t="s">
        <v>34</v>
      </c>
      <c r="G485">
        <v>69803</v>
      </c>
      <c r="H485" t="s">
        <v>38</v>
      </c>
      <c r="I485">
        <v>69777.929999999993</v>
      </c>
      <c r="J485" t="s">
        <v>63</v>
      </c>
      <c r="K485">
        <v>19</v>
      </c>
      <c r="L485">
        <v>0.9996408463819606</v>
      </c>
      <c r="M485" t="s">
        <v>22</v>
      </c>
      <c r="N485" t="s">
        <v>36</v>
      </c>
      <c r="O485" t="s">
        <v>22</v>
      </c>
      <c r="P485">
        <v>2</v>
      </c>
    </row>
    <row r="486" spans="1:16" x14ac:dyDescent="0.3">
      <c r="A486">
        <v>483</v>
      </c>
      <c r="B486" t="s">
        <v>43</v>
      </c>
      <c r="C486">
        <v>2016</v>
      </c>
      <c r="D486">
        <v>5</v>
      </c>
      <c r="E486" t="s">
        <v>18</v>
      </c>
      <c r="F486" t="s">
        <v>34</v>
      </c>
      <c r="G486">
        <v>71524</v>
      </c>
      <c r="H486" t="s">
        <v>38</v>
      </c>
      <c r="I486">
        <v>56401.45</v>
      </c>
      <c r="J486" t="s">
        <v>60</v>
      </c>
      <c r="K486">
        <v>10</v>
      </c>
      <c r="L486">
        <v>0.78856677478888204</v>
      </c>
      <c r="M486" t="s">
        <v>22</v>
      </c>
      <c r="N486" t="s">
        <v>36</v>
      </c>
      <c r="O486" t="s">
        <v>29</v>
      </c>
      <c r="P486">
        <v>2</v>
      </c>
    </row>
    <row r="487" spans="1:16" x14ac:dyDescent="0.3">
      <c r="A487">
        <v>484</v>
      </c>
      <c r="B487" t="s">
        <v>17</v>
      </c>
      <c r="C487">
        <v>2004</v>
      </c>
      <c r="D487">
        <v>1.7</v>
      </c>
      <c r="E487" t="s">
        <v>25</v>
      </c>
      <c r="F487" t="s">
        <v>19</v>
      </c>
      <c r="G487">
        <v>224582</v>
      </c>
      <c r="H487" t="s">
        <v>38</v>
      </c>
      <c r="I487">
        <v>96270.09</v>
      </c>
      <c r="J487" t="s">
        <v>21</v>
      </c>
      <c r="K487">
        <v>22</v>
      </c>
      <c r="L487">
        <v>0.42866342805745783</v>
      </c>
      <c r="M487" t="s">
        <v>32</v>
      </c>
      <c r="N487" t="s">
        <v>36</v>
      </c>
      <c r="O487" t="s">
        <v>46</v>
      </c>
      <c r="P487">
        <v>2</v>
      </c>
    </row>
    <row r="488" spans="1:16" x14ac:dyDescent="0.3">
      <c r="A488">
        <v>485</v>
      </c>
      <c r="B488" t="s">
        <v>17</v>
      </c>
      <c r="C488">
        <v>2006</v>
      </c>
      <c r="D488">
        <v>3.9</v>
      </c>
      <c r="E488" t="s">
        <v>18</v>
      </c>
      <c r="F488" t="s">
        <v>34</v>
      </c>
      <c r="G488">
        <v>67021</v>
      </c>
      <c r="H488" t="s">
        <v>38</v>
      </c>
      <c r="I488">
        <v>16395.84</v>
      </c>
      <c r="J488" t="s">
        <v>47</v>
      </c>
      <c r="K488">
        <v>20</v>
      </c>
      <c r="L488">
        <v>0.24463735247161339</v>
      </c>
      <c r="M488" t="s">
        <v>22</v>
      </c>
      <c r="N488" t="s">
        <v>28</v>
      </c>
      <c r="O488" t="s">
        <v>22</v>
      </c>
      <c r="P488">
        <v>2</v>
      </c>
    </row>
    <row r="489" spans="1:16" x14ac:dyDescent="0.3">
      <c r="A489">
        <v>486</v>
      </c>
      <c r="B489" t="s">
        <v>50</v>
      </c>
      <c r="C489">
        <v>2019</v>
      </c>
      <c r="D489">
        <v>3.5</v>
      </c>
      <c r="E489" t="s">
        <v>25</v>
      </c>
      <c r="F489" t="s">
        <v>19</v>
      </c>
      <c r="G489">
        <v>211321</v>
      </c>
      <c r="H489" t="s">
        <v>38</v>
      </c>
      <c r="I489">
        <v>75101.460000000006</v>
      </c>
      <c r="J489" t="s">
        <v>51</v>
      </c>
      <c r="K489">
        <v>7</v>
      </c>
      <c r="L489">
        <v>0.35539042499325674</v>
      </c>
      <c r="M489" t="s">
        <v>32</v>
      </c>
      <c r="N489" t="s">
        <v>36</v>
      </c>
      <c r="O489" t="s">
        <v>22</v>
      </c>
      <c r="P489">
        <v>2</v>
      </c>
    </row>
    <row r="490" spans="1:16" x14ac:dyDescent="0.3">
      <c r="A490">
        <v>487</v>
      </c>
      <c r="B490" t="s">
        <v>37</v>
      </c>
      <c r="C490">
        <v>2019</v>
      </c>
      <c r="D490">
        <v>1.7</v>
      </c>
      <c r="E490" t="s">
        <v>42</v>
      </c>
      <c r="F490" t="s">
        <v>34</v>
      </c>
      <c r="G490">
        <v>282187</v>
      </c>
      <c r="H490" t="s">
        <v>26</v>
      </c>
      <c r="I490">
        <v>17194.259999999998</v>
      </c>
      <c r="J490" t="s">
        <v>45</v>
      </c>
      <c r="K490">
        <v>7</v>
      </c>
      <c r="L490">
        <v>6.0932147831048201E-2</v>
      </c>
      <c r="M490" t="s">
        <v>32</v>
      </c>
      <c r="N490" t="s">
        <v>28</v>
      </c>
      <c r="O490" t="s">
        <v>46</v>
      </c>
      <c r="P490">
        <v>1</v>
      </c>
    </row>
    <row r="491" spans="1:16" x14ac:dyDescent="0.3">
      <c r="A491">
        <v>488</v>
      </c>
      <c r="B491" t="s">
        <v>58</v>
      </c>
      <c r="C491">
        <v>2003</v>
      </c>
      <c r="D491">
        <v>4.0999999999999996</v>
      </c>
      <c r="E491" t="s">
        <v>25</v>
      </c>
      <c r="F491" t="s">
        <v>19</v>
      </c>
      <c r="G491">
        <v>2419</v>
      </c>
      <c r="H491" t="s">
        <v>26</v>
      </c>
      <c r="I491">
        <v>41275.26</v>
      </c>
      <c r="J491" t="s">
        <v>65</v>
      </c>
      <c r="K491">
        <v>23</v>
      </c>
      <c r="L491">
        <v>17.062943365026872</v>
      </c>
      <c r="M491" t="s">
        <v>56</v>
      </c>
      <c r="N491" t="s">
        <v>23</v>
      </c>
      <c r="O491" t="s">
        <v>29</v>
      </c>
      <c r="P491">
        <v>1</v>
      </c>
    </row>
    <row r="492" spans="1:16" x14ac:dyDescent="0.3">
      <c r="A492">
        <v>489</v>
      </c>
      <c r="B492" t="s">
        <v>43</v>
      </c>
      <c r="C492">
        <v>2005</v>
      </c>
      <c r="D492">
        <v>2.4</v>
      </c>
      <c r="E492" t="s">
        <v>25</v>
      </c>
      <c r="F492" t="s">
        <v>34</v>
      </c>
      <c r="G492">
        <v>187964</v>
      </c>
      <c r="H492" t="s">
        <v>20</v>
      </c>
      <c r="I492">
        <v>60621.03</v>
      </c>
      <c r="J492" t="s">
        <v>44</v>
      </c>
      <c r="K492">
        <v>21</v>
      </c>
      <c r="L492">
        <v>0.32251404524270605</v>
      </c>
      <c r="M492" t="s">
        <v>32</v>
      </c>
      <c r="N492" t="s">
        <v>36</v>
      </c>
      <c r="O492" t="s">
        <v>22</v>
      </c>
      <c r="P492">
        <v>3</v>
      </c>
    </row>
    <row r="493" spans="1:16" x14ac:dyDescent="0.3">
      <c r="A493">
        <v>490</v>
      </c>
      <c r="B493" t="s">
        <v>17</v>
      </c>
      <c r="C493">
        <v>2006</v>
      </c>
      <c r="D493">
        <v>3.4</v>
      </c>
      <c r="E493" t="s">
        <v>25</v>
      </c>
      <c r="F493" t="s">
        <v>34</v>
      </c>
      <c r="G493">
        <v>121831</v>
      </c>
      <c r="H493" t="s">
        <v>38</v>
      </c>
      <c r="I493">
        <v>75023.33</v>
      </c>
      <c r="J493" t="s">
        <v>64</v>
      </c>
      <c r="K493">
        <v>20</v>
      </c>
      <c r="L493">
        <v>0.61579836002331101</v>
      </c>
      <c r="M493" t="s">
        <v>22</v>
      </c>
      <c r="N493" t="s">
        <v>36</v>
      </c>
      <c r="O493" t="s">
        <v>22</v>
      </c>
      <c r="P493">
        <v>2</v>
      </c>
    </row>
    <row r="494" spans="1:16" x14ac:dyDescent="0.3">
      <c r="A494">
        <v>491</v>
      </c>
      <c r="B494" t="s">
        <v>50</v>
      </c>
      <c r="C494">
        <v>2017</v>
      </c>
      <c r="D494">
        <v>1.4</v>
      </c>
      <c r="E494" t="s">
        <v>18</v>
      </c>
      <c r="F494" t="s">
        <v>34</v>
      </c>
      <c r="G494">
        <v>244688</v>
      </c>
      <c r="H494" t="s">
        <v>26</v>
      </c>
      <c r="I494">
        <v>5353.03</v>
      </c>
      <c r="J494" t="s">
        <v>51</v>
      </c>
      <c r="K494">
        <v>9</v>
      </c>
      <c r="L494">
        <v>2.1876961681815209E-2</v>
      </c>
      <c r="M494" t="s">
        <v>32</v>
      </c>
      <c r="N494" t="s">
        <v>28</v>
      </c>
      <c r="O494" t="s">
        <v>46</v>
      </c>
      <c r="P494">
        <v>1</v>
      </c>
    </row>
    <row r="495" spans="1:16" x14ac:dyDescent="0.3">
      <c r="A495">
        <v>492</v>
      </c>
      <c r="B495" t="s">
        <v>30</v>
      </c>
      <c r="C495">
        <v>2004</v>
      </c>
      <c r="D495">
        <v>3.3</v>
      </c>
      <c r="E495" t="s">
        <v>33</v>
      </c>
      <c r="F495" t="s">
        <v>19</v>
      </c>
      <c r="G495">
        <v>101799</v>
      </c>
      <c r="H495" t="s">
        <v>38</v>
      </c>
      <c r="I495">
        <v>29756.799999999999</v>
      </c>
      <c r="J495" t="s">
        <v>41</v>
      </c>
      <c r="K495">
        <v>22</v>
      </c>
      <c r="L495">
        <v>0.29230935470878888</v>
      </c>
      <c r="M495" t="s">
        <v>22</v>
      </c>
      <c r="N495" t="s">
        <v>23</v>
      </c>
      <c r="O495" t="s">
        <v>22</v>
      </c>
      <c r="P495">
        <v>2</v>
      </c>
    </row>
    <row r="496" spans="1:16" x14ac:dyDescent="0.3">
      <c r="A496">
        <v>493</v>
      </c>
      <c r="B496" t="s">
        <v>50</v>
      </c>
      <c r="C496">
        <v>2019</v>
      </c>
      <c r="D496">
        <v>2.5</v>
      </c>
      <c r="E496" t="s">
        <v>18</v>
      </c>
      <c r="F496" t="s">
        <v>34</v>
      </c>
      <c r="G496">
        <v>194941</v>
      </c>
      <c r="H496" t="s">
        <v>38</v>
      </c>
      <c r="I496">
        <v>56129.04</v>
      </c>
      <c r="J496" t="s">
        <v>51</v>
      </c>
      <c r="K496">
        <v>7</v>
      </c>
      <c r="L496">
        <v>0.28792834755131042</v>
      </c>
      <c r="M496" t="s">
        <v>32</v>
      </c>
      <c r="N496" t="s">
        <v>36</v>
      </c>
      <c r="O496" t="s">
        <v>22</v>
      </c>
      <c r="P496">
        <v>2</v>
      </c>
    </row>
    <row r="497" spans="1:16" x14ac:dyDescent="0.3">
      <c r="A497">
        <v>494</v>
      </c>
      <c r="B497" t="s">
        <v>43</v>
      </c>
      <c r="C497">
        <v>2002</v>
      </c>
      <c r="D497">
        <v>5.0999999999999996</v>
      </c>
      <c r="E497" t="s">
        <v>33</v>
      </c>
      <c r="F497" t="s">
        <v>19</v>
      </c>
      <c r="G497">
        <v>176282</v>
      </c>
      <c r="H497" t="s">
        <v>26</v>
      </c>
      <c r="I497">
        <v>55623</v>
      </c>
      <c r="J497" t="s">
        <v>63</v>
      </c>
      <c r="K497">
        <v>24</v>
      </c>
      <c r="L497">
        <v>0.31553420088267664</v>
      </c>
      <c r="M497" t="s">
        <v>32</v>
      </c>
      <c r="N497" t="s">
        <v>36</v>
      </c>
      <c r="O497" t="s">
        <v>29</v>
      </c>
      <c r="P497">
        <v>1</v>
      </c>
    </row>
    <row r="498" spans="1:16" x14ac:dyDescent="0.3">
      <c r="A498">
        <v>495</v>
      </c>
      <c r="B498" t="s">
        <v>43</v>
      </c>
      <c r="C498">
        <v>2006</v>
      </c>
      <c r="D498">
        <v>1.3</v>
      </c>
      <c r="E498" t="s">
        <v>18</v>
      </c>
      <c r="F498" t="s">
        <v>19</v>
      </c>
      <c r="G498">
        <v>108611</v>
      </c>
      <c r="H498" t="s">
        <v>38</v>
      </c>
      <c r="I498">
        <v>65574.509999999995</v>
      </c>
      <c r="J498" t="s">
        <v>44</v>
      </c>
      <c r="K498">
        <v>20</v>
      </c>
      <c r="L498">
        <v>0.60375569693677433</v>
      </c>
      <c r="M498" t="s">
        <v>22</v>
      </c>
      <c r="N498" t="s">
        <v>36</v>
      </c>
      <c r="O498" t="s">
        <v>46</v>
      </c>
      <c r="P498">
        <v>2</v>
      </c>
    </row>
    <row r="499" spans="1:16" x14ac:dyDescent="0.3">
      <c r="A499">
        <v>496</v>
      </c>
      <c r="B499" t="s">
        <v>50</v>
      </c>
      <c r="C499">
        <v>2021</v>
      </c>
      <c r="D499">
        <v>3.1</v>
      </c>
      <c r="E499" t="s">
        <v>42</v>
      </c>
      <c r="F499" t="s">
        <v>19</v>
      </c>
      <c r="G499">
        <v>137559</v>
      </c>
      <c r="H499" t="s">
        <v>26</v>
      </c>
      <c r="I499">
        <v>33866.089999999997</v>
      </c>
      <c r="J499" t="s">
        <v>54</v>
      </c>
      <c r="K499">
        <v>5</v>
      </c>
      <c r="L499">
        <v>0.24619319710088033</v>
      </c>
      <c r="M499" t="s">
        <v>22</v>
      </c>
      <c r="N499" t="s">
        <v>23</v>
      </c>
      <c r="O499" t="s">
        <v>22</v>
      </c>
      <c r="P499">
        <v>1</v>
      </c>
    </row>
    <row r="500" spans="1:16" x14ac:dyDescent="0.3">
      <c r="A500">
        <v>497</v>
      </c>
      <c r="B500" t="s">
        <v>58</v>
      </c>
      <c r="C500">
        <v>2013</v>
      </c>
      <c r="D500">
        <v>3.3</v>
      </c>
      <c r="E500" t="s">
        <v>42</v>
      </c>
      <c r="F500" t="s">
        <v>19</v>
      </c>
      <c r="G500">
        <v>62112</v>
      </c>
      <c r="H500" t="s">
        <v>26</v>
      </c>
      <c r="I500">
        <v>56350.28</v>
      </c>
      <c r="J500" t="s">
        <v>62</v>
      </c>
      <c r="K500">
        <v>13</v>
      </c>
      <c r="L500">
        <v>0.9072366048428645</v>
      </c>
      <c r="M500" t="s">
        <v>22</v>
      </c>
      <c r="N500" t="s">
        <v>36</v>
      </c>
      <c r="O500" t="s">
        <v>22</v>
      </c>
      <c r="P500">
        <v>1</v>
      </c>
    </row>
    <row r="501" spans="1:16" x14ac:dyDescent="0.3">
      <c r="A501">
        <v>498</v>
      </c>
      <c r="B501" t="s">
        <v>24</v>
      </c>
      <c r="C501">
        <v>2006</v>
      </c>
      <c r="D501">
        <v>4.5999999999999996</v>
      </c>
      <c r="E501" t="s">
        <v>25</v>
      </c>
      <c r="F501" t="s">
        <v>34</v>
      </c>
      <c r="G501">
        <v>239040</v>
      </c>
      <c r="H501" t="s">
        <v>20</v>
      </c>
      <c r="I501">
        <v>23029.74</v>
      </c>
      <c r="J501" t="s">
        <v>27</v>
      </c>
      <c r="K501">
        <v>20</v>
      </c>
      <c r="L501">
        <v>9.6342620481927724E-2</v>
      </c>
      <c r="M501" t="s">
        <v>32</v>
      </c>
      <c r="N501" t="s">
        <v>23</v>
      </c>
      <c r="O501" t="s">
        <v>29</v>
      </c>
      <c r="P501">
        <v>3</v>
      </c>
    </row>
    <row r="502" spans="1:16" x14ac:dyDescent="0.3">
      <c r="A502">
        <v>499</v>
      </c>
      <c r="B502" t="s">
        <v>43</v>
      </c>
      <c r="C502">
        <v>2004</v>
      </c>
      <c r="D502">
        <v>3.9</v>
      </c>
      <c r="E502" t="s">
        <v>42</v>
      </c>
      <c r="F502" t="s">
        <v>34</v>
      </c>
      <c r="G502">
        <v>278504</v>
      </c>
      <c r="H502" t="s">
        <v>20</v>
      </c>
      <c r="I502">
        <v>22752.86</v>
      </c>
      <c r="J502" t="s">
        <v>57</v>
      </c>
      <c r="K502">
        <v>22</v>
      </c>
      <c r="L502">
        <v>8.1696708126274664E-2</v>
      </c>
      <c r="M502" t="s">
        <v>32</v>
      </c>
      <c r="N502" t="s">
        <v>23</v>
      </c>
      <c r="O502" t="s">
        <v>22</v>
      </c>
      <c r="P502">
        <v>3</v>
      </c>
    </row>
    <row r="503" spans="1:16" x14ac:dyDescent="0.3">
      <c r="A503">
        <v>500</v>
      </c>
      <c r="B503" t="s">
        <v>50</v>
      </c>
      <c r="C503">
        <v>2021</v>
      </c>
      <c r="D503">
        <v>4.3</v>
      </c>
      <c r="E503" t="s">
        <v>25</v>
      </c>
      <c r="F503" t="s">
        <v>34</v>
      </c>
      <c r="G503">
        <v>233451</v>
      </c>
      <c r="H503" t="s">
        <v>20</v>
      </c>
      <c r="I503">
        <v>59773.58</v>
      </c>
      <c r="J503" t="s">
        <v>51</v>
      </c>
      <c r="K503">
        <v>5</v>
      </c>
      <c r="L503">
        <v>0.25604336670222017</v>
      </c>
      <c r="M503" t="s">
        <v>32</v>
      </c>
      <c r="N503" t="s">
        <v>36</v>
      </c>
      <c r="O503" t="s">
        <v>29</v>
      </c>
      <c r="P503">
        <v>3</v>
      </c>
    </row>
    <row r="504" spans="1:16" x14ac:dyDescent="0.3">
      <c r="A504">
        <v>501</v>
      </c>
      <c r="B504" t="s">
        <v>17</v>
      </c>
      <c r="C504">
        <v>2004</v>
      </c>
      <c r="D504">
        <v>4.9000000000000004</v>
      </c>
      <c r="E504" t="s">
        <v>33</v>
      </c>
      <c r="F504" t="s">
        <v>19</v>
      </c>
      <c r="G504">
        <v>221490</v>
      </c>
      <c r="H504" t="s">
        <v>20</v>
      </c>
      <c r="I504">
        <v>70119.899999999994</v>
      </c>
      <c r="J504" t="s">
        <v>21</v>
      </c>
      <c r="K504">
        <v>22</v>
      </c>
      <c r="L504">
        <v>0.31658268996342948</v>
      </c>
      <c r="M504" t="s">
        <v>32</v>
      </c>
      <c r="N504" t="s">
        <v>36</v>
      </c>
      <c r="O504" t="s">
        <v>29</v>
      </c>
      <c r="P504">
        <v>3</v>
      </c>
    </row>
    <row r="505" spans="1:16" x14ac:dyDescent="0.3">
      <c r="A505">
        <v>502</v>
      </c>
      <c r="B505" t="s">
        <v>50</v>
      </c>
      <c r="C505">
        <v>2022</v>
      </c>
      <c r="D505">
        <v>5.3</v>
      </c>
      <c r="E505" t="s">
        <v>42</v>
      </c>
      <c r="F505" t="s">
        <v>34</v>
      </c>
      <c r="G505">
        <v>265161</v>
      </c>
      <c r="H505" t="s">
        <v>38</v>
      </c>
      <c r="I505">
        <v>16438</v>
      </c>
      <c r="J505" t="s">
        <v>51</v>
      </c>
      <c r="K505">
        <v>4</v>
      </c>
      <c r="L505">
        <v>6.1992525295952269E-2</v>
      </c>
      <c r="M505" t="s">
        <v>32</v>
      </c>
      <c r="N505" t="s">
        <v>28</v>
      </c>
      <c r="O505" t="s">
        <v>29</v>
      </c>
      <c r="P505">
        <v>2</v>
      </c>
    </row>
    <row r="506" spans="1:16" x14ac:dyDescent="0.3">
      <c r="A506">
        <v>503</v>
      </c>
      <c r="B506" t="s">
        <v>37</v>
      </c>
      <c r="C506">
        <v>2001</v>
      </c>
      <c r="D506">
        <v>2.6</v>
      </c>
      <c r="E506" t="s">
        <v>33</v>
      </c>
      <c r="F506" t="s">
        <v>19</v>
      </c>
      <c r="G506">
        <v>191196</v>
      </c>
      <c r="H506" t="s">
        <v>38</v>
      </c>
      <c r="I506">
        <v>16665.04</v>
      </c>
      <c r="J506" t="s">
        <v>39</v>
      </c>
      <c r="K506">
        <v>25</v>
      </c>
      <c r="L506">
        <v>8.7162074520387461E-2</v>
      </c>
      <c r="M506" t="s">
        <v>32</v>
      </c>
      <c r="N506" t="s">
        <v>28</v>
      </c>
      <c r="O506" t="s">
        <v>22</v>
      </c>
      <c r="P506">
        <v>2</v>
      </c>
    </row>
    <row r="507" spans="1:16" x14ac:dyDescent="0.3">
      <c r="A507">
        <v>504</v>
      </c>
      <c r="B507" t="s">
        <v>24</v>
      </c>
      <c r="C507">
        <v>2020</v>
      </c>
      <c r="D507">
        <v>3.7</v>
      </c>
      <c r="E507" t="s">
        <v>18</v>
      </c>
      <c r="F507" t="s">
        <v>19</v>
      </c>
      <c r="G507">
        <v>247418</v>
      </c>
      <c r="H507" t="s">
        <v>20</v>
      </c>
      <c r="I507">
        <v>58703.76</v>
      </c>
      <c r="J507" t="s">
        <v>27</v>
      </c>
      <c r="K507">
        <v>6</v>
      </c>
      <c r="L507">
        <v>0.23726551827272066</v>
      </c>
      <c r="M507" t="s">
        <v>32</v>
      </c>
      <c r="N507" t="s">
        <v>36</v>
      </c>
      <c r="O507" t="s">
        <v>22</v>
      </c>
      <c r="P507">
        <v>3</v>
      </c>
    </row>
    <row r="508" spans="1:16" x14ac:dyDescent="0.3">
      <c r="A508">
        <v>505</v>
      </c>
      <c r="B508" t="s">
        <v>30</v>
      </c>
      <c r="C508">
        <v>2021</v>
      </c>
      <c r="D508">
        <v>5.2</v>
      </c>
      <c r="E508" t="s">
        <v>33</v>
      </c>
      <c r="F508" t="s">
        <v>19</v>
      </c>
      <c r="G508">
        <v>221370</v>
      </c>
      <c r="H508" t="s">
        <v>26</v>
      </c>
      <c r="I508">
        <v>30659.1</v>
      </c>
      <c r="J508" t="s">
        <v>40</v>
      </c>
      <c r="K508">
        <v>5</v>
      </c>
      <c r="L508">
        <v>0.13849708632606045</v>
      </c>
      <c r="M508" t="s">
        <v>32</v>
      </c>
      <c r="N508" t="s">
        <v>23</v>
      </c>
      <c r="O508" t="s">
        <v>29</v>
      </c>
      <c r="P508">
        <v>1</v>
      </c>
    </row>
    <row r="509" spans="1:16" x14ac:dyDescent="0.3">
      <c r="A509">
        <v>506</v>
      </c>
      <c r="B509" t="s">
        <v>58</v>
      </c>
      <c r="C509">
        <v>2005</v>
      </c>
      <c r="D509">
        <v>5.9</v>
      </c>
      <c r="E509" t="s">
        <v>18</v>
      </c>
      <c r="F509" t="s">
        <v>34</v>
      </c>
      <c r="G509">
        <v>189340</v>
      </c>
      <c r="H509" t="s">
        <v>26</v>
      </c>
      <c r="I509">
        <v>42277.91</v>
      </c>
      <c r="J509" t="s">
        <v>62</v>
      </c>
      <c r="K509">
        <v>21</v>
      </c>
      <c r="L509">
        <v>0.22329095806485688</v>
      </c>
      <c r="M509" t="s">
        <v>32</v>
      </c>
      <c r="N509" t="s">
        <v>23</v>
      </c>
      <c r="O509" t="s">
        <v>29</v>
      </c>
      <c r="P509">
        <v>1</v>
      </c>
    </row>
    <row r="510" spans="1:16" x14ac:dyDescent="0.3">
      <c r="A510">
        <v>507</v>
      </c>
      <c r="B510" t="s">
        <v>30</v>
      </c>
      <c r="C510">
        <v>2014</v>
      </c>
      <c r="D510">
        <v>5.4</v>
      </c>
      <c r="E510" t="s">
        <v>33</v>
      </c>
      <c r="F510" t="s">
        <v>34</v>
      </c>
      <c r="G510">
        <v>66320</v>
      </c>
      <c r="H510" t="s">
        <v>26</v>
      </c>
      <c r="I510">
        <v>43071.1</v>
      </c>
      <c r="J510" t="s">
        <v>52</v>
      </c>
      <c r="K510">
        <v>12</v>
      </c>
      <c r="L510">
        <v>0.64944360675512669</v>
      </c>
      <c r="M510" t="s">
        <v>22</v>
      </c>
      <c r="N510" t="s">
        <v>23</v>
      </c>
      <c r="O510" t="s">
        <v>29</v>
      </c>
      <c r="P510">
        <v>1</v>
      </c>
    </row>
    <row r="511" spans="1:16" x14ac:dyDescent="0.3">
      <c r="A511">
        <v>508</v>
      </c>
      <c r="B511" t="s">
        <v>24</v>
      </c>
      <c r="C511">
        <v>2020</v>
      </c>
      <c r="D511">
        <v>2.9</v>
      </c>
      <c r="E511" t="s">
        <v>33</v>
      </c>
      <c r="F511" t="s">
        <v>19</v>
      </c>
      <c r="G511">
        <v>235067</v>
      </c>
      <c r="H511" t="s">
        <v>26</v>
      </c>
      <c r="I511">
        <v>21962.52</v>
      </c>
      <c r="J511" t="s">
        <v>49</v>
      </c>
      <c r="K511">
        <v>6</v>
      </c>
      <c r="L511">
        <v>9.3430894170598175E-2</v>
      </c>
      <c r="M511" t="s">
        <v>32</v>
      </c>
      <c r="N511" t="s">
        <v>23</v>
      </c>
      <c r="O511" t="s">
        <v>22</v>
      </c>
      <c r="P511">
        <v>1</v>
      </c>
    </row>
    <row r="512" spans="1:16" x14ac:dyDescent="0.3">
      <c r="A512">
        <v>509</v>
      </c>
      <c r="B512" t="s">
        <v>24</v>
      </c>
      <c r="C512">
        <v>2009</v>
      </c>
      <c r="D512">
        <v>2</v>
      </c>
      <c r="E512" t="s">
        <v>42</v>
      </c>
      <c r="F512" t="s">
        <v>34</v>
      </c>
      <c r="G512">
        <v>212373</v>
      </c>
      <c r="H512" t="s">
        <v>38</v>
      </c>
      <c r="I512">
        <v>5124.8900000000003</v>
      </c>
      <c r="J512" t="s">
        <v>66</v>
      </c>
      <c r="K512">
        <v>17</v>
      </c>
      <c r="L512">
        <v>2.4131551562580931E-2</v>
      </c>
      <c r="M512" t="s">
        <v>32</v>
      </c>
      <c r="N512" t="s">
        <v>28</v>
      </c>
      <c r="O512" t="s">
        <v>22</v>
      </c>
      <c r="P512">
        <v>2</v>
      </c>
    </row>
    <row r="513" spans="1:16" x14ac:dyDescent="0.3">
      <c r="A513">
        <v>510</v>
      </c>
      <c r="B513" t="s">
        <v>24</v>
      </c>
      <c r="C513">
        <v>2022</v>
      </c>
      <c r="D513">
        <v>3.4</v>
      </c>
      <c r="E513" t="s">
        <v>33</v>
      </c>
      <c r="F513" t="s">
        <v>34</v>
      </c>
      <c r="G513">
        <v>293271</v>
      </c>
      <c r="H513" t="s">
        <v>26</v>
      </c>
      <c r="I513">
        <v>86049.42</v>
      </c>
      <c r="J513" t="s">
        <v>27</v>
      </c>
      <c r="K513">
        <v>4</v>
      </c>
      <c r="L513">
        <v>0.2934126456417443</v>
      </c>
      <c r="M513" t="s">
        <v>32</v>
      </c>
      <c r="N513" t="s">
        <v>36</v>
      </c>
      <c r="O513" t="s">
        <v>22</v>
      </c>
      <c r="P513">
        <v>1</v>
      </c>
    </row>
    <row r="514" spans="1:16" x14ac:dyDescent="0.3">
      <c r="A514">
        <v>511</v>
      </c>
      <c r="B514" t="s">
        <v>30</v>
      </c>
      <c r="C514">
        <v>2023</v>
      </c>
      <c r="D514">
        <v>4.7</v>
      </c>
      <c r="E514" t="s">
        <v>42</v>
      </c>
      <c r="F514" t="s">
        <v>19</v>
      </c>
      <c r="G514">
        <v>180786</v>
      </c>
      <c r="H514" t="s">
        <v>26</v>
      </c>
      <c r="I514">
        <v>72925.19</v>
      </c>
      <c r="J514" t="s">
        <v>40</v>
      </c>
      <c r="K514">
        <v>3</v>
      </c>
      <c r="L514">
        <v>0.40337852488577658</v>
      </c>
      <c r="M514" t="s">
        <v>32</v>
      </c>
      <c r="N514" t="s">
        <v>36</v>
      </c>
      <c r="O514" t="s">
        <v>29</v>
      </c>
      <c r="P514">
        <v>1</v>
      </c>
    </row>
    <row r="515" spans="1:16" x14ac:dyDescent="0.3">
      <c r="A515">
        <v>512</v>
      </c>
      <c r="B515" t="s">
        <v>17</v>
      </c>
      <c r="C515">
        <v>2006</v>
      </c>
      <c r="D515">
        <v>3.5</v>
      </c>
      <c r="E515" t="s">
        <v>42</v>
      </c>
      <c r="F515" t="s">
        <v>19</v>
      </c>
      <c r="G515">
        <v>294065</v>
      </c>
      <c r="H515" t="s">
        <v>20</v>
      </c>
      <c r="I515">
        <v>70601.16</v>
      </c>
      <c r="J515" t="s">
        <v>47</v>
      </c>
      <c r="K515">
        <v>20</v>
      </c>
      <c r="L515">
        <v>0.24008691955860101</v>
      </c>
      <c r="M515" t="s">
        <v>32</v>
      </c>
      <c r="N515" t="s">
        <v>36</v>
      </c>
      <c r="O515" t="s">
        <v>22</v>
      </c>
      <c r="P515">
        <v>3</v>
      </c>
    </row>
    <row r="516" spans="1:16" x14ac:dyDescent="0.3">
      <c r="A516">
        <v>513</v>
      </c>
      <c r="B516" t="s">
        <v>24</v>
      </c>
      <c r="C516">
        <v>2004</v>
      </c>
      <c r="D516">
        <v>3.4</v>
      </c>
      <c r="E516" t="s">
        <v>25</v>
      </c>
      <c r="F516" t="s">
        <v>34</v>
      </c>
      <c r="G516">
        <v>266890</v>
      </c>
      <c r="H516" t="s">
        <v>26</v>
      </c>
      <c r="I516">
        <v>56917.99</v>
      </c>
      <c r="J516" t="s">
        <v>66</v>
      </c>
      <c r="K516">
        <v>22</v>
      </c>
      <c r="L516">
        <v>0.21326385402225637</v>
      </c>
      <c r="M516" t="s">
        <v>32</v>
      </c>
      <c r="N516" t="s">
        <v>36</v>
      </c>
      <c r="O516" t="s">
        <v>22</v>
      </c>
      <c r="P516">
        <v>1</v>
      </c>
    </row>
    <row r="517" spans="1:16" x14ac:dyDescent="0.3">
      <c r="A517">
        <v>514</v>
      </c>
      <c r="B517" t="s">
        <v>50</v>
      </c>
      <c r="C517">
        <v>2000</v>
      </c>
      <c r="D517">
        <v>5.2</v>
      </c>
      <c r="E517" t="s">
        <v>25</v>
      </c>
      <c r="F517" t="s">
        <v>19</v>
      </c>
      <c r="G517">
        <v>65350</v>
      </c>
      <c r="H517" t="s">
        <v>38</v>
      </c>
      <c r="I517">
        <v>71592.12</v>
      </c>
      <c r="J517" t="s">
        <v>55</v>
      </c>
      <c r="K517">
        <v>26</v>
      </c>
      <c r="L517">
        <v>1.0955182861514918</v>
      </c>
      <c r="M517" t="s">
        <v>22</v>
      </c>
      <c r="N517" t="s">
        <v>36</v>
      </c>
      <c r="O517" t="s">
        <v>29</v>
      </c>
      <c r="P517">
        <v>2</v>
      </c>
    </row>
    <row r="518" spans="1:16" x14ac:dyDescent="0.3">
      <c r="A518">
        <v>515</v>
      </c>
      <c r="B518" t="s">
        <v>30</v>
      </c>
      <c r="C518">
        <v>2012</v>
      </c>
      <c r="D518">
        <v>2.8</v>
      </c>
      <c r="E518" t="s">
        <v>18</v>
      </c>
      <c r="F518" t="s">
        <v>19</v>
      </c>
      <c r="G518">
        <v>181417</v>
      </c>
      <c r="H518" t="s">
        <v>26</v>
      </c>
      <c r="I518">
        <v>93890.4</v>
      </c>
      <c r="J518" t="s">
        <v>31</v>
      </c>
      <c r="K518">
        <v>14</v>
      </c>
      <c r="L518">
        <v>0.51753915013477236</v>
      </c>
      <c r="M518" t="s">
        <v>32</v>
      </c>
      <c r="N518" t="s">
        <v>36</v>
      </c>
      <c r="O518" t="s">
        <v>22</v>
      </c>
      <c r="P518">
        <v>1</v>
      </c>
    </row>
    <row r="519" spans="1:16" x14ac:dyDescent="0.3">
      <c r="A519">
        <v>516</v>
      </c>
      <c r="B519" t="s">
        <v>24</v>
      </c>
      <c r="C519">
        <v>2020</v>
      </c>
      <c r="D519">
        <v>5.3</v>
      </c>
      <c r="E519" t="s">
        <v>33</v>
      </c>
      <c r="F519" t="s">
        <v>34</v>
      </c>
      <c r="G519">
        <v>240678</v>
      </c>
      <c r="H519" t="s">
        <v>26</v>
      </c>
      <c r="I519">
        <v>68239</v>
      </c>
      <c r="J519" t="s">
        <v>53</v>
      </c>
      <c r="K519">
        <v>6</v>
      </c>
      <c r="L519">
        <v>0.28352819950307051</v>
      </c>
      <c r="M519" t="s">
        <v>32</v>
      </c>
      <c r="N519" t="s">
        <v>36</v>
      </c>
      <c r="O519" t="s">
        <v>29</v>
      </c>
      <c r="P519">
        <v>1</v>
      </c>
    </row>
    <row r="520" spans="1:16" x14ac:dyDescent="0.3">
      <c r="A520">
        <v>517</v>
      </c>
      <c r="B520" t="s">
        <v>50</v>
      </c>
      <c r="C520">
        <v>2017</v>
      </c>
      <c r="D520">
        <v>3</v>
      </c>
      <c r="E520" t="s">
        <v>18</v>
      </c>
      <c r="F520" t="s">
        <v>34</v>
      </c>
      <c r="G520">
        <v>22063</v>
      </c>
      <c r="H520" t="s">
        <v>38</v>
      </c>
      <c r="I520">
        <v>30183.68</v>
      </c>
      <c r="J520" t="s">
        <v>51</v>
      </c>
      <c r="K520">
        <v>9</v>
      </c>
      <c r="L520">
        <v>1.3680678058287632</v>
      </c>
      <c r="M520" t="s">
        <v>56</v>
      </c>
      <c r="N520" t="s">
        <v>23</v>
      </c>
      <c r="O520" t="s">
        <v>22</v>
      </c>
      <c r="P520">
        <v>2</v>
      </c>
    </row>
    <row r="521" spans="1:16" x14ac:dyDescent="0.3">
      <c r="A521">
        <v>518</v>
      </c>
      <c r="B521" t="s">
        <v>17</v>
      </c>
      <c r="C521">
        <v>2012</v>
      </c>
      <c r="D521">
        <v>2.6</v>
      </c>
      <c r="E521" t="s">
        <v>33</v>
      </c>
      <c r="F521" t="s">
        <v>19</v>
      </c>
      <c r="G521">
        <v>117116</v>
      </c>
      <c r="H521" t="s">
        <v>20</v>
      </c>
      <c r="I521">
        <v>59203.199999999997</v>
      </c>
      <c r="J521" t="s">
        <v>21</v>
      </c>
      <c r="K521">
        <v>14</v>
      </c>
      <c r="L521">
        <v>0.50550906793264794</v>
      </c>
      <c r="M521" t="s">
        <v>22</v>
      </c>
      <c r="N521" t="s">
        <v>36</v>
      </c>
      <c r="O521" t="s">
        <v>22</v>
      </c>
      <c r="P521">
        <v>3</v>
      </c>
    </row>
    <row r="522" spans="1:16" x14ac:dyDescent="0.3">
      <c r="A522">
        <v>519</v>
      </c>
      <c r="B522" t="s">
        <v>37</v>
      </c>
      <c r="C522">
        <v>2020</v>
      </c>
      <c r="D522">
        <v>3.3</v>
      </c>
      <c r="E522" t="s">
        <v>25</v>
      </c>
      <c r="F522" t="s">
        <v>34</v>
      </c>
      <c r="G522">
        <v>177043</v>
      </c>
      <c r="H522" t="s">
        <v>38</v>
      </c>
      <c r="I522">
        <v>47020.82</v>
      </c>
      <c r="J522" t="s">
        <v>48</v>
      </c>
      <c r="K522">
        <v>6</v>
      </c>
      <c r="L522">
        <v>0.26558982845975271</v>
      </c>
      <c r="M522" t="s">
        <v>32</v>
      </c>
      <c r="N522" t="s">
        <v>23</v>
      </c>
      <c r="O522" t="s">
        <v>22</v>
      </c>
      <c r="P522">
        <v>2</v>
      </c>
    </row>
    <row r="523" spans="1:16" x14ac:dyDescent="0.3">
      <c r="A523">
        <v>520</v>
      </c>
      <c r="B523" t="s">
        <v>17</v>
      </c>
      <c r="C523">
        <v>2020</v>
      </c>
      <c r="D523">
        <v>4.8</v>
      </c>
      <c r="E523" t="s">
        <v>25</v>
      </c>
      <c r="F523" t="s">
        <v>19</v>
      </c>
      <c r="G523">
        <v>134670</v>
      </c>
      <c r="H523" t="s">
        <v>20</v>
      </c>
      <c r="I523">
        <v>57859.82</v>
      </c>
      <c r="J523" t="s">
        <v>35</v>
      </c>
      <c r="K523">
        <v>6</v>
      </c>
      <c r="L523">
        <v>0.42964149402242519</v>
      </c>
      <c r="M523" t="s">
        <v>22</v>
      </c>
      <c r="N523" t="s">
        <v>36</v>
      </c>
      <c r="O523" t="s">
        <v>29</v>
      </c>
      <c r="P523">
        <v>3</v>
      </c>
    </row>
    <row r="524" spans="1:16" x14ac:dyDescent="0.3">
      <c r="A524">
        <v>521</v>
      </c>
      <c r="B524" t="s">
        <v>24</v>
      </c>
      <c r="C524">
        <v>2017</v>
      </c>
      <c r="D524">
        <v>1.6</v>
      </c>
      <c r="E524" t="s">
        <v>33</v>
      </c>
      <c r="F524" t="s">
        <v>19</v>
      </c>
      <c r="G524">
        <v>10564</v>
      </c>
      <c r="H524" t="s">
        <v>26</v>
      </c>
      <c r="I524">
        <v>54173</v>
      </c>
      <c r="J524" t="s">
        <v>27</v>
      </c>
      <c r="K524">
        <v>9</v>
      </c>
      <c r="L524">
        <v>5.1280764861794772</v>
      </c>
      <c r="M524" t="s">
        <v>56</v>
      </c>
      <c r="N524" t="s">
        <v>36</v>
      </c>
      <c r="O524" t="s">
        <v>46</v>
      </c>
      <c r="P524">
        <v>1</v>
      </c>
    </row>
    <row r="525" spans="1:16" x14ac:dyDescent="0.3">
      <c r="A525">
        <v>522</v>
      </c>
      <c r="B525" t="s">
        <v>30</v>
      </c>
      <c r="C525">
        <v>2004</v>
      </c>
      <c r="D525">
        <v>2</v>
      </c>
      <c r="E525" t="s">
        <v>33</v>
      </c>
      <c r="F525" t="s">
        <v>34</v>
      </c>
      <c r="G525">
        <v>242124</v>
      </c>
      <c r="H525" t="s">
        <v>20</v>
      </c>
      <c r="I525">
        <v>86583.65</v>
      </c>
      <c r="J525" t="s">
        <v>31</v>
      </c>
      <c r="K525">
        <v>22</v>
      </c>
      <c r="L525">
        <v>0.35760044440038985</v>
      </c>
      <c r="M525" t="s">
        <v>32</v>
      </c>
      <c r="N525" t="s">
        <v>36</v>
      </c>
      <c r="O525" t="s">
        <v>22</v>
      </c>
      <c r="P525">
        <v>3</v>
      </c>
    </row>
    <row r="526" spans="1:16" x14ac:dyDescent="0.3">
      <c r="A526">
        <v>523</v>
      </c>
      <c r="B526" t="s">
        <v>43</v>
      </c>
      <c r="C526">
        <v>2012</v>
      </c>
      <c r="D526">
        <v>5.8</v>
      </c>
      <c r="E526" t="s">
        <v>25</v>
      </c>
      <c r="F526" t="s">
        <v>19</v>
      </c>
      <c r="G526">
        <v>227506</v>
      </c>
      <c r="H526" t="s">
        <v>20</v>
      </c>
      <c r="I526">
        <v>66921.009999999995</v>
      </c>
      <c r="J526" t="s">
        <v>57</v>
      </c>
      <c r="K526">
        <v>14</v>
      </c>
      <c r="L526">
        <v>0.29415052789816531</v>
      </c>
      <c r="M526" t="s">
        <v>32</v>
      </c>
      <c r="N526" t="s">
        <v>36</v>
      </c>
      <c r="O526" t="s">
        <v>29</v>
      </c>
      <c r="P526">
        <v>3</v>
      </c>
    </row>
    <row r="527" spans="1:16" x14ac:dyDescent="0.3">
      <c r="A527">
        <v>524</v>
      </c>
      <c r="B527" t="s">
        <v>24</v>
      </c>
      <c r="C527">
        <v>2003</v>
      </c>
      <c r="D527">
        <v>1.9</v>
      </c>
      <c r="E527" t="s">
        <v>25</v>
      </c>
      <c r="F527" t="s">
        <v>19</v>
      </c>
      <c r="G527">
        <v>86134</v>
      </c>
      <c r="H527" t="s">
        <v>20</v>
      </c>
      <c r="I527">
        <v>22932.06</v>
      </c>
      <c r="J527" t="s">
        <v>66</v>
      </c>
      <c r="K527">
        <v>23</v>
      </c>
      <c r="L527">
        <v>0.26623702602921029</v>
      </c>
      <c r="M527" t="s">
        <v>22</v>
      </c>
      <c r="N527" t="s">
        <v>23</v>
      </c>
      <c r="O527" t="s">
        <v>46</v>
      </c>
      <c r="P527">
        <v>3</v>
      </c>
    </row>
    <row r="528" spans="1:16" x14ac:dyDescent="0.3">
      <c r="A528">
        <v>525</v>
      </c>
      <c r="B528" t="s">
        <v>43</v>
      </c>
      <c r="C528">
        <v>2016</v>
      </c>
      <c r="D528">
        <v>3.8</v>
      </c>
      <c r="E528" t="s">
        <v>18</v>
      </c>
      <c r="F528" t="s">
        <v>19</v>
      </c>
      <c r="G528">
        <v>105940</v>
      </c>
      <c r="H528" t="s">
        <v>26</v>
      </c>
      <c r="I528">
        <v>10986.59</v>
      </c>
      <c r="J528" t="s">
        <v>60</v>
      </c>
      <c r="K528">
        <v>10</v>
      </c>
      <c r="L528">
        <v>0.10370577685482349</v>
      </c>
      <c r="M528" t="s">
        <v>22</v>
      </c>
      <c r="N528" t="s">
        <v>28</v>
      </c>
      <c r="O528" t="s">
        <v>22</v>
      </c>
      <c r="P528">
        <v>1</v>
      </c>
    </row>
    <row r="529" spans="1:16" x14ac:dyDescent="0.3">
      <c r="A529">
        <v>526</v>
      </c>
      <c r="B529" t="s">
        <v>50</v>
      </c>
      <c r="C529">
        <v>2002</v>
      </c>
      <c r="D529">
        <v>3.9</v>
      </c>
      <c r="E529" t="s">
        <v>25</v>
      </c>
      <c r="F529" t="s">
        <v>34</v>
      </c>
      <c r="G529">
        <v>62085</v>
      </c>
      <c r="H529" t="s">
        <v>20</v>
      </c>
      <c r="I529">
        <v>45314.559999999998</v>
      </c>
      <c r="J529" t="s">
        <v>55</v>
      </c>
      <c r="K529">
        <v>24</v>
      </c>
      <c r="L529">
        <v>0.72987935894338407</v>
      </c>
      <c r="M529" t="s">
        <v>22</v>
      </c>
      <c r="N529" t="s">
        <v>23</v>
      </c>
      <c r="O529" t="s">
        <v>22</v>
      </c>
      <c r="P529">
        <v>3</v>
      </c>
    </row>
    <row r="530" spans="1:16" x14ac:dyDescent="0.3">
      <c r="A530">
        <v>527</v>
      </c>
      <c r="B530" t="s">
        <v>37</v>
      </c>
      <c r="C530">
        <v>2016</v>
      </c>
      <c r="D530">
        <v>3.4</v>
      </c>
      <c r="E530" t="s">
        <v>33</v>
      </c>
      <c r="F530" t="s">
        <v>34</v>
      </c>
      <c r="G530">
        <v>17862</v>
      </c>
      <c r="H530" t="s">
        <v>20</v>
      </c>
      <c r="I530">
        <v>6483.01</v>
      </c>
      <c r="J530" t="s">
        <v>68</v>
      </c>
      <c r="K530">
        <v>10</v>
      </c>
      <c r="L530">
        <v>0.36294983764416078</v>
      </c>
      <c r="M530" t="s">
        <v>56</v>
      </c>
      <c r="N530" t="s">
        <v>28</v>
      </c>
      <c r="O530" t="s">
        <v>22</v>
      </c>
      <c r="P530">
        <v>3</v>
      </c>
    </row>
    <row r="531" spans="1:16" x14ac:dyDescent="0.3">
      <c r="A531">
        <v>528</v>
      </c>
      <c r="B531" t="s">
        <v>58</v>
      </c>
      <c r="C531">
        <v>2010</v>
      </c>
      <c r="D531">
        <v>4.2</v>
      </c>
      <c r="E531" t="s">
        <v>18</v>
      </c>
      <c r="F531" t="s">
        <v>34</v>
      </c>
      <c r="G531">
        <v>272409</v>
      </c>
      <c r="H531" t="s">
        <v>26</v>
      </c>
      <c r="I531">
        <v>35238.25</v>
      </c>
      <c r="J531" t="s">
        <v>67</v>
      </c>
      <c r="K531">
        <v>16</v>
      </c>
      <c r="L531">
        <v>0.12935787730948684</v>
      </c>
      <c r="M531" t="s">
        <v>32</v>
      </c>
      <c r="N531" t="s">
        <v>23</v>
      </c>
      <c r="O531" t="s">
        <v>29</v>
      </c>
      <c r="P531">
        <v>1</v>
      </c>
    </row>
    <row r="532" spans="1:16" x14ac:dyDescent="0.3">
      <c r="A532">
        <v>529</v>
      </c>
      <c r="B532" t="s">
        <v>17</v>
      </c>
      <c r="C532">
        <v>2020</v>
      </c>
      <c r="D532">
        <v>2.1</v>
      </c>
      <c r="E532" t="s">
        <v>33</v>
      </c>
      <c r="F532" t="s">
        <v>19</v>
      </c>
      <c r="G532">
        <v>140777</v>
      </c>
      <c r="H532" t="s">
        <v>38</v>
      </c>
      <c r="I532">
        <v>39962.04</v>
      </c>
      <c r="J532" t="s">
        <v>35</v>
      </c>
      <c r="K532">
        <v>6</v>
      </c>
      <c r="L532">
        <v>0.28386767724841416</v>
      </c>
      <c r="M532" t="s">
        <v>22</v>
      </c>
      <c r="N532" t="s">
        <v>23</v>
      </c>
      <c r="O532" t="s">
        <v>22</v>
      </c>
      <c r="P532">
        <v>2</v>
      </c>
    </row>
    <row r="533" spans="1:16" x14ac:dyDescent="0.3">
      <c r="A533">
        <v>530</v>
      </c>
      <c r="B533" t="s">
        <v>37</v>
      </c>
      <c r="C533">
        <v>2019</v>
      </c>
      <c r="D533">
        <v>3.8</v>
      </c>
      <c r="E533" t="s">
        <v>42</v>
      </c>
      <c r="F533" t="s">
        <v>19</v>
      </c>
      <c r="G533">
        <v>186351</v>
      </c>
      <c r="H533" t="s">
        <v>38</v>
      </c>
      <c r="I533">
        <v>40680.94</v>
      </c>
      <c r="J533" t="s">
        <v>45</v>
      </c>
      <c r="K533">
        <v>7</v>
      </c>
      <c r="L533">
        <v>0.21830277272458964</v>
      </c>
      <c r="M533" t="s">
        <v>32</v>
      </c>
      <c r="N533" t="s">
        <v>23</v>
      </c>
      <c r="O533" t="s">
        <v>22</v>
      </c>
      <c r="P533">
        <v>2</v>
      </c>
    </row>
    <row r="534" spans="1:16" x14ac:dyDescent="0.3">
      <c r="A534">
        <v>531</v>
      </c>
      <c r="B534" t="s">
        <v>24</v>
      </c>
      <c r="C534">
        <v>2022</v>
      </c>
      <c r="D534">
        <v>2.9</v>
      </c>
      <c r="E534" t="s">
        <v>18</v>
      </c>
      <c r="F534" t="s">
        <v>34</v>
      </c>
      <c r="G534">
        <v>62471</v>
      </c>
      <c r="H534" t="s">
        <v>38</v>
      </c>
      <c r="I534">
        <v>98038.25</v>
      </c>
      <c r="J534" t="s">
        <v>49</v>
      </c>
      <c r="K534">
        <v>4</v>
      </c>
      <c r="L534">
        <v>1.569340173840662</v>
      </c>
      <c r="M534" t="s">
        <v>22</v>
      </c>
      <c r="N534" t="s">
        <v>36</v>
      </c>
      <c r="O534" t="s">
        <v>22</v>
      </c>
      <c r="P534">
        <v>2</v>
      </c>
    </row>
    <row r="535" spans="1:16" x14ac:dyDescent="0.3">
      <c r="A535">
        <v>532</v>
      </c>
      <c r="B535" t="s">
        <v>43</v>
      </c>
      <c r="C535">
        <v>2020</v>
      </c>
      <c r="D535">
        <v>4.3</v>
      </c>
      <c r="E535" t="s">
        <v>33</v>
      </c>
      <c r="F535" t="s">
        <v>34</v>
      </c>
      <c r="G535">
        <v>91080</v>
      </c>
      <c r="H535" t="s">
        <v>26</v>
      </c>
      <c r="I535">
        <v>33870.58</v>
      </c>
      <c r="J535" t="s">
        <v>44</v>
      </c>
      <c r="K535">
        <v>6</v>
      </c>
      <c r="L535">
        <v>0.37187725076855516</v>
      </c>
      <c r="M535" t="s">
        <v>22</v>
      </c>
      <c r="N535" t="s">
        <v>23</v>
      </c>
      <c r="O535" t="s">
        <v>29</v>
      </c>
      <c r="P535">
        <v>1</v>
      </c>
    </row>
    <row r="536" spans="1:16" x14ac:dyDescent="0.3">
      <c r="A536">
        <v>533</v>
      </c>
      <c r="B536" t="s">
        <v>17</v>
      </c>
      <c r="C536">
        <v>2003</v>
      </c>
      <c r="D536">
        <v>1.7</v>
      </c>
      <c r="E536" t="s">
        <v>25</v>
      </c>
      <c r="F536" t="s">
        <v>34</v>
      </c>
      <c r="G536">
        <v>108007</v>
      </c>
      <c r="H536" t="s">
        <v>26</v>
      </c>
      <c r="I536">
        <v>30196.61</v>
      </c>
      <c r="J536" t="s">
        <v>21</v>
      </c>
      <c r="K536">
        <v>23</v>
      </c>
      <c r="L536">
        <v>0.27958011980704955</v>
      </c>
      <c r="M536" t="s">
        <v>22</v>
      </c>
      <c r="N536" t="s">
        <v>23</v>
      </c>
      <c r="O536" t="s">
        <v>46</v>
      </c>
      <c r="P536">
        <v>1</v>
      </c>
    </row>
    <row r="537" spans="1:16" x14ac:dyDescent="0.3">
      <c r="A537">
        <v>534</v>
      </c>
      <c r="B537" t="s">
        <v>43</v>
      </c>
      <c r="C537">
        <v>2001</v>
      </c>
      <c r="D537">
        <v>3.9</v>
      </c>
      <c r="E537" t="s">
        <v>42</v>
      </c>
      <c r="F537" t="s">
        <v>19</v>
      </c>
      <c r="G537">
        <v>46104</v>
      </c>
      <c r="H537" t="s">
        <v>38</v>
      </c>
      <c r="I537">
        <v>17291.189999999999</v>
      </c>
      <c r="J537" t="s">
        <v>60</v>
      </c>
      <c r="K537">
        <v>25</v>
      </c>
      <c r="L537">
        <v>0.37504750130140552</v>
      </c>
      <c r="M537" t="s">
        <v>56</v>
      </c>
      <c r="N537" t="s">
        <v>28</v>
      </c>
      <c r="O537" t="s">
        <v>22</v>
      </c>
      <c r="P537">
        <v>2</v>
      </c>
    </row>
    <row r="538" spans="1:16" x14ac:dyDescent="0.3">
      <c r="A538">
        <v>535</v>
      </c>
      <c r="B538" t="s">
        <v>30</v>
      </c>
      <c r="C538">
        <v>2019</v>
      </c>
      <c r="D538">
        <v>1.9</v>
      </c>
      <c r="E538" t="s">
        <v>33</v>
      </c>
      <c r="F538" t="s">
        <v>34</v>
      </c>
      <c r="G538">
        <v>40934</v>
      </c>
      <c r="H538" t="s">
        <v>20</v>
      </c>
      <c r="I538">
        <v>53545.84</v>
      </c>
      <c r="J538" t="s">
        <v>31</v>
      </c>
      <c r="K538">
        <v>7</v>
      </c>
      <c r="L538">
        <v>1.3081018224458885</v>
      </c>
      <c r="M538" t="s">
        <v>56</v>
      </c>
      <c r="N538" t="s">
        <v>36</v>
      </c>
      <c r="O538" t="s">
        <v>46</v>
      </c>
      <c r="P538">
        <v>3</v>
      </c>
    </row>
    <row r="539" spans="1:16" x14ac:dyDescent="0.3">
      <c r="A539">
        <v>536</v>
      </c>
      <c r="B539" t="s">
        <v>43</v>
      </c>
      <c r="C539">
        <v>2015</v>
      </c>
      <c r="D539">
        <v>2.4</v>
      </c>
      <c r="E539" t="s">
        <v>18</v>
      </c>
      <c r="F539" t="s">
        <v>19</v>
      </c>
      <c r="G539">
        <v>254606</v>
      </c>
      <c r="H539" t="s">
        <v>38</v>
      </c>
      <c r="I539">
        <v>19599.060000000001</v>
      </c>
      <c r="J539" t="s">
        <v>63</v>
      </c>
      <c r="K539">
        <v>11</v>
      </c>
      <c r="L539">
        <v>7.6977997376338342E-2</v>
      </c>
      <c r="M539" t="s">
        <v>32</v>
      </c>
      <c r="N539" t="s">
        <v>28</v>
      </c>
      <c r="O539" t="s">
        <v>22</v>
      </c>
      <c r="P539">
        <v>2</v>
      </c>
    </row>
    <row r="540" spans="1:16" x14ac:dyDescent="0.3">
      <c r="A540">
        <v>537</v>
      </c>
      <c r="B540" t="s">
        <v>30</v>
      </c>
      <c r="C540">
        <v>2017</v>
      </c>
      <c r="D540">
        <v>2.1</v>
      </c>
      <c r="E540" t="s">
        <v>33</v>
      </c>
      <c r="F540" t="s">
        <v>34</v>
      </c>
      <c r="G540">
        <v>6050</v>
      </c>
      <c r="H540" t="s">
        <v>26</v>
      </c>
      <c r="I540">
        <v>63548</v>
      </c>
      <c r="J540" t="s">
        <v>52</v>
      </c>
      <c r="K540">
        <v>9</v>
      </c>
      <c r="L540">
        <v>10.503801652892562</v>
      </c>
      <c r="M540" t="s">
        <v>56</v>
      </c>
      <c r="N540" t="s">
        <v>36</v>
      </c>
      <c r="O540" t="s">
        <v>22</v>
      </c>
      <c r="P540">
        <v>1</v>
      </c>
    </row>
    <row r="541" spans="1:16" x14ac:dyDescent="0.3">
      <c r="A541">
        <v>538</v>
      </c>
      <c r="B541" t="s">
        <v>50</v>
      </c>
      <c r="C541">
        <v>2007</v>
      </c>
      <c r="D541">
        <v>1.9</v>
      </c>
      <c r="E541" t="s">
        <v>42</v>
      </c>
      <c r="F541" t="s">
        <v>19</v>
      </c>
      <c r="G541">
        <v>175024</v>
      </c>
      <c r="H541" t="s">
        <v>20</v>
      </c>
      <c r="I541">
        <v>19740.18</v>
      </c>
      <c r="J541" t="s">
        <v>55</v>
      </c>
      <c r="K541">
        <v>19</v>
      </c>
      <c r="L541">
        <v>0.11278556083737087</v>
      </c>
      <c r="M541" t="s">
        <v>32</v>
      </c>
      <c r="N541" t="s">
        <v>28</v>
      </c>
      <c r="O541" t="s">
        <v>46</v>
      </c>
      <c r="P541">
        <v>3</v>
      </c>
    </row>
    <row r="542" spans="1:16" x14ac:dyDescent="0.3">
      <c r="A542">
        <v>539</v>
      </c>
      <c r="B542" t="s">
        <v>17</v>
      </c>
      <c r="C542">
        <v>2002</v>
      </c>
      <c r="D542">
        <v>5.0999999999999996</v>
      </c>
      <c r="E542" t="s">
        <v>18</v>
      </c>
      <c r="F542" t="s">
        <v>19</v>
      </c>
      <c r="G542">
        <v>270628</v>
      </c>
      <c r="H542" t="s">
        <v>20</v>
      </c>
      <c r="I542">
        <v>59783.97</v>
      </c>
      <c r="J542" t="s">
        <v>21</v>
      </c>
      <c r="K542">
        <v>24</v>
      </c>
      <c r="L542">
        <v>0.22090829478102783</v>
      </c>
      <c r="M542" t="s">
        <v>32</v>
      </c>
      <c r="N542" t="s">
        <v>36</v>
      </c>
      <c r="O542" t="s">
        <v>29</v>
      </c>
      <c r="P542">
        <v>3</v>
      </c>
    </row>
    <row r="543" spans="1:16" x14ac:dyDescent="0.3">
      <c r="A543">
        <v>540</v>
      </c>
      <c r="B543" t="s">
        <v>17</v>
      </c>
      <c r="C543">
        <v>2008</v>
      </c>
      <c r="D543">
        <v>2.4</v>
      </c>
      <c r="E543" t="s">
        <v>42</v>
      </c>
      <c r="F543" t="s">
        <v>34</v>
      </c>
      <c r="G543">
        <v>184750</v>
      </c>
      <c r="H543" t="s">
        <v>26</v>
      </c>
      <c r="I543">
        <v>83495.58</v>
      </c>
      <c r="J543" t="s">
        <v>64</v>
      </c>
      <c r="K543">
        <v>18</v>
      </c>
      <c r="L543">
        <v>0.45193818673883629</v>
      </c>
      <c r="M543" t="s">
        <v>32</v>
      </c>
      <c r="N543" t="s">
        <v>36</v>
      </c>
      <c r="O543" t="s">
        <v>22</v>
      </c>
      <c r="P543">
        <v>1</v>
      </c>
    </row>
    <row r="544" spans="1:16" x14ac:dyDescent="0.3">
      <c r="A544">
        <v>541</v>
      </c>
      <c r="B544" t="s">
        <v>58</v>
      </c>
      <c r="C544">
        <v>2019</v>
      </c>
      <c r="D544">
        <v>5.6</v>
      </c>
      <c r="E544" t="s">
        <v>33</v>
      </c>
      <c r="F544" t="s">
        <v>19</v>
      </c>
      <c r="G544">
        <v>31323</v>
      </c>
      <c r="H544" t="s">
        <v>20</v>
      </c>
      <c r="I544">
        <v>9039.84</v>
      </c>
      <c r="J544" t="s">
        <v>67</v>
      </c>
      <c r="K544">
        <v>7</v>
      </c>
      <c r="L544">
        <v>0.28860070874437316</v>
      </c>
      <c r="M544" t="s">
        <v>56</v>
      </c>
      <c r="N544" t="s">
        <v>28</v>
      </c>
      <c r="O544" t="s">
        <v>29</v>
      </c>
      <c r="P544">
        <v>3</v>
      </c>
    </row>
    <row r="545" spans="1:16" x14ac:dyDescent="0.3">
      <c r="A545">
        <v>542</v>
      </c>
      <c r="B545" t="s">
        <v>24</v>
      </c>
      <c r="C545">
        <v>2005</v>
      </c>
      <c r="D545">
        <v>5.8</v>
      </c>
      <c r="E545" t="s">
        <v>25</v>
      </c>
      <c r="F545" t="s">
        <v>34</v>
      </c>
      <c r="G545">
        <v>86332</v>
      </c>
      <c r="H545" t="s">
        <v>38</v>
      </c>
      <c r="I545">
        <v>44875.96</v>
      </c>
      <c r="J545" t="s">
        <v>27</v>
      </c>
      <c r="K545">
        <v>21</v>
      </c>
      <c r="L545">
        <v>0.51980679238289396</v>
      </c>
      <c r="M545" t="s">
        <v>22</v>
      </c>
      <c r="N545" t="s">
        <v>23</v>
      </c>
      <c r="O545" t="s">
        <v>29</v>
      </c>
      <c r="P545">
        <v>2</v>
      </c>
    </row>
    <row r="546" spans="1:16" x14ac:dyDescent="0.3">
      <c r="A546">
        <v>543</v>
      </c>
      <c r="B546" t="s">
        <v>30</v>
      </c>
      <c r="C546">
        <v>2009</v>
      </c>
      <c r="D546">
        <v>3.9</v>
      </c>
      <c r="E546" t="s">
        <v>25</v>
      </c>
      <c r="F546" t="s">
        <v>19</v>
      </c>
      <c r="G546">
        <v>255540</v>
      </c>
      <c r="H546" t="s">
        <v>26</v>
      </c>
      <c r="I546">
        <v>48799.65</v>
      </c>
      <c r="J546" t="s">
        <v>52</v>
      </c>
      <c r="K546">
        <v>17</v>
      </c>
      <c r="L546">
        <v>0.19096677623855365</v>
      </c>
      <c r="M546" t="s">
        <v>32</v>
      </c>
      <c r="N546" t="s">
        <v>23</v>
      </c>
      <c r="O546" t="s">
        <v>22</v>
      </c>
      <c r="P546">
        <v>1</v>
      </c>
    </row>
    <row r="547" spans="1:16" x14ac:dyDescent="0.3">
      <c r="A547">
        <v>544</v>
      </c>
      <c r="B547" t="s">
        <v>58</v>
      </c>
      <c r="C547">
        <v>2020</v>
      </c>
      <c r="D547">
        <v>1.7</v>
      </c>
      <c r="E547" t="s">
        <v>33</v>
      </c>
      <c r="F547" t="s">
        <v>19</v>
      </c>
      <c r="G547">
        <v>254547</v>
      </c>
      <c r="H547" t="s">
        <v>26</v>
      </c>
      <c r="I547">
        <v>80151.850000000006</v>
      </c>
      <c r="J547" t="s">
        <v>65</v>
      </c>
      <c r="K547">
        <v>6</v>
      </c>
      <c r="L547">
        <v>0.31488035608355236</v>
      </c>
      <c r="M547" t="s">
        <v>32</v>
      </c>
      <c r="N547" t="s">
        <v>36</v>
      </c>
      <c r="O547" t="s">
        <v>46</v>
      </c>
      <c r="P547">
        <v>1</v>
      </c>
    </row>
    <row r="548" spans="1:16" x14ac:dyDescent="0.3">
      <c r="A548">
        <v>545</v>
      </c>
      <c r="B548" t="s">
        <v>43</v>
      </c>
      <c r="C548">
        <v>2009</v>
      </c>
      <c r="D548">
        <v>2.9</v>
      </c>
      <c r="E548" t="s">
        <v>33</v>
      </c>
      <c r="F548" t="s">
        <v>34</v>
      </c>
      <c r="G548">
        <v>272459</v>
      </c>
      <c r="H548" t="s">
        <v>26</v>
      </c>
      <c r="I548">
        <v>49451.99</v>
      </c>
      <c r="J548" t="s">
        <v>57</v>
      </c>
      <c r="K548">
        <v>17</v>
      </c>
      <c r="L548">
        <v>0.18150250129377263</v>
      </c>
      <c r="M548" t="s">
        <v>32</v>
      </c>
      <c r="N548" t="s">
        <v>23</v>
      </c>
      <c r="O548" t="s">
        <v>22</v>
      </c>
      <c r="P548">
        <v>1</v>
      </c>
    </row>
    <row r="549" spans="1:16" x14ac:dyDescent="0.3">
      <c r="A549">
        <v>546</v>
      </c>
      <c r="B549" t="s">
        <v>43</v>
      </c>
      <c r="C549">
        <v>2012</v>
      </c>
      <c r="D549">
        <v>5</v>
      </c>
      <c r="E549" t="s">
        <v>33</v>
      </c>
      <c r="F549" t="s">
        <v>19</v>
      </c>
      <c r="G549">
        <v>157591</v>
      </c>
      <c r="H549" t="s">
        <v>26</v>
      </c>
      <c r="I549">
        <v>58915.9</v>
      </c>
      <c r="J549" t="s">
        <v>60</v>
      </c>
      <c r="K549">
        <v>14</v>
      </c>
      <c r="L549">
        <v>0.37385320227677976</v>
      </c>
      <c r="M549" t="s">
        <v>32</v>
      </c>
      <c r="N549" t="s">
        <v>36</v>
      </c>
      <c r="O549" t="s">
        <v>29</v>
      </c>
      <c r="P549">
        <v>1</v>
      </c>
    </row>
    <row r="550" spans="1:16" x14ac:dyDescent="0.3">
      <c r="A550">
        <v>547</v>
      </c>
      <c r="B550" t="s">
        <v>58</v>
      </c>
      <c r="C550">
        <v>2016</v>
      </c>
      <c r="D550">
        <v>2.8</v>
      </c>
      <c r="E550" t="s">
        <v>18</v>
      </c>
      <c r="F550" t="s">
        <v>34</v>
      </c>
      <c r="G550">
        <v>271251</v>
      </c>
      <c r="H550" t="s">
        <v>20</v>
      </c>
      <c r="I550">
        <v>80164.399999999994</v>
      </c>
      <c r="J550" t="s">
        <v>65</v>
      </c>
      <c r="K550">
        <v>10</v>
      </c>
      <c r="L550">
        <v>0.29553586899218803</v>
      </c>
      <c r="M550" t="s">
        <v>32</v>
      </c>
      <c r="N550" t="s">
        <v>36</v>
      </c>
      <c r="O550" t="s">
        <v>22</v>
      </c>
      <c r="P550">
        <v>3</v>
      </c>
    </row>
    <row r="551" spans="1:16" x14ac:dyDescent="0.3">
      <c r="A551">
        <v>548</v>
      </c>
      <c r="B551" t="s">
        <v>17</v>
      </c>
      <c r="C551">
        <v>2008</v>
      </c>
      <c r="D551">
        <v>1.4</v>
      </c>
      <c r="E551" t="s">
        <v>42</v>
      </c>
      <c r="F551" t="s">
        <v>34</v>
      </c>
      <c r="G551">
        <v>55781</v>
      </c>
      <c r="H551" t="s">
        <v>26</v>
      </c>
      <c r="I551">
        <v>58177.06</v>
      </c>
      <c r="J551" t="s">
        <v>64</v>
      </c>
      <c r="K551">
        <v>18</v>
      </c>
      <c r="L551">
        <v>1.0429547695451855</v>
      </c>
      <c r="M551" t="s">
        <v>22</v>
      </c>
      <c r="N551" t="s">
        <v>36</v>
      </c>
      <c r="O551" t="s">
        <v>46</v>
      </c>
      <c r="P551">
        <v>1</v>
      </c>
    </row>
    <row r="552" spans="1:16" x14ac:dyDescent="0.3">
      <c r="A552">
        <v>549</v>
      </c>
      <c r="B552" t="s">
        <v>43</v>
      </c>
      <c r="C552">
        <v>2016</v>
      </c>
      <c r="D552">
        <v>3.8</v>
      </c>
      <c r="E552" t="s">
        <v>42</v>
      </c>
      <c r="F552" t="s">
        <v>34</v>
      </c>
      <c r="G552">
        <v>266013</v>
      </c>
      <c r="H552" t="s">
        <v>26</v>
      </c>
      <c r="I552">
        <v>39038.44</v>
      </c>
      <c r="J552" t="s">
        <v>60</v>
      </c>
      <c r="K552">
        <v>10</v>
      </c>
      <c r="L552">
        <v>0.14675388044945173</v>
      </c>
      <c r="M552" t="s">
        <v>32</v>
      </c>
      <c r="N552" t="s">
        <v>23</v>
      </c>
      <c r="O552" t="s">
        <v>22</v>
      </c>
      <c r="P552">
        <v>1</v>
      </c>
    </row>
    <row r="553" spans="1:16" x14ac:dyDescent="0.3">
      <c r="A553">
        <v>550</v>
      </c>
      <c r="B553" t="s">
        <v>50</v>
      </c>
      <c r="C553">
        <v>2023</v>
      </c>
      <c r="D553">
        <v>5.2</v>
      </c>
      <c r="E553" t="s">
        <v>42</v>
      </c>
      <c r="F553" t="s">
        <v>19</v>
      </c>
      <c r="G553">
        <v>7971</v>
      </c>
      <c r="H553" t="s">
        <v>20</v>
      </c>
      <c r="I553">
        <v>13155.02</v>
      </c>
      <c r="J553" t="s">
        <v>54</v>
      </c>
      <c r="K553">
        <v>3</v>
      </c>
      <c r="L553">
        <v>1.6503600552001003</v>
      </c>
      <c r="M553" t="s">
        <v>56</v>
      </c>
      <c r="N553" t="s">
        <v>28</v>
      </c>
      <c r="O553" t="s">
        <v>29</v>
      </c>
      <c r="P553">
        <v>3</v>
      </c>
    </row>
    <row r="554" spans="1:16" x14ac:dyDescent="0.3">
      <c r="A554">
        <v>551</v>
      </c>
      <c r="B554" t="s">
        <v>50</v>
      </c>
      <c r="C554">
        <v>2008</v>
      </c>
      <c r="D554">
        <v>5</v>
      </c>
      <c r="E554" t="s">
        <v>33</v>
      </c>
      <c r="F554" t="s">
        <v>19</v>
      </c>
      <c r="G554">
        <v>254927</v>
      </c>
      <c r="H554" t="s">
        <v>26</v>
      </c>
      <c r="I554">
        <v>74341.98</v>
      </c>
      <c r="J554" t="s">
        <v>61</v>
      </c>
      <c r="K554">
        <v>18</v>
      </c>
      <c r="L554">
        <v>0.29162066003208759</v>
      </c>
      <c r="M554" t="s">
        <v>32</v>
      </c>
      <c r="N554" t="s">
        <v>36</v>
      </c>
      <c r="O554" t="s">
        <v>29</v>
      </c>
      <c r="P554">
        <v>1</v>
      </c>
    </row>
    <row r="555" spans="1:16" x14ac:dyDescent="0.3">
      <c r="A555">
        <v>552</v>
      </c>
      <c r="B555" t="s">
        <v>58</v>
      </c>
      <c r="C555">
        <v>2008</v>
      </c>
      <c r="D555">
        <v>1.9</v>
      </c>
      <c r="E555" t="s">
        <v>42</v>
      </c>
      <c r="F555" t="s">
        <v>19</v>
      </c>
      <c r="G555">
        <v>287795</v>
      </c>
      <c r="H555" t="s">
        <v>20</v>
      </c>
      <c r="I555">
        <v>87758.12</v>
      </c>
      <c r="J555" t="s">
        <v>67</v>
      </c>
      <c r="K555">
        <v>18</v>
      </c>
      <c r="L555">
        <v>0.30493274726802061</v>
      </c>
      <c r="M555" t="s">
        <v>32</v>
      </c>
      <c r="N555" t="s">
        <v>36</v>
      </c>
      <c r="O555" t="s">
        <v>46</v>
      </c>
      <c r="P555">
        <v>3</v>
      </c>
    </row>
    <row r="556" spans="1:16" x14ac:dyDescent="0.3">
      <c r="A556">
        <v>553</v>
      </c>
      <c r="B556" t="s">
        <v>30</v>
      </c>
      <c r="C556">
        <v>2000</v>
      </c>
      <c r="D556">
        <v>4.4000000000000004</v>
      </c>
      <c r="E556" t="s">
        <v>33</v>
      </c>
      <c r="F556" t="s">
        <v>34</v>
      </c>
      <c r="G556">
        <v>23446</v>
      </c>
      <c r="H556" t="s">
        <v>20</v>
      </c>
      <c r="I556">
        <v>97156.13</v>
      </c>
      <c r="J556" t="s">
        <v>31</v>
      </c>
      <c r="K556">
        <v>26</v>
      </c>
      <c r="L556">
        <v>4.1438253859933463</v>
      </c>
      <c r="M556" t="s">
        <v>56</v>
      </c>
      <c r="N556" t="s">
        <v>36</v>
      </c>
      <c r="O556" t="s">
        <v>29</v>
      </c>
      <c r="P556">
        <v>3</v>
      </c>
    </row>
    <row r="557" spans="1:16" x14ac:dyDescent="0.3">
      <c r="A557">
        <v>554</v>
      </c>
      <c r="B557" t="s">
        <v>30</v>
      </c>
      <c r="C557">
        <v>2001</v>
      </c>
      <c r="D557">
        <v>2.1</v>
      </c>
      <c r="E557" t="s">
        <v>18</v>
      </c>
      <c r="F557" t="s">
        <v>34</v>
      </c>
      <c r="G557">
        <v>257419</v>
      </c>
      <c r="H557" t="s">
        <v>26</v>
      </c>
      <c r="I557">
        <v>93026.99</v>
      </c>
      <c r="J557" t="s">
        <v>31</v>
      </c>
      <c r="K557">
        <v>25</v>
      </c>
      <c r="L557">
        <v>0.36138354200738876</v>
      </c>
      <c r="M557" t="s">
        <v>32</v>
      </c>
      <c r="N557" t="s">
        <v>36</v>
      </c>
      <c r="O557" t="s">
        <v>22</v>
      </c>
      <c r="P557">
        <v>1</v>
      </c>
    </row>
    <row r="558" spans="1:16" x14ac:dyDescent="0.3">
      <c r="A558">
        <v>555</v>
      </c>
      <c r="B558" t="s">
        <v>58</v>
      </c>
      <c r="C558">
        <v>2015</v>
      </c>
      <c r="D558">
        <v>2.1</v>
      </c>
      <c r="E558" t="s">
        <v>25</v>
      </c>
      <c r="F558" t="s">
        <v>19</v>
      </c>
      <c r="G558">
        <v>169180</v>
      </c>
      <c r="H558" t="s">
        <v>38</v>
      </c>
      <c r="I558">
        <v>80754.7</v>
      </c>
      <c r="J558" t="s">
        <v>62</v>
      </c>
      <c r="K558">
        <v>11</v>
      </c>
      <c r="L558">
        <v>0.47733006265516015</v>
      </c>
      <c r="M558" t="s">
        <v>32</v>
      </c>
      <c r="N558" t="s">
        <v>36</v>
      </c>
      <c r="O558" t="s">
        <v>22</v>
      </c>
      <c r="P558">
        <v>2</v>
      </c>
    </row>
    <row r="559" spans="1:16" x14ac:dyDescent="0.3">
      <c r="A559">
        <v>556</v>
      </c>
      <c r="B559" t="s">
        <v>30</v>
      </c>
      <c r="C559">
        <v>2000</v>
      </c>
      <c r="D559">
        <v>5.4</v>
      </c>
      <c r="E559" t="s">
        <v>33</v>
      </c>
      <c r="F559" t="s">
        <v>19</v>
      </c>
      <c r="G559">
        <v>3823</v>
      </c>
      <c r="H559" t="s">
        <v>26</v>
      </c>
      <c r="I559">
        <v>66129.83</v>
      </c>
      <c r="J559" t="s">
        <v>41</v>
      </c>
      <c r="K559">
        <v>26</v>
      </c>
      <c r="L559">
        <v>17.297889092335861</v>
      </c>
      <c r="M559" t="s">
        <v>56</v>
      </c>
      <c r="N559" t="s">
        <v>36</v>
      </c>
      <c r="O559" t="s">
        <v>29</v>
      </c>
      <c r="P559">
        <v>1</v>
      </c>
    </row>
    <row r="560" spans="1:16" x14ac:dyDescent="0.3">
      <c r="A560">
        <v>557</v>
      </c>
      <c r="B560" t="s">
        <v>17</v>
      </c>
      <c r="C560">
        <v>2009</v>
      </c>
      <c r="D560">
        <v>2.2000000000000002</v>
      </c>
      <c r="E560" t="s">
        <v>33</v>
      </c>
      <c r="F560" t="s">
        <v>34</v>
      </c>
      <c r="G560">
        <v>144526</v>
      </c>
      <c r="H560" t="s">
        <v>38</v>
      </c>
      <c r="I560">
        <v>79238.710000000006</v>
      </c>
      <c r="J560" t="s">
        <v>21</v>
      </c>
      <c r="K560">
        <v>17</v>
      </c>
      <c r="L560">
        <v>0.54826612512627493</v>
      </c>
      <c r="M560" t="s">
        <v>22</v>
      </c>
      <c r="N560" t="s">
        <v>36</v>
      </c>
      <c r="O560" t="s">
        <v>22</v>
      </c>
      <c r="P560">
        <v>2</v>
      </c>
    </row>
    <row r="561" spans="1:16" x14ac:dyDescent="0.3">
      <c r="A561">
        <v>558</v>
      </c>
      <c r="B561" t="s">
        <v>17</v>
      </c>
      <c r="C561">
        <v>2017</v>
      </c>
      <c r="D561">
        <v>2.2999999999999998</v>
      </c>
      <c r="E561" t="s">
        <v>25</v>
      </c>
      <c r="F561" t="s">
        <v>19</v>
      </c>
      <c r="G561">
        <v>135004</v>
      </c>
      <c r="H561" t="s">
        <v>20</v>
      </c>
      <c r="I561">
        <v>46047.95</v>
      </c>
      <c r="J561" t="s">
        <v>21</v>
      </c>
      <c r="K561">
        <v>9</v>
      </c>
      <c r="L561">
        <v>0.34108581967941687</v>
      </c>
      <c r="M561" t="s">
        <v>22</v>
      </c>
      <c r="N561" t="s">
        <v>23</v>
      </c>
      <c r="O561" t="s">
        <v>22</v>
      </c>
      <c r="P561">
        <v>3</v>
      </c>
    </row>
    <row r="562" spans="1:16" x14ac:dyDescent="0.3">
      <c r="A562">
        <v>559</v>
      </c>
      <c r="B562" t="s">
        <v>30</v>
      </c>
      <c r="C562">
        <v>2007</v>
      </c>
      <c r="D562">
        <v>1</v>
      </c>
      <c r="E562" t="s">
        <v>25</v>
      </c>
      <c r="F562" t="s">
        <v>34</v>
      </c>
      <c r="G562">
        <v>205162</v>
      </c>
      <c r="H562" t="s">
        <v>38</v>
      </c>
      <c r="I562">
        <v>61503.74</v>
      </c>
      <c r="J562" t="s">
        <v>31</v>
      </c>
      <c r="K562">
        <v>19</v>
      </c>
      <c r="L562">
        <v>0.29978134352365449</v>
      </c>
      <c r="M562" t="s">
        <v>32</v>
      </c>
      <c r="N562" t="s">
        <v>36</v>
      </c>
      <c r="O562" t="s">
        <v>46</v>
      </c>
      <c r="P562">
        <v>2</v>
      </c>
    </row>
    <row r="563" spans="1:16" x14ac:dyDescent="0.3">
      <c r="A563">
        <v>560</v>
      </c>
      <c r="B563" t="s">
        <v>50</v>
      </c>
      <c r="C563">
        <v>2020</v>
      </c>
      <c r="D563">
        <v>5.4</v>
      </c>
      <c r="E563" t="s">
        <v>18</v>
      </c>
      <c r="F563" t="s">
        <v>19</v>
      </c>
      <c r="G563">
        <v>67965</v>
      </c>
      <c r="H563" t="s">
        <v>26</v>
      </c>
      <c r="I563">
        <v>38126.480000000003</v>
      </c>
      <c r="J563" t="s">
        <v>51</v>
      </c>
      <c r="K563">
        <v>6</v>
      </c>
      <c r="L563">
        <v>0.56097226513646736</v>
      </c>
      <c r="M563" t="s">
        <v>22</v>
      </c>
      <c r="N563" t="s">
        <v>23</v>
      </c>
      <c r="O563" t="s">
        <v>29</v>
      </c>
      <c r="P563">
        <v>1</v>
      </c>
    </row>
    <row r="564" spans="1:16" x14ac:dyDescent="0.3">
      <c r="A564">
        <v>561</v>
      </c>
      <c r="B564" t="s">
        <v>30</v>
      </c>
      <c r="C564">
        <v>2010</v>
      </c>
      <c r="D564">
        <v>5</v>
      </c>
      <c r="E564" t="s">
        <v>42</v>
      </c>
      <c r="F564" t="s">
        <v>34</v>
      </c>
      <c r="G564">
        <v>272654</v>
      </c>
      <c r="H564" t="s">
        <v>26</v>
      </c>
      <c r="I564">
        <v>36037.379999999997</v>
      </c>
      <c r="J564" t="s">
        <v>40</v>
      </c>
      <c r="K564">
        <v>16</v>
      </c>
      <c r="L564">
        <v>0.13217257036390442</v>
      </c>
      <c r="M564" t="s">
        <v>32</v>
      </c>
      <c r="N564" t="s">
        <v>23</v>
      </c>
      <c r="O564" t="s">
        <v>29</v>
      </c>
      <c r="P564">
        <v>1</v>
      </c>
    </row>
    <row r="565" spans="1:16" x14ac:dyDescent="0.3">
      <c r="A565">
        <v>562</v>
      </c>
      <c r="B565" t="s">
        <v>17</v>
      </c>
      <c r="C565">
        <v>2022</v>
      </c>
      <c r="D565">
        <v>4.0999999999999996</v>
      </c>
      <c r="E565" t="s">
        <v>33</v>
      </c>
      <c r="F565" t="s">
        <v>19</v>
      </c>
      <c r="G565">
        <v>141609</v>
      </c>
      <c r="H565" t="s">
        <v>38</v>
      </c>
      <c r="I565">
        <v>76885.72</v>
      </c>
      <c r="J565" t="s">
        <v>21</v>
      </c>
      <c r="K565">
        <v>4</v>
      </c>
      <c r="L565">
        <v>0.54294373945158858</v>
      </c>
      <c r="M565" t="s">
        <v>22</v>
      </c>
      <c r="N565" t="s">
        <v>36</v>
      </c>
      <c r="O565" t="s">
        <v>29</v>
      </c>
      <c r="P565">
        <v>2</v>
      </c>
    </row>
    <row r="566" spans="1:16" x14ac:dyDescent="0.3">
      <c r="A566">
        <v>563</v>
      </c>
      <c r="B566" t="s">
        <v>37</v>
      </c>
      <c r="C566">
        <v>2001</v>
      </c>
      <c r="D566">
        <v>4.8</v>
      </c>
      <c r="E566" t="s">
        <v>42</v>
      </c>
      <c r="F566" t="s">
        <v>19</v>
      </c>
      <c r="G566">
        <v>105935</v>
      </c>
      <c r="H566" t="s">
        <v>26</v>
      </c>
      <c r="I566">
        <v>48123.61</v>
      </c>
      <c r="J566" t="s">
        <v>45</v>
      </c>
      <c r="K566">
        <v>25</v>
      </c>
      <c r="L566">
        <v>0.45427488554302164</v>
      </c>
      <c r="M566" t="s">
        <v>22</v>
      </c>
      <c r="N566" t="s">
        <v>23</v>
      </c>
      <c r="O566" t="s">
        <v>29</v>
      </c>
      <c r="P566">
        <v>1</v>
      </c>
    </row>
    <row r="567" spans="1:16" x14ac:dyDescent="0.3">
      <c r="A567">
        <v>564</v>
      </c>
      <c r="B567" t="s">
        <v>24</v>
      </c>
      <c r="C567">
        <v>2007</v>
      </c>
      <c r="D567">
        <v>1.8</v>
      </c>
      <c r="E567" t="s">
        <v>33</v>
      </c>
      <c r="F567" t="s">
        <v>34</v>
      </c>
      <c r="G567">
        <v>233705</v>
      </c>
      <c r="H567" t="s">
        <v>38</v>
      </c>
      <c r="I567">
        <v>25155.32</v>
      </c>
      <c r="J567" t="s">
        <v>53</v>
      </c>
      <c r="K567">
        <v>19</v>
      </c>
      <c r="L567">
        <v>0.10763706381977278</v>
      </c>
      <c r="M567" t="s">
        <v>32</v>
      </c>
      <c r="N567" t="s">
        <v>23</v>
      </c>
      <c r="O567" t="s">
        <v>46</v>
      </c>
      <c r="P567">
        <v>2</v>
      </c>
    </row>
    <row r="568" spans="1:16" x14ac:dyDescent="0.3">
      <c r="A568">
        <v>565</v>
      </c>
      <c r="B568" t="s">
        <v>43</v>
      </c>
      <c r="C568">
        <v>2021</v>
      </c>
      <c r="D568">
        <v>3.3</v>
      </c>
      <c r="E568" t="s">
        <v>18</v>
      </c>
      <c r="F568" t="s">
        <v>34</v>
      </c>
      <c r="G568">
        <v>253978</v>
      </c>
      <c r="H568" t="s">
        <v>20</v>
      </c>
      <c r="I568">
        <v>24184.13</v>
      </c>
      <c r="J568" t="s">
        <v>57</v>
      </c>
      <c r="K568">
        <v>5</v>
      </c>
      <c r="L568">
        <v>9.5221357755396141E-2</v>
      </c>
      <c r="M568" t="s">
        <v>32</v>
      </c>
      <c r="N568" t="s">
        <v>23</v>
      </c>
      <c r="O568" t="s">
        <v>22</v>
      </c>
      <c r="P568">
        <v>3</v>
      </c>
    </row>
    <row r="569" spans="1:16" x14ac:dyDescent="0.3">
      <c r="A569">
        <v>566</v>
      </c>
      <c r="B569" t="s">
        <v>37</v>
      </c>
      <c r="C569">
        <v>2007</v>
      </c>
      <c r="D569">
        <v>2.8</v>
      </c>
      <c r="E569" t="s">
        <v>25</v>
      </c>
      <c r="F569" t="s">
        <v>34</v>
      </c>
      <c r="G569">
        <v>144854</v>
      </c>
      <c r="H569" t="s">
        <v>38</v>
      </c>
      <c r="I569">
        <v>86621.37</v>
      </c>
      <c r="J569" t="s">
        <v>39</v>
      </c>
      <c r="K569">
        <v>19</v>
      </c>
      <c r="L569">
        <v>0.59799087356924896</v>
      </c>
      <c r="M569" t="s">
        <v>22</v>
      </c>
      <c r="N569" t="s">
        <v>36</v>
      </c>
      <c r="O569" t="s">
        <v>22</v>
      </c>
      <c r="P569">
        <v>2</v>
      </c>
    </row>
    <row r="570" spans="1:16" x14ac:dyDescent="0.3">
      <c r="A570">
        <v>567</v>
      </c>
      <c r="B570" t="s">
        <v>30</v>
      </c>
      <c r="C570">
        <v>2016</v>
      </c>
      <c r="D570">
        <v>1.5</v>
      </c>
      <c r="E570" t="s">
        <v>18</v>
      </c>
      <c r="F570" t="s">
        <v>19</v>
      </c>
      <c r="G570">
        <v>78004</v>
      </c>
      <c r="H570" t="s">
        <v>38</v>
      </c>
      <c r="I570">
        <v>69387.25</v>
      </c>
      <c r="J570" t="s">
        <v>31</v>
      </c>
      <c r="K570">
        <v>10</v>
      </c>
      <c r="L570">
        <v>0.88953451105071535</v>
      </c>
      <c r="M570" t="s">
        <v>22</v>
      </c>
      <c r="N570" t="s">
        <v>36</v>
      </c>
      <c r="O570" t="s">
        <v>46</v>
      </c>
      <c r="P570">
        <v>2</v>
      </c>
    </row>
    <row r="571" spans="1:16" x14ac:dyDescent="0.3">
      <c r="A571">
        <v>568</v>
      </c>
      <c r="B571" t="s">
        <v>50</v>
      </c>
      <c r="C571">
        <v>2014</v>
      </c>
      <c r="D571">
        <v>3.4</v>
      </c>
      <c r="E571" t="s">
        <v>25</v>
      </c>
      <c r="F571" t="s">
        <v>34</v>
      </c>
      <c r="G571">
        <v>22072</v>
      </c>
      <c r="H571" t="s">
        <v>38</v>
      </c>
      <c r="I571">
        <v>56874.38</v>
      </c>
      <c r="J571" t="s">
        <v>61</v>
      </c>
      <c r="K571">
        <v>12</v>
      </c>
      <c r="L571">
        <v>2.5767660384197173</v>
      </c>
      <c r="M571" t="s">
        <v>56</v>
      </c>
      <c r="N571" t="s">
        <v>36</v>
      </c>
      <c r="O571" t="s">
        <v>22</v>
      </c>
      <c r="P571">
        <v>2</v>
      </c>
    </row>
    <row r="572" spans="1:16" x14ac:dyDescent="0.3">
      <c r="A572">
        <v>569</v>
      </c>
      <c r="B572" t="s">
        <v>58</v>
      </c>
      <c r="C572">
        <v>2016</v>
      </c>
      <c r="D572">
        <v>5.6</v>
      </c>
      <c r="E572" t="s">
        <v>42</v>
      </c>
      <c r="F572" t="s">
        <v>34</v>
      </c>
      <c r="G572">
        <v>81015</v>
      </c>
      <c r="H572" t="s">
        <v>38</v>
      </c>
      <c r="I572">
        <v>43089.18</v>
      </c>
      <c r="J572" t="s">
        <v>62</v>
      </c>
      <c r="K572">
        <v>10</v>
      </c>
      <c r="L572">
        <v>0.5318666913534531</v>
      </c>
      <c r="M572" t="s">
        <v>22</v>
      </c>
      <c r="N572" t="s">
        <v>23</v>
      </c>
      <c r="O572" t="s">
        <v>29</v>
      </c>
      <c r="P572">
        <v>2</v>
      </c>
    </row>
    <row r="573" spans="1:16" x14ac:dyDescent="0.3">
      <c r="A573">
        <v>570</v>
      </c>
      <c r="B573" t="s">
        <v>30</v>
      </c>
      <c r="C573">
        <v>2022</v>
      </c>
      <c r="D573">
        <v>1.2</v>
      </c>
      <c r="E573" t="s">
        <v>42</v>
      </c>
      <c r="F573" t="s">
        <v>19</v>
      </c>
      <c r="G573">
        <v>225075</v>
      </c>
      <c r="H573" t="s">
        <v>20</v>
      </c>
      <c r="I573">
        <v>45927.65</v>
      </c>
      <c r="J573" t="s">
        <v>41</v>
      </c>
      <c r="K573">
        <v>4</v>
      </c>
      <c r="L573">
        <v>0.20405487059868932</v>
      </c>
      <c r="M573" t="s">
        <v>32</v>
      </c>
      <c r="N573" t="s">
        <v>23</v>
      </c>
      <c r="O573" t="s">
        <v>46</v>
      </c>
      <c r="P573">
        <v>3</v>
      </c>
    </row>
    <row r="574" spans="1:16" x14ac:dyDescent="0.3">
      <c r="A574">
        <v>571</v>
      </c>
      <c r="B574" t="s">
        <v>50</v>
      </c>
      <c r="C574">
        <v>2023</v>
      </c>
      <c r="D574">
        <v>2.5</v>
      </c>
      <c r="E574" t="s">
        <v>18</v>
      </c>
      <c r="F574" t="s">
        <v>34</v>
      </c>
      <c r="G574">
        <v>220010</v>
      </c>
      <c r="H574" t="s">
        <v>20</v>
      </c>
      <c r="I574">
        <v>10456.34</v>
      </c>
      <c r="J574" t="s">
        <v>51</v>
      </c>
      <c r="K574">
        <v>3</v>
      </c>
      <c r="L574">
        <v>4.7526657879187313E-2</v>
      </c>
      <c r="M574" t="s">
        <v>32</v>
      </c>
      <c r="N574" t="s">
        <v>28</v>
      </c>
      <c r="O574" t="s">
        <v>22</v>
      </c>
      <c r="P574">
        <v>3</v>
      </c>
    </row>
    <row r="575" spans="1:16" x14ac:dyDescent="0.3">
      <c r="A575">
        <v>572</v>
      </c>
      <c r="B575" t="s">
        <v>24</v>
      </c>
      <c r="C575">
        <v>2012</v>
      </c>
      <c r="D575">
        <v>2</v>
      </c>
      <c r="E575" t="s">
        <v>25</v>
      </c>
      <c r="F575" t="s">
        <v>34</v>
      </c>
      <c r="G575">
        <v>72746</v>
      </c>
      <c r="H575" t="s">
        <v>20</v>
      </c>
      <c r="I575">
        <v>48216.46</v>
      </c>
      <c r="J575" t="s">
        <v>66</v>
      </c>
      <c r="K575">
        <v>14</v>
      </c>
      <c r="L575">
        <v>0.66280565254446977</v>
      </c>
      <c r="M575" t="s">
        <v>22</v>
      </c>
      <c r="N575" t="s">
        <v>23</v>
      </c>
      <c r="O575" t="s">
        <v>22</v>
      </c>
      <c r="P575">
        <v>3</v>
      </c>
    </row>
    <row r="576" spans="1:16" x14ac:dyDescent="0.3">
      <c r="A576">
        <v>573</v>
      </c>
      <c r="B576" t="s">
        <v>30</v>
      </c>
      <c r="C576">
        <v>2018</v>
      </c>
      <c r="D576">
        <v>2.2000000000000002</v>
      </c>
      <c r="E576" t="s">
        <v>18</v>
      </c>
      <c r="F576" t="s">
        <v>34</v>
      </c>
      <c r="G576">
        <v>176774</v>
      </c>
      <c r="H576" t="s">
        <v>38</v>
      </c>
      <c r="I576">
        <v>80568.22</v>
      </c>
      <c r="J576" t="s">
        <v>41</v>
      </c>
      <c r="K576">
        <v>8</v>
      </c>
      <c r="L576">
        <v>0.45576962675506577</v>
      </c>
      <c r="M576" t="s">
        <v>32</v>
      </c>
      <c r="N576" t="s">
        <v>36</v>
      </c>
      <c r="O576" t="s">
        <v>22</v>
      </c>
      <c r="P576">
        <v>2</v>
      </c>
    </row>
    <row r="577" spans="1:16" x14ac:dyDescent="0.3">
      <c r="A577">
        <v>574</v>
      </c>
      <c r="B577" t="s">
        <v>17</v>
      </c>
      <c r="C577">
        <v>2004</v>
      </c>
      <c r="D577">
        <v>5.5</v>
      </c>
      <c r="E577" t="s">
        <v>25</v>
      </c>
      <c r="F577" t="s">
        <v>19</v>
      </c>
      <c r="G577">
        <v>128259</v>
      </c>
      <c r="H577" t="s">
        <v>20</v>
      </c>
      <c r="I577">
        <v>41858.720000000001</v>
      </c>
      <c r="J577" t="s">
        <v>21</v>
      </c>
      <c r="K577">
        <v>22</v>
      </c>
      <c r="L577">
        <v>0.32636087915857759</v>
      </c>
      <c r="M577" t="s">
        <v>22</v>
      </c>
      <c r="N577" t="s">
        <v>23</v>
      </c>
      <c r="O577" t="s">
        <v>29</v>
      </c>
      <c r="P577">
        <v>3</v>
      </c>
    </row>
    <row r="578" spans="1:16" x14ac:dyDescent="0.3">
      <c r="A578">
        <v>575</v>
      </c>
      <c r="B578" t="s">
        <v>58</v>
      </c>
      <c r="C578">
        <v>2011</v>
      </c>
      <c r="D578">
        <v>3.3</v>
      </c>
      <c r="E578" t="s">
        <v>25</v>
      </c>
      <c r="F578" t="s">
        <v>19</v>
      </c>
      <c r="G578">
        <v>30916</v>
      </c>
      <c r="H578" t="s">
        <v>26</v>
      </c>
      <c r="I578">
        <v>41440.22</v>
      </c>
      <c r="J578" t="s">
        <v>59</v>
      </c>
      <c r="K578">
        <v>15</v>
      </c>
      <c r="L578">
        <v>1.3404133781860526</v>
      </c>
      <c r="M578" t="s">
        <v>56</v>
      </c>
      <c r="N578" t="s">
        <v>23</v>
      </c>
      <c r="O578" t="s">
        <v>22</v>
      </c>
      <c r="P578">
        <v>1</v>
      </c>
    </row>
    <row r="579" spans="1:16" x14ac:dyDescent="0.3">
      <c r="A579">
        <v>576</v>
      </c>
      <c r="B579" t="s">
        <v>50</v>
      </c>
      <c r="C579">
        <v>2000</v>
      </c>
      <c r="D579">
        <v>3.3</v>
      </c>
      <c r="E579" t="s">
        <v>42</v>
      </c>
      <c r="F579" t="s">
        <v>19</v>
      </c>
      <c r="G579">
        <v>27268</v>
      </c>
      <c r="H579" t="s">
        <v>20</v>
      </c>
      <c r="I579">
        <v>6493.08</v>
      </c>
      <c r="J579" t="s">
        <v>51</v>
      </c>
      <c r="K579">
        <v>26</v>
      </c>
      <c r="L579">
        <v>0.23812087428487605</v>
      </c>
      <c r="M579" t="s">
        <v>56</v>
      </c>
      <c r="N579" t="s">
        <v>28</v>
      </c>
      <c r="O579" t="s">
        <v>22</v>
      </c>
      <c r="P579">
        <v>3</v>
      </c>
    </row>
    <row r="580" spans="1:16" x14ac:dyDescent="0.3">
      <c r="A580">
        <v>577</v>
      </c>
      <c r="B580" t="s">
        <v>50</v>
      </c>
      <c r="C580">
        <v>2022</v>
      </c>
      <c r="D580">
        <v>4.8</v>
      </c>
      <c r="E580" t="s">
        <v>42</v>
      </c>
      <c r="F580" t="s">
        <v>34</v>
      </c>
      <c r="G580">
        <v>175050</v>
      </c>
      <c r="H580" t="s">
        <v>38</v>
      </c>
      <c r="I580">
        <v>48494.35</v>
      </c>
      <c r="J580" t="s">
        <v>55</v>
      </c>
      <c r="K580">
        <v>4</v>
      </c>
      <c r="L580">
        <v>0.27703141959440158</v>
      </c>
      <c r="M580" t="s">
        <v>32</v>
      </c>
      <c r="N580" t="s">
        <v>23</v>
      </c>
      <c r="O580" t="s">
        <v>29</v>
      </c>
      <c r="P580">
        <v>2</v>
      </c>
    </row>
    <row r="581" spans="1:16" x14ac:dyDescent="0.3">
      <c r="A581">
        <v>578</v>
      </c>
      <c r="B581" t="s">
        <v>50</v>
      </c>
      <c r="C581">
        <v>2004</v>
      </c>
      <c r="D581">
        <v>1.8</v>
      </c>
      <c r="E581" t="s">
        <v>25</v>
      </c>
      <c r="F581" t="s">
        <v>19</v>
      </c>
      <c r="G581">
        <v>243966</v>
      </c>
      <c r="H581" t="s">
        <v>26</v>
      </c>
      <c r="I581">
        <v>7407.08</v>
      </c>
      <c r="J581" t="s">
        <v>54</v>
      </c>
      <c r="K581">
        <v>22</v>
      </c>
      <c r="L581">
        <v>3.0361115893198232E-2</v>
      </c>
      <c r="M581" t="s">
        <v>32</v>
      </c>
      <c r="N581" t="s">
        <v>28</v>
      </c>
      <c r="O581" t="s">
        <v>46</v>
      </c>
      <c r="P581">
        <v>1</v>
      </c>
    </row>
    <row r="582" spans="1:16" x14ac:dyDescent="0.3">
      <c r="A582">
        <v>579</v>
      </c>
      <c r="B582" t="s">
        <v>24</v>
      </c>
      <c r="C582">
        <v>2007</v>
      </c>
      <c r="D582">
        <v>3.4</v>
      </c>
      <c r="E582" t="s">
        <v>25</v>
      </c>
      <c r="F582" t="s">
        <v>34</v>
      </c>
      <c r="G582">
        <v>23259</v>
      </c>
      <c r="H582" t="s">
        <v>38</v>
      </c>
      <c r="I582">
        <v>59183.199999999997</v>
      </c>
      <c r="J582" t="s">
        <v>27</v>
      </c>
      <c r="K582">
        <v>19</v>
      </c>
      <c r="L582">
        <v>2.5445289995270648</v>
      </c>
      <c r="M582" t="s">
        <v>56</v>
      </c>
      <c r="N582" t="s">
        <v>36</v>
      </c>
      <c r="O582" t="s">
        <v>22</v>
      </c>
      <c r="P582">
        <v>2</v>
      </c>
    </row>
    <row r="583" spans="1:16" x14ac:dyDescent="0.3">
      <c r="A583">
        <v>580</v>
      </c>
      <c r="B583" t="s">
        <v>30</v>
      </c>
      <c r="C583">
        <v>2012</v>
      </c>
      <c r="D583">
        <v>3.1</v>
      </c>
      <c r="E583" t="s">
        <v>25</v>
      </c>
      <c r="F583" t="s">
        <v>34</v>
      </c>
      <c r="G583">
        <v>79400</v>
      </c>
      <c r="H583" t="s">
        <v>26</v>
      </c>
      <c r="I583">
        <v>53144.42</v>
      </c>
      <c r="J583" t="s">
        <v>41</v>
      </c>
      <c r="K583">
        <v>14</v>
      </c>
      <c r="L583">
        <v>0.66932518891687653</v>
      </c>
      <c r="M583" t="s">
        <v>22</v>
      </c>
      <c r="N583" t="s">
        <v>36</v>
      </c>
      <c r="O583" t="s">
        <v>22</v>
      </c>
      <c r="P583">
        <v>1</v>
      </c>
    </row>
    <row r="584" spans="1:16" x14ac:dyDescent="0.3">
      <c r="A584">
        <v>581</v>
      </c>
      <c r="B584" t="s">
        <v>24</v>
      </c>
      <c r="C584">
        <v>2007</v>
      </c>
      <c r="D584">
        <v>4</v>
      </c>
      <c r="E584" t="s">
        <v>42</v>
      </c>
      <c r="F584" t="s">
        <v>34</v>
      </c>
      <c r="G584">
        <v>296437</v>
      </c>
      <c r="H584" t="s">
        <v>38</v>
      </c>
      <c r="I584">
        <v>84800.81</v>
      </c>
      <c r="J584" t="s">
        <v>66</v>
      </c>
      <c r="K584">
        <v>19</v>
      </c>
      <c r="L584">
        <v>0.28606688773668604</v>
      </c>
      <c r="M584" t="s">
        <v>32</v>
      </c>
      <c r="N584" t="s">
        <v>36</v>
      </c>
      <c r="O584" t="s">
        <v>29</v>
      </c>
      <c r="P584">
        <v>2</v>
      </c>
    </row>
    <row r="585" spans="1:16" x14ac:dyDescent="0.3">
      <c r="A585">
        <v>582</v>
      </c>
      <c r="B585" t="s">
        <v>43</v>
      </c>
      <c r="C585">
        <v>2022</v>
      </c>
      <c r="D585">
        <v>6</v>
      </c>
      <c r="E585" t="s">
        <v>42</v>
      </c>
      <c r="F585" t="s">
        <v>19</v>
      </c>
      <c r="G585">
        <v>111581</v>
      </c>
      <c r="H585" t="s">
        <v>38</v>
      </c>
      <c r="I585">
        <v>60269.16</v>
      </c>
      <c r="J585" t="s">
        <v>60</v>
      </c>
      <c r="K585">
        <v>4</v>
      </c>
      <c r="L585">
        <v>0.54013819557093057</v>
      </c>
      <c r="M585" t="s">
        <v>22</v>
      </c>
      <c r="N585" t="s">
        <v>36</v>
      </c>
      <c r="O585" t="s">
        <v>29</v>
      </c>
      <c r="P585">
        <v>2</v>
      </c>
    </row>
    <row r="586" spans="1:16" x14ac:dyDescent="0.3">
      <c r="A586">
        <v>583</v>
      </c>
      <c r="B586" t="s">
        <v>43</v>
      </c>
      <c r="C586">
        <v>2010</v>
      </c>
      <c r="D586">
        <v>4.8</v>
      </c>
      <c r="E586" t="s">
        <v>33</v>
      </c>
      <c r="F586" t="s">
        <v>19</v>
      </c>
      <c r="G586">
        <v>7043</v>
      </c>
      <c r="H586" t="s">
        <v>26</v>
      </c>
      <c r="I586">
        <v>35725.599999999999</v>
      </c>
      <c r="J586" t="s">
        <v>60</v>
      </c>
      <c r="K586">
        <v>16</v>
      </c>
      <c r="L586">
        <v>5.0724975152633816</v>
      </c>
      <c r="M586" t="s">
        <v>56</v>
      </c>
      <c r="N586" t="s">
        <v>23</v>
      </c>
      <c r="O586" t="s">
        <v>29</v>
      </c>
      <c r="P586">
        <v>1</v>
      </c>
    </row>
    <row r="587" spans="1:16" x14ac:dyDescent="0.3">
      <c r="A587">
        <v>584</v>
      </c>
      <c r="B587" t="s">
        <v>30</v>
      </c>
      <c r="C587">
        <v>2000</v>
      </c>
      <c r="D587">
        <v>3</v>
      </c>
      <c r="E587" t="s">
        <v>25</v>
      </c>
      <c r="F587" t="s">
        <v>34</v>
      </c>
      <c r="G587">
        <v>181502</v>
      </c>
      <c r="H587" t="s">
        <v>20</v>
      </c>
      <c r="I587">
        <v>54041.95</v>
      </c>
      <c r="J587" t="s">
        <v>40</v>
      </c>
      <c r="K587">
        <v>26</v>
      </c>
      <c r="L587">
        <v>0.29774850965829575</v>
      </c>
      <c r="M587" t="s">
        <v>32</v>
      </c>
      <c r="N587" t="s">
        <v>36</v>
      </c>
      <c r="O587" t="s">
        <v>22</v>
      </c>
      <c r="P587">
        <v>3</v>
      </c>
    </row>
    <row r="588" spans="1:16" x14ac:dyDescent="0.3">
      <c r="A588">
        <v>585</v>
      </c>
      <c r="B588" t="s">
        <v>17</v>
      </c>
      <c r="C588">
        <v>2012</v>
      </c>
      <c r="D588">
        <v>5.0999999999999996</v>
      </c>
      <c r="E588" t="s">
        <v>33</v>
      </c>
      <c r="F588" t="s">
        <v>34</v>
      </c>
      <c r="G588">
        <v>107009</v>
      </c>
      <c r="H588" t="s">
        <v>26</v>
      </c>
      <c r="I588">
        <v>71472.100000000006</v>
      </c>
      <c r="J588" t="s">
        <v>35</v>
      </c>
      <c r="K588">
        <v>14</v>
      </c>
      <c r="L588">
        <v>0.66790737227709829</v>
      </c>
      <c r="M588" t="s">
        <v>22</v>
      </c>
      <c r="N588" t="s">
        <v>36</v>
      </c>
      <c r="O588" t="s">
        <v>29</v>
      </c>
      <c r="P588">
        <v>1</v>
      </c>
    </row>
    <row r="589" spans="1:16" x14ac:dyDescent="0.3">
      <c r="A589">
        <v>586</v>
      </c>
      <c r="B589" t="s">
        <v>24</v>
      </c>
      <c r="C589">
        <v>2018</v>
      </c>
      <c r="D589">
        <v>1.9</v>
      </c>
      <c r="E589" t="s">
        <v>25</v>
      </c>
      <c r="F589" t="s">
        <v>19</v>
      </c>
      <c r="G589">
        <v>209137</v>
      </c>
      <c r="H589" t="s">
        <v>26</v>
      </c>
      <c r="I589">
        <v>13926.56</v>
      </c>
      <c r="J589" t="s">
        <v>53</v>
      </c>
      <c r="K589">
        <v>8</v>
      </c>
      <c r="L589">
        <v>6.6590608070307977E-2</v>
      </c>
      <c r="M589" t="s">
        <v>32</v>
      </c>
      <c r="N589" t="s">
        <v>28</v>
      </c>
      <c r="O589" t="s">
        <v>46</v>
      </c>
      <c r="P589">
        <v>1</v>
      </c>
    </row>
    <row r="590" spans="1:16" x14ac:dyDescent="0.3">
      <c r="A590">
        <v>587</v>
      </c>
      <c r="B590" t="s">
        <v>58</v>
      </c>
      <c r="C590">
        <v>2023</v>
      </c>
      <c r="D590">
        <v>1.2</v>
      </c>
      <c r="E590" t="s">
        <v>42</v>
      </c>
      <c r="F590" t="s">
        <v>19</v>
      </c>
      <c r="G590">
        <v>161940</v>
      </c>
      <c r="H590" t="s">
        <v>26</v>
      </c>
      <c r="I590">
        <v>64002.04</v>
      </c>
      <c r="J590" t="s">
        <v>67</v>
      </c>
      <c r="K590">
        <v>3</v>
      </c>
      <c r="L590">
        <v>0.39522069902432999</v>
      </c>
      <c r="M590" t="s">
        <v>32</v>
      </c>
      <c r="N590" t="s">
        <v>36</v>
      </c>
      <c r="O590" t="s">
        <v>46</v>
      </c>
      <c r="P590">
        <v>1</v>
      </c>
    </row>
    <row r="591" spans="1:16" x14ac:dyDescent="0.3">
      <c r="A591">
        <v>588</v>
      </c>
      <c r="B591" t="s">
        <v>50</v>
      </c>
      <c r="C591">
        <v>2002</v>
      </c>
      <c r="D591">
        <v>2</v>
      </c>
      <c r="E591" t="s">
        <v>33</v>
      </c>
      <c r="F591" t="s">
        <v>19</v>
      </c>
      <c r="G591">
        <v>288453</v>
      </c>
      <c r="H591" t="s">
        <v>26</v>
      </c>
      <c r="I591">
        <v>92079.5</v>
      </c>
      <c r="J591" t="s">
        <v>55</v>
      </c>
      <c r="K591">
        <v>24</v>
      </c>
      <c r="L591">
        <v>0.31921838219744636</v>
      </c>
      <c r="M591" t="s">
        <v>32</v>
      </c>
      <c r="N591" t="s">
        <v>36</v>
      </c>
      <c r="O591" t="s">
        <v>22</v>
      </c>
      <c r="P591">
        <v>1</v>
      </c>
    </row>
    <row r="592" spans="1:16" x14ac:dyDescent="0.3">
      <c r="A592">
        <v>589</v>
      </c>
      <c r="B592" t="s">
        <v>50</v>
      </c>
      <c r="C592">
        <v>2023</v>
      </c>
      <c r="D592">
        <v>2.7</v>
      </c>
      <c r="E592" t="s">
        <v>33</v>
      </c>
      <c r="F592" t="s">
        <v>34</v>
      </c>
      <c r="G592">
        <v>285428</v>
      </c>
      <c r="H592" t="s">
        <v>26</v>
      </c>
      <c r="I592">
        <v>33417.379999999997</v>
      </c>
      <c r="J592" t="s">
        <v>61</v>
      </c>
      <c r="K592">
        <v>3</v>
      </c>
      <c r="L592">
        <v>0.11707814229858317</v>
      </c>
      <c r="M592" t="s">
        <v>32</v>
      </c>
      <c r="N592" t="s">
        <v>23</v>
      </c>
      <c r="O592" t="s">
        <v>22</v>
      </c>
      <c r="P592">
        <v>1</v>
      </c>
    </row>
    <row r="593" spans="1:16" x14ac:dyDescent="0.3">
      <c r="A593">
        <v>590</v>
      </c>
      <c r="B593" t="s">
        <v>30</v>
      </c>
      <c r="C593">
        <v>2016</v>
      </c>
      <c r="D593">
        <v>3.6</v>
      </c>
      <c r="E593" t="s">
        <v>18</v>
      </c>
      <c r="F593" t="s">
        <v>19</v>
      </c>
      <c r="G593">
        <v>113259</v>
      </c>
      <c r="H593" t="s">
        <v>38</v>
      </c>
      <c r="I593">
        <v>64529.38</v>
      </c>
      <c r="J593" t="s">
        <v>31</v>
      </c>
      <c r="K593">
        <v>10</v>
      </c>
      <c r="L593">
        <v>0.5697505716984963</v>
      </c>
      <c r="M593" t="s">
        <v>22</v>
      </c>
      <c r="N593" t="s">
        <v>36</v>
      </c>
      <c r="O593" t="s">
        <v>22</v>
      </c>
      <c r="P593">
        <v>2</v>
      </c>
    </row>
    <row r="594" spans="1:16" x14ac:dyDescent="0.3">
      <c r="A594">
        <v>591</v>
      </c>
      <c r="B594" t="s">
        <v>17</v>
      </c>
      <c r="C594">
        <v>2004</v>
      </c>
      <c r="D594">
        <v>4.0999999999999996</v>
      </c>
      <c r="E594" t="s">
        <v>25</v>
      </c>
      <c r="F594" t="s">
        <v>19</v>
      </c>
      <c r="G594">
        <v>100804</v>
      </c>
      <c r="H594" t="s">
        <v>38</v>
      </c>
      <c r="I594">
        <v>83026.3</v>
      </c>
      <c r="J594" t="s">
        <v>47</v>
      </c>
      <c r="K594">
        <v>22</v>
      </c>
      <c r="L594">
        <v>0.82364092694734337</v>
      </c>
      <c r="M594" t="s">
        <v>22</v>
      </c>
      <c r="N594" t="s">
        <v>36</v>
      </c>
      <c r="O594" t="s">
        <v>29</v>
      </c>
      <c r="P594">
        <v>2</v>
      </c>
    </row>
    <row r="595" spans="1:16" x14ac:dyDescent="0.3">
      <c r="A595">
        <v>592</v>
      </c>
      <c r="B595" t="s">
        <v>43</v>
      </c>
      <c r="C595">
        <v>2019</v>
      </c>
      <c r="D595">
        <v>5.6</v>
      </c>
      <c r="E595" t="s">
        <v>42</v>
      </c>
      <c r="F595" t="s">
        <v>19</v>
      </c>
      <c r="G595">
        <v>69000</v>
      </c>
      <c r="H595" t="s">
        <v>20</v>
      </c>
      <c r="I595">
        <v>53621.61</v>
      </c>
      <c r="J595" t="s">
        <v>60</v>
      </c>
      <c r="K595">
        <v>7</v>
      </c>
      <c r="L595">
        <v>0.77712478260869566</v>
      </c>
      <c r="M595" t="s">
        <v>22</v>
      </c>
      <c r="N595" t="s">
        <v>36</v>
      </c>
      <c r="O595" t="s">
        <v>29</v>
      </c>
      <c r="P595">
        <v>3</v>
      </c>
    </row>
    <row r="596" spans="1:16" x14ac:dyDescent="0.3">
      <c r="A596">
        <v>593</v>
      </c>
      <c r="B596" t="s">
        <v>43</v>
      </c>
      <c r="C596">
        <v>2020</v>
      </c>
      <c r="D596">
        <v>3.5</v>
      </c>
      <c r="E596" t="s">
        <v>18</v>
      </c>
      <c r="F596" t="s">
        <v>34</v>
      </c>
      <c r="G596">
        <v>84179</v>
      </c>
      <c r="H596" t="s">
        <v>20</v>
      </c>
      <c r="I596">
        <v>73208.06</v>
      </c>
      <c r="J596" t="s">
        <v>60</v>
      </c>
      <c r="K596">
        <v>6</v>
      </c>
      <c r="L596">
        <v>0.8696712956913244</v>
      </c>
      <c r="M596" t="s">
        <v>22</v>
      </c>
      <c r="N596" t="s">
        <v>36</v>
      </c>
      <c r="O596" t="s">
        <v>22</v>
      </c>
      <c r="P596">
        <v>3</v>
      </c>
    </row>
    <row r="597" spans="1:16" x14ac:dyDescent="0.3">
      <c r="A597">
        <v>594</v>
      </c>
      <c r="B597" t="s">
        <v>50</v>
      </c>
      <c r="C597">
        <v>2007</v>
      </c>
      <c r="D597">
        <v>3.5</v>
      </c>
      <c r="E597" t="s">
        <v>18</v>
      </c>
      <c r="F597" t="s">
        <v>19</v>
      </c>
      <c r="G597">
        <v>291409</v>
      </c>
      <c r="H597" t="s">
        <v>26</v>
      </c>
      <c r="I597">
        <v>34545.980000000003</v>
      </c>
      <c r="J597" t="s">
        <v>54</v>
      </c>
      <c r="K597">
        <v>19</v>
      </c>
      <c r="L597">
        <v>0.11854808876870654</v>
      </c>
      <c r="M597" t="s">
        <v>32</v>
      </c>
      <c r="N597" t="s">
        <v>23</v>
      </c>
      <c r="O597" t="s">
        <v>22</v>
      </c>
      <c r="P597">
        <v>1</v>
      </c>
    </row>
    <row r="598" spans="1:16" x14ac:dyDescent="0.3">
      <c r="A598">
        <v>595</v>
      </c>
      <c r="B598" t="s">
        <v>30</v>
      </c>
      <c r="C598">
        <v>2013</v>
      </c>
      <c r="D598">
        <v>1.3</v>
      </c>
      <c r="E598" t="s">
        <v>25</v>
      </c>
      <c r="F598" t="s">
        <v>34</v>
      </c>
      <c r="G598">
        <v>260226</v>
      </c>
      <c r="H598" t="s">
        <v>20</v>
      </c>
      <c r="I598">
        <v>34075.550000000003</v>
      </c>
      <c r="J598" t="s">
        <v>52</v>
      </c>
      <c r="K598">
        <v>13</v>
      </c>
      <c r="L598">
        <v>0.13094598541267977</v>
      </c>
      <c r="M598" t="s">
        <v>32</v>
      </c>
      <c r="N598" t="s">
        <v>23</v>
      </c>
      <c r="O598" t="s">
        <v>46</v>
      </c>
      <c r="P598">
        <v>3</v>
      </c>
    </row>
    <row r="599" spans="1:16" x14ac:dyDescent="0.3">
      <c r="A599">
        <v>596</v>
      </c>
      <c r="B599" t="s">
        <v>24</v>
      </c>
      <c r="C599">
        <v>2003</v>
      </c>
      <c r="D599">
        <v>1.2</v>
      </c>
      <c r="E599" t="s">
        <v>18</v>
      </c>
      <c r="F599" t="s">
        <v>34</v>
      </c>
      <c r="G599">
        <v>23880</v>
      </c>
      <c r="H599" t="s">
        <v>20</v>
      </c>
      <c r="I599">
        <v>68420.479999999996</v>
      </c>
      <c r="J599" t="s">
        <v>49</v>
      </c>
      <c r="K599">
        <v>23</v>
      </c>
      <c r="L599">
        <v>2.865179229480737</v>
      </c>
      <c r="M599" t="s">
        <v>56</v>
      </c>
      <c r="N599" t="s">
        <v>36</v>
      </c>
      <c r="O599" t="s">
        <v>46</v>
      </c>
      <c r="P599">
        <v>3</v>
      </c>
    </row>
    <row r="600" spans="1:16" x14ac:dyDescent="0.3">
      <c r="A600">
        <v>597</v>
      </c>
      <c r="B600" t="s">
        <v>43</v>
      </c>
      <c r="C600">
        <v>2010</v>
      </c>
      <c r="D600">
        <v>3.8</v>
      </c>
      <c r="E600" t="s">
        <v>25</v>
      </c>
      <c r="F600" t="s">
        <v>34</v>
      </c>
      <c r="G600">
        <v>201264</v>
      </c>
      <c r="H600" t="s">
        <v>26</v>
      </c>
      <c r="I600">
        <v>72013.84</v>
      </c>
      <c r="J600" t="s">
        <v>44</v>
      </c>
      <c r="K600">
        <v>16</v>
      </c>
      <c r="L600">
        <v>0.35780785436044199</v>
      </c>
      <c r="M600" t="s">
        <v>32</v>
      </c>
      <c r="N600" t="s">
        <v>36</v>
      </c>
      <c r="O600" t="s">
        <v>22</v>
      </c>
      <c r="P600">
        <v>1</v>
      </c>
    </row>
    <row r="601" spans="1:16" x14ac:dyDescent="0.3">
      <c r="A601">
        <v>598</v>
      </c>
      <c r="B601" t="s">
        <v>24</v>
      </c>
      <c r="C601">
        <v>2019</v>
      </c>
      <c r="D601">
        <v>3.2</v>
      </c>
      <c r="E601" t="s">
        <v>18</v>
      </c>
      <c r="F601" t="s">
        <v>19</v>
      </c>
      <c r="G601">
        <v>172438</v>
      </c>
      <c r="H601" t="s">
        <v>38</v>
      </c>
      <c r="I601">
        <v>94015.92</v>
      </c>
      <c r="J601" t="s">
        <v>53</v>
      </c>
      <c r="K601">
        <v>7</v>
      </c>
      <c r="L601">
        <v>0.5452157877034064</v>
      </c>
      <c r="M601" t="s">
        <v>32</v>
      </c>
      <c r="N601" t="s">
        <v>36</v>
      </c>
      <c r="O601" t="s">
        <v>22</v>
      </c>
      <c r="P601">
        <v>2</v>
      </c>
    </row>
    <row r="602" spans="1:16" x14ac:dyDescent="0.3">
      <c r="A602">
        <v>599</v>
      </c>
      <c r="B602" t="s">
        <v>17</v>
      </c>
      <c r="C602">
        <v>2014</v>
      </c>
      <c r="D602">
        <v>5.2</v>
      </c>
      <c r="E602" t="s">
        <v>25</v>
      </c>
      <c r="F602" t="s">
        <v>19</v>
      </c>
      <c r="G602">
        <v>245352</v>
      </c>
      <c r="H602" t="s">
        <v>38</v>
      </c>
      <c r="I602">
        <v>26359.66</v>
      </c>
      <c r="J602" t="s">
        <v>35</v>
      </c>
      <c r="K602">
        <v>12</v>
      </c>
      <c r="L602">
        <v>0.10743609181910072</v>
      </c>
      <c r="M602" t="s">
        <v>32</v>
      </c>
      <c r="N602" t="s">
        <v>23</v>
      </c>
      <c r="O602" t="s">
        <v>29</v>
      </c>
      <c r="P602">
        <v>2</v>
      </c>
    </row>
    <row r="603" spans="1:16" x14ac:dyDescent="0.3">
      <c r="A603">
        <v>600</v>
      </c>
      <c r="B603" t="s">
        <v>43</v>
      </c>
      <c r="C603">
        <v>2018</v>
      </c>
      <c r="D603">
        <v>1.8</v>
      </c>
      <c r="E603" t="s">
        <v>42</v>
      </c>
      <c r="F603" t="s">
        <v>19</v>
      </c>
      <c r="G603">
        <v>67396</v>
      </c>
      <c r="H603" t="s">
        <v>20</v>
      </c>
      <c r="I603">
        <v>49480.67</v>
      </c>
      <c r="J603" t="s">
        <v>44</v>
      </c>
      <c r="K603">
        <v>8</v>
      </c>
      <c r="L603">
        <v>0.73417814113597246</v>
      </c>
      <c r="M603" t="s">
        <v>22</v>
      </c>
      <c r="N603" t="s">
        <v>23</v>
      </c>
      <c r="O603" t="s">
        <v>46</v>
      </c>
      <c r="P603">
        <v>3</v>
      </c>
    </row>
    <row r="604" spans="1:16" x14ac:dyDescent="0.3">
      <c r="A604">
        <v>601</v>
      </c>
      <c r="B604" t="s">
        <v>43</v>
      </c>
      <c r="C604">
        <v>2006</v>
      </c>
      <c r="D604">
        <v>1.1000000000000001</v>
      </c>
      <c r="E604" t="s">
        <v>25</v>
      </c>
      <c r="F604" t="s">
        <v>34</v>
      </c>
      <c r="G604">
        <v>279250</v>
      </c>
      <c r="H604" t="s">
        <v>38</v>
      </c>
      <c r="I604">
        <v>28798.78</v>
      </c>
      <c r="J604" t="s">
        <v>57</v>
      </c>
      <c r="K604">
        <v>20</v>
      </c>
      <c r="L604">
        <v>0.10312902417188899</v>
      </c>
      <c r="M604" t="s">
        <v>32</v>
      </c>
      <c r="N604" t="s">
        <v>23</v>
      </c>
      <c r="O604" t="s">
        <v>46</v>
      </c>
      <c r="P604">
        <v>2</v>
      </c>
    </row>
    <row r="605" spans="1:16" x14ac:dyDescent="0.3">
      <c r="A605">
        <v>602</v>
      </c>
      <c r="B605" t="s">
        <v>37</v>
      </c>
      <c r="C605">
        <v>2018</v>
      </c>
      <c r="D605">
        <v>3.2</v>
      </c>
      <c r="E605" t="s">
        <v>25</v>
      </c>
      <c r="F605" t="s">
        <v>19</v>
      </c>
      <c r="G605">
        <v>56731</v>
      </c>
      <c r="H605" t="s">
        <v>38</v>
      </c>
      <c r="I605">
        <v>12608.76</v>
      </c>
      <c r="J605" t="s">
        <v>68</v>
      </c>
      <c r="K605">
        <v>8</v>
      </c>
      <c r="L605">
        <v>0.22225520438560928</v>
      </c>
      <c r="M605" t="s">
        <v>22</v>
      </c>
      <c r="N605" t="s">
        <v>28</v>
      </c>
      <c r="O605" t="s">
        <v>22</v>
      </c>
      <c r="P605">
        <v>2</v>
      </c>
    </row>
    <row r="606" spans="1:16" x14ac:dyDescent="0.3">
      <c r="A606">
        <v>603</v>
      </c>
      <c r="B606" t="s">
        <v>43</v>
      </c>
      <c r="C606">
        <v>2018</v>
      </c>
      <c r="D606">
        <v>2.2000000000000002</v>
      </c>
      <c r="E606" t="s">
        <v>33</v>
      </c>
      <c r="F606" t="s">
        <v>34</v>
      </c>
      <c r="G606">
        <v>75010</v>
      </c>
      <c r="H606" t="s">
        <v>20</v>
      </c>
      <c r="I606">
        <v>43306.9</v>
      </c>
      <c r="J606" t="s">
        <v>63</v>
      </c>
      <c r="K606">
        <v>8</v>
      </c>
      <c r="L606">
        <v>0.57734835355285963</v>
      </c>
      <c r="M606" t="s">
        <v>22</v>
      </c>
      <c r="N606" t="s">
        <v>23</v>
      </c>
      <c r="O606" t="s">
        <v>22</v>
      </c>
      <c r="P606">
        <v>3</v>
      </c>
    </row>
    <row r="607" spans="1:16" x14ac:dyDescent="0.3">
      <c r="A607">
        <v>604</v>
      </c>
      <c r="B607" t="s">
        <v>58</v>
      </c>
      <c r="C607">
        <v>2010</v>
      </c>
      <c r="D607">
        <v>1.2</v>
      </c>
      <c r="E607" t="s">
        <v>42</v>
      </c>
      <c r="F607" t="s">
        <v>19</v>
      </c>
      <c r="G607">
        <v>249091</v>
      </c>
      <c r="H607" t="s">
        <v>26</v>
      </c>
      <c r="I607">
        <v>40537.67</v>
      </c>
      <c r="J607" t="s">
        <v>65</v>
      </c>
      <c r="K607">
        <v>16</v>
      </c>
      <c r="L607">
        <v>0.16274241140787904</v>
      </c>
      <c r="M607" t="s">
        <v>32</v>
      </c>
      <c r="N607" t="s">
        <v>23</v>
      </c>
      <c r="O607" t="s">
        <v>46</v>
      </c>
      <c r="P607">
        <v>1</v>
      </c>
    </row>
    <row r="608" spans="1:16" x14ac:dyDescent="0.3">
      <c r="A608">
        <v>605</v>
      </c>
      <c r="B608" t="s">
        <v>30</v>
      </c>
      <c r="C608">
        <v>2004</v>
      </c>
      <c r="D608">
        <v>4.5999999999999996</v>
      </c>
      <c r="E608" t="s">
        <v>42</v>
      </c>
      <c r="F608" t="s">
        <v>19</v>
      </c>
      <c r="G608">
        <v>294743</v>
      </c>
      <c r="H608" t="s">
        <v>20</v>
      </c>
      <c r="I608">
        <v>30691.24</v>
      </c>
      <c r="J608" t="s">
        <v>31</v>
      </c>
      <c r="K608">
        <v>22</v>
      </c>
      <c r="L608">
        <v>0.10412881730863838</v>
      </c>
      <c r="M608" t="s">
        <v>32</v>
      </c>
      <c r="N608" t="s">
        <v>23</v>
      </c>
      <c r="O608" t="s">
        <v>29</v>
      </c>
      <c r="P608">
        <v>3</v>
      </c>
    </row>
    <row r="609" spans="1:16" x14ac:dyDescent="0.3">
      <c r="A609">
        <v>606</v>
      </c>
      <c r="B609" t="s">
        <v>30</v>
      </c>
      <c r="C609">
        <v>2004</v>
      </c>
      <c r="D609">
        <v>1.6</v>
      </c>
      <c r="E609" t="s">
        <v>42</v>
      </c>
      <c r="F609" t="s">
        <v>19</v>
      </c>
      <c r="G609">
        <v>71326</v>
      </c>
      <c r="H609" t="s">
        <v>20</v>
      </c>
      <c r="I609">
        <v>33214.51</v>
      </c>
      <c r="J609" t="s">
        <v>31</v>
      </c>
      <c r="K609">
        <v>22</v>
      </c>
      <c r="L609">
        <v>0.46567184476908846</v>
      </c>
      <c r="M609" t="s">
        <v>22</v>
      </c>
      <c r="N609" t="s">
        <v>23</v>
      </c>
      <c r="O609" t="s">
        <v>46</v>
      </c>
      <c r="P609">
        <v>3</v>
      </c>
    </row>
    <row r="610" spans="1:16" x14ac:dyDescent="0.3">
      <c r="A610">
        <v>607</v>
      </c>
      <c r="B610" t="s">
        <v>24</v>
      </c>
      <c r="C610">
        <v>2021</v>
      </c>
      <c r="D610">
        <v>4</v>
      </c>
      <c r="E610" t="s">
        <v>18</v>
      </c>
      <c r="F610" t="s">
        <v>19</v>
      </c>
      <c r="G610">
        <v>248876</v>
      </c>
      <c r="H610" t="s">
        <v>20</v>
      </c>
      <c r="I610">
        <v>39239.120000000003</v>
      </c>
      <c r="J610" t="s">
        <v>66</v>
      </c>
      <c r="K610">
        <v>5</v>
      </c>
      <c r="L610">
        <v>0.15766534338385382</v>
      </c>
      <c r="M610" t="s">
        <v>32</v>
      </c>
      <c r="N610" t="s">
        <v>23</v>
      </c>
      <c r="O610" t="s">
        <v>29</v>
      </c>
      <c r="P610">
        <v>3</v>
      </c>
    </row>
    <row r="611" spans="1:16" x14ac:dyDescent="0.3">
      <c r="A611">
        <v>608</v>
      </c>
      <c r="B611" t="s">
        <v>17</v>
      </c>
      <c r="C611">
        <v>2007</v>
      </c>
      <c r="D611">
        <v>2.4</v>
      </c>
      <c r="E611" t="s">
        <v>33</v>
      </c>
      <c r="F611" t="s">
        <v>34</v>
      </c>
      <c r="G611">
        <v>9004</v>
      </c>
      <c r="H611" t="s">
        <v>26</v>
      </c>
      <c r="I611">
        <v>98939.58</v>
      </c>
      <c r="J611" t="s">
        <v>47</v>
      </c>
      <c r="K611">
        <v>19</v>
      </c>
      <c r="L611">
        <v>10.988402932030208</v>
      </c>
      <c r="M611" t="s">
        <v>56</v>
      </c>
      <c r="N611" t="s">
        <v>36</v>
      </c>
      <c r="O611" t="s">
        <v>22</v>
      </c>
      <c r="P611">
        <v>1</v>
      </c>
    </row>
    <row r="612" spans="1:16" x14ac:dyDescent="0.3">
      <c r="A612">
        <v>609</v>
      </c>
      <c r="B612" t="s">
        <v>43</v>
      </c>
      <c r="C612">
        <v>2009</v>
      </c>
      <c r="D612">
        <v>1.9</v>
      </c>
      <c r="E612" t="s">
        <v>42</v>
      </c>
      <c r="F612" t="s">
        <v>34</v>
      </c>
      <c r="G612">
        <v>115018</v>
      </c>
      <c r="H612" t="s">
        <v>26</v>
      </c>
      <c r="I612">
        <v>79380.990000000005</v>
      </c>
      <c r="J612" t="s">
        <v>44</v>
      </c>
      <c r="K612">
        <v>17</v>
      </c>
      <c r="L612">
        <v>0.69016145298996678</v>
      </c>
      <c r="M612" t="s">
        <v>22</v>
      </c>
      <c r="N612" t="s">
        <v>36</v>
      </c>
      <c r="O612" t="s">
        <v>46</v>
      </c>
      <c r="P612">
        <v>1</v>
      </c>
    </row>
    <row r="613" spans="1:16" x14ac:dyDescent="0.3">
      <c r="A613">
        <v>610</v>
      </c>
      <c r="B613" t="s">
        <v>58</v>
      </c>
      <c r="C613">
        <v>2005</v>
      </c>
      <c r="D613">
        <v>2.9</v>
      </c>
      <c r="E613" t="s">
        <v>18</v>
      </c>
      <c r="F613" t="s">
        <v>34</v>
      </c>
      <c r="G613">
        <v>25792</v>
      </c>
      <c r="H613" t="s">
        <v>26</v>
      </c>
      <c r="I613">
        <v>11783.11</v>
      </c>
      <c r="J613" t="s">
        <v>65</v>
      </c>
      <c r="K613">
        <v>21</v>
      </c>
      <c r="L613">
        <v>0.45685134925558313</v>
      </c>
      <c r="M613" t="s">
        <v>56</v>
      </c>
      <c r="N613" t="s">
        <v>28</v>
      </c>
      <c r="O613" t="s">
        <v>22</v>
      </c>
      <c r="P613">
        <v>1</v>
      </c>
    </row>
    <row r="614" spans="1:16" x14ac:dyDescent="0.3">
      <c r="A614">
        <v>611</v>
      </c>
      <c r="B614" t="s">
        <v>24</v>
      </c>
      <c r="C614">
        <v>2014</v>
      </c>
      <c r="D614">
        <v>5</v>
      </c>
      <c r="E614" t="s">
        <v>18</v>
      </c>
      <c r="F614" t="s">
        <v>34</v>
      </c>
      <c r="G614">
        <v>54645</v>
      </c>
      <c r="H614" t="s">
        <v>26</v>
      </c>
      <c r="I614">
        <v>87879.25</v>
      </c>
      <c r="J614" t="s">
        <v>27</v>
      </c>
      <c r="K614">
        <v>12</v>
      </c>
      <c r="L614">
        <v>1.6081846463537377</v>
      </c>
      <c r="M614" t="s">
        <v>22</v>
      </c>
      <c r="N614" t="s">
        <v>36</v>
      </c>
      <c r="O614" t="s">
        <v>29</v>
      </c>
      <c r="P614">
        <v>1</v>
      </c>
    </row>
    <row r="615" spans="1:16" x14ac:dyDescent="0.3">
      <c r="A615">
        <v>612</v>
      </c>
      <c r="B615" t="s">
        <v>37</v>
      </c>
      <c r="C615">
        <v>2015</v>
      </c>
      <c r="D615">
        <v>3</v>
      </c>
      <c r="E615" t="s">
        <v>18</v>
      </c>
      <c r="F615" t="s">
        <v>19</v>
      </c>
      <c r="G615">
        <v>7232</v>
      </c>
      <c r="H615" t="s">
        <v>20</v>
      </c>
      <c r="I615">
        <v>65163.82</v>
      </c>
      <c r="J615" t="s">
        <v>48</v>
      </c>
      <c r="K615">
        <v>11</v>
      </c>
      <c r="L615">
        <v>9.010483960176991</v>
      </c>
      <c r="M615" t="s">
        <v>56</v>
      </c>
      <c r="N615" t="s">
        <v>36</v>
      </c>
      <c r="O615" t="s">
        <v>22</v>
      </c>
      <c r="P615">
        <v>3</v>
      </c>
    </row>
    <row r="616" spans="1:16" x14ac:dyDescent="0.3">
      <c r="A616">
        <v>613</v>
      </c>
      <c r="B616" t="s">
        <v>24</v>
      </c>
      <c r="C616">
        <v>2016</v>
      </c>
      <c r="D616">
        <v>4.8</v>
      </c>
      <c r="E616" t="s">
        <v>33</v>
      </c>
      <c r="F616" t="s">
        <v>34</v>
      </c>
      <c r="G616">
        <v>54766</v>
      </c>
      <c r="H616" t="s">
        <v>38</v>
      </c>
      <c r="I616">
        <v>89606.41</v>
      </c>
      <c r="J616" t="s">
        <v>53</v>
      </c>
      <c r="K616">
        <v>10</v>
      </c>
      <c r="L616">
        <v>1.6361686082605997</v>
      </c>
      <c r="M616" t="s">
        <v>22</v>
      </c>
      <c r="N616" t="s">
        <v>36</v>
      </c>
      <c r="O616" t="s">
        <v>29</v>
      </c>
      <c r="P616">
        <v>2</v>
      </c>
    </row>
    <row r="617" spans="1:16" x14ac:dyDescent="0.3">
      <c r="A617">
        <v>614</v>
      </c>
      <c r="B617" t="s">
        <v>24</v>
      </c>
      <c r="C617">
        <v>2007</v>
      </c>
      <c r="D617">
        <v>1.6</v>
      </c>
      <c r="E617" t="s">
        <v>18</v>
      </c>
      <c r="F617" t="s">
        <v>34</v>
      </c>
      <c r="G617">
        <v>120601</v>
      </c>
      <c r="H617" t="s">
        <v>20</v>
      </c>
      <c r="I617">
        <v>37462.42</v>
      </c>
      <c r="J617" t="s">
        <v>53</v>
      </c>
      <c r="K617">
        <v>19</v>
      </c>
      <c r="L617">
        <v>0.31063108929445027</v>
      </c>
      <c r="M617" t="s">
        <v>22</v>
      </c>
      <c r="N617" t="s">
        <v>23</v>
      </c>
      <c r="O617" t="s">
        <v>46</v>
      </c>
      <c r="P617">
        <v>3</v>
      </c>
    </row>
    <row r="618" spans="1:16" x14ac:dyDescent="0.3">
      <c r="A618">
        <v>615</v>
      </c>
      <c r="B618" t="s">
        <v>43</v>
      </c>
      <c r="C618">
        <v>2007</v>
      </c>
      <c r="D618">
        <v>4.9000000000000004</v>
      </c>
      <c r="E618" t="s">
        <v>33</v>
      </c>
      <c r="F618" t="s">
        <v>34</v>
      </c>
      <c r="G618">
        <v>81588</v>
      </c>
      <c r="H618" t="s">
        <v>26</v>
      </c>
      <c r="I618">
        <v>49129.29</v>
      </c>
      <c r="J618" t="s">
        <v>63</v>
      </c>
      <c r="K618">
        <v>19</v>
      </c>
      <c r="L618">
        <v>0.60216318576261219</v>
      </c>
      <c r="M618" t="s">
        <v>22</v>
      </c>
      <c r="N618" t="s">
        <v>23</v>
      </c>
      <c r="O618" t="s">
        <v>29</v>
      </c>
      <c r="P618">
        <v>1</v>
      </c>
    </row>
    <row r="619" spans="1:16" x14ac:dyDescent="0.3">
      <c r="A619">
        <v>616</v>
      </c>
      <c r="B619" t="s">
        <v>37</v>
      </c>
      <c r="C619">
        <v>2008</v>
      </c>
      <c r="D619">
        <v>2.2000000000000002</v>
      </c>
      <c r="E619" t="s">
        <v>25</v>
      </c>
      <c r="F619" t="s">
        <v>19</v>
      </c>
      <c r="G619">
        <v>179614</v>
      </c>
      <c r="H619" t="s">
        <v>38</v>
      </c>
      <c r="I619">
        <v>90141.57</v>
      </c>
      <c r="J619" t="s">
        <v>68</v>
      </c>
      <c r="K619">
        <v>18</v>
      </c>
      <c r="L619">
        <v>0.5018627167147327</v>
      </c>
      <c r="M619" t="s">
        <v>32</v>
      </c>
      <c r="N619" t="s">
        <v>36</v>
      </c>
      <c r="O619" t="s">
        <v>22</v>
      </c>
      <c r="P619">
        <v>2</v>
      </c>
    </row>
    <row r="620" spans="1:16" x14ac:dyDescent="0.3">
      <c r="A620">
        <v>617</v>
      </c>
      <c r="B620" t="s">
        <v>24</v>
      </c>
      <c r="C620">
        <v>2001</v>
      </c>
      <c r="D620">
        <v>4.4000000000000004</v>
      </c>
      <c r="E620" t="s">
        <v>18</v>
      </c>
      <c r="F620" t="s">
        <v>34</v>
      </c>
      <c r="G620">
        <v>5913</v>
      </c>
      <c r="H620" t="s">
        <v>20</v>
      </c>
      <c r="I620">
        <v>30894.45</v>
      </c>
      <c r="J620" t="s">
        <v>49</v>
      </c>
      <c r="K620">
        <v>25</v>
      </c>
      <c r="L620">
        <v>5.2248351090816847</v>
      </c>
      <c r="M620" t="s">
        <v>56</v>
      </c>
      <c r="N620" t="s">
        <v>23</v>
      </c>
      <c r="O620" t="s">
        <v>29</v>
      </c>
      <c r="P620">
        <v>3</v>
      </c>
    </row>
    <row r="621" spans="1:16" x14ac:dyDescent="0.3">
      <c r="A621">
        <v>618</v>
      </c>
      <c r="B621" t="s">
        <v>58</v>
      </c>
      <c r="C621">
        <v>2014</v>
      </c>
      <c r="D621">
        <v>3.8</v>
      </c>
      <c r="E621" t="s">
        <v>42</v>
      </c>
      <c r="F621" t="s">
        <v>34</v>
      </c>
      <c r="G621">
        <v>112406</v>
      </c>
      <c r="H621" t="s">
        <v>38</v>
      </c>
      <c r="I621">
        <v>91972.58</v>
      </c>
      <c r="J621" t="s">
        <v>67</v>
      </c>
      <c r="K621">
        <v>12</v>
      </c>
      <c r="L621">
        <v>0.81821771079835592</v>
      </c>
      <c r="M621" t="s">
        <v>22</v>
      </c>
      <c r="N621" t="s">
        <v>36</v>
      </c>
      <c r="O621" t="s">
        <v>22</v>
      </c>
      <c r="P621">
        <v>2</v>
      </c>
    </row>
    <row r="622" spans="1:16" x14ac:dyDescent="0.3">
      <c r="A622">
        <v>619</v>
      </c>
      <c r="B622" t="s">
        <v>58</v>
      </c>
      <c r="C622">
        <v>2017</v>
      </c>
      <c r="D622">
        <v>5.6</v>
      </c>
      <c r="E622" t="s">
        <v>18</v>
      </c>
      <c r="F622" t="s">
        <v>19</v>
      </c>
      <c r="G622">
        <v>113693</v>
      </c>
      <c r="H622" t="s">
        <v>26</v>
      </c>
      <c r="I622">
        <v>83707.47</v>
      </c>
      <c r="J622" t="s">
        <v>59</v>
      </c>
      <c r="K622">
        <v>9</v>
      </c>
      <c r="L622">
        <v>0.73625878462174454</v>
      </c>
      <c r="M622" t="s">
        <v>22</v>
      </c>
      <c r="N622" t="s">
        <v>36</v>
      </c>
      <c r="O622" t="s">
        <v>29</v>
      </c>
      <c r="P622">
        <v>1</v>
      </c>
    </row>
    <row r="623" spans="1:16" x14ac:dyDescent="0.3">
      <c r="A623">
        <v>620</v>
      </c>
      <c r="B623" t="s">
        <v>30</v>
      </c>
      <c r="C623">
        <v>2002</v>
      </c>
      <c r="D623">
        <v>2.9</v>
      </c>
      <c r="E623" t="s">
        <v>25</v>
      </c>
      <c r="F623" t="s">
        <v>19</v>
      </c>
      <c r="G623">
        <v>93449</v>
      </c>
      <c r="H623" t="s">
        <v>38</v>
      </c>
      <c r="I623">
        <v>98153</v>
      </c>
      <c r="J623" t="s">
        <v>40</v>
      </c>
      <c r="K623">
        <v>24</v>
      </c>
      <c r="L623">
        <v>1.0503376173099765</v>
      </c>
      <c r="M623" t="s">
        <v>22</v>
      </c>
      <c r="N623" t="s">
        <v>36</v>
      </c>
      <c r="O623" t="s">
        <v>22</v>
      </c>
      <c r="P623">
        <v>2</v>
      </c>
    </row>
    <row r="624" spans="1:16" x14ac:dyDescent="0.3">
      <c r="A624">
        <v>621</v>
      </c>
      <c r="B624" t="s">
        <v>37</v>
      </c>
      <c r="C624">
        <v>2016</v>
      </c>
      <c r="D624">
        <v>1.3</v>
      </c>
      <c r="E624" t="s">
        <v>25</v>
      </c>
      <c r="F624" t="s">
        <v>34</v>
      </c>
      <c r="G624">
        <v>10567</v>
      </c>
      <c r="H624" t="s">
        <v>38</v>
      </c>
      <c r="I624">
        <v>35804.47</v>
      </c>
      <c r="J624" t="s">
        <v>39</v>
      </c>
      <c r="K624">
        <v>10</v>
      </c>
      <c r="L624">
        <v>3.3883287593451312</v>
      </c>
      <c r="M624" t="s">
        <v>56</v>
      </c>
      <c r="N624" t="s">
        <v>23</v>
      </c>
      <c r="O624" t="s">
        <v>46</v>
      </c>
      <c r="P624">
        <v>2</v>
      </c>
    </row>
    <row r="625" spans="1:16" x14ac:dyDescent="0.3">
      <c r="A625">
        <v>622</v>
      </c>
      <c r="B625" t="s">
        <v>37</v>
      </c>
      <c r="C625">
        <v>2003</v>
      </c>
      <c r="D625">
        <v>1.1000000000000001</v>
      </c>
      <c r="E625" t="s">
        <v>18</v>
      </c>
      <c r="F625" t="s">
        <v>34</v>
      </c>
      <c r="G625">
        <v>38379</v>
      </c>
      <c r="H625" t="s">
        <v>26</v>
      </c>
      <c r="I625">
        <v>27396.55</v>
      </c>
      <c r="J625" t="s">
        <v>68</v>
      </c>
      <c r="K625">
        <v>23</v>
      </c>
      <c r="L625">
        <v>0.71384220537272991</v>
      </c>
      <c r="M625" t="s">
        <v>56</v>
      </c>
      <c r="N625" t="s">
        <v>23</v>
      </c>
      <c r="O625" t="s">
        <v>46</v>
      </c>
      <c r="P625">
        <v>1</v>
      </c>
    </row>
    <row r="626" spans="1:16" x14ac:dyDescent="0.3">
      <c r="A626">
        <v>623</v>
      </c>
      <c r="B626" t="s">
        <v>30</v>
      </c>
      <c r="C626">
        <v>2003</v>
      </c>
      <c r="D626">
        <v>5.0999999999999996</v>
      </c>
      <c r="E626" t="s">
        <v>25</v>
      </c>
      <c r="F626" t="s">
        <v>19</v>
      </c>
      <c r="G626">
        <v>206040</v>
      </c>
      <c r="H626" t="s">
        <v>38</v>
      </c>
      <c r="I626">
        <v>36432.36</v>
      </c>
      <c r="J626" t="s">
        <v>40</v>
      </c>
      <c r="K626">
        <v>23</v>
      </c>
      <c r="L626">
        <v>0.17682178217821781</v>
      </c>
      <c r="M626" t="s">
        <v>32</v>
      </c>
      <c r="N626" t="s">
        <v>23</v>
      </c>
      <c r="O626" t="s">
        <v>29</v>
      </c>
      <c r="P626">
        <v>2</v>
      </c>
    </row>
    <row r="627" spans="1:16" x14ac:dyDescent="0.3">
      <c r="A627">
        <v>624</v>
      </c>
      <c r="B627" t="s">
        <v>24</v>
      </c>
      <c r="C627">
        <v>2013</v>
      </c>
      <c r="D627">
        <v>3.6</v>
      </c>
      <c r="E627" t="s">
        <v>33</v>
      </c>
      <c r="F627" t="s">
        <v>34</v>
      </c>
      <c r="G627">
        <v>262463</v>
      </c>
      <c r="H627" t="s">
        <v>20</v>
      </c>
      <c r="I627">
        <v>95691.73</v>
      </c>
      <c r="J627" t="s">
        <v>66</v>
      </c>
      <c r="K627">
        <v>13</v>
      </c>
      <c r="L627">
        <v>0.36459131382328175</v>
      </c>
      <c r="M627" t="s">
        <v>32</v>
      </c>
      <c r="N627" t="s">
        <v>36</v>
      </c>
      <c r="O627" t="s">
        <v>22</v>
      </c>
      <c r="P627">
        <v>3</v>
      </c>
    </row>
    <row r="628" spans="1:16" x14ac:dyDescent="0.3">
      <c r="A628">
        <v>625</v>
      </c>
      <c r="B628" t="s">
        <v>37</v>
      </c>
      <c r="C628">
        <v>2008</v>
      </c>
      <c r="D628">
        <v>4.9000000000000004</v>
      </c>
      <c r="E628" t="s">
        <v>33</v>
      </c>
      <c r="F628" t="s">
        <v>19</v>
      </c>
      <c r="G628">
        <v>90005</v>
      </c>
      <c r="H628" t="s">
        <v>38</v>
      </c>
      <c r="I628">
        <v>36641.96</v>
      </c>
      <c r="J628" t="s">
        <v>48</v>
      </c>
      <c r="K628">
        <v>18</v>
      </c>
      <c r="L628">
        <v>0.40711027165157493</v>
      </c>
      <c r="M628" t="s">
        <v>22</v>
      </c>
      <c r="N628" t="s">
        <v>23</v>
      </c>
      <c r="O628" t="s">
        <v>29</v>
      </c>
      <c r="P628">
        <v>2</v>
      </c>
    </row>
    <row r="629" spans="1:16" x14ac:dyDescent="0.3">
      <c r="A629">
        <v>626</v>
      </c>
      <c r="B629" t="s">
        <v>58</v>
      </c>
      <c r="C629">
        <v>2008</v>
      </c>
      <c r="D629">
        <v>2.2000000000000002</v>
      </c>
      <c r="E629" t="s">
        <v>18</v>
      </c>
      <c r="F629" t="s">
        <v>34</v>
      </c>
      <c r="G629">
        <v>223098</v>
      </c>
      <c r="H629" t="s">
        <v>20</v>
      </c>
      <c r="I629">
        <v>58695.12</v>
      </c>
      <c r="J629" t="s">
        <v>65</v>
      </c>
      <c r="K629">
        <v>18</v>
      </c>
      <c r="L629">
        <v>0.26309119759029664</v>
      </c>
      <c r="M629" t="s">
        <v>32</v>
      </c>
      <c r="N629" t="s">
        <v>36</v>
      </c>
      <c r="O629" t="s">
        <v>22</v>
      </c>
      <c r="P629">
        <v>3</v>
      </c>
    </row>
    <row r="630" spans="1:16" x14ac:dyDescent="0.3">
      <c r="A630">
        <v>627</v>
      </c>
      <c r="B630" t="s">
        <v>58</v>
      </c>
      <c r="C630">
        <v>2022</v>
      </c>
      <c r="D630">
        <v>2.7</v>
      </c>
      <c r="E630" t="s">
        <v>33</v>
      </c>
      <c r="F630" t="s">
        <v>34</v>
      </c>
      <c r="G630">
        <v>4791</v>
      </c>
      <c r="H630" t="s">
        <v>38</v>
      </c>
      <c r="I630">
        <v>43349.53</v>
      </c>
      <c r="J630" t="s">
        <v>59</v>
      </c>
      <c r="K630">
        <v>4</v>
      </c>
      <c r="L630">
        <v>9.0481173032769782</v>
      </c>
      <c r="M630" t="s">
        <v>56</v>
      </c>
      <c r="N630" t="s">
        <v>23</v>
      </c>
      <c r="O630" t="s">
        <v>22</v>
      </c>
      <c r="P630">
        <v>2</v>
      </c>
    </row>
    <row r="631" spans="1:16" x14ac:dyDescent="0.3">
      <c r="A631">
        <v>628</v>
      </c>
      <c r="B631" t="s">
        <v>43</v>
      </c>
      <c r="C631">
        <v>2017</v>
      </c>
      <c r="D631">
        <v>1.2</v>
      </c>
      <c r="E631" t="s">
        <v>33</v>
      </c>
      <c r="F631" t="s">
        <v>34</v>
      </c>
      <c r="G631">
        <v>131401</v>
      </c>
      <c r="H631" t="s">
        <v>38</v>
      </c>
      <c r="I631">
        <v>42640.91</v>
      </c>
      <c r="J631" t="s">
        <v>63</v>
      </c>
      <c r="K631">
        <v>9</v>
      </c>
      <c r="L631">
        <v>0.3245097830305706</v>
      </c>
      <c r="M631" t="s">
        <v>22</v>
      </c>
      <c r="N631" t="s">
        <v>23</v>
      </c>
      <c r="O631" t="s">
        <v>46</v>
      </c>
      <c r="P631">
        <v>2</v>
      </c>
    </row>
    <row r="632" spans="1:16" x14ac:dyDescent="0.3">
      <c r="A632">
        <v>629</v>
      </c>
      <c r="B632" t="s">
        <v>37</v>
      </c>
      <c r="C632">
        <v>2009</v>
      </c>
      <c r="D632">
        <v>5.8</v>
      </c>
      <c r="E632" t="s">
        <v>42</v>
      </c>
      <c r="F632" t="s">
        <v>34</v>
      </c>
      <c r="G632">
        <v>205459</v>
      </c>
      <c r="H632" t="s">
        <v>26</v>
      </c>
      <c r="I632">
        <v>23370.97</v>
      </c>
      <c r="J632" t="s">
        <v>45</v>
      </c>
      <c r="K632">
        <v>17</v>
      </c>
      <c r="L632">
        <v>0.11375004258757222</v>
      </c>
      <c r="M632" t="s">
        <v>32</v>
      </c>
      <c r="N632" t="s">
        <v>23</v>
      </c>
      <c r="O632" t="s">
        <v>29</v>
      </c>
      <c r="P632">
        <v>1</v>
      </c>
    </row>
    <row r="633" spans="1:16" x14ac:dyDescent="0.3">
      <c r="A633">
        <v>630</v>
      </c>
      <c r="B633" t="s">
        <v>24</v>
      </c>
      <c r="C633">
        <v>2020</v>
      </c>
      <c r="D633">
        <v>4.3</v>
      </c>
      <c r="E633" t="s">
        <v>18</v>
      </c>
      <c r="F633" t="s">
        <v>34</v>
      </c>
      <c r="G633">
        <v>61032</v>
      </c>
      <c r="H633" t="s">
        <v>26</v>
      </c>
      <c r="I633">
        <v>56022.559999999998</v>
      </c>
      <c r="J633" t="s">
        <v>53</v>
      </c>
      <c r="K633">
        <v>6</v>
      </c>
      <c r="L633">
        <v>0.91792109057543581</v>
      </c>
      <c r="M633" t="s">
        <v>22</v>
      </c>
      <c r="N633" t="s">
        <v>36</v>
      </c>
      <c r="O633" t="s">
        <v>29</v>
      </c>
      <c r="P633">
        <v>1</v>
      </c>
    </row>
    <row r="634" spans="1:16" x14ac:dyDescent="0.3">
      <c r="A634">
        <v>631</v>
      </c>
      <c r="B634" t="s">
        <v>30</v>
      </c>
      <c r="C634">
        <v>2003</v>
      </c>
      <c r="D634">
        <v>5.7</v>
      </c>
      <c r="E634" t="s">
        <v>25</v>
      </c>
      <c r="F634" t="s">
        <v>19</v>
      </c>
      <c r="G634">
        <v>175150</v>
      </c>
      <c r="H634" t="s">
        <v>20</v>
      </c>
      <c r="I634">
        <v>85693.4</v>
      </c>
      <c r="J634" t="s">
        <v>31</v>
      </c>
      <c r="K634">
        <v>23</v>
      </c>
      <c r="L634">
        <v>0.48925720810733653</v>
      </c>
      <c r="M634" t="s">
        <v>32</v>
      </c>
      <c r="N634" t="s">
        <v>36</v>
      </c>
      <c r="O634" t="s">
        <v>29</v>
      </c>
      <c r="P634">
        <v>3</v>
      </c>
    </row>
    <row r="635" spans="1:16" x14ac:dyDescent="0.3">
      <c r="A635">
        <v>632</v>
      </c>
      <c r="B635" t="s">
        <v>30</v>
      </c>
      <c r="C635">
        <v>2011</v>
      </c>
      <c r="D635">
        <v>2.2999999999999998</v>
      </c>
      <c r="E635" t="s">
        <v>18</v>
      </c>
      <c r="F635" t="s">
        <v>19</v>
      </c>
      <c r="G635">
        <v>21300</v>
      </c>
      <c r="H635" t="s">
        <v>26</v>
      </c>
      <c r="I635">
        <v>9701.08</v>
      </c>
      <c r="J635" t="s">
        <v>40</v>
      </c>
      <c r="K635">
        <v>15</v>
      </c>
      <c r="L635">
        <v>0.45544976525821596</v>
      </c>
      <c r="M635" t="s">
        <v>56</v>
      </c>
      <c r="N635" t="s">
        <v>28</v>
      </c>
      <c r="O635" t="s">
        <v>22</v>
      </c>
      <c r="P635">
        <v>1</v>
      </c>
    </row>
    <row r="636" spans="1:16" x14ac:dyDescent="0.3">
      <c r="A636">
        <v>633</v>
      </c>
      <c r="B636" t="s">
        <v>24</v>
      </c>
      <c r="C636">
        <v>2007</v>
      </c>
      <c r="D636">
        <v>4.0999999999999996</v>
      </c>
      <c r="E636" t="s">
        <v>33</v>
      </c>
      <c r="F636" t="s">
        <v>34</v>
      </c>
      <c r="G636">
        <v>55609</v>
      </c>
      <c r="H636" t="s">
        <v>26</v>
      </c>
      <c r="I636">
        <v>89476.53</v>
      </c>
      <c r="J636" t="s">
        <v>49</v>
      </c>
      <c r="K636">
        <v>19</v>
      </c>
      <c r="L636">
        <v>1.6090296534733586</v>
      </c>
      <c r="M636" t="s">
        <v>22</v>
      </c>
      <c r="N636" t="s">
        <v>36</v>
      </c>
      <c r="O636" t="s">
        <v>29</v>
      </c>
      <c r="P636">
        <v>1</v>
      </c>
    </row>
    <row r="637" spans="1:16" x14ac:dyDescent="0.3">
      <c r="A637">
        <v>634</v>
      </c>
      <c r="B637" t="s">
        <v>17</v>
      </c>
      <c r="C637">
        <v>2001</v>
      </c>
      <c r="D637">
        <v>4.4000000000000004</v>
      </c>
      <c r="E637" t="s">
        <v>42</v>
      </c>
      <c r="F637" t="s">
        <v>34</v>
      </c>
      <c r="G637">
        <v>191634</v>
      </c>
      <c r="H637" t="s">
        <v>26</v>
      </c>
      <c r="I637">
        <v>68219.929999999993</v>
      </c>
      <c r="J637" t="s">
        <v>47</v>
      </c>
      <c r="K637">
        <v>25</v>
      </c>
      <c r="L637">
        <v>0.35599074277007209</v>
      </c>
      <c r="M637" t="s">
        <v>32</v>
      </c>
      <c r="N637" t="s">
        <v>36</v>
      </c>
      <c r="O637" t="s">
        <v>29</v>
      </c>
      <c r="P637">
        <v>1</v>
      </c>
    </row>
    <row r="638" spans="1:16" x14ac:dyDescent="0.3">
      <c r="A638">
        <v>635</v>
      </c>
      <c r="B638" t="s">
        <v>50</v>
      </c>
      <c r="C638">
        <v>2021</v>
      </c>
      <c r="D638">
        <v>2.6</v>
      </c>
      <c r="E638" t="s">
        <v>18</v>
      </c>
      <c r="F638" t="s">
        <v>34</v>
      </c>
      <c r="G638">
        <v>90045</v>
      </c>
      <c r="H638" t="s">
        <v>26</v>
      </c>
      <c r="I638">
        <v>63590.12</v>
      </c>
      <c r="J638" t="s">
        <v>51</v>
      </c>
      <c r="K638">
        <v>5</v>
      </c>
      <c r="L638">
        <v>0.70620378699539121</v>
      </c>
      <c r="M638" t="s">
        <v>22</v>
      </c>
      <c r="N638" t="s">
        <v>36</v>
      </c>
      <c r="O638" t="s">
        <v>22</v>
      </c>
      <c r="P638">
        <v>1</v>
      </c>
    </row>
    <row r="639" spans="1:16" x14ac:dyDescent="0.3">
      <c r="A639">
        <v>636</v>
      </c>
      <c r="B639" t="s">
        <v>43</v>
      </c>
      <c r="C639">
        <v>2012</v>
      </c>
      <c r="D639">
        <v>5.2</v>
      </c>
      <c r="E639" t="s">
        <v>18</v>
      </c>
      <c r="F639" t="s">
        <v>19</v>
      </c>
      <c r="G639">
        <v>267847</v>
      </c>
      <c r="H639" t="s">
        <v>26</v>
      </c>
      <c r="I639">
        <v>64460.52</v>
      </c>
      <c r="J639" t="s">
        <v>44</v>
      </c>
      <c r="K639">
        <v>14</v>
      </c>
      <c r="L639">
        <v>0.24066172105717068</v>
      </c>
      <c r="M639" t="s">
        <v>32</v>
      </c>
      <c r="N639" t="s">
        <v>36</v>
      </c>
      <c r="O639" t="s">
        <v>29</v>
      </c>
      <c r="P639">
        <v>1</v>
      </c>
    </row>
    <row r="640" spans="1:16" x14ac:dyDescent="0.3">
      <c r="A640">
        <v>637</v>
      </c>
      <c r="B640" t="s">
        <v>30</v>
      </c>
      <c r="C640">
        <v>2020</v>
      </c>
      <c r="D640">
        <v>5.7</v>
      </c>
      <c r="E640" t="s">
        <v>33</v>
      </c>
      <c r="F640" t="s">
        <v>19</v>
      </c>
      <c r="G640">
        <v>223717</v>
      </c>
      <c r="H640" t="s">
        <v>20</v>
      </c>
      <c r="I640">
        <v>33145.629999999997</v>
      </c>
      <c r="J640" t="s">
        <v>40</v>
      </c>
      <c r="K640">
        <v>6</v>
      </c>
      <c r="L640">
        <v>0.14815874520040945</v>
      </c>
      <c r="M640" t="s">
        <v>32</v>
      </c>
      <c r="N640" t="s">
        <v>23</v>
      </c>
      <c r="O640" t="s">
        <v>29</v>
      </c>
      <c r="P640">
        <v>3</v>
      </c>
    </row>
    <row r="641" spans="1:16" x14ac:dyDescent="0.3">
      <c r="A641">
        <v>638</v>
      </c>
      <c r="B641" t="s">
        <v>37</v>
      </c>
      <c r="C641">
        <v>2015</v>
      </c>
      <c r="D641">
        <v>5.4</v>
      </c>
      <c r="E641" t="s">
        <v>33</v>
      </c>
      <c r="F641" t="s">
        <v>19</v>
      </c>
      <c r="G641">
        <v>219162</v>
      </c>
      <c r="H641" t="s">
        <v>20</v>
      </c>
      <c r="I641">
        <v>44438.73</v>
      </c>
      <c r="J641" t="s">
        <v>68</v>
      </c>
      <c r="K641">
        <v>11</v>
      </c>
      <c r="L641">
        <v>0.20276658362307337</v>
      </c>
      <c r="M641" t="s">
        <v>32</v>
      </c>
      <c r="N641" t="s">
        <v>23</v>
      </c>
      <c r="O641" t="s">
        <v>29</v>
      </c>
      <c r="P641">
        <v>3</v>
      </c>
    </row>
    <row r="642" spans="1:16" x14ac:dyDescent="0.3">
      <c r="A642">
        <v>639</v>
      </c>
      <c r="B642" t="s">
        <v>43</v>
      </c>
      <c r="C642">
        <v>2001</v>
      </c>
      <c r="D642">
        <v>4.7</v>
      </c>
      <c r="E642" t="s">
        <v>18</v>
      </c>
      <c r="F642" t="s">
        <v>19</v>
      </c>
      <c r="G642">
        <v>27676</v>
      </c>
      <c r="H642" t="s">
        <v>26</v>
      </c>
      <c r="I642">
        <v>80932.55</v>
      </c>
      <c r="J642" t="s">
        <v>44</v>
      </c>
      <c r="K642">
        <v>25</v>
      </c>
      <c r="L642">
        <v>2.924286385315797</v>
      </c>
      <c r="M642" t="s">
        <v>56</v>
      </c>
      <c r="N642" t="s">
        <v>36</v>
      </c>
      <c r="O642" t="s">
        <v>29</v>
      </c>
      <c r="P642">
        <v>1</v>
      </c>
    </row>
    <row r="643" spans="1:16" x14ac:dyDescent="0.3">
      <c r="A643">
        <v>640</v>
      </c>
      <c r="B643" t="s">
        <v>37</v>
      </c>
      <c r="C643">
        <v>2010</v>
      </c>
      <c r="D643">
        <v>2.4</v>
      </c>
      <c r="E643" t="s">
        <v>33</v>
      </c>
      <c r="F643" t="s">
        <v>19</v>
      </c>
      <c r="G643">
        <v>220412</v>
      </c>
      <c r="H643" t="s">
        <v>26</v>
      </c>
      <c r="I643">
        <v>34106.199999999997</v>
      </c>
      <c r="J643" t="s">
        <v>68</v>
      </c>
      <c r="K643">
        <v>16</v>
      </c>
      <c r="L643">
        <v>0.15473839899823966</v>
      </c>
      <c r="M643" t="s">
        <v>32</v>
      </c>
      <c r="N643" t="s">
        <v>23</v>
      </c>
      <c r="O643" t="s">
        <v>22</v>
      </c>
      <c r="P643">
        <v>1</v>
      </c>
    </row>
    <row r="644" spans="1:16" x14ac:dyDescent="0.3">
      <c r="A644">
        <v>641</v>
      </c>
      <c r="B644" t="s">
        <v>17</v>
      </c>
      <c r="C644">
        <v>2009</v>
      </c>
      <c r="D644">
        <v>2.4</v>
      </c>
      <c r="E644" t="s">
        <v>33</v>
      </c>
      <c r="F644" t="s">
        <v>19</v>
      </c>
      <c r="G644">
        <v>176512</v>
      </c>
      <c r="H644" t="s">
        <v>20</v>
      </c>
      <c r="I644">
        <v>49651.92</v>
      </c>
      <c r="J644" t="s">
        <v>21</v>
      </c>
      <c r="K644">
        <v>17</v>
      </c>
      <c r="L644">
        <v>0.28129486947063087</v>
      </c>
      <c r="M644" t="s">
        <v>32</v>
      </c>
      <c r="N644" t="s">
        <v>23</v>
      </c>
      <c r="O644" t="s">
        <v>22</v>
      </c>
      <c r="P644">
        <v>3</v>
      </c>
    </row>
    <row r="645" spans="1:16" x14ac:dyDescent="0.3">
      <c r="A645">
        <v>642</v>
      </c>
      <c r="B645" t="s">
        <v>58</v>
      </c>
      <c r="C645">
        <v>2014</v>
      </c>
      <c r="D645">
        <v>5.8</v>
      </c>
      <c r="E645" t="s">
        <v>33</v>
      </c>
      <c r="F645" t="s">
        <v>19</v>
      </c>
      <c r="G645">
        <v>167995</v>
      </c>
      <c r="H645" t="s">
        <v>38</v>
      </c>
      <c r="I645">
        <v>6865.07</v>
      </c>
      <c r="J645" t="s">
        <v>62</v>
      </c>
      <c r="K645">
        <v>12</v>
      </c>
      <c r="L645">
        <v>4.0864728116908243E-2</v>
      </c>
      <c r="M645" t="s">
        <v>32</v>
      </c>
      <c r="N645" t="s">
        <v>28</v>
      </c>
      <c r="O645" t="s">
        <v>29</v>
      </c>
      <c r="P645">
        <v>2</v>
      </c>
    </row>
    <row r="646" spans="1:16" x14ac:dyDescent="0.3">
      <c r="A646">
        <v>643</v>
      </c>
      <c r="B646" t="s">
        <v>43</v>
      </c>
      <c r="C646">
        <v>2016</v>
      </c>
      <c r="D646">
        <v>1.1000000000000001</v>
      </c>
      <c r="E646" t="s">
        <v>33</v>
      </c>
      <c r="F646" t="s">
        <v>19</v>
      </c>
      <c r="G646">
        <v>291946</v>
      </c>
      <c r="H646" t="s">
        <v>20</v>
      </c>
      <c r="I646">
        <v>74688.039999999994</v>
      </c>
      <c r="J646" t="s">
        <v>57</v>
      </c>
      <c r="K646">
        <v>10</v>
      </c>
      <c r="L646">
        <v>0.25582826961150346</v>
      </c>
      <c r="M646" t="s">
        <v>32</v>
      </c>
      <c r="N646" t="s">
        <v>36</v>
      </c>
      <c r="O646" t="s">
        <v>46</v>
      </c>
      <c r="P646">
        <v>3</v>
      </c>
    </row>
    <row r="647" spans="1:16" x14ac:dyDescent="0.3">
      <c r="A647">
        <v>644</v>
      </c>
      <c r="B647" t="s">
        <v>30</v>
      </c>
      <c r="C647">
        <v>2007</v>
      </c>
      <c r="D647">
        <v>4.5999999999999996</v>
      </c>
      <c r="E647" t="s">
        <v>33</v>
      </c>
      <c r="F647" t="s">
        <v>34</v>
      </c>
      <c r="G647">
        <v>124786</v>
      </c>
      <c r="H647" t="s">
        <v>38</v>
      </c>
      <c r="I647">
        <v>44681.71</v>
      </c>
      <c r="J647" t="s">
        <v>31</v>
      </c>
      <c r="K647">
        <v>19</v>
      </c>
      <c r="L647">
        <v>0.35806669017357717</v>
      </c>
      <c r="M647" t="s">
        <v>22</v>
      </c>
      <c r="N647" t="s">
        <v>23</v>
      </c>
      <c r="O647" t="s">
        <v>29</v>
      </c>
      <c r="P647">
        <v>2</v>
      </c>
    </row>
    <row r="648" spans="1:16" x14ac:dyDescent="0.3">
      <c r="A648">
        <v>645</v>
      </c>
      <c r="B648" t="s">
        <v>43</v>
      </c>
      <c r="C648">
        <v>2017</v>
      </c>
      <c r="D648">
        <v>4.5</v>
      </c>
      <c r="E648" t="s">
        <v>42</v>
      </c>
      <c r="F648" t="s">
        <v>19</v>
      </c>
      <c r="G648">
        <v>68147</v>
      </c>
      <c r="H648" t="s">
        <v>26</v>
      </c>
      <c r="I648">
        <v>54909.08</v>
      </c>
      <c r="J648" t="s">
        <v>60</v>
      </c>
      <c r="K648">
        <v>9</v>
      </c>
      <c r="L648">
        <v>0.805744640262961</v>
      </c>
      <c r="M648" t="s">
        <v>22</v>
      </c>
      <c r="N648" t="s">
        <v>36</v>
      </c>
      <c r="O648" t="s">
        <v>29</v>
      </c>
      <c r="P648">
        <v>1</v>
      </c>
    </row>
    <row r="649" spans="1:16" x14ac:dyDescent="0.3">
      <c r="A649">
        <v>646</v>
      </c>
      <c r="B649" t="s">
        <v>43</v>
      </c>
      <c r="C649">
        <v>2022</v>
      </c>
      <c r="D649">
        <v>4.0999999999999996</v>
      </c>
      <c r="E649" t="s">
        <v>33</v>
      </c>
      <c r="F649" t="s">
        <v>19</v>
      </c>
      <c r="G649">
        <v>22075</v>
      </c>
      <c r="H649" t="s">
        <v>26</v>
      </c>
      <c r="I649">
        <v>15895.49</v>
      </c>
      <c r="J649" t="s">
        <v>44</v>
      </c>
      <c r="K649">
        <v>4</v>
      </c>
      <c r="L649">
        <v>0.72006749716874296</v>
      </c>
      <c r="M649" t="s">
        <v>56</v>
      </c>
      <c r="N649" t="s">
        <v>28</v>
      </c>
      <c r="O649" t="s">
        <v>29</v>
      </c>
      <c r="P649">
        <v>1</v>
      </c>
    </row>
    <row r="650" spans="1:16" x14ac:dyDescent="0.3">
      <c r="A650">
        <v>647</v>
      </c>
      <c r="B650" t="s">
        <v>43</v>
      </c>
      <c r="C650">
        <v>2008</v>
      </c>
      <c r="D650">
        <v>6</v>
      </c>
      <c r="E650" t="s">
        <v>25</v>
      </c>
      <c r="F650" t="s">
        <v>19</v>
      </c>
      <c r="G650">
        <v>205788</v>
      </c>
      <c r="H650" t="s">
        <v>20</v>
      </c>
      <c r="I650">
        <v>99212.85</v>
      </c>
      <c r="J650" t="s">
        <v>60</v>
      </c>
      <c r="K650">
        <v>18</v>
      </c>
      <c r="L650">
        <v>0.48211193072482361</v>
      </c>
      <c r="M650" t="s">
        <v>32</v>
      </c>
      <c r="N650" t="s">
        <v>36</v>
      </c>
      <c r="O650" t="s">
        <v>29</v>
      </c>
      <c r="P650">
        <v>3</v>
      </c>
    </row>
    <row r="651" spans="1:16" x14ac:dyDescent="0.3">
      <c r="A651">
        <v>648</v>
      </c>
      <c r="B651" t="s">
        <v>50</v>
      </c>
      <c r="C651">
        <v>2007</v>
      </c>
      <c r="D651">
        <v>2.6</v>
      </c>
      <c r="E651" t="s">
        <v>18</v>
      </c>
      <c r="F651" t="s">
        <v>19</v>
      </c>
      <c r="G651">
        <v>9304</v>
      </c>
      <c r="H651" t="s">
        <v>26</v>
      </c>
      <c r="I651">
        <v>33734.44</v>
      </c>
      <c r="J651" t="s">
        <v>51</v>
      </c>
      <c r="K651">
        <v>19</v>
      </c>
      <c r="L651">
        <v>3.625799656061909</v>
      </c>
      <c r="M651" t="s">
        <v>56</v>
      </c>
      <c r="N651" t="s">
        <v>23</v>
      </c>
      <c r="O651" t="s">
        <v>22</v>
      </c>
      <c r="P651">
        <v>1</v>
      </c>
    </row>
    <row r="652" spans="1:16" x14ac:dyDescent="0.3">
      <c r="A652">
        <v>649</v>
      </c>
      <c r="B652" t="s">
        <v>43</v>
      </c>
      <c r="C652">
        <v>2013</v>
      </c>
      <c r="D652">
        <v>2.7</v>
      </c>
      <c r="E652" t="s">
        <v>42</v>
      </c>
      <c r="F652" t="s">
        <v>34</v>
      </c>
      <c r="G652">
        <v>129851</v>
      </c>
      <c r="H652" t="s">
        <v>38</v>
      </c>
      <c r="I652">
        <v>65324.02</v>
      </c>
      <c r="J652" t="s">
        <v>44</v>
      </c>
      <c r="K652">
        <v>13</v>
      </c>
      <c r="L652">
        <v>0.5030690560719594</v>
      </c>
      <c r="M652" t="s">
        <v>22</v>
      </c>
      <c r="N652" t="s">
        <v>36</v>
      </c>
      <c r="O652" t="s">
        <v>22</v>
      </c>
      <c r="P652">
        <v>2</v>
      </c>
    </row>
    <row r="653" spans="1:16" x14ac:dyDescent="0.3">
      <c r="A653">
        <v>650</v>
      </c>
      <c r="B653" t="s">
        <v>37</v>
      </c>
      <c r="C653">
        <v>2017</v>
      </c>
      <c r="D653">
        <v>1.4</v>
      </c>
      <c r="E653" t="s">
        <v>42</v>
      </c>
      <c r="F653" t="s">
        <v>19</v>
      </c>
      <c r="G653">
        <v>59622</v>
      </c>
      <c r="H653" t="s">
        <v>38</v>
      </c>
      <c r="I653">
        <v>60217.45</v>
      </c>
      <c r="J653" t="s">
        <v>48</v>
      </c>
      <c r="K653">
        <v>9</v>
      </c>
      <c r="L653">
        <v>1.0099870853040824</v>
      </c>
      <c r="M653" t="s">
        <v>22</v>
      </c>
      <c r="N653" t="s">
        <v>36</v>
      </c>
      <c r="O653" t="s">
        <v>46</v>
      </c>
      <c r="P653">
        <v>2</v>
      </c>
    </row>
    <row r="654" spans="1:16" x14ac:dyDescent="0.3">
      <c r="A654">
        <v>651</v>
      </c>
      <c r="B654" t="s">
        <v>58</v>
      </c>
      <c r="C654">
        <v>2021</v>
      </c>
      <c r="D654">
        <v>3.2</v>
      </c>
      <c r="E654" t="s">
        <v>33</v>
      </c>
      <c r="F654" t="s">
        <v>34</v>
      </c>
      <c r="G654">
        <v>108654</v>
      </c>
      <c r="H654" t="s">
        <v>20</v>
      </c>
      <c r="I654">
        <v>79583.759999999995</v>
      </c>
      <c r="J654" t="s">
        <v>59</v>
      </c>
      <c r="K654">
        <v>5</v>
      </c>
      <c r="L654">
        <v>0.73245126732563914</v>
      </c>
      <c r="M654" t="s">
        <v>22</v>
      </c>
      <c r="N654" t="s">
        <v>36</v>
      </c>
      <c r="O654" t="s">
        <v>22</v>
      </c>
      <c r="P654">
        <v>3</v>
      </c>
    </row>
    <row r="655" spans="1:16" x14ac:dyDescent="0.3">
      <c r="A655">
        <v>652</v>
      </c>
      <c r="B655" t="s">
        <v>17</v>
      </c>
      <c r="C655">
        <v>2019</v>
      </c>
      <c r="D655">
        <v>2.2999999999999998</v>
      </c>
      <c r="E655" t="s">
        <v>18</v>
      </c>
      <c r="F655" t="s">
        <v>34</v>
      </c>
      <c r="G655">
        <v>249109</v>
      </c>
      <c r="H655" t="s">
        <v>38</v>
      </c>
      <c r="I655">
        <v>32914.51</v>
      </c>
      <c r="J655" t="s">
        <v>64</v>
      </c>
      <c r="K655">
        <v>7</v>
      </c>
      <c r="L655">
        <v>0.1321289475691364</v>
      </c>
      <c r="M655" t="s">
        <v>32</v>
      </c>
      <c r="N655" t="s">
        <v>23</v>
      </c>
      <c r="O655" t="s">
        <v>22</v>
      </c>
      <c r="P655">
        <v>2</v>
      </c>
    </row>
    <row r="656" spans="1:16" x14ac:dyDescent="0.3">
      <c r="A656">
        <v>653</v>
      </c>
      <c r="B656" t="s">
        <v>24</v>
      </c>
      <c r="C656">
        <v>2019</v>
      </c>
      <c r="D656">
        <v>2.7</v>
      </c>
      <c r="E656" t="s">
        <v>25</v>
      </c>
      <c r="F656" t="s">
        <v>34</v>
      </c>
      <c r="G656">
        <v>286172</v>
      </c>
      <c r="H656" t="s">
        <v>20</v>
      </c>
      <c r="I656">
        <v>76813.100000000006</v>
      </c>
      <c r="J656" t="s">
        <v>49</v>
      </c>
      <c r="K656">
        <v>7</v>
      </c>
      <c r="L656">
        <v>0.2684158478118055</v>
      </c>
      <c r="M656" t="s">
        <v>32</v>
      </c>
      <c r="N656" t="s">
        <v>36</v>
      </c>
      <c r="O656" t="s">
        <v>22</v>
      </c>
      <c r="P656">
        <v>3</v>
      </c>
    </row>
    <row r="657" spans="1:16" x14ac:dyDescent="0.3">
      <c r="A657">
        <v>654</v>
      </c>
      <c r="B657" t="s">
        <v>43</v>
      </c>
      <c r="C657">
        <v>2020</v>
      </c>
      <c r="D657">
        <v>5.2</v>
      </c>
      <c r="E657" t="s">
        <v>33</v>
      </c>
      <c r="F657" t="s">
        <v>19</v>
      </c>
      <c r="G657">
        <v>39328</v>
      </c>
      <c r="H657" t="s">
        <v>20</v>
      </c>
      <c r="I657">
        <v>41337.660000000003</v>
      </c>
      <c r="J657" t="s">
        <v>57</v>
      </c>
      <c r="K657">
        <v>6</v>
      </c>
      <c r="L657">
        <v>1.0510999796582587</v>
      </c>
      <c r="M657" t="s">
        <v>56</v>
      </c>
      <c r="N657" t="s">
        <v>23</v>
      </c>
      <c r="O657" t="s">
        <v>29</v>
      </c>
      <c r="P657">
        <v>3</v>
      </c>
    </row>
    <row r="658" spans="1:16" x14ac:dyDescent="0.3">
      <c r="A658">
        <v>655</v>
      </c>
      <c r="B658" t="s">
        <v>30</v>
      </c>
      <c r="C658">
        <v>2011</v>
      </c>
      <c r="D658">
        <v>5.7</v>
      </c>
      <c r="E658" t="s">
        <v>18</v>
      </c>
      <c r="F658" t="s">
        <v>19</v>
      </c>
      <c r="G658">
        <v>289445</v>
      </c>
      <c r="H658" t="s">
        <v>38</v>
      </c>
      <c r="I658">
        <v>44060.29</v>
      </c>
      <c r="J658" t="s">
        <v>41</v>
      </c>
      <c r="K658">
        <v>15</v>
      </c>
      <c r="L658">
        <v>0.15222335849643284</v>
      </c>
      <c r="M658" t="s">
        <v>32</v>
      </c>
      <c r="N658" t="s">
        <v>23</v>
      </c>
      <c r="O658" t="s">
        <v>29</v>
      </c>
      <c r="P658">
        <v>2</v>
      </c>
    </row>
    <row r="659" spans="1:16" x14ac:dyDescent="0.3">
      <c r="A659">
        <v>656</v>
      </c>
      <c r="B659" t="s">
        <v>43</v>
      </c>
      <c r="C659">
        <v>2018</v>
      </c>
      <c r="D659">
        <v>1.9</v>
      </c>
      <c r="E659" t="s">
        <v>33</v>
      </c>
      <c r="F659" t="s">
        <v>19</v>
      </c>
      <c r="G659">
        <v>218348</v>
      </c>
      <c r="H659" t="s">
        <v>38</v>
      </c>
      <c r="I659">
        <v>68907.69</v>
      </c>
      <c r="J659" t="s">
        <v>60</v>
      </c>
      <c r="K659">
        <v>8</v>
      </c>
      <c r="L659">
        <v>0.31558654075146098</v>
      </c>
      <c r="M659" t="s">
        <v>32</v>
      </c>
      <c r="N659" t="s">
        <v>36</v>
      </c>
      <c r="O659" t="s">
        <v>46</v>
      </c>
      <c r="P659">
        <v>2</v>
      </c>
    </row>
    <row r="660" spans="1:16" x14ac:dyDescent="0.3">
      <c r="A660">
        <v>657</v>
      </c>
      <c r="B660" t="s">
        <v>30</v>
      </c>
      <c r="C660">
        <v>2013</v>
      </c>
      <c r="D660">
        <v>2.9</v>
      </c>
      <c r="E660" t="s">
        <v>33</v>
      </c>
      <c r="F660" t="s">
        <v>34</v>
      </c>
      <c r="G660">
        <v>36845</v>
      </c>
      <c r="H660" t="s">
        <v>38</v>
      </c>
      <c r="I660">
        <v>79507.149999999994</v>
      </c>
      <c r="J660" t="s">
        <v>52</v>
      </c>
      <c r="K660">
        <v>13</v>
      </c>
      <c r="L660">
        <v>2.1578816664404936</v>
      </c>
      <c r="M660" t="s">
        <v>56</v>
      </c>
      <c r="N660" t="s">
        <v>36</v>
      </c>
      <c r="O660" t="s">
        <v>22</v>
      </c>
      <c r="P660">
        <v>2</v>
      </c>
    </row>
    <row r="661" spans="1:16" x14ac:dyDescent="0.3">
      <c r="A661">
        <v>658</v>
      </c>
      <c r="B661" t="s">
        <v>37</v>
      </c>
      <c r="C661">
        <v>2016</v>
      </c>
      <c r="D661">
        <v>5.6</v>
      </c>
      <c r="E661" t="s">
        <v>33</v>
      </c>
      <c r="F661" t="s">
        <v>34</v>
      </c>
      <c r="G661">
        <v>76394</v>
      </c>
      <c r="H661" t="s">
        <v>38</v>
      </c>
      <c r="I661">
        <v>68352.33</v>
      </c>
      <c r="J661" t="s">
        <v>45</v>
      </c>
      <c r="K661">
        <v>10</v>
      </c>
      <c r="L661">
        <v>0.89473427232505176</v>
      </c>
      <c r="M661" t="s">
        <v>22</v>
      </c>
      <c r="N661" t="s">
        <v>36</v>
      </c>
      <c r="O661" t="s">
        <v>29</v>
      </c>
      <c r="P661">
        <v>2</v>
      </c>
    </row>
    <row r="662" spans="1:16" x14ac:dyDescent="0.3">
      <c r="A662">
        <v>659</v>
      </c>
      <c r="B662" t="s">
        <v>30</v>
      </c>
      <c r="C662">
        <v>2023</v>
      </c>
      <c r="D662">
        <v>1.3</v>
      </c>
      <c r="E662" t="s">
        <v>33</v>
      </c>
      <c r="F662" t="s">
        <v>34</v>
      </c>
      <c r="G662">
        <v>175231</v>
      </c>
      <c r="H662" t="s">
        <v>38</v>
      </c>
      <c r="I662">
        <v>90488.55</v>
      </c>
      <c r="J662" t="s">
        <v>40</v>
      </c>
      <c r="K662">
        <v>3</v>
      </c>
      <c r="L662">
        <v>0.51639578613373205</v>
      </c>
      <c r="M662" t="s">
        <v>32</v>
      </c>
      <c r="N662" t="s">
        <v>36</v>
      </c>
      <c r="O662" t="s">
        <v>46</v>
      </c>
      <c r="P662">
        <v>2</v>
      </c>
    </row>
    <row r="663" spans="1:16" x14ac:dyDescent="0.3">
      <c r="A663">
        <v>660</v>
      </c>
      <c r="B663" t="s">
        <v>24</v>
      </c>
      <c r="C663">
        <v>2020</v>
      </c>
      <c r="D663">
        <v>1.5</v>
      </c>
      <c r="E663" t="s">
        <v>33</v>
      </c>
      <c r="F663" t="s">
        <v>34</v>
      </c>
      <c r="G663">
        <v>80722</v>
      </c>
      <c r="H663" t="s">
        <v>38</v>
      </c>
      <c r="I663">
        <v>32090.11</v>
      </c>
      <c r="J663" t="s">
        <v>66</v>
      </c>
      <c r="K663">
        <v>6</v>
      </c>
      <c r="L663">
        <v>0.39753858923217961</v>
      </c>
      <c r="M663" t="s">
        <v>22</v>
      </c>
      <c r="N663" t="s">
        <v>23</v>
      </c>
      <c r="O663" t="s">
        <v>46</v>
      </c>
      <c r="P663">
        <v>2</v>
      </c>
    </row>
    <row r="664" spans="1:16" x14ac:dyDescent="0.3">
      <c r="A664">
        <v>661</v>
      </c>
      <c r="B664" t="s">
        <v>58</v>
      </c>
      <c r="C664">
        <v>2002</v>
      </c>
      <c r="D664">
        <v>1.8</v>
      </c>
      <c r="E664" t="s">
        <v>33</v>
      </c>
      <c r="F664" t="s">
        <v>19</v>
      </c>
      <c r="G664">
        <v>287374</v>
      </c>
      <c r="H664" t="s">
        <v>38</v>
      </c>
      <c r="I664">
        <v>90558.59</v>
      </c>
      <c r="J664" t="s">
        <v>62</v>
      </c>
      <c r="K664">
        <v>24</v>
      </c>
      <c r="L664">
        <v>0.31512450674034531</v>
      </c>
      <c r="M664" t="s">
        <v>32</v>
      </c>
      <c r="N664" t="s">
        <v>36</v>
      </c>
      <c r="O664" t="s">
        <v>46</v>
      </c>
      <c r="P664">
        <v>2</v>
      </c>
    </row>
    <row r="665" spans="1:16" x14ac:dyDescent="0.3">
      <c r="A665">
        <v>662</v>
      </c>
      <c r="B665" t="s">
        <v>30</v>
      </c>
      <c r="C665">
        <v>2022</v>
      </c>
      <c r="D665">
        <v>4</v>
      </c>
      <c r="E665" t="s">
        <v>33</v>
      </c>
      <c r="F665" t="s">
        <v>19</v>
      </c>
      <c r="G665">
        <v>92554</v>
      </c>
      <c r="H665" t="s">
        <v>26</v>
      </c>
      <c r="I665">
        <v>17432.03</v>
      </c>
      <c r="J665" t="s">
        <v>31</v>
      </c>
      <c r="K665">
        <v>4</v>
      </c>
      <c r="L665">
        <v>0.18834442595673875</v>
      </c>
      <c r="M665" t="s">
        <v>22</v>
      </c>
      <c r="N665" t="s">
        <v>28</v>
      </c>
      <c r="O665" t="s">
        <v>29</v>
      </c>
      <c r="P665">
        <v>1</v>
      </c>
    </row>
    <row r="666" spans="1:16" x14ac:dyDescent="0.3">
      <c r="A666">
        <v>663</v>
      </c>
      <c r="B666" t="s">
        <v>30</v>
      </c>
      <c r="C666">
        <v>2006</v>
      </c>
      <c r="D666">
        <v>1.8</v>
      </c>
      <c r="E666" t="s">
        <v>25</v>
      </c>
      <c r="F666" t="s">
        <v>19</v>
      </c>
      <c r="G666">
        <v>49262</v>
      </c>
      <c r="H666" t="s">
        <v>20</v>
      </c>
      <c r="I666">
        <v>67655.38</v>
      </c>
      <c r="J666" t="s">
        <v>31</v>
      </c>
      <c r="K666">
        <v>20</v>
      </c>
      <c r="L666">
        <v>1.3733786691567538</v>
      </c>
      <c r="M666" t="s">
        <v>56</v>
      </c>
      <c r="N666" t="s">
        <v>36</v>
      </c>
      <c r="O666" t="s">
        <v>46</v>
      </c>
      <c r="P666">
        <v>3</v>
      </c>
    </row>
    <row r="667" spans="1:16" x14ac:dyDescent="0.3">
      <c r="A667">
        <v>664</v>
      </c>
      <c r="B667" t="s">
        <v>58</v>
      </c>
      <c r="C667">
        <v>2016</v>
      </c>
      <c r="D667">
        <v>5.8</v>
      </c>
      <c r="E667" t="s">
        <v>42</v>
      </c>
      <c r="F667" t="s">
        <v>34</v>
      </c>
      <c r="G667">
        <v>41722</v>
      </c>
      <c r="H667" t="s">
        <v>20</v>
      </c>
      <c r="I667">
        <v>57024.91</v>
      </c>
      <c r="J667" t="s">
        <v>62</v>
      </c>
      <c r="K667">
        <v>10</v>
      </c>
      <c r="L667">
        <v>1.3667827525046738</v>
      </c>
      <c r="M667" t="s">
        <v>56</v>
      </c>
      <c r="N667" t="s">
        <v>36</v>
      </c>
      <c r="O667" t="s">
        <v>29</v>
      </c>
      <c r="P667">
        <v>3</v>
      </c>
    </row>
    <row r="668" spans="1:16" x14ac:dyDescent="0.3">
      <c r="A668">
        <v>665</v>
      </c>
      <c r="B668" t="s">
        <v>24</v>
      </c>
      <c r="C668">
        <v>2011</v>
      </c>
      <c r="D668">
        <v>3.2</v>
      </c>
      <c r="E668" t="s">
        <v>25</v>
      </c>
      <c r="F668" t="s">
        <v>34</v>
      </c>
      <c r="G668">
        <v>171231</v>
      </c>
      <c r="H668" t="s">
        <v>38</v>
      </c>
      <c r="I668">
        <v>51990.41</v>
      </c>
      <c r="J668" t="s">
        <v>53</v>
      </c>
      <c r="K668">
        <v>15</v>
      </c>
      <c r="L668">
        <v>0.30362732215545085</v>
      </c>
      <c r="M668" t="s">
        <v>32</v>
      </c>
      <c r="N668" t="s">
        <v>36</v>
      </c>
      <c r="O668" t="s">
        <v>22</v>
      </c>
      <c r="P668">
        <v>2</v>
      </c>
    </row>
    <row r="669" spans="1:16" x14ac:dyDescent="0.3">
      <c r="A669">
        <v>666</v>
      </c>
      <c r="B669" t="s">
        <v>43</v>
      </c>
      <c r="C669">
        <v>2008</v>
      </c>
      <c r="D669">
        <v>3.5</v>
      </c>
      <c r="E669" t="s">
        <v>33</v>
      </c>
      <c r="F669" t="s">
        <v>19</v>
      </c>
      <c r="G669">
        <v>240740</v>
      </c>
      <c r="H669" t="s">
        <v>20</v>
      </c>
      <c r="I669">
        <v>34536.639999999999</v>
      </c>
      <c r="J669" t="s">
        <v>44</v>
      </c>
      <c r="K669">
        <v>18</v>
      </c>
      <c r="L669">
        <v>0.14346033064717123</v>
      </c>
      <c r="M669" t="s">
        <v>32</v>
      </c>
      <c r="N669" t="s">
        <v>23</v>
      </c>
      <c r="O669" t="s">
        <v>22</v>
      </c>
      <c r="P669">
        <v>3</v>
      </c>
    </row>
    <row r="670" spans="1:16" x14ac:dyDescent="0.3">
      <c r="A670">
        <v>667</v>
      </c>
      <c r="B670" t="s">
        <v>30</v>
      </c>
      <c r="C670">
        <v>2014</v>
      </c>
      <c r="D670">
        <v>2.2000000000000002</v>
      </c>
      <c r="E670" t="s">
        <v>33</v>
      </c>
      <c r="F670" t="s">
        <v>19</v>
      </c>
      <c r="G670">
        <v>87052</v>
      </c>
      <c r="H670" t="s">
        <v>38</v>
      </c>
      <c r="I670">
        <v>52854.61</v>
      </c>
      <c r="J670" t="s">
        <v>52</v>
      </c>
      <c r="K670">
        <v>12</v>
      </c>
      <c r="L670">
        <v>0.60716135183568443</v>
      </c>
      <c r="M670" t="s">
        <v>22</v>
      </c>
      <c r="N670" t="s">
        <v>36</v>
      </c>
      <c r="O670" t="s">
        <v>22</v>
      </c>
      <c r="P670">
        <v>2</v>
      </c>
    </row>
    <row r="671" spans="1:16" x14ac:dyDescent="0.3">
      <c r="A671">
        <v>668</v>
      </c>
      <c r="B671" t="s">
        <v>58</v>
      </c>
      <c r="C671">
        <v>2017</v>
      </c>
      <c r="D671">
        <v>3.4</v>
      </c>
      <c r="E671" t="s">
        <v>25</v>
      </c>
      <c r="F671" t="s">
        <v>34</v>
      </c>
      <c r="G671">
        <v>100808</v>
      </c>
      <c r="H671" t="s">
        <v>26</v>
      </c>
      <c r="I671">
        <v>20368.47</v>
      </c>
      <c r="J671" t="s">
        <v>59</v>
      </c>
      <c r="K671">
        <v>9</v>
      </c>
      <c r="L671">
        <v>0.20205211887945401</v>
      </c>
      <c r="M671" t="s">
        <v>22</v>
      </c>
      <c r="N671" t="s">
        <v>23</v>
      </c>
      <c r="O671" t="s">
        <v>22</v>
      </c>
      <c r="P671">
        <v>1</v>
      </c>
    </row>
    <row r="672" spans="1:16" x14ac:dyDescent="0.3">
      <c r="A672">
        <v>669</v>
      </c>
      <c r="B672" t="s">
        <v>37</v>
      </c>
      <c r="C672">
        <v>2020</v>
      </c>
      <c r="D672">
        <v>4.3</v>
      </c>
      <c r="E672" t="s">
        <v>25</v>
      </c>
      <c r="F672" t="s">
        <v>19</v>
      </c>
      <c r="G672">
        <v>255416</v>
      </c>
      <c r="H672" t="s">
        <v>20</v>
      </c>
      <c r="I672">
        <v>40085.49</v>
      </c>
      <c r="J672" t="s">
        <v>45</v>
      </c>
      <c r="K672">
        <v>6</v>
      </c>
      <c r="L672">
        <v>0.15694196917969117</v>
      </c>
      <c r="M672" t="s">
        <v>32</v>
      </c>
      <c r="N672" t="s">
        <v>23</v>
      </c>
      <c r="O672" t="s">
        <v>29</v>
      </c>
      <c r="P672">
        <v>3</v>
      </c>
    </row>
    <row r="673" spans="1:16" x14ac:dyDescent="0.3">
      <c r="A673">
        <v>670</v>
      </c>
      <c r="B673" t="s">
        <v>58</v>
      </c>
      <c r="C673">
        <v>2012</v>
      </c>
      <c r="D673">
        <v>4.8</v>
      </c>
      <c r="E673" t="s">
        <v>42</v>
      </c>
      <c r="F673" t="s">
        <v>19</v>
      </c>
      <c r="G673">
        <v>262128</v>
      </c>
      <c r="H673" t="s">
        <v>20</v>
      </c>
      <c r="I673">
        <v>14374.69</v>
      </c>
      <c r="J673" t="s">
        <v>59</v>
      </c>
      <c r="K673">
        <v>14</v>
      </c>
      <c r="L673">
        <v>5.4838437709821157E-2</v>
      </c>
      <c r="M673" t="s">
        <v>32</v>
      </c>
      <c r="N673" t="s">
        <v>28</v>
      </c>
      <c r="O673" t="s">
        <v>29</v>
      </c>
      <c r="P673">
        <v>3</v>
      </c>
    </row>
    <row r="674" spans="1:16" x14ac:dyDescent="0.3">
      <c r="A674">
        <v>671</v>
      </c>
      <c r="B674" t="s">
        <v>37</v>
      </c>
      <c r="C674">
        <v>2020</v>
      </c>
      <c r="D674">
        <v>4.8</v>
      </c>
      <c r="E674" t="s">
        <v>25</v>
      </c>
      <c r="F674" t="s">
        <v>34</v>
      </c>
      <c r="G674">
        <v>221281</v>
      </c>
      <c r="H674" t="s">
        <v>26</v>
      </c>
      <c r="I674">
        <v>59325.43</v>
      </c>
      <c r="J674" t="s">
        <v>68</v>
      </c>
      <c r="K674">
        <v>6</v>
      </c>
      <c r="L674">
        <v>0.26809997243324102</v>
      </c>
      <c r="M674" t="s">
        <v>32</v>
      </c>
      <c r="N674" t="s">
        <v>36</v>
      </c>
      <c r="O674" t="s">
        <v>29</v>
      </c>
      <c r="P674">
        <v>1</v>
      </c>
    </row>
    <row r="675" spans="1:16" x14ac:dyDescent="0.3">
      <c r="A675">
        <v>672</v>
      </c>
      <c r="B675" t="s">
        <v>24</v>
      </c>
      <c r="C675">
        <v>2007</v>
      </c>
      <c r="D675">
        <v>3.9</v>
      </c>
      <c r="E675" t="s">
        <v>42</v>
      </c>
      <c r="F675" t="s">
        <v>34</v>
      </c>
      <c r="G675">
        <v>246052</v>
      </c>
      <c r="H675" t="s">
        <v>26</v>
      </c>
      <c r="I675">
        <v>14097.95</v>
      </c>
      <c r="J675" t="s">
        <v>53</v>
      </c>
      <c r="K675">
        <v>19</v>
      </c>
      <c r="L675">
        <v>5.7296628354981879E-2</v>
      </c>
      <c r="M675" t="s">
        <v>32</v>
      </c>
      <c r="N675" t="s">
        <v>28</v>
      </c>
      <c r="O675" t="s">
        <v>22</v>
      </c>
      <c r="P675">
        <v>1</v>
      </c>
    </row>
    <row r="676" spans="1:16" x14ac:dyDescent="0.3">
      <c r="A676">
        <v>673</v>
      </c>
      <c r="B676" t="s">
        <v>43</v>
      </c>
      <c r="C676">
        <v>2013</v>
      </c>
      <c r="D676">
        <v>5.5</v>
      </c>
      <c r="E676" t="s">
        <v>33</v>
      </c>
      <c r="F676" t="s">
        <v>34</v>
      </c>
      <c r="G676">
        <v>104697</v>
      </c>
      <c r="H676" t="s">
        <v>26</v>
      </c>
      <c r="I676">
        <v>20232.740000000002</v>
      </c>
      <c r="J676" t="s">
        <v>63</v>
      </c>
      <c r="K676">
        <v>13</v>
      </c>
      <c r="L676">
        <v>0.19325042742389945</v>
      </c>
      <c r="M676" t="s">
        <v>22</v>
      </c>
      <c r="N676" t="s">
        <v>23</v>
      </c>
      <c r="O676" t="s">
        <v>29</v>
      </c>
      <c r="P676">
        <v>1</v>
      </c>
    </row>
    <row r="677" spans="1:16" x14ac:dyDescent="0.3">
      <c r="A677">
        <v>674</v>
      </c>
      <c r="B677" t="s">
        <v>58</v>
      </c>
      <c r="C677">
        <v>2007</v>
      </c>
      <c r="D677">
        <v>5.0999999999999996</v>
      </c>
      <c r="E677" t="s">
        <v>18</v>
      </c>
      <c r="F677" t="s">
        <v>19</v>
      </c>
      <c r="G677">
        <v>231572</v>
      </c>
      <c r="H677" t="s">
        <v>20</v>
      </c>
      <c r="I677">
        <v>13119.35</v>
      </c>
      <c r="J677" t="s">
        <v>67</v>
      </c>
      <c r="K677">
        <v>19</v>
      </c>
      <c r="L677">
        <v>5.6653438239510821E-2</v>
      </c>
      <c r="M677" t="s">
        <v>32</v>
      </c>
      <c r="N677" t="s">
        <v>28</v>
      </c>
      <c r="O677" t="s">
        <v>29</v>
      </c>
      <c r="P677">
        <v>3</v>
      </c>
    </row>
    <row r="678" spans="1:16" x14ac:dyDescent="0.3">
      <c r="A678">
        <v>675</v>
      </c>
      <c r="B678" t="s">
        <v>17</v>
      </c>
      <c r="C678">
        <v>2013</v>
      </c>
      <c r="D678">
        <v>4.8</v>
      </c>
      <c r="E678" t="s">
        <v>18</v>
      </c>
      <c r="F678" t="s">
        <v>34</v>
      </c>
      <c r="G678">
        <v>232842</v>
      </c>
      <c r="H678" t="s">
        <v>20</v>
      </c>
      <c r="I678">
        <v>41224.51</v>
      </c>
      <c r="J678" t="s">
        <v>21</v>
      </c>
      <c r="K678">
        <v>13</v>
      </c>
      <c r="L678">
        <v>0.17704928664072633</v>
      </c>
      <c r="M678" t="s">
        <v>32</v>
      </c>
      <c r="N678" t="s">
        <v>23</v>
      </c>
      <c r="O678" t="s">
        <v>29</v>
      </c>
      <c r="P678">
        <v>3</v>
      </c>
    </row>
    <row r="679" spans="1:16" x14ac:dyDescent="0.3">
      <c r="A679">
        <v>676</v>
      </c>
      <c r="B679" t="s">
        <v>17</v>
      </c>
      <c r="C679">
        <v>2006</v>
      </c>
      <c r="D679">
        <v>1.3</v>
      </c>
      <c r="E679" t="s">
        <v>18</v>
      </c>
      <c r="F679" t="s">
        <v>19</v>
      </c>
      <c r="G679">
        <v>96299</v>
      </c>
      <c r="H679" t="s">
        <v>26</v>
      </c>
      <c r="I679">
        <v>84986.05</v>
      </c>
      <c r="J679" t="s">
        <v>35</v>
      </c>
      <c r="K679">
        <v>20</v>
      </c>
      <c r="L679">
        <v>0.8825226637867476</v>
      </c>
      <c r="M679" t="s">
        <v>22</v>
      </c>
      <c r="N679" t="s">
        <v>36</v>
      </c>
      <c r="O679" t="s">
        <v>46</v>
      </c>
      <c r="P679">
        <v>1</v>
      </c>
    </row>
    <row r="680" spans="1:16" x14ac:dyDescent="0.3">
      <c r="A680">
        <v>677</v>
      </c>
      <c r="B680" t="s">
        <v>50</v>
      </c>
      <c r="C680">
        <v>2022</v>
      </c>
      <c r="D680">
        <v>1</v>
      </c>
      <c r="E680" t="s">
        <v>18</v>
      </c>
      <c r="F680" t="s">
        <v>19</v>
      </c>
      <c r="G680">
        <v>165746</v>
      </c>
      <c r="H680" t="s">
        <v>26</v>
      </c>
      <c r="I680">
        <v>91155.16</v>
      </c>
      <c r="J680" t="s">
        <v>61</v>
      </c>
      <c r="K680">
        <v>4</v>
      </c>
      <c r="L680">
        <v>0.54996898869354316</v>
      </c>
      <c r="M680" t="s">
        <v>32</v>
      </c>
      <c r="N680" t="s">
        <v>36</v>
      </c>
      <c r="O680" t="s">
        <v>46</v>
      </c>
      <c r="P680">
        <v>1</v>
      </c>
    </row>
    <row r="681" spans="1:16" x14ac:dyDescent="0.3">
      <c r="A681">
        <v>678</v>
      </c>
      <c r="B681" t="s">
        <v>30</v>
      </c>
      <c r="C681">
        <v>2011</v>
      </c>
      <c r="D681">
        <v>2.1</v>
      </c>
      <c r="E681" t="s">
        <v>33</v>
      </c>
      <c r="F681" t="s">
        <v>34</v>
      </c>
      <c r="G681">
        <v>149177</v>
      </c>
      <c r="H681" t="s">
        <v>26</v>
      </c>
      <c r="I681">
        <v>11829.5</v>
      </c>
      <c r="J681" t="s">
        <v>52</v>
      </c>
      <c r="K681">
        <v>15</v>
      </c>
      <c r="L681">
        <v>7.9298417316342337E-2</v>
      </c>
      <c r="M681" t="s">
        <v>22</v>
      </c>
      <c r="N681" t="s">
        <v>28</v>
      </c>
      <c r="O681" t="s">
        <v>22</v>
      </c>
      <c r="P681">
        <v>1</v>
      </c>
    </row>
    <row r="682" spans="1:16" x14ac:dyDescent="0.3">
      <c r="A682">
        <v>679</v>
      </c>
      <c r="B682" t="s">
        <v>24</v>
      </c>
      <c r="C682">
        <v>2010</v>
      </c>
      <c r="D682">
        <v>4.3</v>
      </c>
      <c r="E682" t="s">
        <v>18</v>
      </c>
      <c r="F682" t="s">
        <v>19</v>
      </c>
      <c r="G682">
        <v>160811</v>
      </c>
      <c r="H682" t="s">
        <v>26</v>
      </c>
      <c r="I682">
        <v>65282.26</v>
      </c>
      <c r="J682" t="s">
        <v>53</v>
      </c>
      <c r="K682">
        <v>16</v>
      </c>
      <c r="L682">
        <v>0.40595643332856585</v>
      </c>
      <c r="M682" t="s">
        <v>32</v>
      </c>
      <c r="N682" t="s">
        <v>36</v>
      </c>
      <c r="O682" t="s">
        <v>29</v>
      </c>
      <c r="P682">
        <v>1</v>
      </c>
    </row>
    <row r="683" spans="1:16" x14ac:dyDescent="0.3">
      <c r="A683">
        <v>680</v>
      </c>
      <c r="B683" t="s">
        <v>58</v>
      </c>
      <c r="C683">
        <v>2021</v>
      </c>
      <c r="D683">
        <v>3.1</v>
      </c>
      <c r="E683" t="s">
        <v>25</v>
      </c>
      <c r="F683" t="s">
        <v>34</v>
      </c>
      <c r="G683">
        <v>163041</v>
      </c>
      <c r="H683" t="s">
        <v>26</v>
      </c>
      <c r="I683">
        <v>70016.62</v>
      </c>
      <c r="J683" t="s">
        <v>65</v>
      </c>
      <c r="K683">
        <v>5</v>
      </c>
      <c r="L683">
        <v>0.42944179684864542</v>
      </c>
      <c r="M683" t="s">
        <v>32</v>
      </c>
      <c r="N683" t="s">
        <v>36</v>
      </c>
      <c r="O683" t="s">
        <v>22</v>
      </c>
      <c r="P683">
        <v>1</v>
      </c>
    </row>
    <row r="684" spans="1:16" x14ac:dyDescent="0.3">
      <c r="A684">
        <v>681</v>
      </c>
      <c r="B684" t="s">
        <v>17</v>
      </c>
      <c r="C684">
        <v>2021</v>
      </c>
      <c r="D684">
        <v>3</v>
      </c>
      <c r="E684" t="s">
        <v>25</v>
      </c>
      <c r="F684" t="s">
        <v>34</v>
      </c>
      <c r="G684">
        <v>14497</v>
      </c>
      <c r="H684" t="s">
        <v>38</v>
      </c>
      <c r="I684">
        <v>55708.14</v>
      </c>
      <c r="J684" t="s">
        <v>21</v>
      </c>
      <c r="K684">
        <v>5</v>
      </c>
      <c r="L684">
        <v>3.8427357384286402</v>
      </c>
      <c r="M684" t="s">
        <v>56</v>
      </c>
      <c r="N684" t="s">
        <v>36</v>
      </c>
      <c r="O684" t="s">
        <v>22</v>
      </c>
      <c r="P684">
        <v>2</v>
      </c>
    </row>
    <row r="685" spans="1:16" x14ac:dyDescent="0.3">
      <c r="A685">
        <v>682</v>
      </c>
      <c r="B685" t="s">
        <v>30</v>
      </c>
      <c r="C685">
        <v>2010</v>
      </c>
      <c r="D685">
        <v>5.4</v>
      </c>
      <c r="E685" t="s">
        <v>18</v>
      </c>
      <c r="F685" t="s">
        <v>19</v>
      </c>
      <c r="G685">
        <v>254204</v>
      </c>
      <c r="H685" t="s">
        <v>26</v>
      </c>
      <c r="I685">
        <v>68363.56</v>
      </c>
      <c r="J685" t="s">
        <v>41</v>
      </c>
      <c r="K685">
        <v>16</v>
      </c>
      <c r="L685">
        <v>0.26893188148101521</v>
      </c>
      <c r="M685" t="s">
        <v>32</v>
      </c>
      <c r="N685" t="s">
        <v>36</v>
      </c>
      <c r="O685" t="s">
        <v>29</v>
      </c>
      <c r="P685">
        <v>1</v>
      </c>
    </row>
    <row r="686" spans="1:16" x14ac:dyDescent="0.3">
      <c r="A686">
        <v>683</v>
      </c>
      <c r="B686" t="s">
        <v>17</v>
      </c>
      <c r="C686">
        <v>2021</v>
      </c>
      <c r="D686">
        <v>5.5</v>
      </c>
      <c r="E686" t="s">
        <v>25</v>
      </c>
      <c r="F686" t="s">
        <v>19</v>
      </c>
      <c r="G686">
        <v>257471</v>
      </c>
      <c r="H686" t="s">
        <v>38</v>
      </c>
      <c r="I686">
        <v>27200.62</v>
      </c>
      <c r="J686" t="s">
        <v>35</v>
      </c>
      <c r="K686">
        <v>5</v>
      </c>
      <c r="L686">
        <v>0.10564537365373187</v>
      </c>
      <c r="M686" t="s">
        <v>32</v>
      </c>
      <c r="N686" t="s">
        <v>23</v>
      </c>
      <c r="O686" t="s">
        <v>29</v>
      </c>
      <c r="P686">
        <v>2</v>
      </c>
    </row>
    <row r="687" spans="1:16" x14ac:dyDescent="0.3">
      <c r="A687">
        <v>684</v>
      </c>
      <c r="B687" t="s">
        <v>58</v>
      </c>
      <c r="C687">
        <v>2012</v>
      </c>
      <c r="D687">
        <v>5.5</v>
      </c>
      <c r="E687" t="s">
        <v>42</v>
      </c>
      <c r="F687" t="s">
        <v>34</v>
      </c>
      <c r="G687">
        <v>92019</v>
      </c>
      <c r="H687" t="s">
        <v>20</v>
      </c>
      <c r="I687">
        <v>51516.2</v>
      </c>
      <c r="J687" t="s">
        <v>67</v>
      </c>
      <c r="K687">
        <v>14</v>
      </c>
      <c r="L687">
        <v>0.55984307588650162</v>
      </c>
      <c r="M687" t="s">
        <v>22</v>
      </c>
      <c r="N687" t="s">
        <v>36</v>
      </c>
      <c r="O687" t="s">
        <v>29</v>
      </c>
      <c r="P687">
        <v>3</v>
      </c>
    </row>
    <row r="688" spans="1:16" x14ac:dyDescent="0.3">
      <c r="A688">
        <v>685</v>
      </c>
      <c r="B688" t="s">
        <v>37</v>
      </c>
      <c r="C688">
        <v>2017</v>
      </c>
      <c r="D688">
        <v>2.6</v>
      </c>
      <c r="E688" t="s">
        <v>33</v>
      </c>
      <c r="F688" t="s">
        <v>34</v>
      </c>
      <c r="G688">
        <v>190326</v>
      </c>
      <c r="H688" t="s">
        <v>20</v>
      </c>
      <c r="I688">
        <v>42133.21</v>
      </c>
      <c r="J688" t="s">
        <v>45</v>
      </c>
      <c r="K688">
        <v>9</v>
      </c>
      <c r="L688">
        <v>0.22137390582474281</v>
      </c>
      <c r="M688" t="s">
        <v>32</v>
      </c>
      <c r="N688" t="s">
        <v>23</v>
      </c>
      <c r="O688" t="s">
        <v>22</v>
      </c>
      <c r="P688">
        <v>3</v>
      </c>
    </row>
    <row r="689" spans="1:16" x14ac:dyDescent="0.3">
      <c r="A689">
        <v>686</v>
      </c>
      <c r="B689" t="s">
        <v>58</v>
      </c>
      <c r="C689">
        <v>2001</v>
      </c>
      <c r="D689">
        <v>4.5</v>
      </c>
      <c r="E689" t="s">
        <v>18</v>
      </c>
      <c r="F689" t="s">
        <v>34</v>
      </c>
      <c r="G689">
        <v>109017</v>
      </c>
      <c r="H689" t="s">
        <v>38</v>
      </c>
      <c r="I689">
        <v>13522.26</v>
      </c>
      <c r="J689" t="s">
        <v>65</v>
      </c>
      <c r="K689">
        <v>25</v>
      </c>
      <c r="L689">
        <v>0.12403808580313162</v>
      </c>
      <c r="M689" t="s">
        <v>22</v>
      </c>
      <c r="N689" t="s">
        <v>28</v>
      </c>
      <c r="O689" t="s">
        <v>29</v>
      </c>
      <c r="P689">
        <v>2</v>
      </c>
    </row>
    <row r="690" spans="1:16" x14ac:dyDescent="0.3">
      <c r="A690">
        <v>687</v>
      </c>
      <c r="B690" t="s">
        <v>50</v>
      </c>
      <c r="C690">
        <v>2020</v>
      </c>
      <c r="D690">
        <v>2.4</v>
      </c>
      <c r="E690" t="s">
        <v>18</v>
      </c>
      <c r="F690" t="s">
        <v>34</v>
      </c>
      <c r="G690">
        <v>218220</v>
      </c>
      <c r="H690" t="s">
        <v>26</v>
      </c>
      <c r="I690">
        <v>64427.86</v>
      </c>
      <c r="J690" t="s">
        <v>54</v>
      </c>
      <c r="K690">
        <v>6</v>
      </c>
      <c r="L690">
        <v>0.29524269086243243</v>
      </c>
      <c r="M690" t="s">
        <v>32</v>
      </c>
      <c r="N690" t="s">
        <v>36</v>
      </c>
      <c r="O690" t="s">
        <v>22</v>
      </c>
      <c r="P690">
        <v>1</v>
      </c>
    </row>
    <row r="691" spans="1:16" x14ac:dyDescent="0.3">
      <c r="A691">
        <v>688</v>
      </c>
      <c r="B691" t="s">
        <v>58</v>
      </c>
      <c r="C691">
        <v>2014</v>
      </c>
      <c r="D691">
        <v>2</v>
      </c>
      <c r="E691" t="s">
        <v>33</v>
      </c>
      <c r="F691" t="s">
        <v>34</v>
      </c>
      <c r="G691">
        <v>105153</v>
      </c>
      <c r="H691" t="s">
        <v>20</v>
      </c>
      <c r="I691">
        <v>52045.440000000002</v>
      </c>
      <c r="J691" t="s">
        <v>62</v>
      </c>
      <c r="K691">
        <v>12</v>
      </c>
      <c r="L691">
        <v>0.49494964480328668</v>
      </c>
      <c r="M691" t="s">
        <v>22</v>
      </c>
      <c r="N691" t="s">
        <v>36</v>
      </c>
      <c r="O691" t="s">
        <v>22</v>
      </c>
      <c r="P691">
        <v>3</v>
      </c>
    </row>
    <row r="692" spans="1:16" x14ac:dyDescent="0.3">
      <c r="A692">
        <v>689</v>
      </c>
      <c r="B692" t="s">
        <v>58</v>
      </c>
      <c r="C692">
        <v>2019</v>
      </c>
      <c r="D692">
        <v>1.9</v>
      </c>
      <c r="E692" t="s">
        <v>25</v>
      </c>
      <c r="F692" t="s">
        <v>34</v>
      </c>
      <c r="G692">
        <v>33826</v>
      </c>
      <c r="H692" t="s">
        <v>26</v>
      </c>
      <c r="I692">
        <v>31141.53</v>
      </c>
      <c r="J692" t="s">
        <v>67</v>
      </c>
      <c r="K692">
        <v>7</v>
      </c>
      <c r="L692">
        <v>0.92063885768343878</v>
      </c>
      <c r="M692" t="s">
        <v>56</v>
      </c>
      <c r="N692" t="s">
        <v>23</v>
      </c>
      <c r="O692" t="s">
        <v>46</v>
      </c>
      <c r="P692">
        <v>1</v>
      </c>
    </row>
    <row r="693" spans="1:16" x14ac:dyDescent="0.3">
      <c r="A693">
        <v>690</v>
      </c>
      <c r="B693" t="s">
        <v>50</v>
      </c>
      <c r="C693">
        <v>2017</v>
      </c>
      <c r="D693">
        <v>2.7</v>
      </c>
      <c r="E693" t="s">
        <v>33</v>
      </c>
      <c r="F693" t="s">
        <v>19</v>
      </c>
      <c r="G693">
        <v>110034</v>
      </c>
      <c r="H693" t="s">
        <v>26</v>
      </c>
      <c r="I693">
        <v>50000.1</v>
      </c>
      <c r="J693" t="s">
        <v>54</v>
      </c>
      <c r="K693">
        <v>9</v>
      </c>
      <c r="L693">
        <v>0.45440591090026716</v>
      </c>
      <c r="M693" t="s">
        <v>22</v>
      </c>
      <c r="N693" t="s">
        <v>36</v>
      </c>
      <c r="O693" t="s">
        <v>22</v>
      </c>
      <c r="P693">
        <v>1</v>
      </c>
    </row>
    <row r="694" spans="1:16" x14ac:dyDescent="0.3">
      <c r="A694">
        <v>691</v>
      </c>
      <c r="B694" t="s">
        <v>24</v>
      </c>
      <c r="C694">
        <v>2014</v>
      </c>
      <c r="D694">
        <v>3.1</v>
      </c>
      <c r="E694" t="s">
        <v>33</v>
      </c>
      <c r="F694" t="s">
        <v>19</v>
      </c>
      <c r="G694">
        <v>84242</v>
      </c>
      <c r="H694" t="s">
        <v>38</v>
      </c>
      <c r="I694">
        <v>78653.31</v>
      </c>
      <c r="J694" t="s">
        <v>27</v>
      </c>
      <c r="K694">
        <v>12</v>
      </c>
      <c r="L694">
        <v>0.93365910116094109</v>
      </c>
      <c r="M694" t="s">
        <v>22</v>
      </c>
      <c r="N694" t="s">
        <v>36</v>
      </c>
      <c r="O694" t="s">
        <v>22</v>
      </c>
      <c r="P694">
        <v>2</v>
      </c>
    </row>
    <row r="695" spans="1:16" x14ac:dyDescent="0.3">
      <c r="A695">
        <v>692</v>
      </c>
      <c r="B695" t="s">
        <v>58</v>
      </c>
      <c r="C695">
        <v>2018</v>
      </c>
      <c r="D695">
        <v>5.2</v>
      </c>
      <c r="E695" t="s">
        <v>25</v>
      </c>
      <c r="F695" t="s">
        <v>19</v>
      </c>
      <c r="G695">
        <v>50100</v>
      </c>
      <c r="H695" t="s">
        <v>20</v>
      </c>
      <c r="I695">
        <v>81157.490000000005</v>
      </c>
      <c r="J695" t="s">
        <v>67</v>
      </c>
      <c r="K695">
        <v>8</v>
      </c>
      <c r="L695">
        <v>1.6199099800399204</v>
      </c>
      <c r="M695" t="s">
        <v>22</v>
      </c>
      <c r="N695" t="s">
        <v>36</v>
      </c>
      <c r="O695" t="s">
        <v>29</v>
      </c>
      <c r="P695">
        <v>3</v>
      </c>
    </row>
    <row r="696" spans="1:16" x14ac:dyDescent="0.3">
      <c r="A696">
        <v>693</v>
      </c>
      <c r="B696" t="s">
        <v>50</v>
      </c>
      <c r="C696">
        <v>2022</v>
      </c>
      <c r="D696">
        <v>1.6</v>
      </c>
      <c r="E696" t="s">
        <v>33</v>
      </c>
      <c r="F696" t="s">
        <v>19</v>
      </c>
      <c r="G696">
        <v>221171</v>
      </c>
      <c r="H696" t="s">
        <v>20</v>
      </c>
      <c r="I696">
        <v>66704.98</v>
      </c>
      <c r="J696" t="s">
        <v>61</v>
      </c>
      <c r="K696">
        <v>4</v>
      </c>
      <c r="L696">
        <v>0.3015991246592003</v>
      </c>
      <c r="M696" t="s">
        <v>32</v>
      </c>
      <c r="N696" t="s">
        <v>36</v>
      </c>
      <c r="O696" t="s">
        <v>46</v>
      </c>
      <c r="P696">
        <v>3</v>
      </c>
    </row>
    <row r="697" spans="1:16" x14ac:dyDescent="0.3">
      <c r="A697">
        <v>694</v>
      </c>
      <c r="B697" t="s">
        <v>30</v>
      </c>
      <c r="C697">
        <v>2023</v>
      </c>
      <c r="D697">
        <v>4.7</v>
      </c>
      <c r="E697" t="s">
        <v>25</v>
      </c>
      <c r="F697" t="s">
        <v>34</v>
      </c>
      <c r="G697">
        <v>12809</v>
      </c>
      <c r="H697" t="s">
        <v>38</v>
      </c>
      <c r="I697">
        <v>49436.04</v>
      </c>
      <c r="J697" t="s">
        <v>41</v>
      </c>
      <c r="K697">
        <v>3</v>
      </c>
      <c r="L697">
        <v>3.8594769302833947</v>
      </c>
      <c r="M697" t="s">
        <v>56</v>
      </c>
      <c r="N697" t="s">
        <v>23</v>
      </c>
      <c r="O697" t="s">
        <v>29</v>
      </c>
      <c r="P697">
        <v>2</v>
      </c>
    </row>
    <row r="698" spans="1:16" x14ac:dyDescent="0.3">
      <c r="A698">
        <v>695</v>
      </c>
      <c r="B698" t="s">
        <v>37</v>
      </c>
      <c r="C698">
        <v>2011</v>
      </c>
      <c r="D698">
        <v>3.7</v>
      </c>
      <c r="E698" t="s">
        <v>25</v>
      </c>
      <c r="F698" t="s">
        <v>19</v>
      </c>
      <c r="G698">
        <v>64450</v>
      </c>
      <c r="H698" t="s">
        <v>26</v>
      </c>
      <c r="I698">
        <v>59696.22</v>
      </c>
      <c r="J698" t="s">
        <v>45</v>
      </c>
      <c r="K698">
        <v>15</v>
      </c>
      <c r="L698">
        <v>0.92624080682699772</v>
      </c>
      <c r="M698" t="s">
        <v>22</v>
      </c>
      <c r="N698" t="s">
        <v>36</v>
      </c>
      <c r="O698" t="s">
        <v>22</v>
      </c>
      <c r="P698">
        <v>1</v>
      </c>
    </row>
    <row r="699" spans="1:16" x14ac:dyDescent="0.3">
      <c r="A699">
        <v>696</v>
      </c>
      <c r="B699" t="s">
        <v>37</v>
      </c>
      <c r="C699">
        <v>2012</v>
      </c>
      <c r="D699">
        <v>2.4</v>
      </c>
      <c r="E699" t="s">
        <v>33</v>
      </c>
      <c r="F699" t="s">
        <v>19</v>
      </c>
      <c r="G699">
        <v>111126</v>
      </c>
      <c r="H699" t="s">
        <v>26</v>
      </c>
      <c r="I699">
        <v>41576.46</v>
      </c>
      <c r="J699" t="s">
        <v>68</v>
      </c>
      <c r="K699">
        <v>14</v>
      </c>
      <c r="L699">
        <v>0.37413800550726201</v>
      </c>
      <c r="M699" t="s">
        <v>22</v>
      </c>
      <c r="N699" t="s">
        <v>23</v>
      </c>
      <c r="O699" t="s">
        <v>22</v>
      </c>
      <c r="P699">
        <v>1</v>
      </c>
    </row>
    <row r="700" spans="1:16" x14ac:dyDescent="0.3">
      <c r="A700">
        <v>697</v>
      </c>
      <c r="B700" t="s">
        <v>58</v>
      </c>
      <c r="C700">
        <v>2021</v>
      </c>
      <c r="D700">
        <v>3.5</v>
      </c>
      <c r="E700" t="s">
        <v>42</v>
      </c>
      <c r="F700" t="s">
        <v>34</v>
      </c>
      <c r="G700">
        <v>264237</v>
      </c>
      <c r="H700" t="s">
        <v>20</v>
      </c>
      <c r="I700">
        <v>17022.849999999999</v>
      </c>
      <c r="J700" t="s">
        <v>67</v>
      </c>
      <c r="K700">
        <v>5</v>
      </c>
      <c r="L700">
        <v>6.4422658446773154E-2</v>
      </c>
      <c r="M700" t="s">
        <v>32</v>
      </c>
      <c r="N700" t="s">
        <v>28</v>
      </c>
      <c r="O700" t="s">
        <v>22</v>
      </c>
      <c r="P700">
        <v>3</v>
      </c>
    </row>
    <row r="701" spans="1:16" x14ac:dyDescent="0.3">
      <c r="A701">
        <v>698</v>
      </c>
      <c r="B701" t="s">
        <v>24</v>
      </c>
      <c r="C701">
        <v>2010</v>
      </c>
      <c r="D701">
        <v>2.5</v>
      </c>
      <c r="E701" t="s">
        <v>25</v>
      </c>
      <c r="F701" t="s">
        <v>19</v>
      </c>
      <c r="G701">
        <v>44498</v>
      </c>
      <c r="H701" t="s">
        <v>38</v>
      </c>
      <c r="I701">
        <v>41633.96</v>
      </c>
      <c r="J701" t="s">
        <v>53</v>
      </c>
      <c r="K701">
        <v>16</v>
      </c>
      <c r="L701">
        <v>0.93563665782731809</v>
      </c>
      <c r="M701" t="s">
        <v>56</v>
      </c>
      <c r="N701" t="s">
        <v>23</v>
      </c>
      <c r="O701" t="s">
        <v>22</v>
      </c>
      <c r="P701">
        <v>2</v>
      </c>
    </row>
    <row r="702" spans="1:16" x14ac:dyDescent="0.3">
      <c r="A702">
        <v>699</v>
      </c>
      <c r="B702" t="s">
        <v>24</v>
      </c>
      <c r="C702">
        <v>2004</v>
      </c>
      <c r="D702">
        <v>4</v>
      </c>
      <c r="E702" t="s">
        <v>33</v>
      </c>
      <c r="F702" t="s">
        <v>34</v>
      </c>
      <c r="G702">
        <v>116251</v>
      </c>
      <c r="H702" t="s">
        <v>38</v>
      </c>
      <c r="I702">
        <v>55381.61</v>
      </c>
      <c r="J702" t="s">
        <v>49</v>
      </c>
      <c r="K702">
        <v>22</v>
      </c>
      <c r="L702">
        <v>0.47639684819915529</v>
      </c>
      <c r="M702" t="s">
        <v>22</v>
      </c>
      <c r="N702" t="s">
        <v>36</v>
      </c>
      <c r="O702" t="s">
        <v>29</v>
      </c>
      <c r="P702">
        <v>2</v>
      </c>
    </row>
    <row r="703" spans="1:16" x14ac:dyDescent="0.3">
      <c r="A703">
        <v>700</v>
      </c>
      <c r="B703" t="s">
        <v>30</v>
      </c>
      <c r="C703">
        <v>2000</v>
      </c>
      <c r="D703">
        <v>3.2</v>
      </c>
      <c r="E703" t="s">
        <v>25</v>
      </c>
      <c r="F703" t="s">
        <v>34</v>
      </c>
      <c r="G703">
        <v>40985</v>
      </c>
      <c r="H703" t="s">
        <v>26</v>
      </c>
      <c r="I703">
        <v>61889.23</v>
      </c>
      <c r="J703" t="s">
        <v>40</v>
      </c>
      <c r="K703">
        <v>26</v>
      </c>
      <c r="L703">
        <v>1.5100458704404052</v>
      </c>
      <c r="M703" t="s">
        <v>56</v>
      </c>
      <c r="N703" t="s">
        <v>36</v>
      </c>
      <c r="O703" t="s">
        <v>22</v>
      </c>
      <c r="P703">
        <v>1</v>
      </c>
    </row>
    <row r="704" spans="1:16" x14ac:dyDescent="0.3">
      <c r="A704">
        <v>701</v>
      </c>
      <c r="B704" t="s">
        <v>58</v>
      </c>
      <c r="C704">
        <v>2023</v>
      </c>
      <c r="D704">
        <v>1.8</v>
      </c>
      <c r="E704" t="s">
        <v>42</v>
      </c>
      <c r="F704" t="s">
        <v>34</v>
      </c>
      <c r="G704">
        <v>294153</v>
      </c>
      <c r="H704" t="s">
        <v>26</v>
      </c>
      <c r="I704">
        <v>93901.09</v>
      </c>
      <c r="J704" t="s">
        <v>62</v>
      </c>
      <c r="K704">
        <v>3</v>
      </c>
      <c r="L704">
        <v>0.31922533511471918</v>
      </c>
      <c r="M704" t="s">
        <v>32</v>
      </c>
      <c r="N704" t="s">
        <v>36</v>
      </c>
      <c r="O704" t="s">
        <v>46</v>
      </c>
      <c r="P704">
        <v>1</v>
      </c>
    </row>
    <row r="705" spans="1:16" x14ac:dyDescent="0.3">
      <c r="A705">
        <v>702</v>
      </c>
      <c r="B705" t="s">
        <v>37</v>
      </c>
      <c r="C705">
        <v>2002</v>
      </c>
      <c r="D705">
        <v>1.6</v>
      </c>
      <c r="E705" t="s">
        <v>42</v>
      </c>
      <c r="F705" t="s">
        <v>34</v>
      </c>
      <c r="G705">
        <v>17718</v>
      </c>
      <c r="H705" t="s">
        <v>38</v>
      </c>
      <c r="I705">
        <v>78846.679999999993</v>
      </c>
      <c r="J705" t="s">
        <v>48</v>
      </c>
      <c r="K705">
        <v>24</v>
      </c>
      <c r="L705">
        <v>4.4500891748504339</v>
      </c>
      <c r="M705" t="s">
        <v>56</v>
      </c>
      <c r="N705" t="s">
        <v>36</v>
      </c>
      <c r="O705" t="s">
        <v>46</v>
      </c>
      <c r="P705">
        <v>2</v>
      </c>
    </row>
    <row r="706" spans="1:16" x14ac:dyDescent="0.3">
      <c r="A706">
        <v>703</v>
      </c>
      <c r="B706" t="s">
        <v>24</v>
      </c>
      <c r="C706">
        <v>2021</v>
      </c>
      <c r="D706">
        <v>3.7</v>
      </c>
      <c r="E706" t="s">
        <v>18</v>
      </c>
      <c r="F706" t="s">
        <v>34</v>
      </c>
      <c r="G706">
        <v>278849</v>
      </c>
      <c r="H706" t="s">
        <v>20</v>
      </c>
      <c r="I706">
        <v>19439.29</v>
      </c>
      <c r="J706" t="s">
        <v>49</v>
      </c>
      <c r="K706">
        <v>5</v>
      </c>
      <c r="L706">
        <v>6.9712604312728396E-2</v>
      </c>
      <c r="M706" t="s">
        <v>32</v>
      </c>
      <c r="N706" t="s">
        <v>28</v>
      </c>
      <c r="O706" t="s">
        <v>22</v>
      </c>
      <c r="P706">
        <v>3</v>
      </c>
    </row>
    <row r="707" spans="1:16" x14ac:dyDescent="0.3">
      <c r="A707">
        <v>704</v>
      </c>
      <c r="B707" t="s">
        <v>58</v>
      </c>
      <c r="C707">
        <v>2018</v>
      </c>
      <c r="D707">
        <v>5.5</v>
      </c>
      <c r="E707" t="s">
        <v>25</v>
      </c>
      <c r="F707" t="s">
        <v>19</v>
      </c>
      <c r="G707">
        <v>62598</v>
      </c>
      <c r="H707" t="s">
        <v>26</v>
      </c>
      <c r="I707">
        <v>21547.31</v>
      </c>
      <c r="J707" t="s">
        <v>65</v>
      </c>
      <c r="K707">
        <v>8</v>
      </c>
      <c r="L707">
        <v>0.34421722738745647</v>
      </c>
      <c r="M707" t="s">
        <v>22</v>
      </c>
      <c r="N707" t="s">
        <v>23</v>
      </c>
      <c r="O707" t="s">
        <v>29</v>
      </c>
      <c r="P707">
        <v>1</v>
      </c>
    </row>
    <row r="708" spans="1:16" x14ac:dyDescent="0.3">
      <c r="A708">
        <v>705</v>
      </c>
      <c r="B708" t="s">
        <v>17</v>
      </c>
      <c r="C708">
        <v>2022</v>
      </c>
      <c r="D708">
        <v>2.7</v>
      </c>
      <c r="E708" t="s">
        <v>25</v>
      </c>
      <c r="F708" t="s">
        <v>19</v>
      </c>
      <c r="G708">
        <v>274383</v>
      </c>
      <c r="H708" t="s">
        <v>38</v>
      </c>
      <c r="I708">
        <v>14547</v>
      </c>
      <c r="J708" t="s">
        <v>47</v>
      </c>
      <c r="K708">
        <v>4</v>
      </c>
      <c r="L708">
        <v>5.3017132985644151E-2</v>
      </c>
      <c r="M708" t="s">
        <v>32</v>
      </c>
      <c r="N708" t="s">
        <v>28</v>
      </c>
      <c r="O708" t="s">
        <v>22</v>
      </c>
      <c r="P708">
        <v>2</v>
      </c>
    </row>
    <row r="709" spans="1:16" x14ac:dyDescent="0.3">
      <c r="A709">
        <v>706</v>
      </c>
      <c r="B709" t="s">
        <v>24</v>
      </c>
      <c r="C709">
        <v>2006</v>
      </c>
      <c r="D709">
        <v>4.7</v>
      </c>
      <c r="E709" t="s">
        <v>33</v>
      </c>
      <c r="F709" t="s">
        <v>19</v>
      </c>
      <c r="G709">
        <v>46665</v>
      </c>
      <c r="H709" t="s">
        <v>38</v>
      </c>
      <c r="I709">
        <v>75127.259999999995</v>
      </c>
      <c r="J709" t="s">
        <v>66</v>
      </c>
      <c r="K709">
        <v>20</v>
      </c>
      <c r="L709">
        <v>1.6099273545483765</v>
      </c>
      <c r="M709" t="s">
        <v>56</v>
      </c>
      <c r="N709" t="s">
        <v>36</v>
      </c>
      <c r="O709" t="s">
        <v>29</v>
      </c>
      <c r="P709">
        <v>2</v>
      </c>
    </row>
    <row r="710" spans="1:16" x14ac:dyDescent="0.3">
      <c r="A710">
        <v>707</v>
      </c>
      <c r="B710" t="s">
        <v>50</v>
      </c>
      <c r="C710">
        <v>2011</v>
      </c>
      <c r="D710">
        <v>4.3</v>
      </c>
      <c r="E710" t="s">
        <v>25</v>
      </c>
      <c r="F710" t="s">
        <v>34</v>
      </c>
      <c r="G710">
        <v>294418</v>
      </c>
      <c r="H710" t="s">
        <v>38</v>
      </c>
      <c r="I710">
        <v>72081.62</v>
      </c>
      <c r="J710" t="s">
        <v>54</v>
      </c>
      <c r="K710">
        <v>15</v>
      </c>
      <c r="L710">
        <v>0.24482749016704139</v>
      </c>
      <c r="M710" t="s">
        <v>32</v>
      </c>
      <c r="N710" t="s">
        <v>36</v>
      </c>
      <c r="O710" t="s">
        <v>29</v>
      </c>
      <c r="P710">
        <v>2</v>
      </c>
    </row>
    <row r="711" spans="1:16" x14ac:dyDescent="0.3">
      <c r="A711">
        <v>708</v>
      </c>
      <c r="B711" t="s">
        <v>17</v>
      </c>
      <c r="C711">
        <v>2014</v>
      </c>
      <c r="D711">
        <v>5.7</v>
      </c>
      <c r="E711" t="s">
        <v>18</v>
      </c>
      <c r="F711" t="s">
        <v>19</v>
      </c>
      <c r="G711">
        <v>146075</v>
      </c>
      <c r="H711" t="s">
        <v>20</v>
      </c>
      <c r="I711">
        <v>98704.48</v>
      </c>
      <c r="J711" t="s">
        <v>47</v>
      </c>
      <c r="K711">
        <v>12</v>
      </c>
      <c r="L711">
        <v>0.67571097039192196</v>
      </c>
      <c r="M711" t="s">
        <v>22</v>
      </c>
      <c r="N711" t="s">
        <v>36</v>
      </c>
      <c r="O711" t="s">
        <v>29</v>
      </c>
      <c r="P711">
        <v>3</v>
      </c>
    </row>
    <row r="712" spans="1:16" x14ac:dyDescent="0.3">
      <c r="A712">
        <v>709</v>
      </c>
      <c r="B712" t="s">
        <v>24</v>
      </c>
      <c r="C712">
        <v>2004</v>
      </c>
      <c r="D712">
        <v>5.0999999999999996</v>
      </c>
      <c r="E712" t="s">
        <v>42</v>
      </c>
      <c r="F712" t="s">
        <v>19</v>
      </c>
      <c r="G712">
        <v>161938</v>
      </c>
      <c r="H712" t="s">
        <v>26</v>
      </c>
      <c r="I712">
        <v>54592.22</v>
      </c>
      <c r="J712" t="s">
        <v>53</v>
      </c>
      <c r="K712">
        <v>22</v>
      </c>
      <c r="L712">
        <v>0.3371180328273784</v>
      </c>
      <c r="M712" t="s">
        <v>32</v>
      </c>
      <c r="N712" t="s">
        <v>36</v>
      </c>
      <c r="O712" t="s">
        <v>29</v>
      </c>
      <c r="P712">
        <v>1</v>
      </c>
    </row>
    <row r="713" spans="1:16" x14ac:dyDescent="0.3">
      <c r="A713">
        <v>710</v>
      </c>
      <c r="B713" t="s">
        <v>37</v>
      </c>
      <c r="C713">
        <v>2014</v>
      </c>
      <c r="D713">
        <v>3.8</v>
      </c>
      <c r="E713" t="s">
        <v>42</v>
      </c>
      <c r="F713" t="s">
        <v>19</v>
      </c>
      <c r="G713">
        <v>153060</v>
      </c>
      <c r="H713" t="s">
        <v>26</v>
      </c>
      <c r="I713">
        <v>83509.42</v>
      </c>
      <c r="J713" t="s">
        <v>68</v>
      </c>
      <c r="K713">
        <v>12</v>
      </c>
      <c r="L713">
        <v>0.54559924212727029</v>
      </c>
      <c r="M713" t="s">
        <v>32</v>
      </c>
      <c r="N713" t="s">
        <v>36</v>
      </c>
      <c r="O713" t="s">
        <v>22</v>
      </c>
      <c r="P713">
        <v>1</v>
      </c>
    </row>
    <row r="714" spans="1:16" x14ac:dyDescent="0.3">
      <c r="A714">
        <v>711</v>
      </c>
      <c r="B714" t="s">
        <v>43</v>
      </c>
      <c r="C714">
        <v>2007</v>
      </c>
      <c r="D714">
        <v>4.3</v>
      </c>
      <c r="E714" t="s">
        <v>18</v>
      </c>
      <c r="F714" t="s">
        <v>19</v>
      </c>
      <c r="G714">
        <v>221516</v>
      </c>
      <c r="H714" t="s">
        <v>26</v>
      </c>
      <c r="I714">
        <v>59761.79</v>
      </c>
      <c r="J714" t="s">
        <v>57</v>
      </c>
      <c r="K714">
        <v>19</v>
      </c>
      <c r="L714">
        <v>0.26978543310641218</v>
      </c>
      <c r="M714" t="s">
        <v>32</v>
      </c>
      <c r="N714" t="s">
        <v>36</v>
      </c>
      <c r="O714" t="s">
        <v>29</v>
      </c>
      <c r="P714">
        <v>1</v>
      </c>
    </row>
    <row r="715" spans="1:16" x14ac:dyDescent="0.3">
      <c r="A715">
        <v>712</v>
      </c>
      <c r="B715" t="s">
        <v>17</v>
      </c>
      <c r="C715">
        <v>2009</v>
      </c>
      <c r="D715">
        <v>5.5</v>
      </c>
      <c r="E715" t="s">
        <v>25</v>
      </c>
      <c r="F715" t="s">
        <v>34</v>
      </c>
      <c r="G715">
        <v>136746</v>
      </c>
      <c r="H715" t="s">
        <v>20</v>
      </c>
      <c r="I715">
        <v>88038.24</v>
      </c>
      <c r="J715" t="s">
        <v>35</v>
      </c>
      <c r="K715">
        <v>17</v>
      </c>
      <c r="L715">
        <v>0.64380852090737573</v>
      </c>
      <c r="M715" t="s">
        <v>22</v>
      </c>
      <c r="N715" t="s">
        <v>36</v>
      </c>
      <c r="O715" t="s">
        <v>29</v>
      </c>
      <c r="P715">
        <v>3</v>
      </c>
    </row>
    <row r="716" spans="1:16" x14ac:dyDescent="0.3">
      <c r="A716">
        <v>713</v>
      </c>
      <c r="B716" t="s">
        <v>30</v>
      </c>
      <c r="C716">
        <v>2015</v>
      </c>
      <c r="D716">
        <v>3</v>
      </c>
      <c r="E716" t="s">
        <v>25</v>
      </c>
      <c r="F716" t="s">
        <v>19</v>
      </c>
      <c r="G716">
        <v>201610</v>
      </c>
      <c r="H716" t="s">
        <v>26</v>
      </c>
      <c r="I716">
        <v>73497</v>
      </c>
      <c r="J716" t="s">
        <v>31</v>
      </c>
      <c r="K716">
        <v>11</v>
      </c>
      <c r="L716">
        <v>0.36455036952532116</v>
      </c>
      <c r="M716" t="s">
        <v>32</v>
      </c>
      <c r="N716" t="s">
        <v>36</v>
      </c>
      <c r="O716" t="s">
        <v>22</v>
      </c>
      <c r="P716">
        <v>1</v>
      </c>
    </row>
    <row r="717" spans="1:16" x14ac:dyDescent="0.3">
      <c r="A717">
        <v>714</v>
      </c>
      <c r="B717" t="s">
        <v>30</v>
      </c>
      <c r="C717">
        <v>2007</v>
      </c>
      <c r="D717">
        <v>2.6</v>
      </c>
      <c r="E717" t="s">
        <v>18</v>
      </c>
      <c r="F717" t="s">
        <v>34</v>
      </c>
      <c r="G717">
        <v>66446</v>
      </c>
      <c r="H717" t="s">
        <v>26</v>
      </c>
      <c r="I717">
        <v>66073.98</v>
      </c>
      <c r="J717" t="s">
        <v>52</v>
      </c>
      <c r="K717">
        <v>19</v>
      </c>
      <c r="L717">
        <v>0.99440116786563515</v>
      </c>
      <c r="M717" t="s">
        <v>22</v>
      </c>
      <c r="N717" t="s">
        <v>36</v>
      </c>
      <c r="O717" t="s">
        <v>22</v>
      </c>
      <c r="P717">
        <v>1</v>
      </c>
    </row>
    <row r="718" spans="1:16" x14ac:dyDescent="0.3">
      <c r="A718">
        <v>715</v>
      </c>
      <c r="B718" t="s">
        <v>37</v>
      </c>
      <c r="C718">
        <v>2000</v>
      </c>
      <c r="D718">
        <v>1.1000000000000001</v>
      </c>
      <c r="E718" t="s">
        <v>33</v>
      </c>
      <c r="F718" t="s">
        <v>34</v>
      </c>
      <c r="G718">
        <v>29072</v>
      </c>
      <c r="H718" t="s">
        <v>26</v>
      </c>
      <c r="I718">
        <v>58686.65</v>
      </c>
      <c r="J718" t="s">
        <v>39</v>
      </c>
      <c r="K718">
        <v>26</v>
      </c>
      <c r="L718">
        <v>2.0186657264722068</v>
      </c>
      <c r="M718" t="s">
        <v>56</v>
      </c>
      <c r="N718" t="s">
        <v>36</v>
      </c>
      <c r="O718" t="s">
        <v>46</v>
      </c>
      <c r="P718">
        <v>1</v>
      </c>
    </row>
    <row r="719" spans="1:16" x14ac:dyDescent="0.3">
      <c r="A719">
        <v>716</v>
      </c>
      <c r="B719" t="s">
        <v>24</v>
      </c>
      <c r="C719">
        <v>2011</v>
      </c>
      <c r="D719">
        <v>5.0999999999999996</v>
      </c>
      <c r="E719" t="s">
        <v>42</v>
      </c>
      <c r="F719" t="s">
        <v>19</v>
      </c>
      <c r="G719">
        <v>33717</v>
      </c>
      <c r="H719" t="s">
        <v>26</v>
      </c>
      <c r="I719">
        <v>73682.2</v>
      </c>
      <c r="J719" t="s">
        <v>66</v>
      </c>
      <c r="K719">
        <v>15</v>
      </c>
      <c r="L719">
        <v>2.1853130468309754</v>
      </c>
      <c r="M719" t="s">
        <v>56</v>
      </c>
      <c r="N719" t="s">
        <v>36</v>
      </c>
      <c r="O719" t="s">
        <v>29</v>
      </c>
      <c r="P719">
        <v>1</v>
      </c>
    </row>
    <row r="720" spans="1:16" x14ac:dyDescent="0.3">
      <c r="A720">
        <v>717</v>
      </c>
      <c r="B720" t="s">
        <v>58</v>
      </c>
      <c r="C720">
        <v>2004</v>
      </c>
      <c r="D720">
        <v>5</v>
      </c>
      <c r="E720" t="s">
        <v>18</v>
      </c>
      <c r="F720" t="s">
        <v>34</v>
      </c>
      <c r="G720">
        <v>218417</v>
      </c>
      <c r="H720" t="s">
        <v>20</v>
      </c>
      <c r="I720">
        <v>44867.12</v>
      </c>
      <c r="J720" t="s">
        <v>65</v>
      </c>
      <c r="K720">
        <v>22</v>
      </c>
      <c r="L720">
        <v>0.20541954151920411</v>
      </c>
      <c r="M720" t="s">
        <v>32</v>
      </c>
      <c r="N720" t="s">
        <v>23</v>
      </c>
      <c r="O720" t="s">
        <v>29</v>
      </c>
      <c r="P720">
        <v>3</v>
      </c>
    </row>
    <row r="721" spans="1:16" x14ac:dyDescent="0.3">
      <c r="A721">
        <v>718</v>
      </c>
      <c r="B721" t="s">
        <v>24</v>
      </c>
      <c r="C721">
        <v>2002</v>
      </c>
      <c r="D721">
        <v>1.5</v>
      </c>
      <c r="E721" t="s">
        <v>18</v>
      </c>
      <c r="F721" t="s">
        <v>34</v>
      </c>
      <c r="G721">
        <v>157723</v>
      </c>
      <c r="H721" t="s">
        <v>38</v>
      </c>
      <c r="I721">
        <v>14174.78</v>
      </c>
      <c r="J721" t="s">
        <v>49</v>
      </c>
      <c r="K721">
        <v>24</v>
      </c>
      <c r="L721">
        <v>8.9871356745687067E-2</v>
      </c>
      <c r="M721" t="s">
        <v>32</v>
      </c>
      <c r="N721" t="s">
        <v>28</v>
      </c>
      <c r="O721" t="s">
        <v>46</v>
      </c>
      <c r="P721">
        <v>2</v>
      </c>
    </row>
    <row r="722" spans="1:16" x14ac:dyDescent="0.3">
      <c r="A722">
        <v>719</v>
      </c>
      <c r="B722" t="s">
        <v>37</v>
      </c>
      <c r="C722">
        <v>2000</v>
      </c>
      <c r="D722">
        <v>3.9</v>
      </c>
      <c r="E722" t="s">
        <v>25</v>
      </c>
      <c r="F722" t="s">
        <v>34</v>
      </c>
      <c r="G722">
        <v>109525</v>
      </c>
      <c r="H722" t="s">
        <v>38</v>
      </c>
      <c r="I722">
        <v>8798.68</v>
      </c>
      <c r="J722" t="s">
        <v>68</v>
      </c>
      <c r="K722">
        <v>26</v>
      </c>
      <c r="L722">
        <v>8.0334900707601006E-2</v>
      </c>
      <c r="M722" t="s">
        <v>22</v>
      </c>
      <c r="N722" t="s">
        <v>28</v>
      </c>
      <c r="O722" t="s">
        <v>22</v>
      </c>
      <c r="P722">
        <v>2</v>
      </c>
    </row>
    <row r="723" spans="1:16" x14ac:dyDescent="0.3">
      <c r="A723">
        <v>720</v>
      </c>
      <c r="B723" t="s">
        <v>30</v>
      </c>
      <c r="C723">
        <v>2003</v>
      </c>
      <c r="D723">
        <v>3.3</v>
      </c>
      <c r="E723" t="s">
        <v>42</v>
      </c>
      <c r="F723" t="s">
        <v>34</v>
      </c>
      <c r="G723">
        <v>213092</v>
      </c>
      <c r="H723" t="s">
        <v>26</v>
      </c>
      <c r="I723">
        <v>50507.25</v>
      </c>
      <c r="J723" t="s">
        <v>40</v>
      </c>
      <c r="K723">
        <v>23</v>
      </c>
      <c r="L723">
        <v>0.23702086422765753</v>
      </c>
      <c r="M723" t="s">
        <v>32</v>
      </c>
      <c r="N723" t="s">
        <v>36</v>
      </c>
      <c r="O723" t="s">
        <v>22</v>
      </c>
      <c r="P723">
        <v>1</v>
      </c>
    </row>
    <row r="724" spans="1:16" x14ac:dyDescent="0.3">
      <c r="A724">
        <v>721</v>
      </c>
      <c r="B724" t="s">
        <v>24</v>
      </c>
      <c r="C724">
        <v>2007</v>
      </c>
      <c r="D724">
        <v>1.6</v>
      </c>
      <c r="E724" t="s">
        <v>25</v>
      </c>
      <c r="F724" t="s">
        <v>34</v>
      </c>
      <c r="G724">
        <v>4646</v>
      </c>
      <c r="H724" t="s">
        <v>26</v>
      </c>
      <c r="I724">
        <v>61932.7</v>
      </c>
      <c r="J724" t="s">
        <v>66</v>
      </c>
      <c r="K724">
        <v>19</v>
      </c>
      <c r="L724">
        <v>13.330327163151097</v>
      </c>
      <c r="M724" t="s">
        <v>56</v>
      </c>
      <c r="N724" t="s">
        <v>36</v>
      </c>
      <c r="O724" t="s">
        <v>46</v>
      </c>
      <c r="P724">
        <v>1</v>
      </c>
    </row>
    <row r="725" spans="1:16" x14ac:dyDescent="0.3">
      <c r="A725">
        <v>722</v>
      </c>
      <c r="B725" t="s">
        <v>30</v>
      </c>
      <c r="C725">
        <v>2002</v>
      </c>
      <c r="D725">
        <v>5.9</v>
      </c>
      <c r="E725" t="s">
        <v>18</v>
      </c>
      <c r="F725" t="s">
        <v>34</v>
      </c>
      <c r="G725">
        <v>175403</v>
      </c>
      <c r="H725" t="s">
        <v>26</v>
      </c>
      <c r="I725">
        <v>12490.66</v>
      </c>
      <c r="J725" t="s">
        <v>52</v>
      </c>
      <c r="K725">
        <v>24</v>
      </c>
      <c r="L725">
        <v>7.1211210754662121E-2</v>
      </c>
      <c r="M725" t="s">
        <v>32</v>
      </c>
      <c r="N725" t="s">
        <v>28</v>
      </c>
      <c r="O725" t="s">
        <v>29</v>
      </c>
      <c r="P725">
        <v>1</v>
      </c>
    </row>
    <row r="726" spans="1:16" x14ac:dyDescent="0.3">
      <c r="A726">
        <v>723</v>
      </c>
      <c r="B726" t="s">
        <v>17</v>
      </c>
      <c r="C726">
        <v>2009</v>
      </c>
      <c r="D726">
        <v>2.1</v>
      </c>
      <c r="E726" t="s">
        <v>33</v>
      </c>
      <c r="F726" t="s">
        <v>34</v>
      </c>
      <c r="G726">
        <v>284329</v>
      </c>
      <c r="H726" t="s">
        <v>20</v>
      </c>
      <c r="I726">
        <v>32255.84</v>
      </c>
      <c r="J726" t="s">
        <v>64</v>
      </c>
      <c r="K726">
        <v>17</v>
      </c>
      <c r="L726">
        <v>0.1134454804117765</v>
      </c>
      <c r="M726" t="s">
        <v>32</v>
      </c>
      <c r="N726" t="s">
        <v>23</v>
      </c>
      <c r="O726" t="s">
        <v>22</v>
      </c>
      <c r="P726">
        <v>3</v>
      </c>
    </row>
    <row r="727" spans="1:16" x14ac:dyDescent="0.3">
      <c r="A727">
        <v>724</v>
      </c>
      <c r="B727" t="s">
        <v>58</v>
      </c>
      <c r="C727">
        <v>2001</v>
      </c>
      <c r="D727">
        <v>1.3</v>
      </c>
      <c r="E727" t="s">
        <v>42</v>
      </c>
      <c r="F727" t="s">
        <v>19</v>
      </c>
      <c r="G727">
        <v>229728</v>
      </c>
      <c r="H727" t="s">
        <v>26</v>
      </c>
      <c r="I727">
        <v>35593.06</v>
      </c>
      <c r="J727" t="s">
        <v>62</v>
      </c>
      <c r="K727">
        <v>25</v>
      </c>
      <c r="L727">
        <v>0.15493566304499232</v>
      </c>
      <c r="M727" t="s">
        <v>32</v>
      </c>
      <c r="N727" t="s">
        <v>23</v>
      </c>
      <c r="O727" t="s">
        <v>46</v>
      </c>
      <c r="P727">
        <v>1</v>
      </c>
    </row>
    <row r="728" spans="1:16" x14ac:dyDescent="0.3">
      <c r="A728">
        <v>725</v>
      </c>
      <c r="B728" t="s">
        <v>17</v>
      </c>
      <c r="C728">
        <v>2010</v>
      </c>
      <c r="D728">
        <v>4</v>
      </c>
      <c r="E728" t="s">
        <v>18</v>
      </c>
      <c r="F728" t="s">
        <v>19</v>
      </c>
      <c r="G728">
        <v>52107</v>
      </c>
      <c r="H728" t="s">
        <v>20</v>
      </c>
      <c r="I728">
        <v>58465.58</v>
      </c>
      <c r="J728" t="s">
        <v>35</v>
      </c>
      <c r="K728">
        <v>16</v>
      </c>
      <c r="L728">
        <v>1.1220292858924905</v>
      </c>
      <c r="M728" t="s">
        <v>22</v>
      </c>
      <c r="N728" t="s">
        <v>36</v>
      </c>
      <c r="O728" t="s">
        <v>29</v>
      </c>
      <c r="P728">
        <v>3</v>
      </c>
    </row>
    <row r="729" spans="1:16" x14ac:dyDescent="0.3">
      <c r="A729">
        <v>726</v>
      </c>
      <c r="B729" t="s">
        <v>30</v>
      </c>
      <c r="C729">
        <v>2009</v>
      </c>
      <c r="D729">
        <v>4.7</v>
      </c>
      <c r="E729" t="s">
        <v>18</v>
      </c>
      <c r="F729" t="s">
        <v>34</v>
      </c>
      <c r="G729">
        <v>244865</v>
      </c>
      <c r="H729" t="s">
        <v>26</v>
      </c>
      <c r="I729">
        <v>31455.83</v>
      </c>
      <c r="J729" t="s">
        <v>41</v>
      </c>
      <c r="K729">
        <v>17</v>
      </c>
      <c r="L729">
        <v>0.1284619280011435</v>
      </c>
      <c r="M729" t="s">
        <v>32</v>
      </c>
      <c r="N729" t="s">
        <v>23</v>
      </c>
      <c r="O729" t="s">
        <v>29</v>
      </c>
      <c r="P729">
        <v>1</v>
      </c>
    </row>
    <row r="730" spans="1:16" x14ac:dyDescent="0.3">
      <c r="A730">
        <v>727</v>
      </c>
      <c r="B730" t="s">
        <v>30</v>
      </c>
      <c r="C730">
        <v>2020</v>
      </c>
      <c r="D730">
        <v>1.2</v>
      </c>
      <c r="E730" t="s">
        <v>33</v>
      </c>
      <c r="F730" t="s">
        <v>34</v>
      </c>
      <c r="G730">
        <v>279707</v>
      </c>
      <c r="H730" t="s">
        <v>26</v>
      </c>
      <c r="I730">
        <v>14086.62</v>
      </c>
      <c r="J730" t="s">
        <v>52</v>
      </c>
      <c r="K730">
        <v>6</v>
      </c>
      <c r="L730">
        <v>5.0362057438676902E-2</v>
      </c>
      <c r="M730" t="s">
        <v>32</v>
      </c>
      <c r="N730" t="s">
        <v>28</v>
      </c>
      <c r="O730" t="s">
        <v>46</v>
      </c>
      <c r="P730">
        <v>1</v>
      </c>
    </row>
    <row r="731" spans="1:16" x14ac:dyDescent="0.3">
      <c r="A731">
        <v>728</v>
      </c>
      <c r="B731" t="s">
        <v>43</v>
      </c>
      <c r="C731">
        <v>2013</v>
      </c>
      <c r="D731">
        <v>4.3</v>
      </c>
      <c r="E731" t="s">
        <v>18</v>
      </c>
      <c r="F731" t="s">
        <v>19</v>
      </c>
      <c r="G731">
        <v>70729</v>
      </c>
      <c r="H731" t="s">
        <v>38</v>
      </c>
      <c r="I731">
        <v>20661.39</v>
      </c>
      <c r="J731" t="s">
        <v>60</v>
      </c>
      <c r="K731">
        <v>13</v>
      </c>
      <c r="L731">
        <v>0.29212048806006025</v>
      </c>
      <c r="M731" t="s">
        <v>22</v>
      </c>
      <c r="N731" t="s">
        <v>23</v>
      </c>
      <c r="O731" t="s">
        <v>29</v>
      </c>
      <c r="P731">
        <v>2</v>
      </c>
    </row>
    <row r="732" spans="1:16" x14ac:dyDescent="0.3">
      <c r="A732">
        <v>729</v>
      </c>
      <c r="B732" t="s">
        <v>43</v>
      </c>
      <c r="C732">
        <v>2006</v>
      </c>
      <c r="D732">
        <v>3.7</v>
      </c>
      <c r="E732" t="s">
        <v>18</v>
      </c>
      <c r="F732" t="s">
        <v>19</v>
      </c>
      <c r="G732">
        <v>277845</v>
      </c>
      <c r="H732" t="s">
        <v>26</v>
      </c>
      <c r="I732">
        <v>21525.040000000001</v>
      </c>
      <c r="J732" t="s">
        <v>44</v>
      </c>
      <c r="K732">
        <v>20</v>
      </c>
      <c r="L732">
        <v>7.7471395922186839E-2</v>
      </c>
      <c r="M732" t="s">
        <v>32</v>
      </c>
      <c r="N732" t="s">
        <v>23</v>
      </c>
      <c r="O732" t="s">
        <v>22</v>
      </c>
      <c r="P732">
        <v>1</v>
      </c>
    </row>
    <row r="733" spans="1:16" x14ac:dyDescent="0.3">
      <c r="A733">
        <v>730</v>
      </c>
      <c r="B733" t="s">
        <v>17</v>
      </c>
      <c r="C733">
        <v>2001</v>
      </c>
      <c r="D733">
        <v>1.5</v>
      </c>
      <c r="E733" t="s">
        <v>42</v>
      </c>
      <c r="F733" t="s">
        <v>19</v>
      </c>
      <c r="G733">
        <v>200144</v>
      </c>
      <c r="H733" t="s">
        <v>20</v>
      </c>
      <c r="I733">
        <v>85056.02</v>
      </c>
      <c r="J733" t="s">
        <v>64</v>
      </c>
      <c r="K733">
        <v>25</v>
      </c>
      <c r="L733">
        <v>0.42497411863458312</v>
      </c>
      <c r="M733" t="s">
        <v>32</v>
      </c>
      <c r="N733" t="s">
        <v>36</v>
      </c>
      <c r="O733" t="s">
        <v>46</v>
      </c>
      <c r="P733">
        <v>3</v>
      </c>
    </row>
    <row r="734" spans="1:16" x14ac:dyDescent="0.3">
      <c r="A734">
        <v>731</v>
      </c>
      <c r="B734" t="s">
        <v>50</v>
      </c>
      <c r="C734">
        <v>2008</v>
      </c>
      <c r="D734">
        <v>1.9</v>
      </c>
      <c r="E734" t="s">
        <v>42</v>
      </c>
      <c r="F734" t="s">
        <v>19</v>
      </c>
      <c r="G734">
        <v>215494</v>
      </c>
      <c r="H734" t="s">
        <v>38</v>
      </c>
      <c r="I734">
        <v>32010.37</v>
      </c>
      <c r="J734" t="s">
        <v>61</v>
      </c>
      <c r="K734">
        <v>18</v>
      </c>
      <c r="L734">
        <v>0.14854413579960463</v>
      </c>
      <c r="M734" t="s">
        <v>32</v>
      </c>
      <c r="N734" t="s">
        <v>23</v>
      </c>
      <c r="O734" t="s">
        <v>46</v>
      </c>
      <c r="P734">
        <v>2</v>
      </c>
    </row>
    <row r="735" spans="1:16" x14ac:dyDescent="0.3">
      <c r="A735">
        <v>732</v>
      </c>
      <c r="B735" t="s">
        <v>17</v>
      </c>
      <c r="C735">
        <v>2015</v>
      </c>
      <c r="D735">
        <v>3.8</v>
      </c>
      <c r="E735" t="s">
        <v>42</v>
      </c>
      <c r="F735" t="s">
        <v>34</v>
      </c>
      <c r="G735">
        <v>252615</v>
      </c>
      <c r="H735" t="s">
        <v>20</v>
      </c>
      <c r="I735">
        <v>72895.710000000006</v>
      </c>
      <c r="J735" t="s">
        <v>21</v>
      </c>
      <c r="K735">
        <v>11</v>
      </c>
      <c r="L735">
        <v>0.28856445579241141</v>
      </c>
      <c r="M735" t="s">
        <v>32</v>
      </c>
      <c r="N735" t="s">
        <v>36</v>
      </c>
      <c r="O735" t="s">
        <v>22</v>
      </c>
      <c r="P735">
        <v>3</v>
      </c>
    </row>
    <row r="736" spans="1:16" x14ac:dyDescent="0.3">
      <c r="A736">
        <v>733</v>
      </c>
      <c r="B736" t="s">
        <v>43</v>
      </c>
      <c r="C736">
        <v>2012</v>
      </c>
      <c r="D736">
        <v>2.5</v>
      </c>
      <c r="E736" t="s">
        <v>25</v>
      </c>
      <c r="F736" t="s">
        <v>34</v>
      </c>
      <c r="G736">
        <v>128331</v>
      </c>
      <c r="H736" t="s">
        <v>38</v>
      </c>
      <c r="I736">
        <v>58944.68</v>
      </c>
      <c r="J736" t="s">
        <v>63</v>
      </c>
      <c r="K736">
        <v>14</v>
      </c>
      <c r="L736">
        <v>0.45931754603330449</v>
      </c>
      <c r="M736" t="s">
        <v>22</v>
      </c>
      <c r="N736" t="s">
        <v>36</v>
      </c>
      <c r="O736" t="s">
        <v>22</v>
      </c>
      <c r="P736">
        <v>2</v>
      </c>
    </row>
    <row r="737" spans="1:16" x14ac:dyDescent="0.3">
      <c r="A737">
        <v>734</v>
      </c>
      <c r="B737" t="s">
        <v>30</v>
      </c>
      <c r="C737">
        <v>2008</v>
      </c>
      <c r="D737">
        <v>5.7</v>
      </c>
      <c r="E737" t="s">
        <v>33</v>
      </c>
      <c r="F737" t="s">
        <v>19</v>
      </c>
      <c r="G737">
        <v>160482</v>
      </c>
      <c r="H737" t="s">
        <v>20</v>
      </c>
      <c r="I737">
        <v>97818.68</v>
      </c>
      <c r="J737" t="s">
        <v>31</v>
      </c>
      <c r="K737">
        <v>18</v>
      </c>
      <c r="L737">
        <v>0.60953053925050782</v>
      </c>
      <c r="M737" t="s">
        <v>32</v>
      </c>
      <c r="N737" t="s">
        <v>36</v>
      </c>
      <c r="O737" t="s">
        <v>29</v>
      </c>
      <c r="P737">
        <v>3</v>
      </c>
    </row>
    <row r="738" spans="1:16" x14ac:dyDescent="0.3">
      <c r="A738">
        <v>735</v>
      </c>
      <c r="B738" t="s">
        <v>37</v>
      </c>
      <c r="C738">
        <v>2019</v>
      </c>
      <c r="D738">
        <v>5.0999999999999996</v>
      </c>
      <c r="E738" t="s">
        <v>42</v>
      </c>
      <c r="F738" t="s">
        <v>19</v>
      </c>
      <c r="G738">
        <v>99280</v>
      </c>
      <c r="H738" t="s">
        <v>38</v>
      </c>
      <c r="I738">
        <v>30918.15</v>
      </c>
      <c r="J738" t="s">
        <v>48</v>
      </c>
      <c r="K738">
        <v>7</v>
      </c>
      <c r="L738">
        <v>0.31142375100725223</v>
      </c>
      <c r="M738" t="s">
        <v>22</v>
      </c>
      <c r="N738" t="s">
        <v>23</v>
      </c>
      <c r="O738" t="s">
        <v>29</v>
      </c>
      <c r="P738">
        <v>2</v>
      </c>
    </row>
    <row r="739" spans="1:16" x14ac:dyDescent="0.3">
      <c r="A739">
        <v>736</v>
      </c>
      <c r="B739" t="s">
        <v>17</v>
      </c>
      <c r="C739">
        <v>2003</v>
      </c>
      <c r="D739">
        <v>5.9</v>
      </c>
      <c r="E739" t="s">
        <v>25</v>
      </c>
      <c r="F739" t="s">
        <v>19</v>
      </c>
      <c r="G739">
        <v>189787</v>
      </c>
      <c r="H739" t="s">
        <v>20</v>
      </c>
      <c r="I739">
        <v>20045.439999999999</v>
      </c>
      <c r="J739" t="s">
        <v>64</v>
      </c>
      <c r="K739">
        <v>23</v>
      </c>
      <c r="L739">
        <v>0.10562072217802061</v>
      </c>
      <c r="M739" t="s">
        <v>32</v>
      </c>
      <c r="N739" t="s">
        <v>23</v>
      </c>
      <c r="O739" t="s">
        <v>29</v>
      </c>
      <c r="P739">
        <v>3</v>
      </c>
    </row>
    <row r="740" spans="1:16" x14ac:dyDescent="0.3">
      <c r="A740">
        <v>737</v>
      </c>
      <c r="B740" t="s">
        <v>30</v>
      </c>
      <c r="C740">
        <v>2021</v>
      </c>
      <c r="D740">
        <v>2.2999999999999998</v>
      </c>
      <c r="E740" t="s">
        <v>25</v>
      </c>
      <c r="F740" t="s">
        <v>19</v>
      </c>
      <c r="G740">
        <v>38665</v>
      </c>
      <c r="H740" t="s">
        <v>20</v>
      </c>
      <c r="I740">
        <v>9943.59</v>
      </c>
      <c r="J740" t="s">
        <v>52</v>
      </c>
      <c r="K740">
        <v>5</v>
      </c>
      <c r="L740">
        <v>0.2571728953834217</v>
      </c>
      <c r="M740" t="s">
        <v>56</v>
      </c>
      <c r="N740" t="s">
        <v>28</v>
      </c>
      <c r="O740" t="s">
        <v>22</v>
      </c>
      <c r="P740">
        <v>3</v>
      </c>
    </row>
    <row r="741" spans="1:16" x14ac:dyDescent="0.3">
      <c r="A741">
        <v>738</v>
      </c>
      <c r="B741" t="s">
        <v>37</v>
      </c>
      <c r="C741">
        <v>2009</v>
      </c>
      <c r="D741">
        <v>5.8</v>
      </c>
      <c r="E741" t="s">
        <v>33</v>
      </c>
      <c r="F741" t="s">
        <v>34</v>
      </c>
      <c r="G741">
        <v>278101</v>
      </c>
      <c r="H741" t="s">
        <v>26</v>
      </c>
      <c r="I741">
        <v>27891.17</v>
      </c>
      <c r="J741" t="s">
        <v>45</v>
      </c>
      <c r="K741">
        <v>17</v>
      </c>
      <c r="L741">
        <v>0.1002915127957109</v>
      </c>
      <c r="M741" t="s">
        <v>32</v>
      </c>
      <c r="N741" t="s">
        <v>23</v>
      </c>
      <c r="O741" t="s">
        <v>29</v>
      </c>
      <c r="P741">
        <v>1</v>
      </c>
    </row>
    <row r="742" spans="1:16" x14ac:dyDescent="0.3">
      <c r="A742">
        <v>739</v>
      </c>
      <c r="B742" t="s">
        <v>37</v>
      </c>
      <c r="C742">
        <v>2021</v>
      </c>
      <c r="D742">
        <v>3.2</v>
      </c>
      <c r="E742" t="s">
        <v>33</v>
      </c>
      <c r="F742" t="s">
        <v>19</v>
      </c>
      <c r="G742">
        <v>259285</v>
      </c>
      <c r="H742" t="s">
        <v>38</v>
      </c>
      <c r="I742">
        <v>69986.73</v>
      </c>
      <c r="J742" t="s">
        <v>68</v>
      </c>
      <c r="K742">
        <v>5</v>
      </c>
      <c r="L742">
        <v>0.26992201631409452</v>
      </c>
      <c r="M742" t="s">
        <v>32</v>
      </c>
      <c r="N742" t="s">
        <v>36</v>
      </c>
      <c r="O742" t="s">
        <v>22</v>
      </c>
      <c r="P742">
        <v>2</v>
      </c>
    </row>
    <row r="743" spans="1:16" x14ac:dyDescent="0.3">
      <c r="A743">
        <v>740</v>
      </c>
      <c r="B743" t="s">
        <v>43</v>
      </c>
      <c r="C743">
        <v>2011</v>
      </c>
      <c r="D743">
        <v>2.7</v>
      </c>
      <c r="E743" t="s">
        <v>18</v>
      </c>
      <c r="F743" t="s">
        <v>19</v>
      </c>
      <c r="G743">
        <v>163947</v>
      </c>
      <c r="H743" t="s">
        <v>38</v>
      </c>
      <c r="I743">
        <v>13099.53</v>
      </c>
      <c r="J743" t="s">
        <v>57</v>
      </c>
      <c r="K743">
        <v>15</v>
      </c>
      <c r="L743">
        <v>7.990100459294773E-2</v>
      </c>
      <c r="M743" t="s">
        <v>32</v>
      </c>
      <c r="N743" t="s">
        <v>28</v>
      </c>
      <c r="O743" t="s">
        <v>22</v>
      </c>
      <c r="P743">
        <v>2</v>
      </c>
    </row>
    <row r="744" spans="1:16" x14ac:dyDescent="0.3">
      <c r="A744">
        <v>741</v>
      </c>
      <c r="B744" t="s">
        <v>17</v>
      </c>
      <c r="C744">
        <v>2016</v>
      </c>
      <c r="D744">
        <v>1.3</v>
      </c>
      <c r="E744" t="s">
        <v>25</v>
      </c>
      <c r="F744" t="s">
        <v>19</v>
      </c>
      <c r="G744">
        <v>113828</v>
      </c>
      <c r="H744" t="s">
        <v>26</v>
      </c>
      <c r="I744">
        <v>28246.68</v>
      </c>
      <c r="J744" t="s">
        <v>47</v>
      </c>
      <c r="K744">
        <v>10</v>
      </c>
      <c r="L744">
        <v>0.24815229996134519</v>
      </c>
      <c r="M744" t="s">
        <v>22</v>
      </c>
      <c r="N744" t="s">
        <v>23</v>
      </c>
      <c r="O744" t="s">
        <v>46</v>
      </c>
      <c r="P744">
        <v>1</v>
      </c>
    </row>
    <row r="745" spans="1:16" x14ac:dyDescent="0.3">
      <c r="A745">
        <v>742</v>
      </c>
      <c r="B745" t="s">
        <v>24</v>
      </c>
      <c r="C745">
        <v>2013</v>
      </c>
      <c r="D745">
        <v>1.3</v>
      </c>
      <c r="E745" t="s">
        <v>42</v>
      </c>
      <c r="F745" t="s">
        <v>34</v>
      </c>
      <c r="G745">
        <v>132698</v>
      </c>
      <c r="H745" t="s">
        <v>20</v>
      </c>
      <c r="I745">
        <v>86254.29</v>
      </c>
      <c r="J745" t="s">
        <v>66</v>
      </c>
      <c r="K745">
        <v>13</v>
      </c>
      <c r="L745">
        <v>0.65000444618607656</v>
      </c>
      <c r="M745" t="s">
        <v>22</v>
      </c>
      <c r="N745" t="s">
        <v>36</v>
      </c>
      <c r="O745" t="s">
        <v>46</v>
      </c>
      <c r="P745">
        <v>3</v>
      </c>
    </row>
    <row r="746" spans="1:16" x14ac:dyDescent="0.3">
      <c r="A746">
        <v>743</v>
      </c>
      <c r="B746" t="s">
        <v>58</v>
      </c>
      <c r="C746">
        <v>2013</v>
      </c>
      <c r="D746">
        <v>4.5</v>
      </c>
      <c r="E746" t="s">
        <v>33</v>
      </c>
      <c r="F746" t="s">
        <v>34</v>
      </c>
      <c r="G746">
        <v>90815</v>
      </c>
      <c r="H746" t="s">
        <v>20</v>
      </c>
      <c r="I746">
        <v>60380.53</v>
      </c>
      <c r="J746" t="s">
        <v>67</v>
      </c>
      <c r="K746">
        <v>13</v>
      </c>
      <c r="L746">
        <v>0.66487397456367336</v>
      </c>
      <c r="M746" t="s">
        <v>22</v>
      </c>
      <c r="N746" t="s">
        <v>36</v>
      </c>
      <c r="O746" t="s">
        <v>29</v>
      </c>
      <c r="P746">
        <v>3</v>
      </c>
    </row>
    <row r="747" spans="1:16" x14ac:dyDescent="0.3">
      <c r="A747">
        <v>744</v>
      </c>
      <c r="B747" t="s">
        <v>43</v>
      </c>
      <c r="C747">
        <v>2001</v>
      </c>
      <c r="D747">
        <v>3.3</v>
      </c>
      <c r="E747" t="s">
        <v>25</v>
      </c>
      <c r="F747" t="s">
        <v>34</v>
      </c>
      <c r="G747">
        <v>194894</v>
      </c>
      <c r="H747" t="s">
        <v>38</v>
      </c>
      <c r="I747">
        <v>11604.55</v>
      </c>
      <c r="J747" t="s">
        <v>63</v>
      </c>
      <c r="K747">
        <v>25</v>
      </c>
      <c r="L747">
        <v>5.9542879719231986E-2</v>
      </c>
      <c r="M747" t="s">
        <v>32</v>
      </c>
      <c r="N747" t="s">
        <v>28</v>
      </c>
      <c r="O747" t="s">
        <v>22</v>
      </c>
      <c r="P747">
        <v>2</v>
      </c>
    </row>
    <row r="748" spans="1:16" x14ac:dyDescent="0.3">
      <c r="A748">
        <v>745</v>
      </c>
      <c r="B748" t="s">
        <v>43</v>
      </c>
      <c r="C748">
        <v>2020</v>
      </c>
      <c r="D748">
        <v>2.1</v>
      </c>
      <c r="E748" t="s">
        <v>42</v>
      </c>
      <c r="F748" t="s">
        <v>19</v>
      </c>
      <c r="G748">
        <v>203485</v>
      </c>
      <c r="H748" t="s">
        <v>20</v>
      </c>
      <c r="I748">
        <v>9529.9</v>
      </c>
      <c r="J748" t="s">
        <v>44</v>
      </c>
      <c r="K748">
        <v>6</v>
      </c>
      <c r="L748">
        <v>4.6833427525370418E-2</v>
      </c>
      <c r="M748" t="s">
        <v>32</v>
      </c>
      <c r="N748" t="s">
        <v>28</v>
      </c>
      <c r="O748" t="s">
        <v>22</v>
      </c>
      <c r="P748">
        <v>3</v>
      </c>
    </row>
    <row r="749" spans="1:16" x14ac:dyDescent="0.3">
      <c r="A749">
        <v>746</v>
      </c>
      <c r="B749" t="s">
        <v>24</v>
      </c>
      <c r="C749">
        <v>2019</v>
      </c>
      <c r="D749">
        <v>4.0999999999999996</v>
      </c>
      <c r="E749" t="s">
        <v>25</v>
      </c>
      <c r="F749" t="s">
        <v>19</v>
      </c>
      <c r="G749">
        <v>164714</v>
      </c>
      <c r="H749" t="s">
        <v>38</v>
      </c>
      <c r="I749">
        <v>10806.67</v>
      </c>
      <c r="J749" t="s">
        <v>53</v>
      </c>
      <c r="K749">
        <v>7</v>
      </c>
      <c r="L749">
        <v>6.5608691428779578E-2</v>
      </c>
      <c r="M749" t="s">
        <v>32</v>
      </c>
      <c r="N749" t="s">
        <v>28</v>
      </c>
      <c r="O749" t="s">
        <v>29</v>
      </c>
      <c r="P749">
        <v>2</v>
      </c>
    </row>
    <row r="750" spans="1:16" x14ac:dyDescent="0.3">
      <c r="A750">
        <v>747</v>
      </c>
      <c r="B750" t="s">
        <v>58</v>
      </c>
      <c r="C750">
        <v>2010</v>
      </c>
      <c r="D750">
        <v>2.2999999999999998</v>
      </c>
      <c r="E750" t="s">
        <v>33</v>
      </c>
      <c r="F750" t="s">
        <v>19</v>
      </c>
      <c r="G750">
        <v>32356</v>
      </c>
      <c r="H750" t="s">
        <v>38</v>
      </c>
      <c r="I750">
        <v>94478.13</v>
      </c>
      <c r="J750" t="s">
        <v>65</v>
      </c>
      <c r="K750">
        <v>16</v>
      </c>
      <c r="L750">
        <v>2.919957040425269</v>
      </c>
      <c r="M750" t="s">
        <v>56</v>
      </c>
      <c r="N750" t="s">
        <v>36</v>
      </c>
      <c r="O750" t="s">
        <v>22</v>
      </c>
      <c r="P750">
        <v>2</v>
      </c>
    </row>
    <row r="751" spans="1:16" x14ac:dyDescent="0.3">
      <c r="A751">
        <v>748</v>
      </c>
      <c r="B751" t="s">
        <v>30</v>
      </c>
      <c r="C751">
        <v>2015</v>
      </c>
      <c r="D751">
        <v>3.9</v>
      </c>
      <c r="E751" t="s">
        <v>18</v>
      </c>
      <c r="F751" t="s">
        <v>34</v>
      </c>
      <c r="G751">
        <v>265953</v>
      </c>
      <c r="H751" t="s">
        <v>20</v>
      </c>
      <c r="I751">
        <v>85737.79</v>
      </c>
      <c r="J751" t="s">
        <v>41</v>
      </c>
      <c r="K751">
        <v>11</v>
      </c>
      <c r="L751">
        <v>0.32237948058491533</v>
      </c>
      <c r="M751" t="s">
        <v>32</v>
      </c>
      <c r="N751" t="s">
        <v>36</v>
      </c>
      <c r="O751" t="s">
        <v>22</v>
      </c>
      <c r="P751">
        <v>3</v>
      </c>
    </row>
    <row r="752" spans="1:16" x14ac:dyDescent="0.3">
      <c r="A752">
        <v>749</v>
      </c>
      <c r="B752" t="s">
        <v>50</v>
      </c>
      <c r="C752">
        <v>2018</v>
      </c>
      <c r="D752">
        <v>2.8</v>
      </c>
      <c r="E752" t="s">
        <v>25</v>
      </c>
      <c r="F752" t="s">
        <v>34</v>
      </c>
      <c r="G752">
        <v>297019</v>
      </c>
      <c r="H752" t="s">
        <v>20</v>
      </c>
      <c r="I752">
        <v>85269.3</v>
      </c>
      <c r="J752" t="s">
        <v>54</v>
      </c>
      <c r="K752">
        <v>8</v>
      </c>
      <c r="L752">
        <v>0.28708365458102009</v>
      </c>
      <c r="M752" t="s">
        <v>32</v>
      </c>
      <c r="N752" t="s">
        <v>36</v>
      </c>
      <c r="O752" t="s">
        <v>22</v>
      </c>
      <c r="P752">
        <v>3</v>
      </c>
    </row>
    <row r="753" spans="1:16" x14ac:dyDescent="0.3">
      <c r="A753">
        <v>750</v>
      </c>
      <c r="B753" t="s">
        <v>17</v>
      </c>
      <c r="C753">
        <v>2022</v>
      </c>
      <c r="D753">
        <v>5.0999999999999996</v>
      </c>
      <c r="E753" t="s">
        <v>42</v>
      </c>
      <c r="F753" t="s">
        <v>19</v>
      </c>
      <c r="G753">
        <v>241121</v>
      </c>
      <c r="H753" t="s">
        <v>20</v>
      </c>
      <c r="I753">
        <v>92800.59</v>
      </c>
      <c r="J753" t="s">
        <v>47</v>
      </c>
      <c r="K753">
        <v>4</v>
      </c>
      <c r="L753">
        <v>0.38487145458089506</v>
      </c>
      <c r="M753" t="s">
        <v>32</v>
      </c>
      <c r="N753" t="s">
        <v>36</v>
      </c>
      <c r="O753" t="s">
        <v>29</v>
      </c>
      <c r="P753">
        <v>3</v>
      </c>
    </row>
    <row r="754" spans="1:16" x14ac:dyDescent="0.3">
      <c r="A754">
        <v>751</v>
      </c>
      <c r="B754" t="s">
        <v>50</v>
      </c>
      <c r="C754">
        <v>2005</v>
      </c>
      <c r="D754">
        <v>5.0999999999999996</v>
      </c>
      <c r="E754" t="s">
        <v>33</v>
      </c>
      <c r="F754" t="s">
        <v>19</v>
      </c>
      <c r="G754">
        <v>271609</v>
      </c>
      <c r="H754" t="s">
        <v>26</v>
      </c>
      <c r="I754">
        <v>52999.26</v>
      </c>
      <c r="J754" t="s">
        <v>54</v>
      </c>
      <c r="K754">
        <v>21</v>
      </c>
      <c r="L754">
        <v>0.19513072099967232</v>
      </c>
      <c r="M754" t="s">
        <v>32</v>
      </c>
      <c r="N754" t="s">
        <v>36</v>
      </c>
      <c r="O754" t="s">
        <v>29</v>
      </c>
      <c r="P754">
        <v>1</v>
      </c>
    </row>
    <row r="755" spans="1:16" x14ac:dyDescent="0.3">
      <c r="A755">
        <v>752</v>
      </c>
      <c r="B755" t="s">
        <v>30</v>
      </c>
      <c r="C755">
        <v>2023</v>
      </c>
      <c r="D755">
        <v>3.4</v>
      </c>
      <c r="E755" t="s">
        <v>18</v>
      </c>
      <c r="F755" t="s">
        <v>34</v>
      </c>
      <c r="G755">
        <v>197167</v>
      </c>
      <c r="H755" t="s">
        <v>38</v>
      </c>
      <c r="I755">
        <v>28497.74</v>
      </c>
      <c r="J755" t="s">
        <v>40</v>
      </c>
      <c r="K755">
        <v>3</v>
      </c>
      <c r="L755">
        <v>0.14453605319348573</v>
      </c>
      <c r="M755" t="s">
        <v>32</v>
      </c>
      <c r="N755" t="s">
        <v>23</v>
      </c>
      <c r="O755" t="s">
        <v>22</v>
      </c>
      <c r="P755">
        <v>2</v>
      </c>
    </row>
    <row r="756" spans="1:16" x14ac:dyDescent="0.3">
      <c r="A756">
        <v>753</v>
      </c>
      <c r="B756" t="s">
        <v>43</v>
      </c>
      <c r="C756">
        <v>2018</v>
      </c>
      <c r="D756">
        <v>2.8</v>
      </c>
      <c r="E756" t="s">
        <v>42</v>
      </c>
      <c r="F756" t="s">
        <v>19</v>
      </c>
      <c r="G756">
        <v>196322</v>
      </c>
      <c r="H756" t="s">
        <v>20</v>
      </c>
      <c r="I756">
        <v>43128.06</v>
      </c>
      <c r="J756" t="s">
        <v>63</v>
      </c>
      <c r="K756">
        <v>8</v>
      </c>
      <c r="L756">
        <v>0.21968021923167041</v>
      </c>
      <c r="M756" t="s">
        <v>32</v>
      </c>
      <c r="N756" t="s">
        <v>23</v>
      </c>
      <c r="O756" t="s">
        <v>22</v>
      </c>
      <c r="P756">
        <v>3</v>
      </c>
    </row>
    <row r="757" spans="1:16" x14ac:dyDescent="0.3">
      <c r="A757">
        <v>754</v>
      </c>
      <c r="B757" t="s">
        <v>58</v>
      </c>
      <c r="C757">
        <v>2004</v>
      </c>
      <c r="D757">
        <v>2.8</v>
      </c>
      <c r="E757" t="s">
        <v>42</v>
      </c>
      <c r="F757" t="s">
        <v>19</v>
      </c>
      <c r="G757">
        <v>15250</v>
      </c>
      <c r="H757" t="s">
        <v>26</v>
      </c>
      <c r="I757">
        <v>73292.09</v>
      </c>
      <c r="J757" t="s">
        <v>65</v>
      </c>
      <c r="K757">
        <v>22</v>
      </c>
      <c r="L757">
        <v>4.8060386885245903</v>
      </c>
      <c r="M757" t="s">
        <v>56</v>
      </c>
      <c r="N757" t="s">
        <v>36</v>
      </c>
      <c r="O757" t="s">
        <v>22</v>
      </c>
      <c r="P757">
        <v>1</v>
      </c>
    </row>
    <row r="758" spans="1:16" x14ac:dyDescent="0.3">
      <c r="A758">
        <v>755</v>
      </c>
      <c r="B758" t="s">
        <v>43</v>
      </c>
      <c r="C758">
        <v>2003</v>
      </c>
      <c r="D758">
        <v>5</v>
      </c>
      <c r="E758" t="s">
        <v>42</v>
      </c>
      <c r="F758" t="s">
        <v>19</v>
      </c>
      <c r="G758">
        <v>46023</v>
      </c>
      <c r="H758" t="s">
        <v>20</v>
      </c>
      <c r="I758">
        <v>88223.12</v>
      </c>
      <c r="J758" t="s">
        <v>60</v>
      </c>
      <c r="K758">
        <v>23</v>
      </c>
      <c r="L758">
        <v>1.9169354453208178</v>
      </c>
      <c r="M758" t="s">
        <v>56</v>
      </c>
      <c r="N758" t="s">
        <v>36</v>
      </c>
      <c r="O758" t="s">
        <v>29</v>
      </c>
      <c r="P758">
        <v>3</v>
      </c>
    </row>
    <row r="759" spans="1:16" x14ac:dyDescent="0.3">
      <c r="A759">
        <v>756</v>
      </c>
      <c r="B759" t="s">
        <v>37</v>
      </c>
      <c r="C759">
        <v>2014</v>
      </c>
      <c r="D759">
        <v>2.6</v>
      </c>
      <c r="E759" t="s">
        <v>25</v>
      </c>
      <c r="F759" t="s">
        <v>34</v>
      </c>
      <c r="G759">
        <v>101350</v>
      </c>
      <c r="H759" t="s">
        <v>38</v>
      </c>
      <c r="I759">
        <v>46333.64</v>
      </c>
      <c r="J759" t="s">
        <v>48</v>
      </c>
      <c r="K759">
        <v>12</v>
      </c>
      <c r="L759">
        <v>0.45716467686235818</v>
      </c>
      <c r="M759" t="s">
        <v>22</v>
      </c>
      <c r="N759" t="s">
        <v>23</v>
      </c>
      <c r="O759" t="s">
        <v>22</v>
      </c>
      <c r="P759">
        <v>2</v>
      </c>
    </row>
    <row r="760" spans="1:16" x14ac:dyDescent="0.3">
      <c r="A760">
        <v>757</v>
      </c>
      <c r="B760" t="s">
        <v>43</v>
      </c>
      <c r="C760">
        <v>2003</v>
      </c>
      <c r="D760">
        <v>2</v>
      </c>
      <c r="E760" t="s">
        <v>33</v>
      </c>
      <c r="F760" t="s">
        <v>19</v>
      </c>
      <c r="G760">
        <v>177696</v>
      </c>
      <c r="H760" t="s">
        <v>26</v>
      </c>
      <c r="I760">
        <v>55861.19</v>
      </c>
      <c r="J760" t="s">
        <v>63</v>
      </c>
      <c r="K760">
        <v>23</v>
      </c>
      <c r="L760">
        <v>0.31436380109850531</v>
      </c>
      <c r="M760" t="s">
        <v>32</v>
      </c>
      <c r="N760" t="s">
        <v>36</v>
      </c>
      <c r="O760" t="s">
        <v>22</v>
      </c>
      <c r="P760">
        <v>1</v>
      </c>
    </row>
    <row r="761" spans="1:16" x14ac:dyDescent="0.3">
      <c r="A761">
        <v>758</v>
      </c>
      <c r="B761" t="s">
        <v>43</v>
      </c>
      <c r="C761">
        <v>2019</v>
      </c>
      <c r="D761">
        <v>1.4</v>
      </c>
      <c r="E761" t="s">
        <v>42</v>
      </c>
      <c r="F761" t="s">
        <v>19</v>
      </c>
      <c r="G761">
        <v>16427</v>
      </c>
      <c r="H761" t="s">
        <v>38</v>
      </c>
      <c r="I761">
        <v>93519.38</v>
      </c>
      <c r="J761" t="s">
        <v>60</v>
      </c>
      <c r="K761">
        <v>7</v>
      </c>
      <c r="L761">
        <v>5.6930285505570097</v>
      </c>
      <c r="M761" t="s">
        <v>56</v>
      </c>
      <c r="N761" t="s">
        <v>36</v>
      </c>
      <c r="O761" t="s">
        <v>46</v>
      </c>
      <c r="P761">
        <v>2</v>
      </c>
    </row>
    <row r="762" spans="1:16" x14ac:dyDescent="0.3">
      <c r="A762">
        <v>759</v>
      </c>
      <c r="B762" t="s">
        <v>30</v>
      </c>
      <c r="C762">
        <v>2009</v>
      </c>
      <c r="D762">
        <v>3.3</v>
      </c>
      <c r="E762" t="s">
        <v>25</v>
      </c>
      <c r="F762" t="s">
        <v>19</v>
      </c>
      <c r="G762">
        <v>210084</v>
      </c>
      <c r="H762" t="s">
        <v>20</v>
      </c>
      <c r="I762">
        <v>15212.37</v>
      </c>
      <c r="J762" t="s">
        <v>52</v>
      </c>
      <c r="K762">
        <v>17</v>
      </c>
      <c r="L762">
        <v>7.241089278574285E-2</v>
      </c>
      <c r="M762" t="s">
        <v>32</v>
      </c>
      <c r="N762" t="s">
        <v>28</v>
      </c>
      <c r="O762" t="s">
        <v>22</v>
      </c>
      <c r="P762">
        <v>3</v>
      </c>
    </row>
    <row r="763" spans="1:16" x14ac:dyDescent="0.3">
      <c r="A763">
        <v>760</v>
      </c>
      <c r="B763" t="s">
        <v>30</v>
      </c>
      <c r="C763">
        <v>2023</v>
      </c>
      <c r="D763">
        <v>3.4</v>
      </c>
      <c r="E763" t="s">
        <v>33</v>
      </c>
      <c r="F763" t="s">
        <v>19</v>
      </c>
      <c r="G763">
        <v>134511</v>
      </c>
      <c r="H763" t="s">
        <v>20</v>
      </c>
      <c r="I763">
        <v>86918.43</v>
      </c>
      <c r="J763" t="s">
        <v>31</v>
      </c>
      <c r="K763">
        <v>3</v>
      </c>
      <c r="L763">
        <v>0.64618083279434391</v>
      </c>
      <c r="M763" t="s">
        <v>22</v>
      </c>
      <c r="N763" t="s">
        <v>36</v>
      </c>
      <c r="O763" t="s">
        <v>22</v>
      </c>
      <c r="P763">
        <v>3</v>
      </c>
    </row>
    <row r="764" spans="1:16" x14ac:dyDescent="0.3">
      <c r="A764">
        <v>761</v>
      </c>
      <c r="B764" t="s">
        <v>30</v>
      </c>
      <c r="C764">
        <v>2021</v>
      </c>
      <c r="D764">
        <v>5.2</v>
      </c>
      <c r="E764" t="s">
        <v>33</v>
      </c>
      <c r="F764" t="s">
        <v>34</v>
      </c>
      <c r="G764">
        <v>218403</v>
      </c>
      <c r="H764" t="s">
        <v>20</v>
      </c>
      <c r="I764">
        <v>20134.21</v>
      </c>
      <c r="J764" t="s">
        <v>52</v>
      </c>
      <c r="K764">
        <v>5</v>
      </c>
      <c r="L764">
        <v>9.2188339903755898E-2</v>
      </c>
      <c r="M764" t="s">
        <v>32</v>
      </c>
      <c r="N764" t="s">
        <v>23</v>
      </c>
      <c r="O764" t="s">
        <v>29</v>
      </c>
      <c r="P764">
        <v>3</v>
      </c>
    </row>
    <row r="765" spans="1:16" x14ac:dyDescent="0.3">
      <c r="A765">
        <v>762</v>
      </c>
      <c r="B765" t="s">
        <v>50</v>
      </c>
      <c r="C765">
        <v>2002</v>
      </c>
      <c r="D765">
        <v>2.1</v>
      </c>
      <c r="E765" t="s">
        <v>25</v>
      </c>
      <c r="F765" t="s">
        <v>34</v>
      </c>
      <c r="G765">
        <v>78672</v>
      </c>
      <c r="H765" t="s">
        <v>26</v>
      </c>
      <c r="I765">
        <v>50966.83</v>
      </c>
      <c r="J765" t="s">
        <v>55</v>
      </c>
      <c r="K765">
        <v>24</v>
      </c>
      <c r="L765">
        <v>0.64783951088061831</v>
      </c>
      <c r="M765" t="s">
        <v>22</v>
      </c>
      <c r="N765" t="s">
        <v>36</v>
      </c>
      <c r="O765" t="s">
        <v>22</v>
      </c>
      <c r="P765">
        <v>1</v>
      </c>
    </row>
    <row r="766" spans="1:16" x14ac:dyDescent="0.3">
      <c r="A766">
        <v>763</v>
      </c>
      <c r="B766" t="s">
        <v>37</v>
      </c>
      <c r="C766">
        <v>2004</v>
      </c>
      <c r="D766">
        <v>2.9</v>
      </c>
      <c r="E766" t="s">
        <v>25</v>
      </c>
      <c r="F766" t="s">
        <v>34</v>
      </c>
      <c r="G766">
        <v>17300</v>
      </c>
      <c r="H766" t="s">
        <v>26</v>
      </c>
      <c r="I766">
        <v>25750.2</v>
      </c>
      <c r="J766" t="s">
        <v>39</v>
      </c>
      <c r="K766">
        <v>22</v>
      </c>
      <c r="L766">
        <v>1.4884508670520231</v>
      </c>
      <c r="M766" t="s">
        <v>56</v>
      </c>
      <c r="N766" t="s">
        <v>23</v>
      </c>
      <c r="O766" t="s">
        <v>22</v>
      </c>
      <c r="P766">
        <v>1</v>
      </c>
    </row>
    <row r="767" spans="1:16" x14ac:dyDescent="0.3">
      <c r="A767">
        <v>764</v>
      </c>
      <c r="B767" t="s">
        <v>30</v>
      </c>
      <c r="C767">
        <v>2005</v>
      </c>
      <c r="D767">
        <v>5</v>
      </c>
      <c r="E767" t="s">
        <v>42</v>
      </c>
      <c r="F767" t="s">
        <v>19</v>
      </c>
      <c r="G767">
        <v>19659</v>
      </c>
      <c r="H767" t="s">
        <v>26</v>
      </c>
      <c r="I767">
        <v>62280.02</v>
      </c>
      <c r="J767" t="s">
        <v>52</v>
      </c>
      <c r="K767">
        <v>21</v>
      </c>
      <c r="L767">
        <v>3.1680156671244721</v>
      </c>
      <c r="M767" t="s">
        <v>56</v>
      </c>
      <c r="N767" t="s">
        <v>36</v>
      </c>
      <c r="O767" t="s">
        <v>29</v>
      </c>
      <c r="P767">
        <v>1</v>
      </c>
    </row>
    <row r="768" spans="1:16" x14ac:dyDescent="0.3">
      <c r="A768">
        <v>765</v>
      </c>
      <c r="B768" t="s">
        <v>58</v>
      </c>
      <c r="C768">
        <v>2020</v>
      </c>
      <c r="D768">
        <v>5.0999999999999996</v>
      </c>
      <c r="E768" t="s">
        <v>33</v>
      </c>
      <c r="F768" t="s">
        <v>34</v>
      </c>
      <c r="G768">
        <v>162475</v>
      </c>
      <c r="H768" t="s">
        <v>26</v>
      </c>
      <c r="I768">
        <v>58064.480000000003</v>
      </c>
      <c r="J768" t="s">
        <v>59</v>
      </c>
      <c r="K768">
        <v>6</v>
      </c>
      <c r="L768">
        <v>0.35737485767041083</v>
      </c>
      <c r="M768" t="s">
        <v>32</v>
      </c>
      <c r="N768" t="s">
        <v>36</v>
      </c>
      <c r="O768" t="s">
        <v>29</v>
      </c>
      <c r="P768">
        <v>1</v>
      </c>
    </row>
    <row r="769" spans="1:16" x14ac:dyDescent="0.3">
      <c r="A769">
        <v>766</v>
      </c>
      <c r="B769" t="s">
        <v>50</v>
      </c>
      <c r="C769">
        <v>2021</v>
      </c>
      <c r="D769">
        <v>2.9</v>
      </c>
      <c r="E769" t="s">
        <v>18</v>
      </c>
      <c r="F769" t="s">
        <v>19</v>
      </c>
      <c r="G769">
        <v>245259</v>
      </c>
      <c r="H769" t="s">
        <v>20</v>
      </c>
      <c r="I769">
        <v>41100.699999999997</v>
      </c>
      <c r="J769" t="s">
        <v>61</v>
      </c>
      <c r="K769">
        <v>5</v>
      </c>
      <c r="L769">
        <v>0.16758080233549022</v>
      </c>
      <c r="M769" t="s">
        <v>32</v>
      </c>
      <c r="N769" t="s">
        <v>23</v>
      </c>
      <c r="O769" t="s">
        <v>22</v>
      </c>
      <c r="P769">
        <v>3</v>
      </c>
    </row>
    <row r="770" spans="1:16" x14ac:dyDescent="0.3">
      <c r="A770">
        <v>767</v>
      </c>
      <c r="B770" t="s">
        <v>24</v>
      </c>
      <c r="C770">
        <v>2007</v>
      </c>
      <c r="D770">
        <v>3.3</v>
      </c>
      <c r="E770" t="s">
        <v>25</v>
      </c>
      <c r="F770" t="s">
        <v>34</v>
      </c>
      <c r="G770">
        <v>10360</v>
      </c>
      <c r="H770" t="s">
        <v>20</v>
      </c>
      <c r="I770">
        <v>87013.83</v>
      </c>
      <c r="J770" t="s">
        <v>49</v>
      </c>
      <c r="K770">
        <v>19</v>
      </c>
      <c r="L770">
        <v>8.3990183397683396</v>
      </c>
      <c r="M770" t="s">
        <v>56</v>
      </c>
      <c r="N770" t="s">
        <v>36</v>
      </c>
      <c r="O770" t="s">
        <v>22</v>
      </c>
      <c r="P770">
        <v>3</v>
      </c>
    </row>
    <row r="771" spans="1:16" x14ac:dyDescent="0.3">
      <c r="A771">
        <v>768</v>
      </c>
      <c r="B771" t="s">
        <v>58</v>
      </c>
      <c r="C771">
        <v>2006</v>
      </c>
      <c r="D771">
        <v>2.5</v>
      </c>
      <c r="E771" t="s">
        <v>33</v>
      </c>
      <c r="F771" t="s">
        <v>19</v>
      </c>
      <c r="G771">
        <v>283568</v>
      </c>
      <c r="H771" t="s">
        <v>20</v>
      </c>
      <c r="I771">
        <v>67682.27</v>
      </c>
      <c r="J771" t="s">
        <v>59</v>
      </c>
      <c r="K771">
        <v>20</v>
      </c>
      <c r="L771">
        <v>0.23868091604130229</v>
      </c>
      <c r="M771" t="s">
        <v>32</v>
      </c>
      <c r="N771" t="s">
        <v>36</v>
      </c>
      <c r="O771" t="s">
        <v>22</v>
      </c>
      <c r="P771">
        <v>3</v>
      </c>
    </row>
    <row r="772" spans="1:16" x14ac:dyDescent="0.3">
      <c r="A772">
        <v>769</v>
      </c>
      <c r="B772" t="s">
        <v>17</v>
      </c>
      <c r="C772">
        <v>2020</v>
      </c>
      <c r="D772">
        <v>5.7</v>
      </c>
      <c r="E772" t="s">
        <v>33</v>
      </c>
      <c r="F772" t="s">
        <v>34</v>
      </c>
      <c r="G772">
        <v>98035</v>
      </c>
      <c r="H772" t="s">
        <v>26</v>
      </c>
      <c r="I772">
        <v>73514.490000000005</v>
      </c>
      <c r="J772" t="s">
        <v>35</v>
      </c>
      <c r="K772">
        <v>6</v>
      </c>
      <c r="L772">
        <v>0.74988004284184229</v>
      </c>
      <c r="M772" t="s">
        <v>22</v>
      </c>
      <c r="N772" t="s">
        <v>36</v>
      </c>
      <c r="O772" t="s">
        <v>29</v>
      </c>
      <c r="P772">
        <v>1</v>
      </c>
    </row>
    <row r="773" spans="1:16" x14ac:dyDescent="0.3">
      <c r="A773">
        <v>770</v>
      </c>
      <c r="B773" t="s">
        <v>17</v>
      </c>
      <c r="C773">
        <v>2009</v>
      </c>
      <c r="D773">
        <v>1.6</v>
      </c>
      <c r="E773" t="s">
        <v>42</v>
      </c>
      <c r="F773" t="s">
        <v>34</v>
      </c>
      <c r="G773">
        <v>48791</v>
      </c>
      <c r="H773" t="s">
        <v>26</v>
      </c>
      <c r="I773">
        <v>19312.68</v>
      </c>
      <c r="J773" t="s">
        <v>21</v>
      </c>
      <c r="K773">
        <v>17</v>
      </c>
      <c r="L773">
        <v>0.39582463979012522</v>
      </c>
      <c r="M773" t="s">
        <v>56</v>
      </c>
      <c r="N773" t="s">
        <v>28</v>
      </c>
      <c r="O773" t="s">
        <v>46</v>
      </c>
      <c r="P773">
        <v>1</v>
      </c>
    </row>
    <row r="774" spans="1:16" x14ac:dyDescent="0.3">
      <c r="A774">
        <v>771</v>
      </c>
      <c r="B774" t="s">
        <v>58</v>
      </c>
      <c r="C774">
        <v>2005</v>
      </c>
      <c r="D774">
        <v>5.7</v>
      </c>
      <c r="E774" t="s">
        <v>18</v>
      </c>
      <c r="F774" t="s">
        <v>34</v>
      </c>
      <c r="G774">
        <v>199867</v>
      </c>
      <c r="H774" t="s">
        <v>20</v>
      </c>
      <c r="I774">
        <v>88900.74</v>
      </c>
      <c r="J774" t="s">
        <v>67</v>
      </c>
      <c r="K774">
        <v>21</v>
      </c>
      <c r="L774">
        <v>0.4447994916619552</v>
      </c>
      <c r="M774" t="s">
        <v>32</v>
      </c>
      <c r="N774" t="s">
        <v>36</v>
      </c>
      <c r="O774" t="s">
        <v>29</v>
      </c>
      <c r="P774">
        <v>3</v>
      </c>
    </row>
    <row r="775" spans="1:16" x14ac:dyDescent="0.3">
      <c r="A775">
        <v>772</v>
      </c>
      <c r="B775" t="s">
        <v>30</v>
      </c>
      <c r="C775">
        <v>2013</v>
      </c>
      <c r="D775">
        <v>4.4000000000000004</v>
      </c>
      <c r="E775" t="s">
        <v>42</v>
      </c>
      <c r="F775" t="s">
        <v>19</v>
      </c>
      <c r="G775">
        <v>274444</v>
      </c>
      <c r="H775" t="s">
        <v>20</v>
      </c>
      <c r="I775">
        <v>20868.82</v>
      </c>
      <c r="J775" t="s">
        <v>41</v>
      </c>
      <c r="K775">
        <v>13</v>
      </c>
      <c r="L775">
        <v>7.6040357960093855E-2</v>
      </c>
      <c r="M775" t="s">
        <v>32</v>
      </c>
      <c r="N775" t="s">
        <v>23</v>
      </c>
      <c r="O775" t="s">
        <v>29</v>
      </c>
      <c r="P775">
        <v>3</v>
      </c>
    </row>
    <row r="776" spans="1:16" x14ac:dyDescent="0.3">
      <c r="A776">
        <v>773</v>
      </c>
      <c r="B776" t="s">
        <v>24</v>
      </c>
      <c r="C776">
        <v>2003</v>
      </c>
      <c r="D776">
        <v>3.7</v>
      </c>
      <c r="E776" t="s">
        <v>18</v>
      </c>
      <c r="F776" t="s">
        <v>19</v>
      </c>
      <c r="G776">
        <v>33370</v>
      </c>
      <c r="H776" t="s">
        <v>26</v>
      </c>
      <c r="I776">
        <v>26164.57</v>
      </c>
      <c r="J776" t="s">
        <v>53</v>
      </c>
      <c r="K776">
        <v>23</v>
      </c>
      <c r="L776">
        <v>0.78407461792028765</v>
      </c>
      <c r="M776" t="s">
        <v>56</v>
      </c>
      <c r="N776" t="s">
        <v>23</v>
      </c>
      <c r="O776" t="s">
        <v>22</v>
      </c>
      <c r="P776">
        <v>1</v>
      </c>
    </row>
    <row r="777" spans="1:16" x14ac:dyDescent="0.3">
      <c r="A777">
        <v>774</v>
      </c>
      <c r="B777" t="s">
        <v>24</v>
      </c>
      <c r="C777">
        <v>2012</v>
      </c>
      <c r="D777">
        <v>1.2</v>
      </c>
      <c r="E777" t="s">
        <v>18</v>
      </c>
      <c r="F777" t="s">
        <v>19</v>
      </c>
      <c r="G777">
        <v>200903</v>
      </c>
      <c r="H777" t="s">
        <v>38</v>
      </c>
      <c r="I777">
        <v>17165.240000000002</v>
      </c>
      <c r="J777" t="s">
        <v>66</v>
      </c>
      <c r="K777">
        <v>14</v>
      </c>
      <c r="L777">
        <v>8.5440436429520719E-2</v>
      </c>
      <c r="M777" t="s">
        <v>32</v>
      </c>
      <c r="N777" t="s">
        <v>28</v>
      </c>
      <c r="O777" t="s">
        <v>46</v>
      </c>
      <c r="P777">
        <v>2</v>
      </c>
    </row>
    <row r="778" spans="1:16" x14ac:dyDescent="0.3">
      <c r="A778">
        <v>775</v>
      </c>
      <c r="B778" t="s">
        <v>50</v>
      </c>
      <c r="C778">
        <v>2019</v>
      </c>
      <c r="D778">
        <v>3.4</v>
      </c>
      <c r="E778" t="s">
        <v>25</v>
      </c>
      <c r="F778" t="s">
        <v>34</v>
      </c>
      <c r="G778">
        <v>27209</v>
      </c>
      <c r="H778" t="s">
        <v>20</v>
      </c>
      <c r="I778">
        <v>46834.12</v>
      </c>
      <c r="J778" t="s">
        <v>61</v>
      </c>
      <c r="K778">
        <v>7</v>
      </c>
      <c r="L778">
        <v>1.7212731081627404</v>
      </c>
      <c r="M778" t="s">
        <v>56</v>
      </c>
      <c r="N778" t="s">
        <v>23</v>
      </c>
      <c r="O778" t="s">
        <v>22</v>
      </c>
      <c r="P778">
        <v>3</v>
      </c>
    </row>
    <row r="779" spans="1:16" x14ac:dyDescent="0.3">
      <c r="A779">
        <v>776</v>
      </c>
      <c r="B779" t="s">
        <v>24</v>
      </c>
      <c r="C779">
        <v>2016</v>
      </c>
      <c r="D779">
        <v>3</v>
      </c>
      <c r="E779" t="s">
        <v>33</v>
      </c>
      <c r="F779" t="s">
        <v>19</v>
      </c>
      <c r="G779">
        <v>283071</v>
      </c>
      <c r="H779" t="s">
        <v>20</v>
      </c>
      <c r="I779">
        <v>89332.38</v>
      </c>
      <c r="J779" t="s">
        <v>27</v>
      </c>
      <c r="K779">
        <v>10</v>
      </c>
      <c r="L779">
        <v>0.31558294562141653</v>
      </c>
      <c r="M779" t="s">
        <v>32</v>
      </c>
      <c r="N779" t="s">
        <v>36</v>
      </c>
      <c r="O779" t="s">
        <v>22</v>
      </c>
      <c r="P779">
        <v>3</v>
      </c>
    </row>
    <row r="780" spans="1:16" x14ac:dyDescent="0.3">
      <c r="A780">
        <v>777</v>
      </c>
      <c r="B780" t="s">
        <v>17</v>
      </c>
      <c r="C780">
        <v>2022</v>
      </c>
      <c r="D780">
        <v>1.8</v>
      </c>
      <c r="E780" t="s">
        <v>33</v>
      </c>
      <c r="F780" t="s">
        <v>19</v>
      </c>
      <c r="G780">
        <v>34579</v>
      </c>
      <c r="H780" t="s">
        <v>20</v>
      </c>
      <c r="I780">
        <v>28982.51</v>
      </c>
      <c r="J780" t="s">
        <v>47</v>
      </c>
      <c r="K780">
        <v>4</v>
      </c>
      <c r="L780">
        <v>0.83815350357153184</v>
      </c>
      <c r="M780" t="s">
        <v>56</v>
      </c>
      <c r="N780" t="s">
        <v>23</v>
      </c>
      <c r="O780" t="s">
        <v>46</v>
      </c>
      <c r="P780">
        <v>3</v>
      </c>
    </row>
    <row r="781" spans="1:16" x14ac:dyDescent="0.3">
      <c r="A781">
        <v>778</v>
      </c>
      <c r="B781" t="s">
        <v>37</v>
      </c>
      <c r="C781">
        <v>2006</v>
      </c>
      <c r="D781">
        <v>4.3</v>
      </c>
      <c r="E781" t="s">
        <v>33</v>
      </c>
      <c r="F781" t="s">
        <v>19</v>
      </c>
      <c r="G781">
        <v>271176</v>
      </c>
      <c r="H781" t="s">
        <v>26</v>
      </c>
      <c r="I781">
        <v>40506.57</v>
      </c>
      <c r="J781" t="s">
        <v>39</v>
      </c>
      <c r="K781">
        <v>20</v>
      </c>
      <c r="L781">
        <v>0.1493737277635189</v>
      </c>
      <c r="M781" t="s">
        <v>32</v>
      </c>
      <c r="N781" t="s">
        <v>23</v>
      </c>
      <c r="O781" t="s">
        <v>29</v>
      </c>
      <c r="P781">
        <v>1</v>
      </c>
    </row>
    <row r="782" spans="1:16" x14ac:dyDescent="0.3">
      <c r="A782">
        <v>779</v>
      </c>
      <c r="B782" t="s">
        <v>30</v>
      </c>
      <c r="C782">
        <v>2003</v>
      </c>
      <c r="D782">
        <v>5.9</v>
      </c>
      <c r="E782" t="s">
        <v>18</v>
      </c>
      <c r="F782" t="s">
        <v>19</v>
      </c>
      <c r="G782">
        <v>93254</v>
      </c>
      <c r="H782" t="s">
        <v>20</v>
      </c>
      <c r="I782">
        <v>85376.31</v>
      </c>
      <c r="J782" t="s">
        <v>52</v>
      </c>
      <c r="K782">
        <v>23</v>
      </c>
      <c r="L782">
        <v>0.91552437428957467</v>
      </c>
      <c r="M782" t="s">
        <v>22</v>
      </c>
      <c r="N782" t="s">
        <v>36</v>
      </c>
      <c r="O782" t="s">
        <v>29</v>
      </c>
      <c r="P782">
        <v>3</v>
      </c>
    </row>
    <row r="783" spans="1:16" x14ac:dyDescent="0.3">
      <c r="A783">
        <v>780</v>
      </c>
      <c r="B783" t="s">
        <v>24</v>
      </c>
      <c r="C783">
        <v>2013</v>
      </c>
      <c r="D783">
        <v>3.8</v>
      </c>
      <c r="E783" t="s">
        <v>33</v>
      </c>
      <c r="F783" t="s">
        <v>19</v>
      </c>
      <c r="G783">
        <v>113528</v>
      </c>
      <c r="H783" t="s">
        <v>20</v>
      </c>
      <c r="I783">
        <v>63692.45</v>
      </c>
      <c r="J783" t="s">
        <v>66</v>
      </c>
      <c r="K783">
        <v>13</v>
      </c>
      <c r="L783">
        <v>0.56102855683179476</v>
      </c>
      <c r="M783" t="s">
        <v>22</v>
      </c>
      <c r="N783" t="s">
        <v>36</v>
      </c>
      <c r="O783" t="s">
        <v>22</v>
      </c>
      <c r="P783">
        <v>3</v>
      </c>
    </row>
    <row r="784" spans="1:16" x14ac:dyDescent="0.3">
      <c r="A784">
        <v>781</v>
      </c>
      <c r="B784" t="s">
        <v>50</v>
      </c>
      <c r="C784">
        <v>2002</v>
      </c>
      <c r="D784">
        <v>4.5999999999999996</v>
      </c>
      <c r="E784" t="s">
        <v>25</v>
      </c>
      <c r="F784" t="s">
        <v>19</v>
      </c>
      <c r="G784">
        <v>223274</v>
      </c>
      <c r="H784" t="s">
        <v>20</v>
      </c>
      <c r="I784">
        <v>76403.56</v>
      </c>
      <c r="J784" t="s">
        <v>51</v>
      </c>
      <c r="K784">
        <v>24</v>
      </c>
      <c r="L784">
        <v>0.34219640441789012</v>
      </c>
      <c r="M784" t="s">
        <v>32</v>
      </c>
      <c r="N784" t="s">
        <v>36</v>
      </c>
      <c r="O784" t="s">
        <v>29</v>
      </c>
      <c r="P784">
        <v>3</v>
      </c>
    </row>
    <row r="785" spans="1:16" x14ac:dyDescent="0.3">
      <c r="A785">
        <v>782</v>
      </c>
      <c r="B785" t="s">
        <v>17</v>
      </c>
      <c r="C785">
        <v>2023</v>
      </c>
      <c r="D785">
        <v>1.3</v>
      </c>
      <c r="E785" t="s">
        <v>18</v>
      </c>
      <c r="F785" t="s">
        <v>34</v>
      </c>
      <c r="G785">
        <v>238292</v>
      </c>
      <c r="H785" t="s">
        <v>20</v>
      </c>
      <c r="I785">
        <v>25330</v>
      </c>
      <c r="J785" t="s">
        <v>21</v>
      </c>
      <c r="K785">
        <v>3</v>
      </c>
      <c r="L785">
        <v>0.10629815520453897</v>
      </c>
      <c r="M785" t="s">
        <v>32</v>
      </c>
      <c r="N785" t="s">
        <v>23</v>
      </c>
      <c r="O785" t="s">
        <v>46</v>
      </c>
      <c r="P785">
        <v>3</v>
      </c>
    </row>
    <row r="786" spans="1:16" x14ac:dyDescent="0.3">
      <c r="A786">
        <v>783</v>
      </c>
      <c r="B786" t="s">
        <v>37</v>
      </c>
      <c r="C786">
        <v>2004</v>
      </c>
      <c r="D786">
        <v>3.1</v>
      </c>
      <c r="E786" t="s">
        <v>18</v>
      </c>
      <c r="F786" t="s">
        <v>34</v>
      </c>
      <c r="G786">
        <v>181026</v>
      </c>
      <c r="H786" t="s">
        <v>20</v>
      </c>
      <c r="I786">
        <v>73066.539999999994</v>
      </c>
      <c r="J786" t="s">
        <v>68</v>
      </c>
      <c r="K786">
        <v>22</v>
      </c>
      <c r="L786">
        <v>0.40362456221758197</v>
      </c>
      <c r="M786" t="s">
        <v>32</v>
      </c>
      <c r="N786" t="s">
        <v>36</v>
      </c>
      <c r="O786" t="s">
        <v>22</v>
      </c>
      <c r="P786">
        <v>3</v>
      </c>
    </row>
    <row r="787" spans="1:16" x14ac:dyDescent="0.3">
      <c r="A787">
        <v>784</v>
      </c>
      <c r="B787" t="s">
        <v>43</v>
      </c>
      <c r="C787">
        <v>2015</v>
      </c>
      <c r="D787">
        <v>1.6</v>
      </c>
      <c r="E787" t="s">
        <v>18</v>
      </c>
      <c r="F787" t="s">
        <v>19</v>
      </c>
      <c r="G787">
        <v>248342</v>
      </c>
      <c r="H787" t="s">
        <v>38</v>
      </c>
      <c r="I787">
        <v>26623</v>
      </c>
      <c r="J787" t="s">
        <v>57</v>
      </c>
      <c r="K787">
        <v>11</v>
      </c>
      <c r="L787">
        <v>0.10720297009768787</v>
      </c>
      <c r="M787" t="s">
        <v>32</v>
      </c>
      <c r="N787" t="s">
        <v>23</v>
      </c>
      <c r="O787" t="s">
        <v>46</v>
      </c>
      <c r="P787">
        <v>2</v>
      </c>
    </row>
    <row r="788" spans="1:16" x14ac:dyDescent="0.3">
      <c r="A788">
        <v>785</v>
      </c>
      <c r="B788" t="s">
        <v>43</v>
      </c>
      <c r="C788">
        <v>2022</v>
      </c>
      <c r="D788">
        <v>4.0999999999999996</v>
      </c>
      <c r="E788" t="s">
        <v>18</v>
      </c>
      <c r="F788" t="s">
        <v>34</v>
      </c>
      <c r="G788">
        <v>219437</v>
      </c>
      <c r="H788" t="s">
        <v>38</v>
      </c>
      <c r="I788">
        <v>98794.83</v>
      </c>
      <c r="J788" t="s">
        <v>57</v>
      </c>
      <c r="K788">
        <v>4</v>
      </c>
      <c r="L788">
        <v>0.45021956187880807</v>
      </c>
      <c r="M788" t="s">
        <v>32</v>
      </c>
      <c r="N788" t="s">
        <v>36</v>
      </c>
      <c r="O788" t="s">
        <v>29</v>
      </c>
      <c r="P788">
        <v>2</v>
      </c>
    </row>
    <row r="789" spans="1:16" x14ac:dyDescent="0.3">
      <c r="A789">
        <v>786</v>
      </c>
      <c r="B789" t="s">
        <v>37</v>
      </c>
      <c r="C789">
        <v>2019</v>
      </c>
      <c r="D789">
        <v>5.7</v>
      </c>
      <c r="E789" t="s">
        <v>25</v>
      </c>
      <c r="F789" t="s">
        <v>34</v>
      </c>
      <c r="G789">
        <v>278076</v>
      </c>
      <c r="H789" t="s">
        <v>20</v>
      </c>
      <c r="I789">
        <v>58189.18</v>
      </c>
      <c r="J789" t="s">
        <v>48</v>
      </c>
      <c r="K789">
        <v>7</v>
      </c>
      <c r="L789">
        <v>0.20925639033933169</v>
      </c>
      <c r="M789" t="s">
        <v>32</v>
      </c>
      <c r="N789" t="s">
        <v>36</v>
      </c>
      <c r="O789" t="s">
        <v>29</v>
      </c>
      <c r="P789">
        <v>3</v>
      </c>
    </row>
    <row r="790" spans="1:16" x14ac:dyDescent="0.3">
      <c r="A790">
        <v>787</v>
      </c>
      <c r="B790" t="s">
        <v>17</v>
      </c>
      <c r="C790">
        <v>2003</v>
      </c>
      <c r="D790">
        <v>4.3</v>
      </c>
      <c r="E790" t="s">
        <v>33</v>
      </c>
      <c r="F790" t="s">
        <v>19</v>
      </c>
      <c r="G790">
        <v>287858</v>
      </c>
      <c r="H790" t="s">
        <v>20</v>
      </c>
      <c r="I790">
        <v>71085.73</v>
      </c>
      <c r="J790" t="s">
        <v>47</v>
      </c>
      <c r="K790">
        <v>23</v>
      </c>
      <c r="L790">
        <v>0.24694721008274911</v>
      </c>
      <c r="M790" t="s">
        <v>32</v>
      </c>
      <c r="N790" t="s">
        <v>36</v>
      </c>
      <c r="O790" t="s">
        <v>29</v>
      </c>
      <c r="P790">
        <v>3</v>
      </c>
    </row>
    <row r="791" spans="1:16" x14ac:dyDescent="0.3">
      <c r="A791">
        <v>788</v>
      </c>
      <c r="B791" t="s">
        <v>50</v>
      </c>
      <c r="C791">
        <v>2023</v>
      </c>
      <c r="D791">
        <v>1.4</v>
      </c>
      <c r="E791" t="s">
        <v>25</v>
      </c>
      <c r="F791" t="s">
        <v>19</v>
      </c>
      <c r="G791">
        <v>57803</v>
      </c>
      <c r="H791" t="s">
        <v>20</v>
      </c>
      <c r="I791">
        <v>16248.15</v>
      </c>
      <c r="J791" t="s">
        <v>55</v>
      </c>
      <c r="K791">
        <v>3</v>
      </c>
      <c r="L791">
        <v>0.28109527187170213</v>
      </c>
      <c r="M791" t="s">
        <v>22</v>
      </c>
      <c r="N791" t="s">
        <v>28</v>
      </c>
      <c r="O791" t="s">
        <v>46</v>
      </c>
      <c r="P791">
        <v>3</v>
      </c>
    </row>
    <row r="792" spans="1:16" x14ac:dyDescent="0.3">
      <c r="A792">
        <v>789</v>
      </c>
      <c r="B792" t="s">
        <v>37</v>
      </c>
      <c r="C792">
        <v>2023</v>
      </c>
      <c r="D792">
        <v>2.8</v>
      </c>
      <c r="E792" t="s">
        <v>33</v>
      </c>
      <c r="F792" t="s">
        <v>34</v>
      </c>
      <c r="G792">
        <v>133624</v>
      </c>
      <c r="H792" t="s">
        <v>20</v>
      </c>
      <c r="I792">
        <v>28812.32</v>
      </c>
      <c r="J792" t="s">
        <v>39</v>
      </c>
      <c r="K792">
        <v>3</v>
      </c>
      <c r="L792">
        <v>0.21562234329162425</v>
      </c>
      <c r="M792" t="s">
        <v>22</v>
      </c>
      <c r="N792" t="s">
        <v>23</v>
      </c>
      <c r="O792" t="s">
        <v>22</v>
      </c>
      <c r="P792">
        <v>3</v>
      </c>
    </row>
    <row r="793" spans="1:16" x14ac:dyDescent="0.3">
      <c r="A793">
        <v>790</v>
      </c>
      <c r="B793" t="s">
        <v>30</v>
      </c>
      <c r="C793">
        <v>2001</v>
      </c>
      <c r="D793">
        <v>3.8</v>
      </c>
      <c r="E793" t="s">
        <v>25</v>
      </c>
      <c r="F793" t="s">
        <v>19</v>
      </c>
      <c r="G793">
        <v>56627</v>
      </c>
      <c r="H793" t="s">
        <v>26</v>
      </c>
      <c r="I793">
        <v>18275.36</v>
      </c>
      <c r="J793" t="s">
        <v>52</v>
      </c>
      <c r="K793">
        <v>25</v>
      </c>
      <c r="L793">
        <v>0.32273226552704543</v>
      </c>
      <c r="M793" t="s">
        <v>22</v>
      </c>
      <c r="N793" t="s">
        <v>28</v>
      </c>
      <c r="O793" t="s">
        <v>22</v>
      </c>
      <c r="P793">
        <v>1</v>
      </c>
    </row>
    <row r="794" spans="1:16" x14ac:dyDescent="0.3">
      <c r="A794">
        <v>791</v>
      </c>
      <c r="B794" t="s">
        <v>30</v>
      </c>
      <c r="C794">
        <v>2017</v>
      </c>
      <c r="D794">
        <v>3</v>
      </c>
      <c r="E794" t="s">
        <v>42</v>
      </c>
      <c r="F794" t="s">
        <v>34</v>
      </c>
      <c r="G794">
        <v>177059</v>
      </c>
      <c r="H794" t="s">
        <v>26</v>
      </c>
      <c r="I794">
        <v>42066.22</v>
      </c>
      <c r="J794" t="s">
        <v>41</v>
      </c>
      <c r="K794">
        <v>9</v>
      </c>
      <c r="L794">
        <v>0.23758306553182837</v>
      </c>
      <c r="M794" t="s">
        <v>32</v>
      </c>
      <c r="N794" t="s">
        <v>23</v>
      </c>
      <c r="O794" t="s">
        <v>22</v>
      </c>
      <c r="P794">
        <v>1</v>
      </c>
    </row>
    <row r="795" spans="1:16" x14ac:dyDescent="0.3">
      <c r="A795">
        <v>792</v>
      </c>
      <c r="B795" t="s">
        <v>43</v>
      </c>
      <c r="C795">
        <v>2018</v>
      </c>
      <c r="D795">
        <v>5.2</v>
      </c>
      <c r="E795" t="s">
        <v>42</v>
      </c>
      <c r="F795" t="s">
        <v>34</v>
      </c>
      <c r="G795">
        <v>45380</v>
      </c>
      <c r="H795" t="s">
        <v>26</v>
      </c>
      <c r="I795">
        <v>31992.91</v>
      </c>
      <c r="J795" t="s">
        <v>63</v>
      </c>
      <c r="K795">
        <v>8</v>
      </c>
      <c r="L795">
        <v>0.70500022036139265</v>
      </c>
      <c r="M795" t="s">
        <v>56</v>
      </c>
      <c r="N795" t="s">
        <v>23</v>
      </c>
      <c r="O795" t="s">
        <v>29</v>
      </c>
      <c r="P795">
        <v>1</v>
      </c>
    </row>
    <row r="796" spans="1:16" x14ac:dyDescent="0.3">
      <c r="A796">
        <v>793</v>
      </c>
      <c r="B796" t="s">
        <v>24</v>
      </c>
      <c r="C796">
        <v>2018</v>
      </c>
      <c r="D796">
        <v>5.0999999999999996</v>
      </c>
      <c r="E796" t="s">
        <v>42</v>
      </c>
      <c r="F796" t="s">
        <v>34</v>
      </c>
      <c r="G796">
        <v>160322</v>
      </c>
      <c r="H796" t="s">
        <v>38</v>
      </c>
      <c r="I796">
        <v>74627.61</v>
      </c>
      <c r="J796" t="s">
        <v>27</v>
      </c>
      <c r="K796">
        <v>8</v>
      </c>
      <c r="L796">
        <v>0.46548577238307903</v>
      </c>
      <c r="M796" t="s">
        <v>32</v>
      </c>
      <c r="N796" t="s">
        <v>36</v>
      </c>
      <c r="O796" t="s">
        <v>29</v>
      </c>
      <c r="P796">
        <v>2</v>
      </c>
    </row>
    <row r="797" spans="1:16" x14ac:dyDescent="0.3">
      <c r="A797">
        <v>794</v>
      </c>
      <c r="B797" t="s">
        <v>50</v>
      </c>
      <c r="C797">
        <v>2016</v>
      </c>
      <c r="D797">
        <v>4.0999999999999996</v>
      </c>
      <c r="E797" t="s">
        <v>42</v>
      </c>
      <c r="F797" t="s">
        <v>19</v>
      </c>
      <c r="G797">
        <v>199416</v>
      </c>
      <c r="H797" t="s">
        <v>20</v>
      </c>
      <c r="I797">
        <v>15327.35</v>
      </c>
      <c r="J797" t="s">
        <v>55</v>
      </c>
      <c r="K797">
        <v>10</v>
      </c>
      <c r="L797">
        <v>7.6861184659204884E-2</v>
      </c>
      <c r="M797" t="s">
        <v>32</v>
      </c>
      <c r="N797" t="s">
        <v>28</v>
      </c>
      <c r="O797" t="s">
        <v>29</v>
      </c>
      <c r="P797">
        <v>3</v>
      </c>
    </row>
    <row r="798" spans="1:16" x14ac:dyDescent="0.3">
      <c r="A798">
        <v>795</v>
      </c>
      <c r="B798" t="s">
        <v>43</v>
      </c>
      <c r="C798">
        <v>2013</v>
      </c>
      <c r="D798">
        <v>2.9</v>
      </c>
      <c r="E798" t="s">
        <v>18</v>
      </c>
      <c r="F798" t="s">
        <v>34</v>
      </c>
      <c r="G798">
        <v>146367</v>
      </c>
      <c r="H798" t="s">
        <v>26</v>
      </c>
      <c r="I798">
        <v>76445.64</v>
      </c>
      <c r="J798" t="s">
        <v>63</v>
      </c>
      <c r="K798">
        <v>13</v>
      </c>
      <c r="L798">
        <v>0.52228740084855196</v>
      </c>
      <c r="M798" t="s">
        <v>22</v>
      </c>
      <c r="N798" t="s">
        <v>36</v>
      </c>
      <c r="O798" t="s">
        <v>22</v>
      </c>
      <c r="P798">
        <v>1</v>
      </c>
    </row>
    <row r="799" spans="1:16" x14ac:dyDescent="0.3">
      <c r="A799">
        <v>796</v>
      </c>
      <c r="B799" t="s">
        <v>24</v>
      </c>
      <c r="C799">
        <v>2018</v>
      </c>
      <c r="D799">
        <v>2.2999999999999998</v>
      </c>
      <c r="E799" t="s">
        <v>18</v>
      </c>
      <c r="F799" t="s">
        <v>19</v>
      </c>
      <c r="G799">
        <v>272667</v>
      </c>
      <c r="H799" t="s">
        <v>20</v>
      </c>
      <c r="I799">
        <v>9341.9599999999991</v>
      </c>
      <c r="J799" t="s">
        <v>49</v>
      </c>
      <c r="K799">
        <v>8</v>
      </c>
      <c r="L799">
        <v>3.4261425108282263E-2</v>
      </c>
      <c r="M799" t="s">
        <v>32</v>
      </c>
      <c r="N799" t="s">
        <v>28</v>
      </c>
      <c r="O799" t="s">
        <v>22</v>
      </c>
      <c r="P799">
        <v>3</v>
      </c>
    </row>
    <row r="800" spans="1:16" x14ac:dyDescent="0.3">
      <c r="A800">
        <v>797</v>
      </c>
      <c r="B800" t="s">
        <v>24</v>
      </c>
      <c r="C800">
        <v>2021</v>
      </c>
      <c r="D800">
        <v>1.5</v>
      </c>
      <c r="E800" t="s">
        <v>25</v>
      </c>
      <c r="F800" t="s">
        <v>19</v>
      </c>
      <c r="G800">
        <v>259125</v>
      </c>
      <c r="H800" t="s">
        <v>20</v>
      </c>
      <c r="I800">
        <v>24191.69</v>
      </c>
      <c r="J800" t="s">
        <v>49</v>
      </c>
      <c r="K800">
        <v>5</v>
      </c>
      <c r="L800">
        <v>9.335915098890496E-2</v>
      </c>
      <c r="M800" t="s">
        <v>32</v>
      </c>
      <c r="N800" t="s">
        <v>23</v>
      </c>
      <c r="O800" t="s">
        <v>46</v>
      </c>
      <c r="P800">
        <v>3</v>
      </c>
    </row>
    <row r="801" spans="1:16" x14ac:dyDescent="0.3">
      <c r="A801">
        <v>798</v>
      </c>
      <c r="B801" t="s">
        <v>30</v>
      </c>
      <c r="C801">
        <v>2023</v>
      </c>
      <c r="D801">
        <v>2.8</v>
      </c>
      <c r="E801" t="s">
        <v>25</v>
      </c>
      <c r="F801" t="s">
        <v>19</v>
      </c>
      <c r="G801">
        <v>13769</v>
      </c>
      <c r="H801" t="s">
        <v>38</v>
      </c>
      <c r="I801">
        <v>80236.67</v>
      </c>
      <c r="J801" t="s">
        <v>31</v>
      </c>
      <c r="K801">
        <v>3</v>
      </c>
      <c r="L801">
        <v>5.8273418548914222</v>
      </c>
      <c r="M801" t="s">
        <v>56</v>
      </c>
      <c r="N801" t="s">
        <v>36</v>
      </c>
      <c r="O801" t="s">
        <v>22</v>
      </c>
      <c r="P801">
        <v>2</v>
      </c>
    </row>
    <row r="802" spans="1:16" x14ac:dyDescent="0.3">
      <c r="A802">
        <v>799</v>
      </c>
      <c r="B802" t="s">
        <v>17</v>
      </c>
      <c r="C802">
        <v>2012</v>
      </c>
      <c r="D802">
        <v>3.1</v>
      </c>
      <c r="E802" t="s">
        <v>42</v>
      </c>
      <c r="F802" t="s">
        <v>19</v>
      </c>
      <c r="G802">
        <v>112035</v>
      </c>
      <c r="H802" t="s">
        <v>38</v>
      </c>
      <c r="I802">
        <v>75563.78</v>
      </c>
      <c r="J802" t="s">
        <v>21</v>
      </c>
      <c r="K802">
        <v>14</v>
      </c>
      <c r="L802">
        <v>0.67446583656892933</v>
      </c>
      <c r="M802" t="s">
        <v>22</v>
      </c>
      <c r="N802" t="s">
        <v>36</v>
      </c>
      <c r="O802" t="s">
        <v>22</v>
      </c>
      <c r="P802">
        <v>2</v>
      </c>
    </row>
    <row r="803" spans="1:16" x14ac:dyDescent="0.3">
      <c r="A803">
        <v>800</v>
      </c>
      <c r="B803" t="s">
        <v>58</v>
      </c>
      <c r="C803">
        <v>2011</v>
      </c>
      <c r="D803">
        <v>4.4000000000000004</v>
      </c>
      <c r="E803" t="s">
        <v>33</v>
      </c>
      <c r="F803" t="s">
        <v>19</v>
      </c>
      <c r="G803">
        <v>175717</v>
      </c>
      <c r="H803" t="s">
        <v>26</v>
      </c>
      <c r="I803">
        <v>50250.98</v>
      </c>
      <c r="J803" t="s">
        <v>59</v>
      </c>
      <c r="K803">
        <v>15</v>
      </c>
      <c r="L803">
        <v>0.28597676946453676</v>
      </c>
      <c r="M803" t="s">
        <v>32</v>
      </c>
      <c r="N803" t="s">
        <v>36</v>
      </c>
      <c r="O803" t="s">
        <v>29</v>
      </c>
      <c r="P803">
        <v>1</v>
      </c>
    </row>
    <row r="804" spans="1:16" x14ac:dyDescent="0.3">
      <c r="A804">
        <v>801</v>
      </c>
      <c r="B804" t="s">
        <v>17</v>
      </c>
      <c r="C804">
        <v>2005</v>
      </c>
      <c r="D804">
        <v>4.3</v>
      </c>
      <c r="E804" t="s">
        <v>42</v>
      </c>
      <c r="F804" t="s">
        <v>34</v>
      </c>
      <c r="G804">
        <v>221815</v>
      </c>
      <c r="H804" t="s">
        <v>26</v>
      </c>
      <c r="I804">
        <v>9748.36</v>
      </c>
      <c r="J804" t="s">
        <v>35</v>
      </c>
      <c r="K804">
        <v>21</v>
      </c>
      <c r="L804">
        <v>4.3948154994026559E-2</v>
      </c>
      <c r="M804" t="s">
        <v>32</v>
      </c>
      <c r="N804" t="s">
        <v>28</v>
      </c>
      <c r="O804" t="s">
        <v>29</v>
      </c>
      <c r="P804">
        <v>1</v>
      </c>
    </row>
    <row r="805" spans="1:16" x14ac:dyDescent="0.3">
      <c r="A805">
        <v>802</v>
      </c>
      <c r="B805" t="s">
        <v>58</v>
      </c>
      <c r="C805">
        <v>2020</v>
      </c>
      <c r="D805">
        <v>1.4</v>
      </c>
      <c r="E805" t="s">
        <v>25</v>
      </c>
      <c r="F805" t="s">
        <v>19</v>
      </c>
      <c r="G805">
        <v>231832</v>
      </c>
      <c r="H805" t="s">
        <v>38</v>
      </c>
      <c r="I805">
        <v>62939.91</v>
      </c>
      <c r="J805" t="s">
        <v>59</v>
      </c>
      <c r="K805">
        <v>6</v>
      </c>
      <c r="L805">
        <v>0.27148931122537012</v>
      </c>
      <c r="M805" t="s">
        <v>32</v>
      </c>
      <c r="N805" t="s">
        <v>36</v>
      </c>
      <c r="O805" t="s">
        <v>46</v>
      </c>
      <c r="P805">
        <v>2</v>
      </c>
    </row>
    <row r="806" spans="1:16" x14ac:dyDescent="0.3">
      <c r="A806">
        <v>803</v>
      </c>
      <c r="B806" t="s">
        <v>37</v>
      </c>
      <c r="C806">
        <v>2003</v>
      </c>
      <c r="D806">
        <v>3</v>
      </c>
      <c r="E806" t="s">
        <v>42</v>
      </c>
      <c r="F806" t="s">
        <v>19</v>
      </c>
      <c r="G806">
        <v>156629</v>
      </c>
      <c r="H806" t="s">
        <v>38</v>
      </c>
      <c r="I806">
        <v>43638.79</v>
      </c>
      <c r="J806" t="s">
        <v>68</v>
      </c>
      <c r="K806">
        <v>23</v>
      </c>
      <c r="L806">
        <v>0.27861245363246911</v>
      </c>
      <c r="M806" t="s">
        <v>32</v>
      </c>
      <c r="N806" t="s">
        <v>23</v>
      </c>
      <c r="O806" t="s">
        <v>22</v>
      </c>
      <c r="P806">
        <v>2</v>
      </c>
    </row>
    <row r="807" spans="1:16" x14ac:dyDescent="0.3">
      <c r="A807">
        <v>804</v>
      </c>
      <c r="B807" t="s">
        <v>30</v>
      </c>
      <c r="C807">
        <v>2018</v>
      </c>
      <c r="D807">
        <v>1.9</v>
      </c>
      <c r="E807" t="s">
        <v>25</v>
      </c>
      <c r="F807" t="s">
        <v>19</v>
      </c>
      <c r="G807">
        <v>234799</v>
      </c>
      <c r="H807" t="s">
        <v>20</v>
      </c>
      <c r="I807">
        <v>35070.17</v>
      </c>
      <c r="J807" t="s">
        <v>40</v>
      </c>
      <c r="K807">
        <v>8</v>
      </c>
      <c r="L807">
        <v>0.14936251857972138</v>
      </c>
      <c r="M807" t="s">
        <v>32</v>
      </c>
      <c r="N807" t="s">
        <v>23</v>
      </c>
      <c r="O807" t="s">
        <v>46</v>
      </c>
      <c r="P807">
        <v>3</v>
      </c>
    </row>
    <row r="808" spans="1:16" x14ac:dyDescent="0.3">
      <c r="A808">
        <v>805</v>
      </c>
      <c r="B808" t="s">
        <v>24</v>
      </c>
      <c r="C808">
        <v>2015</v>
      </c>
      <c r="D808">
        <v>1.8</v>
      </c>
      <c r="E808" t="s">
        <v>42</v>
      </c>
      <c r="F808" t="s">
        <v>19</v>
      </c>
      <c r="G808">
        <v>168157</v>
      </c>
      <c r="H808" t="s">
        <v>20</v>
      </c>
      <c r="I808">
        <v>65839.009999999995</v>
      </c>
      <c r="J808" t="s">
        <v>27</v>
      </c>
      <c r="K808">
        <v>11</v>
      </c>
      <c r="L808">
        <v>0.39153297216291916</v>
      </c>
      <c r="M808" t="s">
        <v>32</v>
      </c>
      <c r="N808" t="s">
        <v>36</v>
      </c>
      <c r="O808" t="s">
        <v>46</v>
      </c>
      <c r="P808">
        <v>3</v>
      </c>
    </row>
    <row r="809" spans="1:16" x14ac:dyDescent="0.3">
      <c r="A809">
        <v>806</v>
      </c>
      <c r="B809" t="s">
        <v>50</v>
      </c>
      <c r="C809">
        <v>2012</v>
      </c>
      <c r="D809">
        <v>5.0999999999999996</v>
      </c>
      <c r="E809" t="s">
        <v>33</v>
      </c>
      <c r="F809" t="s">
        <v>19</v>
      </c>
      <c r="G809">
        <v>144542</v>
      </c>
      <c r="H809" t="s">
        <v>26</v>
      </c>
      <c r="I809">
        <v>46478.38</v>
      </c>
      <c r="J809" t="s">
        <v>51</v>
      </c>
      <c r="K809">
        <v>14</v>
      </c>
      <c r="L809">
        <v>0.32155622587206484</v>
      </c>
      <c r="M809" t="s">
        <v>22</v>
      </c>
      <c r="N809" t="s">
        <v>23</v>
      </c>
      <c r="O809" t="s">
        <v>29</v>
      </c>
      <c r="P809">
        <v>1</v>
      </c>
    </row>
    <row r="810" spans="1:16" x14ac:dyDescent="0.3">
      <c r="A810">
        <v>807</v>
      </c>
      <c r="B810" t="s">
        <v>58</v>
      </c>
      <c r="C810">
        <v>2003</v>
      </c>
      <c r="D810">
        <v>1.2</v>
      </c>
      <c r="E810" t="s">
        <v>42</v>
      </c>
      <c r="F810" t="s">
        <v>34</v>
      </c>
      <c r="G810">
        <v>118643</v>
      </c>
      <c r="H810" t="s">
        <v>26</v>
      </c>
      <c r="I810">
        <v>13780</v>
      </c>
      <c r="J810" t="s">
        <v>62</v>
      </c>
      <c r="K810">
        <v>23</v>
      </c>
      <c r="L810">
        <v>0.11614675960655074</v>
      </c>
      <c r="M810" t="s">
        <v>22</v>
      </c>
      <c r="N810" t="s">
        <v>28</v>
      </c>
      <c r="O810" t="s">
        <v>46</v>
      </c>
      <c r="P810">
        <v>1</v>
      </c>
    </row>
    <row r="811" spans="1:16" x14ac:dyDescent="0.3">
      <c r="A811">
        <v>808</v>
      </c>
      <c r="B811" t="s">
        <v>17</v>
      </c>
      <c r="C811">
        <v>2022</v>
      </c>
      <c r="D811">
        <v>3.1</v>
      </c>
      <c r="E811" t="s">
        <v>33</v>
      </c>
      <c r="F811" t="s">
        <v>19</v>
      </c>
      <c r="G811">
        <v>210154</v>
      </c>
      <c r="H811" t="s">
        <v>38</v>
      </c>
      <c r="I811">
        <v>92015.29</v>
      </c>
      <c r="J811" t="s">
        <v>64</v>
      </c>
      <c r="K811">
        <v>4</v>
      </c>
      <c r="L811">
        <v>0.43784695984849203</v>
      </c>
      <c r="M811" t="s">
        <v>32</v>
      </c>
      <c r="N811" t="s">
        <v>36</v>
      </c>
      <c r="O811" t="s">
        <v>22</v>
      </c>
      <c r="P811">
        <v>2</v>
      </c>
    </row>
    <row r="812" spans="1:16" x14ac:dyDescent="0.3">
      <c r="A812">
        <v>809</v>
      </c>
      <c r="B812" t="s">
        <v>24</v>
      </c>
      <c r="C812">
        <v>2016</v>
      </c>
      <c r="D812">
        <v>1.8</v>
      </c>
      <c r="E812" t="s">
        <v>33</v>
      </c>
      <c r="F812" t="s">
        <v>19</v>
      </c>
      <c r="G812">
        <v>137877</v>
      </c>
      <c r="H812" t="s">
        <v>26</v>
      </c>
      <c r="I812">
        <v>78956.84</v>
      </c>
      <c r="J812" t="s">
        <v>66</v>
      </c>
      <c r="K812">
        <v>10</v>
      </c>
      <c r="L812">
        <v>0.57266143011524762</v>
      </c>
      <c r="M812" t="s">
        <v>22</v>
      </c>
      <c r="N812" t="s">
        <v>36</v>
      </c>
      <c r="O812" t="s">
        <v>46</v>
      </c>
      <c r="P812">
        <v>1</v>
      </c>
    </row>
    <row r="813" spans="1:16" x14ac:dyDescent="0.3">
      <c r="A813">
        <v>810</v>
      </c>
      <c r="B813" t="s">
        <v>58</v>
      </c>
      <c r="C813">
        <v>2022</v>
      </c>
      <c r="D813">
        <v>5.4</v>
      </c>
      <c r="E813" t="s">
        <v>25</v>
      </c>
      <c r="F813" t="s">
        <v>34</v>
      </c>
      <c r="G813">
        <v>213396</v>
      </c>
      <c r="H813" t="s">
        <v>20</v>
      </c>
      <c r="I813">
        <v>10355.93</v>
      </c>
      <c r="J813" t="s">
        <v>65</v>
      </c>
      <c r="K813">
        <v>4</v>
      </c>
      <c r="L813">
        <v>4.8529166432360493E-2</v>
      </c>
      <c r="M813" t="s">
        <v>32</v>
      </c>
      <c r="N813" t="s">
        <v>28</v>
      </c>
      <c r="O813" t="s">
        <v>29</v>
      </c>
      <c r="P813">
        <v>3</v>
      </c>
    </row>
    <row r="814" spans="1:16" x14ac:dyDescent="0.3">
      <c r="A814">
        <v>811</v>
      </c>
      <c r="B814" t="s">
        <v>58</v>
      </c>
      <c r="C814">
        <v>2000</v>
      </c>
      <c r="D814">
        <v>3.8</v>
      </c>
      <c r="E814" t="s">
        <v>33</v>
      </c>
      <c r="F814" t="s">
        <v>19</v>
      </c>
      <c r="G814">
        <v>225956</v>
      </c>
      <c r="H814" t="s">
        <v>38</v>
      </c>
      <c r="I814">
        <v>54881.07</v>
      </c>
      <c r="J814" t="s">
        <v>65</v>
      </c>
      <c r="K814">
        <v>26</v>
      </c>
      <c r="L814">
        <v>0.24288388004744285</v>
      </c>
      <c r="M814" t="s">
        <v>32</v>
      </c>
      <c r="N814" t="s">
        <v>36</v>
      </c>
      <c r="O814" t="s">
        <v>22</v>
      </c>
      <c r="P814">
        <v>2</v>
      </c>
    </row>
    <row r="815" spans="1:16" x14ac:dyDescent="0.3">
      <c r="A815">
        <v>812</v>
      </c>
      <c r="B815" t="s">
        <v>58</v>
      </c>
      <c r="C815">
        <v>2017</v>
      </c>
      <c r="D815">
        <v>2.2000000000000002</v>
      </c>
      <c r="E815" t="s">
        <v>18</v>
      </c>
      <c r="F815" t="s">
        <v>34</v>
      </c>
      <c r="G815">
        <v>181844</v>
      </c>
      <c r="H815" t="s">
        <v>20</v>
      </c>
      <c r="I815">
        <v>12920.87</v>
      </c>
      <c r="J815" t="s">
        <v>62</v>
      </c>
      <c r="K815">
        <v>9</v>
      </c>
      <c r="L815">
        <v>7.1054695233276885E-2</v>
      </c>
      <c r="M815" t="s">
        <v>32</v>
      </c>
      <c r="N815" t="s">
        <v>28</v>
      </c>
      <c r="O815" t="s">
        <v>22</v>
      </c>
      <c r="P815">
        <v>3</v>
      </c>
    </row>
    <row r="816" spans="1:16" x14ac:dyDescent="0.3">
      <c r="A816">
        <v>813</v>
      </c>
      <c r="B816" t="s">
        <v>50</v>
      </c>
      <c r="C816">
        <v>2019</v>
      </c>
      <c r="D816">
        <v>3.5</v>
      </c>
      <c r="E816" t="s">
        <v>18</v>
      </c>
      <c r="F816" t="s">
        <v>34</v>
      </c>
      <c r="G816">
        <v>101422</v>
      </c>
      <c r="H816" t="s">
        <v>38</v>
      </c>
      <c r="I816">
        <v>84542.54</v>
      </c>
      <c r="J816" t="s">
        <v>51</v>
      </c>
      <c r="K816">
        <v>7</v>
      </c>
      <c r="L816">
        <v>0.83357200607363291</v>
      </c>
      <c r="M816" t="s">
        <v>22</v>
      </c>
      <c r="N816" t="s">
        <v>36</v>
      </c>
      <c r="O816" t="s">
        <v>22</v>
      </c>
      <c r="P816">
        <v>2</v>
      </c>
    </row>
    <row r="817" spans="1:16" x14ac:dyDescent="0.3">
      <c r="A817">
        <v>814</v>
      </c>
      <c r="B817" t="s">
        <v>30</v>
      </c>
      <c r="C817">
        <v>2016</v>
      </c>
      <c r="D817">
        <v>4.7</v>
      </c>
      <c r="E817" t="s">
        <v>18</v>
      </c>
      <c r="F817" t="s">
        <v>34</v>
      </c>
      <c r="G817">
        <v>268774</v>
      </c>
      <c r="H817" t="s">
        <v>38</v>
      </c>
      <c r="I817">
        <v>63236.33</v>
      </c>
      <c r="J817" t="s">
        <v>40</v>
      </c>
      <c r="K817">
        <v>10</v>
      </c>
      <c r="L817">
        <v>0.23527696131322226</v>
      </c>
      <c r="M817" t="s">
        <v>32</v>
      </c>
      <c r="N817" t="s">
        <v>36</v>
      </c>
      <c r="O817" t="s">
        <v>29</v>
      </c>
      <c r="P817">
        <v>2</v>
      </c>
    </row>
    <row r="818" spans="1:16" x14ac:dyDescent="0.3">
      <c r="A818">
        <v>815</v>
      </c>
      <c r="B818" t="s">
        <v>50</v>
      </c>
      <c r="C818">
        <v>2014</v>
      </c>
      <c r="D818">
        <v>5.8</v>
      </c>
      <c r="E818" t="s">
        <v>25</v>
      </c>
      <c r="F818" t="s">
        <v>34</v>
      </c>
      <c r="G818">
        <v>277845</v>
      </c>
      <c r="H818" t="s">
        <v>20</v>
      </c>
      <c r="I818">
        <v>21382.67</v>
      </c>
      <c r="J818" t="s">
        <v>54</v>
      </c>
      <c r="K818">
        <v>12</v>
      </c>
      <c r="L818">
        <v>7.6958987924922159E-2</v>
      </c>
      <c r="M818" t="s">
        <v>32</v>
      </c>
      <c r="N818" t="s">
        <v>23</v>
      </c>
      <c r="O818" t="s">
        <v>29</v>
      </c>
      <c r="P818">
        <v>3</v>
      </c>
    </row>
    <row r="819" spans="1:16" x14ac:dyDescent="0.3">
      <c r="A819">
        <v>816</v>
      </c>
      <c r="B819" t="s">
        <v>43</v>
      </c>
      <c r="C819">
        <v>2010</v>
      </c>
      <c r="D819">
        <v>2.1</v>
      </c>
      <c r="E819" t="s">
        <v>18</v>
      </c>
      <c r="F819" t="s">
        <v>19</v>
      </c>
      <c r="G819">
        <v>145931</v>
      </c>
      <c r="H819" t="s">
        <v>26</v>
      </c>
      <c r="I819">
        <v>6970.43</v>
      </c>
      <c r="J819" t="s">
        <v>57</v>
      </c>
      <c r="K819">
        <v>16</v>
      </c>
      <c r="L819">
        <v>4.7765245218630722E-2</v>
      </c>
      <c r="M819" t="s">
        <v>22</v>
      </c>
      <c r="N819" t="s">
        <v>28</v>
      </c>
      <c r="O819" t="s">
        <v>22</v>
      </c>
      <c r="P819">
        <v>1</v>
      </c>
    </row>
    <row r="820" spans="1:16" x14ac:dyDescent="0.3">
      <c r="A820">
        <v>817</v>
      </c>
      <c r="B820" t="s">
        <v>24</v>
      </c>
      <c r="C820">
        <v>2021</v>
      </c>
      <c r="D820">
        <v>5.4</v>
      </c>
      <c r="E820" t="s">
        <v>25</v>
      </c>
      <c r="F820" t="s">
        <v>19</v>
      </c>
      <c r="G820">
        <v>117556</v>
      </c>
      <c r="H820" t="s">
        <v>26</v>
      </c>
      <c r="I820">
        <v>8000.2</v>
      </c>
      <c r="J820" t="s">
        <v>27</v>
      </c>
      <c r="K820">
        <v>5</v>
      </c>
      <c r="L820">
        <v>6.8054374085542213E-2</v>
      </c>
      <c r="M820" t="s">
        <v>22</v>
      </c>
      <c r="N820" t="s">
        <v>28</v>
      </c>
      <c r="O820" t="s">
        <v>29</v>
      </c>
      <c r="P820">
        <v>1</v>
      </c>
    </row>
    <row r="821" spans="1:16" x14ac:dyDescent="0.3">
      <c r="A821">
        <v>818</v>
      </c>
      <c r="B821" t="s">
        <v>30</v>
      </c>
      <c r="C821">
        <v>2012</v>
      </c>
      <c r="D821">
        <v>5.7</v>
      </c>
      <c r="E821" t="s">
        <v>25</v>
      </c>
      <c r="F821" t="s">
        <v>34</v>
      </c>
      <c r="G821">
        <v>228495</v>
      </c>
      <c r="H821" t="s">
        <v>26</v>
      </c>
      <c r="I821">
        <v>53199.72</v>
      </c>
      <c r="J821" t="s">
        <v>40</v>
      </c>
      <c r="K821">
        <v>14</v>
      </c>
      <c r="L821">
        <v>0.23282662640320356</v>
      </c>
      <c r="M821" t="s">
        <v>32</v>
      </c>
      <c r="N821" t="s">
        <v>36</v>
      </c>
      <c r="O821" t="s">
        <v>29</v>
      </c>
      <c r="P821">
        <v>1</v>
      </c>
    </row>
    <row r="822" spans="1:16" x14ac:dyDescent="0.3">
      <c r="A822">
        <v>819</v>
      </c>
      <c r="B822" t="s">
        <v>30</v>
      </c>
      <c r="C822">
        <v>2000</v>
      </c>
      <c r="D822">
        <v>5.6</v>
      </c>
      <c r="E822" t="s">
        <v>18</v>
      </c>
      <c r="F822" t="s">
        <v>34</v>
      </c>
      <c r="G822">
        <v>254809</v>
      </c>
      <c r="H822" t="s">
        <v>26</v>
      </c>
      <c r="I822">
        <v>74765.48</v>
      </c>
      <c r="J822" t="s">
        <v>40</v>
      </c>
      <c r="K822">
        <v>26</v>
      </c>
      <c r="L822">
        <v>0.29341773642218288</v>
      </c>
      <c r="M822" t="s">
        <v>32</v>
      </c>
      <c r="N822" t="s">
        <v>36</v>
      </c>
      <c r="O822" t="s">
        <v>29</v>
      </c>
      <c r="P822">
        <v>1</v>
      </c>
    </row>
    <row r="823" spans="1:16" x14ac:dyDescent="0.3">
      <c r="A823">
        <v>820</v>
      </c>
      <c r="B823" t="s">
        <v>30</v>
      </c>
      <c r="C823">
        <v>2016</v>
      </c>
      <c r="D823">
        <v>4.2</v>
      </c>
      <c r="E823" t="s">
        <v>33</v>
      </c>
      <c r="F823" t="s">
        <v>19</v>
      </c>
      <c r="G823">
        <v>205384</v>
      </c>
      <c r="H823" t="s">
        <v>20</v>
      </c>
      <c r="I823">
        <v>16479.84</v>
      </c>
      <c r="J823" t="s">
        <v>40</v>
      </c>
      <c r="K823">
        <v>10</v>
      </c>
      <c r="L823">
        <v>8.0239161765278705E-2</v>
      </c>
      <c r="M823" t="s">
        <v>32</v>
      </c>
      <c r="N823" t="s">
        <v>28</v>
      </c>
      <c r="O823" t="s">
        <v>29</v>
      </c>
      <c r="P823">
        <v>3</v>
      </c>
    </row>
    <row r="824" spans="1:16" x14ac:dyDescent="0.3">
      <c r="A824">
        <v>821</v>
      </c>
      <c r="B824" t="s">
        <v>17</v>
      </c>
      <c r="C824">
        <v>2005</v>
      </c>
      <c r="D824">
        <v>4.0999999999999996</v>
      </c>
      <c r="E824" t="s">
        <v>42</v>
      </c>
      <c r="F824" t="s">
        <v>34</v>
      </c>
      <c r="G824">
        <v>15021</v>
      </c>
      <c r="H824" t="s">
        <v>38</v>
      </c>
      <c r="I824">
        <v>26021.99</v>
      </c>
      <c r="J824" t="s">
        <v>64</v>
      </c>
      <c r="K824">
        <v>21</v>
      </c>
      <c r="L824">
        <v>1.7323740097197258</v>
      </c>
      <c r="M824" t="s">
        <v>56</v>
      </c>
      <c r="N824" t="s">
        <v>23</v>
      </c>
      <c r="O824" t="s">
        <v>29</v>
      </c>
      <c r="P824">
        <v>2</v>
      </c>
    </row>
    <row r="825" spans="1:16" x14ac:dyDescent="0.3">
      <c r="A825">
        <v>822</v>
      </c>
      <c r="B825" t="s">
        <v>30</v>
      </c>
      <c r="C825">
        <v>2003</v>
      </c>
      <c r="D825">
        <v>3</v>
      </c>
      <c r="E825" t="s">
        <v>25</v>
      </c>
      <c r="F825" t="s">
        <v>34</v>
      </c>
      <c r="G825">
        <v>200935</v>
      </c>
      <c r="H825" t="s">
        <v>20</v>
      </c>
      <c r="I825">
        <v>36089.69</v>
      </c>
      <c r="J825" t="s">
        <v>41</v>
      </c>
      <c r="K825">
        <v>23</v>
      </c>
      <c r="L825">
        <v>0.17960877895836963</v>
      </c>
      <c r="M825" t="s">
        <v>32</v>
      </c>
      <c r="N825" t="s">
        <v>23</v>
      </c>
      <c r="O825" t="s">
        <v>22</v>
      </c>
      <c r="P825">
        <v>3</v>
      </c>
    </row>
    <row r="826" spans="1:16" x14ac:dyDescent="0.3">
      <c r="A826">
        <v>823</v>
      </c>
      <c r="B826" t="s">
        <v>50</v>
      </c>
      <c r="C826">
        <v>2019</v>
      </c>
      <c r="D826">
        <v>4.8</v>
      </c>
      <c r="E826" t="s">
        <v>18</v>
      </c>
      <c r="F826" t="s">
        <v>34</v>
      </c>
      <c r="G826">
        <v>204222</v>
      </c>
      <c r="H826" t="s">
        <v>26</v>
      </c>
      <c r="I826">
        <v>25717.29</v>
      </c>
      <c r="J826" t="s">
        <v>51</v>
      </c>
      <c r="K826">
        <v>7</v>
      </c>
      <c r="L826">
        <v>0.12592810764756002</v>
      </c>
      <c r="M826" t="s">
        <v>32</v>
      </c>
      <c r="N826" t="s">
        <v>23</v>
      </c>
      <c r="O826" t="s">
        <v>29</v>
      </c>
      <c r="P826">
        <v>1</v>
      </c>
    </row>
    <row r="827" spans="1:16" x14ac:dyDescent="0.3">
      <c r="A827">
        <v>824</v>
      </c>
      <c r="B827" t="s">
        <v>30</v>
      </c>
      <c r="C827">
        <v>2015</v>
      </c>
      <c r="D827">
        <v>3.7</v>
      </c>
      <c r="E827" t="s">
        <v>25</v>
      </c>
      <c r="F827" t="s">
        <v>19</v>
      </c>
      <c r="G827">
        <v>64361</v>
      </c>
      <c r="H827" t="s">
        <v>26</v>
      </c>
      <c r="I827">
        <v>42176.97</v>
      </c>
      <c r="J827" t="s">
        <v>40</v>
      </c>
      <c r="K827">
        <v>11</v>
      </c>
      <c r="L827">
        <v>0.65531874893180653</v>
      </c>
      <c r="M827" t="s">
        <v>22</v>
      </c>
      <c r="N827" t="s">
        <v>23</v>
      </c>
      <c r="O827" t="s">
        <v>22</v>
      </c>
      <c r="P827">
        <v>1</v>
      </c>
    </row>
    <row r="828" spans="1:16" x14ac:dyDescent="0.3">
      <c r="A828">
        <v>825</v>
      </c>
      <c r="B828" t="s">
        <v>37</v>
      </c>
      <c r="C828">
        <v>2014</v>
      </c>
      <c r="D828">
        <v>4.4000000000000004</v>
      </c>
      <c r="E828" t="s">
        <v>33</v>
      </c>
      <c r="F828" t="s">
        <v>34</v>
      </c>
      <c r="G828">
        <v>272499</v>
      </c>
      <c r="H828" t="s">
        <v>20</v>
      </c>
      <c r="I828">
        <v>58163.43</v>
      </c>
      <c r="J828" t="s">
        <v>45</v>
      </c>
      <c r="K828">
        <v>12</v>
      </c>
      <c r="L828">
        <v>0.21344456309931412</v>
      </c>
      <c r="M828" t="s">
        <v>32</v>
      </c>
      <c r="N828" t="s">
        <v>36</v>
      </c>
      <c r="O828" t="s">
        <v>29</v>
      </c>
      <c r="P828">
        <v>3</v>
      </c>
    </row>
    <row r="829" spans="1:16" x14ac:dyDescent="0.3">
      <c r="A829">
        <v>826</v>
      </c>
      <c r="B829" t="s">
        <v>24</v>
      </c>
      <c r="C829">
        <v>2014</v>
      </c>
      <c r="D829">
        <v>3.1</v>
      </c>
      <c r="E829" t="s">
        <v>33</v>
      </c>
      <c r="F829" t="s">
        <v>19</v>
      </c>
      <c r="G829">
        <v>98841</v>
      </c>
      <c r="H829" t="s">
        <v>38</v>
      </c>
      <c r="I829">
        <v>70068.990000000005</v>
      </c>
      <c r="J829" t="s">
        <v>27</v>
      </c>
      <c r="K829">
        <v>12</v>
      </c>
      <c r="L829">
        <v>0.70890612195344038</v>
      </c>
      <c r="M829" t="s">
        <v>22</v>
      </c>
      <c r="N829" t="s">
        <v>36</v>
      </c>
      <c r="O829" t="s">
        <v>22</v>
      </c>
      <c r="P829">
        <v>2</v>
      </c>
    </row>
    <row r="830" spans="1:16" x14ac:dyDescent="0.3">
      <c r="A830">
        <v>827</v>
      </c>
      <c r="B830" t="s">
        <v>30</v>
      </c>
      <c r="C830">
        <v>2005</v>
      </c>
      <c r="D830">
        <v>4.7</v>
      </c>
      <c r="E830" t="s">
        <v>18</v>
      </c>
      <c r="F830" t="s">
        <v>19</v>
      </c>
      <c r="G830">
        <v>180076</v>
      </c>
      <c r="H830" t="s">
        <v>20</v>
      </c>
      <c r="I830">
        <v>96558.64</v>
      </c>
      <c r="J830" t="s">
        <v>52</v>
      </c>
      <c r="K830">
        <v>21</v>
      </c>
      <c r="L830">
        <v>0.5362104889046847</v>
      </c>
      <c r="M830" t="s">
        <v>32</v>
      </c>
      <c r="N830" t="s">
        <v>36</v>
      </c>
      <c r="O830" t="s">
        <v>29</v>
      </c>
      <c r="P830">
        <v>3</v>
      </c>
    </row>
    <row r="831" spans="1:16" x14ac:dyDescent="0.3">
      <c r="A831">
        <v>828</v>
      </c>
      <c r="B831" t="s">
        <v>24</v>
      </c>
      <c r="C831">
        <v>2014</v>
      </c>
      <c r="D831">
        <v>5.0999999999999996</v>
      </c>
      <c r="E831" t="s">
        <v>25</v>
      </c>
      <c r="F831" t="s">
        <v>19</v>
      </c>
      <c r="G831">
        <v>246300</v>
      </c>
      <c r="H831" t="s">
        <v>20</v>
      </c>
      <c r="I831">
        <v>93430.15</v>
      </c>
      <c r="J831" t="s">
        <v>27</v>
      </c>
      <c r="K831">
        <v>12</v>
      </c>
      <c r="L831">
        <v>0.37933475436459602</v>
      </c>
      <c r="M831" t="s">
        <v>32</v>
      </c>
      <c r="N831" t="s">
        <v>36</v>
      </c>
      <c r="O831" t="s">
        <v>29</v>
      </c>
      <c r="P831">
        <v>3</v>
      </c>
    </row>
    <row r="832" spans="1:16" x14ac:dyDescent="0.3">
      <c r="A832">
        <v>829</v>
      </c>
      <c r="B832" t="s">
        <v>37</v>
      </c>
      <c r="C832">
        <v>2013</v>
      </c>
      <c r="D832">
        <v>1.7</v>
      </c>
      <c r="E832" t="s">
        <v>42</v>
      </c>
      <c r="F832" t="s">
        <v>34</v>
      </c>
      <c r="G832">
        <v>160786</v>
      </c>
      <c r="H832" t="s">
        <v>20</v>
      </c>
      <c r="I832">
        <v>59162.06</v>
      </c>
      <c r="J832" t="s">
        <v>45</v>
      </c>
      <c r="K832">
        <v>13</v>
      </c>
      <c r="L832">
        <v>0.36795529461520282</v>
      </c>
      <c r="M832" t="s">
        <v>32</v>
      </c>
      <c r="N832" t="s">
        <v>36</v>
      </c>
      <c r="O832" t="s">
        <v>46</v>
      </c>
      <c r="P832">
        <v>3</v>
      </c>
    </row>
    <row r="833" spans="1:16" x14ac:dyDescent="0.3">
      <c r="A833">
        <v>830</v>
      </c>
      <c r="B833" t="s">
        <v>37</v>
      </c>
      <c r="C833">
        <v>2010</v>
      </c>
      <c r="D833">
        <v>5.2</v>
      </c>
      <c r="E833" t="s">
        <v>42</v>
      </c>
      <c r="F833" t="s">
        <v>34</v>
      </c>
      <c r="G833">
        <v>17198</v>
      </c>
      <c r="H833" t="s">
        <v>38</v>
      </c>
      <c r="I833">
        <v>74744.259999999995</v>
      </c>
      <c r="J833" t="s">
        <v>45</v>
      </c>
      <c r="K833">
        <v>16</v>
      </c>
      <c r="L833">
        <v>4.3461018723107339</v>
      </c>
      <c r="M833" t="s">
        <v>56</v>
      </c>
      <c r="N833" t="s">
        <v>36</v>
      </c>
      <c r="O833" t="s">
        <v>29</v>
      </c>
      <c r="P833">
        <v>2</v>
      </c>
    </row>
    <row r="834" spans="1:16" x14ac:dyDescent="0.3">
      <c r="A834">
        <v>831</v>
      </c>
      <c r="B834" t="s">
        <v>24</v>
      </c>
      <c r="C834">
        <v>2006</v>
      </c>
      <c r="D834">
        <v>3.7</v>
      </c>
      <c r="E834" t="s">
        <v>25</v>
      </c>
      <c r="F834" t="s">
        <v>19</v>
      </c>
      <c r="G834">
        <v>258466</v>
      </c>
      <c r="H834" t="s">
        <v>20</v>
      </c>
      <c r="I834">
        <v>95332.86</v>
      </c>
      <c r="J834" t="s">
        <v>49</v>
      </c>
      <c r="K834">
        <v>20</v>
      </c>
      <c r="L834">
        <v>0.36884100810164588</v>
      </c>
      <c r="M834" t="s">
        <v>32</v>
      </c>
      <c r="N834" t="s">
        <v>36</v>
      </c>
      <c r="O834" t="s">
        <v>22</v>
      </c>
      <c r="P834">
        <v>3</v>
      </c>
    </row>
    <row r="835" spans="1:16" x14ac:dyDescent="0.3">
      <c r="A835">
        <v>832</v>
      </c>
      <c r="B835" t="s">
        <v>58</v>
      </c>
      <c r="C835">
        <v>2008</v>
      </c>
      <c r="D835">
        <v>5.2</v>
      </c>
      <c r="E835" t="s">
        <v>25</v>
      </c>
      <c r="F835" t="s">
        <v>19</v>
      </c>
      <c r="G835">
        <v>18740</v>
      </c>
      <c r="H835" t="s">
        <v>20</v>
      </c>
      <c r="I835">
        <v>12929.83</v>
      </c>
      <c r="J835" t="s">
        <v>62</v>
      </c>
      <c r="K835">
        <v>18</v>
      </c>
      <c r="L835">
        <v>0.68995891141942367</v>
      </c>
      <c r="M835" t="s">
        <v>56</v>
      </c>
      <c r="N835" t="s">
        <v>28</v>
      </c>
      <c r="O835" t="s">
        <v>29</v>
      </c>
      <c r="P835">
        <v>3</v>
      </c>
    </row>
    <row r="836" spans="1:16" x14ac:dyDescent="0.3">
      <c r="A836">
        <v>833</v>
      </c>
      <c r="B836" t="s">
        <v>43</v>
      </c>
      <c r="C836">
        <v>2015</v>
      </c>
      <c r="D836">
        <v>3.2</v>
      </c>
      <c r="E836" t="s">
        <v>25</v>
      </c>
      <c r="F836" t="s">
        <v>19</v>
      </c>
      <c r="G836">
        <v>265954</v>
      </c>
      <c r="H836" t="s">
        <v>26</v>
      </c>
      <c r="I836">
        <v>5535.3</v>
      </c>
      <c r="J836" t="s">
        <v>44</v>
      </c>
      <c r="K836">
        <v>11</v>
      </c>
      <c r="L836">
        <v>2.0812997736450664E-2</v>
      </c>
      <c r="M836" t="s">
        <v>32</v>
      </c>
      <c r="N836" t="s">
        <v>28</v>
      </c>
      <c r="O836" t="s">
        <v>22</v>
      </c>
      <c r="P836">
        <v>1</v>
      </c>
    </row>
    <row r="837" spans="1:16" x14ac:dyDescent="0.3">
      <c r="A837">
        <v>834</v>
      </c>
      <c r="B837" t="s">
        <v>17</v>
      </c>
      <c r="C837">
        <v>2004</v>
      </c>
      <c r="D837">
        <v>2.9</v>
      </c>
      <c r="E837" t="s">
        <v>18</v>
      </c>
      <c r="F837" t="s">
        <v>34</v>
      </c>
      <c r="G837">
        <v>258308</v>
      </c>
      <c r="H837" t="s">
        <v>20</v>
      </c>
      <c r="I837">
        <v>7830.98</v>
      </c>
      <c r="J837" t="s">
        <v>35</v>
      </c>
      <c r="K837">
        <v>22</v>
      </c>
      <c r="L837">
        <v>3.0316443935147187E-2</v>
      </c>
      <c r="M837" t="s">
        <v>32</v>
      </c>
      <c r="N837" t="s">
        <v>28</v>
      </c>
      <c r="O837" t="s">
        <v>22</v>
      </c>
      <c r="P837">
        <v>3</v>
      </c>
    </row>
    <row r="838" spans="1:16" x14ac:dyDescent="0.3">
      <c r="A838">
        <v>835</v>
      </c>
      <c r="B838" t="s">
        <v>58</v>
      </c>
      <c r="C838">
        <v>2019</v>
      </c>
      <c r="D838">
        <v>5.6</v>
      </c>
      <c r="E838" t="s">
        <v>33</v>
      </c>
      <c r="F838" t="s">
        <v>34</v>
      </c>
      <c r="G838">
        <v>99855</v>
      </c>
      <c r="H838" t="s">
        <v>26</v>
      </c>
      <c r="I838">
        <v>58518.19</v>
      </c>
      <c r="J838" t="s">
        <v>62</v>
      </c>
      <c r="K838">
        <v>7</v>
      </c>
      <c r="L838">
        <v>0.58603164588653545</v>
      </c>
      <c r="M838" t="s">
        <v>22</v>
      </c>
      <c r="N838" t="s">
        <v>36</v>
      </c>
      <c r="O838" t="s">
        <v>29</v>
      </c>
      <c r="P838">
        <v>1</v>
      </c>
    </row>
    <row r="839" spans="1:16" x14ac:dyDescent="0.3">
      <c r="A839">
        <v>836</v>
      </c>
      <c r="B839" t="s">
        <v>58</v>
      </c>
      <c r="C839">
        <v>2009</v>
      </c>
      <c r="D839">
        <v>2.2999999999999998</v>
      </c>
      <c r="E839" t="s">
        <v>42</v>
      </c>
      <c r="F839" t="s">
        <v>19</v>
      </c>
      <c r="G839">
        <v>210192</v>
      </c>
      <c r="H839" t="s">
        <v>26</v>
      </c>
      <c r="I839">
        <v>77469.179999999993</v>
      </c>
      <c r="J839" t="s">
        <v>67</v>
      </c>
      <c r="K839">
        <v>17</v>
      </c>
      <c r="L839">
        <v>0.36856388444850419</v>
      </c>
      <c r="M839" t="s">
        <v>32</v>
      </c>
      <c r="N839" t="s">
        <v>36</v>
      </c>
      <c r="O839" t="s">
        <v>22</v>
      </c>
      <c r="P839">
        <v>1</v>
      </c>
    </row>
    <row r="840" spans="1:16" x14ac:dyDescent="0.3">
      <c r="A840">
        <v>837</v>
      </c>
      <c r="B840" t="s">
        <v>50</v>
      </c>
      <c r="C840">
        <v>2017</v>
      </c>
      <c r="D840">
        <v>5.2</v>
      </c>
      <c r="E840" t="s">
        <v>18</v>
      </c>
      <c r="F840" t="s">
        <v>19</v>
      </c>
      <c r="G840">
        <v>288927</v>
      </c>
      <c r="H840" t="s">
        <v>26</v>
      </c>
      <c r="I840">
        <v>39872.120000000003</v>
      </c>
      <c r="J840" t="s">
        <v>55</v>
      </c>
      <c r="K840">
        <v>9</v>
      </c>
      <c r="L840">
        <v>0.13800067144988182</v>
      </c>
      <c r="M840" t="s">
        <v>32</v>
      </c>
      <c r="N840" t="s">
        <v>23</v>
      </c>
      <c r="O840" t="s">
        <v>29</v>
      </c>
      <c r="P840">
        <v>1</v>
      </c>
    </row>
    <row r="841" spans="1:16" x14ac:dyDescent="0.3">
      <c r="A841">
        <v>838</v>
      </c>
      <c r="B841" t="s">
        <v>17</v>
      </c>
      <c r="C841">
        <v>2002</v>
      </c>
      <c r="D841">
        <v>3.4</v>
      </c>
      <c r="E841" t="s">
        <v>25</v>
      </c>
      <c r="F841" t="s">
        <v>34</v>
      </c>
      <c r="G841">
        <v>121701</v>
      </c>
      <c r="H841" t="s">
        <v>38</v>
      </c>
      <c r="I841">
        <v>56797.72</v>
      </c>
      <c r="J841" t="s">
        <v>35</v>
      </c>
      <c r="K841">
        <v>24</v>
      </c>
      <c r="L841">
        <v>0.46669887675532656</v>
      </c>
      <c r="M841" t="s">
        <v>22</v>
      </c>
      <c r="N841" t="s">
        <v>36</v>
      </c>
      <c r="O841" t="s">
        <v>22</v>
      </c>
      <c r="P841">
        <v>2</v>
      </c>
    </row>
    <row r="842" spans="1:16" x14ac:dyDescent="0.3">
      <c r="A842">
        <v>839</v>
      </c>
      <c r="B842" t="s">
        <v>17</v>
      </c>
      <c r="C842">
        <v>2012</v>
      </c>
      <c r="D842">
        <v>3.6</v>
      </c>
      <c r="E842" t="s">
        <v>25</v>
      </c>
      <c r="F842" t="s">
        <v>19</v>
      </c>
      <c r="G842">
        <v>271615</v>
      </c>
      <c r="H842" t="s">
        <v>26</v>
      </c>
      <c r="I842">
        <v>54054.8</v>
      </c>
      <c r="J842" t="s">
        <v>35</v>
      </c>
      <c r="K842">
        <v>14</v>
      </c>
      <c r="L842">
        <v>0.19901257294332053</v>
      </c>
      <c r="M842" t="s">
        <v>32</v>
      </c>
      <c r="N842" t="s">
        <v>36</v>
      </c>
      <c r="O842" t="s">
        <v>22</v>
      </c>
      <c r="P842">
        <v>1</v>
      </c>
    </row>
    <row r="843" spans="1:16" x14ac:dyDescent="0.3">
      <c r="A843">
        <v>840</v>
      </c>
      <c r="B843" t="s">
        <v>58</v>
      </c>
      <c r="C843">
        <v>2010</v>
      </c>
      <c r="D843">
        <v>2.5</v>
      </c>
      <c r="E843" t="s">
        <v>33</v>
      </c>
      <c r="F843" t="s">
        <v>34</v>
      </c>
      <c r="G843">
        <v>110771</v>
      </c>
      <c r="H843" t="s">
        <v>20</v>
      </c>
      <c r="I843">
        <v>14003.23</v>
      </c>
      <c r="J843" t="s">
        <v>62</v>
      </c>
      <c r="K843">
        <v>16</v>
      </c>
      <c r="L843">
        <v>0.12641602946619601</v>
      </c>
      <c r="M843" t="s">
        <v>22</v>
      </c>
      <c r="N843" t="s">
        <v>28</v>
      </c>
      <c r="O843" t="s">
        <v>22</v>
      </c>
      <c r="P843">
        <v>3</v>
      </c>
    </row>
    <row r="844" spans="1:16" x14ac:dyDescent="0.3">
      <c r="A844">
        <v>841</v>
      </c>
      <c r="B844" t="s">
        <v>30</v>
      </c>
      <c r="C844">
        <v>2016</v>
      </c>
      <c r="D844">
        <v>3.9</v>
      </c>
      <c r="E844" t="s">
        <v>25</v>
      </c>
      <c r="F844" t="s">
        <v>34</v>
      </c>
      <c r="G844">
        <v>6163</v>
      </c>
      <c r="H844" t="s">
        <v>20</v>
      </c>
      <c r="I844">
        <v>35550.89</v>
      </c>
      <c r="J844" t="s">
        <v>31</v>
      </c>
      <c r="K844">
        <v>10</v>
      </c>
      <c r="L844">
        <v>5.7684390718805778</v>
      </c>
      <c r="M844" t="s">
        <v>56</v>
      </c>
      <c r="N844" t="s">
        <v>23</v>
      </c>
      <c r="O844" t="s">
        <v>22</v>
      </c>
      <c r="P844">
        <v>3</v>
      </c>
    </row>
    <row r="845" spans="1:16" x14ac:dyDescent="0.3">
      <c r="A845">
        <v>842</v>
      </c>
      <c r="B845" t="s">
        <v>50</v>
      </c>
      <c r="C845">
        <v>2021</v>
      </c>
      <c r="D845">
        <v>2.6</v>
      </c>
      <c r="E845" t="s">
        <v>18</v>
      </c>
      <c r="F845" t="s">
        <v>19</v>
      </c>
      <c r="G845">
        <v>16065</v>
      </c>
      <c r="H845" t="s">
        <v>26</v>
      </c>
      <c r="I845">
        <v>6846.34</v>
      </c>
      <c r="J845" t="s">
        <v>51</v>
      </c>
      <c r="K845">
        <v>5</v>
      </c>
      <c r="L845">
        <v>0.42616495487083722</v>
      </c>
      <c r="M845" t="s">
        <v>56</v>
      </c>
      <c r="N845" t="s">
        <v>28</v>
      </c>
      <c r="O845" t="s">
        <v>22</v>
      </c>
      <c r="P845">
        <v>1</v>
      </c>
    </row>
    <row r="846" spans="1:16" x14ac:dyDescent="0.3">
      <c r="A846">
        <v>843</v>
      </c>
      <c r="B846" t="s">
        <v>50</v>
      </c>
      <c r="C846">
        <v>2012</v>
      </c>
      <c r="D846">
        <v>1.2</v>
      </c>
      <c r="E846" t="s">
        <v>18</v>
      </c>
      <c r="F846" t="s">
        <v>19</v>
      </c>
      <c r="G846">
        <v>241262</v>
      </c>
      <c r="H846" t="s">
        <v>26</v>
      </c>
      <c r="I846">
        <v>15517.04</v>
      </c>
      <c r="J846" t="s">
        <v>54</v>
      </c>
      <c r="K846">
        <v>14</v>
      </c>
      <c r="L846">
        <v>6.4316137642894455E-2</v>
      </c>
      <c r="M846" t="s">
        <v>32</v>
      </c>
      <c r="N846" t="s">
        <v>28</v>
      </c>
      <c r="O846" t="s">
        <v>46</v>
      </c>
      <c r="P846">
        <v>1</v>
      </c>
    </row>
    <row r="847" spans="1:16" x14ac:dyDescent="0.3">
      <c r="A847">
        <v>844</v>
      </c>
      <c r="B847" t="s">
        <v>37</v>
      </c>
      <c r="C847">
        <v>2005</v>
      </c>
      <c r="D847">
        <v>2.4</v>
      </c>
      <c r="E847" t="s">
        <v>33</v>
      </c>
      <c r="F847" t="s">
        <v>34</v>
      </c>
      <c r="G847">
        <v>248924</v>
      </c>
      <c r="H847" t="s">
        <v>20</v>
      </c>
      <c r="I847">
        <v>82126.53</v>
      </c>
      <c r="J847" t="s">
        <v>48</v>
      </c>
      <c r="K847">
        <v>21</v>
      </c>
      <c r="L847">
        <v>0.32992612202921373</v>
      </c>
      <c r="M847" t="s">
        <v>32</v>
      </c>
      <c r="N847" t="s">
        <v>36</v>
      </c>
      <c r="O847" t="s">
        <v>22</v>
      </c>
      <c r="P847">
        <v>3</v>
      </c>
    </row>
    <row r="848" spans="1:16" x14ac:dyDescent="0.3">
      <c r="A848">
        <v>845</v>
      </c>
      <c r="B848" t="s">
        <v>17</v>
      </c>
      <c r="C848">
        <v>2016</v>
      </c>
      <c r="D848">
        <v>1</v>
      </c>
      <c r="E848" t="s">
        <v>18</v>
      </c>
      <c r="F848" t="s">
        <v>34</v>
      </c>
      <c r="G848">
        <v>179420</v>
      </c>
      <c r="H848" t="s">
        <v>26</v>
      </c>
      <c r="I848">
        <v>83794.28</v>
      </c>
      <c r="J848" t="s">
        <v>47</v>
      </c>
      <c r="K848">
        <v>10</v>
      </c>
      <c r="L848">
        <v>0.46702864786534387</v>
      </c>
      <c r="M848" t="s">
        <v>32</v>
      </c>
      <c r="N848" t="s">
        <v>36</v>
      </c>
      <c r="O848" t="s">
        <v>46</v>
      </c>
      <c r="P848">
        <v>1</v>
      </c>
    </row>
    <row r="849" spans="1:16" x14ac:dyDescent="0.3">
      <c r="A849">
        <v>846</v>
      </c>
      <c r="B849" t="s">
        <v>58</v>
      </c>
      <c r="C849">
        <v>2012</v>
      </c>
      <c r="D849">
        <v>5.9</v>
      </c>
      <c r="E849" t="s">
        <v>42</v>
      </c>
      <c r="F849" t="s">
        <v>34</v>
      </c>
      <c r="G849">
        <v>281298</v>
      </c>
      <c r="H849" t="s">
        <v>38</v>
      </c>
      <c r="I849">
        <v>81184.899999999994</v>
      </c>
      <c r="J849" t="s">
        <v>59</v>
      </c>
      <c r="K849">
        <v>14</v>
      </c>
      <c r="L849">
        <v>0.28860816642848508</v>
      </c>
      <c r="M849" t="s">
        <v>32</v>
      </c>
      <c r="N849" t="s">
        <v>36</v>
      </c>
      <c r="O849" t="s">
        <v>29</v>
      </c>
      <c r="P849">
        <v>2</v>
      </c>
    </row>
    <row r="850" spans="1:16" x14ac:dyDescent="0.3">
      <c r="A850">
        <v>847</v>
      </c>
      <c r="B850" t="s">
        <v>37</v>
      </c>
      <c r="C850">
        <v>2018</v>
      </c>
      <c r="D850">
        <v>5.8</v>
      </c>
      <c r="E850" t="s">
        <v>18</v>
      </c>
      <c r="F850" t="s">
        <v>34</v>
      </c>
      <c r="G850">
        <v>20229</v>
      </c>
      <c r="H850" t="s">
        <v>26</v>
      </c>
      <c r="I850">
        <v>74047.77</v>
      </c>
      <c r="J850" t="s">
        <v>68</v>
      </c>
      <c r="K850">
        <v>8</v>
      </c>
      <c r="L850">
        <v>3.6604760492362454</v>
      </c>
      <c r="M850" t="s">
        <v>56</v>
      </c>
      <c r="N850" t="s">
        <v>36</v>
      </c>
      <c r="O850" t="s">
        <v>29</v>
      </c>
      <c r="P850">
        <v>1</v>
      </c>
    </row>
    <row r="851" spans="1:16" x14ac:dyDescent="0.3">
      <c r="A851">
        <v>848</v>
      </c>
      <c r="B851" t="s">
        <v>24</v>
      </c>
      <c r="C851">
        <v>2020</v>
      </c>
      <c r="D851">
        <v>3</v>
      </c>
      <c r="E851" t="s">
        <v>18</v>
      </c>
      <c r="F851" t="s">
        <v>34</v>
      </c>
      <c r="G851">
        <v>250470</v>
      </c>
      <c r="H851" t="s">
        <v>38</v>
      </c>
      <c r="I851">
        <v>80364.72</v>
      </c>
      <c r="J851" t="s">
        <v>53</v>
      </c>
      <c r="K851">
        <v>6</v>
      </c>
      <c r="L851">
        <v>0.32085567133788478</v>
      </c>
      <c r="M851" t="s">
        <v>32</v>
      </c>
      <c r="N851" t="s">
        <v>36</v>
      </c>
      <c r="O851" t="s">
        <v>22</v>
      </c>
      <c r="P851">
        <v>2</v>
      </c>
    </row>
    <row r="852" spans="1:16" x14ac:dyDescent="0.3">
      <c r="A852">
        <v>849</v>
      </c>
      <c r="B852" t="s">
        <v>43</v>
      </c>
      <c r="C852">
        <v>2018</v>
      </c>
      <c r="D852">
        <v>4.5999999999999996</v>
      </c>
      <c r="E852" t="s">
        <v>18</v>
      </c>
      <c r="F852" t="s">
        <v>19</v>
      </c>
      <c r="G852">
        <v>158069</v>
      </c>
      <c r="H852" t="s">
        <v>38</v>
      </c>
      <c r="I852">
        <v>68743.320000000007</v>
      </c>
      <c r="J852" t="s">
        <v>44</v>
      </c>
      <c r="K852">
        <v>8</v>
      </c>
      <c r="L852">
        <v>0.43489438156754334</v>
      </c>
      <c r="M852" t="s">
        <v>32</v>
      </c>
      <c r="N852" t="s">
        <v>36</v>
      </c>
      <c r="O852" t="s">
        <v>29</v>
      </c>
      <c r="P852">
        <v>2</v>
      </c>
    </row>
    <row r="853" spans="1:16" x14ac:dyDescent="0.3">
      <c r="A853">
        <v>850</v>
      </c>
      <c r="B853" t="s">
        <v>50</v>
      </c>
      <c r="C853">
        <v>2009</v>
      </c>
      <c r="D853">
        <v>2.7</v>
      </c>
      <c r="E853" t="s">
        <v>42</v>
      </c>
      <c r="F853" t="s">
        <v>34</v>
      </c>
      <c r="G853">
        <v>21101</v>
      </c>
      <c r="H853" t="s">
        <v>38</v>
      </c>
      <c r="I853">
        <v>68634.17</v>
      </c>
      <c r="J853" t="s">
        <v>61</v>
      </c>
      <c r="K853">
        <v>17</v>
      </c>
      <c r="L853">
        <v>3.2526501113691295</v>
      </c>
      <c r="M853" t="s">
        <v>56</v>
      </c>
      <c r="N853" t="s">
        <v>36</v>
      </c>
      <c r="O853" t="s">
        <v>22</v>
      </c>
      <c r="P853">
        <v>2</v>
      </c>
    </row>
    <row r="854" spans="1:16" x14ac:dyDescent="0.3">
      <c r="A854">
        <v>851</v>
      </c>
      <c r="B854" t="s">
        <v>24</v>
      </c>
      <c r="C854">
        <v>2002</v>
      </c>
      <c r="D854">
        <v>4.4000000000000004</v>
      </c>
      <c r="E854" t="s">
        <v>25</v>
      </c>
      <c r="F854" t="s">
        <v>34</v>
      </c>
      <c r="G854">
        <v>40391</v>
      </c>
      <c r="H854" t="s">
        <v>26</v>
      </c>
      <c r="I854">
        <v>68399.37</v>
      </c>
      <c r="J854" t="s">
        <v>66</v>
      </c>
      <c r="K854">
        <v>24</v>
      </c>
      <c r="L854">
        <v>1.6934309623430961</v>
      </c>
      <c r="M854" t="s">
        <v>56</v>
      </c>
      <c r="N854" t="s">
        <v>36</v>
      </c>
      <c r="O854" t="s">
        <v>29</v>
      </c>
      <c r="P854">
        <v>1</v>
      </c>
    </row>
    <row r="855" spans="1:16" x14ac:dyDescent="0.3">
      <c r="A855">
        <v>852</v>
      </c>
      <c r="B855" t="s">
        <v>24</v>
      </c>
      <c r="C855">
        <v>2013</v>
      </c>
      <c r="D855">
        <v>5</v>
      </c>
      <c r="E855" t="s">
        <v>18</v>
      </c>
      <c r="F855" t="s">
        <v>34</v>
      </c>
      <c r="G855">
        <v>206935</v>
      </c>
      <c r="H855" t="s">
        <v>38</v>
      </c>
      <c r="I855">
        <v>53834.07</v>
      </c>
      <c r="J855" t="s">
        <v>66</v>
      </c>
      <c r="K855">
        <v>13</v>
      </c>
      <c r="L855">
        <v>0.26014966052141975</v>
      </c>
      <c r="M855" t="s">
        <v>32</v>
      </c>
      <c r="N855" t="s">
        <v>36</v>
      </c>
      <c r="O855" t="s">
        <v>29</v>
      </c>
      <c r="P855">
        <v>2</v>
      </c>
    </row>
    <row r="856" spans="1:16" x14ac:dyDescent="0.3">
      <c r="A856">
        <v>853</v>
      </c>
      <c r="B856" t="s">
        <v>30</v>
      </c>
      <c r="C856">
        <v>2018</v>
      </c>
      <c r="D856">
        <v>5.7</v>
      </c>
      <c r="E856" t="s">
        <v>33</v>
      </c>
      <c r="F856" t="s">
        <v>19</v>
      </c>
      <c r="G856">
        <v>72723</v>
      </c>
      <c r="H856" t="s">
        <v>38</v>
      </c>
      <c r="I856">
        <v>39517.99</v>
      </c>
      <c r="J856" t="s">
        <v>40</v>
      </c>
      <c r="K856">
        <v>8</v>
      </c>
      <c r="L856">
        <v>0.54340428750189074</v>
      </c>
      <c r="M856" t="s">
        <v>22</v>
      </c>
      <c r="N856" t="s">
        <v>23</v>
      </c>
      <c r="O856" t="s">
        <v>29</v>
      </c>
      <c r="P856">
        <v>2</v>
      </c>
    </row>
    <row r="857" spans="1:16" x14ac:dyDescent="0.3">
      <c r="A857">
        <v>854</v>
      </c>
      <c r="B857" t="s">
        <v>43</v>
      </c>
      <c r="C857">
        <v>2004</v>
      </c>
      <c r="D857">
        <v>3</v>
      </c>
      <c r="E857" t="s">
        <v>42</v>
      </c>
      <c r="F857" t="s">
        <v>19</v>
      </c>
      <c r="G857">
        <v>226293</v>
      </c>
      <c r="H857" t="s">
        <v>26</v>
      </c>
      <c r="I857">
        <v>74368.55</v>
      </c>
      <c r="J857" t="s">
        <v>44</v>
      </c>
      <c r="K857">
        <v>22</v>
      </c>
      <c r="L857">
        <v>0.32863831404418165</v>
      </c>
      <c r="M857" t="s">
        <v>32</v>
      </c>
      <c r="N857" t="s">
        <v>36</v>
      </c>
      <c r="O857" t="s">
        <v>22</v>
      </c>
      <c r="P857">
        <v>1</v>
      </c>
    </row>
    <row r="858" spans="1:16" x14ac:dyDescent="0.3">
      <c r="A858">
        <v>855</v>
      </c>
      <c r="B858" t="s">
        <v>24</v>
      </c>
      <c r="C858">
        <v>2004</v>
      </c>
      <c r="D858">
        <v>4.9000000000000004</v>
      </c>
      <c r="E858" t="s">
        <v>33</v>
      </c>
      <c r="F858" t="s">
        <v>34</v>
      </c>
      <c r="G858">
        <v>190477</v>
      </c>
      <c r="H858" t="s">
        <v>38</v>
      </c>
      <c r="I858">
        <v>33371.370000000003</v>
      </c>
      <c r="J858" t="s">
        <v>27</v>
      </c>
      <c r="K858">
        <v>22</v>
      </c>
      <c r="L858">
        <v>0.17519894790447141</v>
      </c>
      <c r="M858" t="s">
        <v>32</v>
      </c>
      <c r="N858" t="s">
        <v>23</v>
      </c>
      <c r="O858" t="s">
        <v>29</v>
      </c>
      <c r="P858">
        <v>2</v>
      </c>
    </row>
    <row r="859" spans="1:16" x14ac:dyDescent="0.3">
      <c r="A859">
        <v>856</v>
      </c>
      <c r="B859" t="s">
        <v>24</v>
      </c>
      <c r="C859">
        <v>2019</v>
      </c>
      <c r="D859">
        <v>2.2999999999999998</v>
      </c>
      <c r="E859" t="s">
        <v>18</v>
      </c>
      <c r="F859" t="s">
        <v>34</v>
      </c>
      <c r="G859">
        <v>166020</v>
      </c>
      <c r="H859" t="s">
        <v>26</v>
      </c>
      <c r="I859">
        <v>56575.7</v>
      </c>
      <c r="J859" t="s">
        <v>53</v>
      </c>
      <c r="K859">
        <v>7</v>
      </c>
      <c r="L859">
        <v>0.34077641248042401</v>
      </c>
      <c r="M859" t="s">
        <v>32</v>
      </c>
      <c r="N859" t="s">
        <v>36</v>
      </c>
      <c r="O859" t="s">
        <v>22</v>
      </c>
      <c r="P859">
        <v>1</v>
      </c>
    </row>
    <row r="860" spans="1:16" x14ac:dyDescent="0.3">
      <c r="A860">
        <v>857</v>
      </c>
      <c r="B860" t="s">
        <v>43</v>
      </c>
      <c r="C860">
        <v>2016</v>
      </c>
      <c r="D860">
        <v>6</v>
      </c>
      <c r="E860" t="s">
        <v>33</v>
      </c>
      <c r="F860" t="s">
        <v>19</v>
      </c>
      <c r="G860">
        <v>290604</v>
      </c>
      <c r="H860" t="s">
        <v>20</v>
      </c>
      <c r="I860">
        <v>46168.78</v>
      </c>
      <c r="J860" t="s">
        <v>60</v>
      </c>
      <c r="K860">
        <v>10</v>
      </c>
      <c r="L860">
        <v>0.15887179804820306</v>
      </c>
      <c r="M860" t="s">
        <v>32</v>
      </c>
      <c r="N860" t="s">
        <v>23</v>
      </c>
      <c r="O860" t="s">
        <v>29</v>
      </c>
      <c r="P860">
        <v>3</v>
      </c>
    </row>
    <row r="861" spans="1:16" x14ac:dyDescent="0.3">
      <c r="A861">
        <v>858</v>
      </c>
      <c r="B861" t="s">
        <v>43</v>
      </c>
      <c r="C861">
        <v>2020</v>
      </c>
      <c r="D861">
        <v>1.1000000000000001</v>
      </c>
      <c r="E861" t="s">
        <v>18</v>
      </c>
      <c r="F861" t="s">
        <v>19</v>
      </c>
      <c r="G861">
        <v>197190</v>
      </c>
      <c r="H861" t="s">
        <v>38</v>
      </c>
      <c r="I861">
        <v>31279.119999999999</v>
      </c>
      <c r="J861" t="s">
        <v>57</v>
      </c>
      <c r="K861">
        <v>6</v>
      </c>
      <c r="L861">
        <v>0.15862427100765758</v>
      </c>
      <c r="M861" t="s">
        <v>32</v>
      </c>
      <c r="N861" t="s">
        <v>23</v>
      </c>
      <c r="O861" t="s">
        <v>46</v>
      </c>
      <c r="P861">
        <v>2</v>
      </c>
    </row>
    <row r="862" spans="1:16" x14ac:dyDescent="0.3">
      <c r="A862">
        <v>859</v>
      </c>
      <c r="B862" t="s">
        <v>24</v>
      </c>
      <c r="C862">
        <v>2009</v>
      </c>
      <c r="D862">
        <v>4</v>
      </c>
      <c r="E862" t="s">
        <v>42</v>
      </c>
      <c r="F862" t="s">
        <v>19</v>
      </c>
      <c r="G862">
        <v>179354</v>
      </c>
      <c r="H862" t="s">
        <v>26</v>
      </c>
      <c r="I862">
        <v>97595.54</v>
      </c>
      <c r="J862" t="s">
        <v>66</v>
      </c>
      <c r="K862">
        <v>17</v>
      </c>
      <c r="L862">
        <v>0.54415033955194747</v>
      </c>
      <c r="M862" t="s">
        <v>32</v>
      </c>
      <c r="N862" t="s">
        <v>36</v>
      </c>
      <c r="O862" t="s">
        <v>29</v>
      </c>
      <c r="P862">
        <v>1</v>
      </c>
    </row>
    <row r="863" spans="1:16" x14ac:dyDescent="0.3">
      <c r="A863">
        <v>860</v>
      </c>
      <c r="B863" t="s">
        <v>43</v>
      </c>
      <c r="C863">
        <v>2004</v>
      </c>
      <c r="D863">
        <v>4.3</v>
      </c>
      <c r="E863" t="s">
        <v>33</v>
      </c>
      <c r="F863" t="s">
        <v>19</v>
      </c>
      <c r="G863">
        <v>91725</v>
      </c>
      <c r="H863" t="s">
        <v>20</v>
      </c>
      <c r="I863">
        <v>29581.41</v>
      </c>
      <c r="J863" t="s">
        <v>60</v>
      </c>
      <c r="K863">
        <v>22</v>
      </c>
      <c r="L863">
        <v>0.32250106295993458</v>
      </c>
      <c r="M863" t="s">
        <v>22</v>
      </c>
      <c r="N863" t="s">
        <v>23</v>
      </c>
      <c r="O863" t="s">
        <v>29</v>
      </c>
      <c r="P863">
        <v>3</v>
      </c>
    </row>
    <row r="864" spans="1:16" x14ac:dyDescent="0.3">
      <c r="A864">
        <v>861</v>
      </c>
      <c r="B864" t="s">
        <v>24</v>
      </c>
      <c r="C864">
        <v>2003</v>
      </c>
      <c r="D864">
        <v>4.4000000000000004</v>
      </c>
      <c r="E864" t="s">
        <v>33</v>
      </c>
      <c r="F864" t="s">
        <v>34</v>
      </c>
      <c r="G864">
        <v>212139</v>
      </c>
      <c r="H864" t="s">
        <v>38</v>
      </c>
      <c r="I864">
        <v>34382.839999999997</v>
      </c>
      <c r="J864" t="s">
        <v>66</v>
      </c>
      <c r="K864">
        <v>23</v>
      </c>
      <c r="L864">
        <v>0.16207694011944998</v>
      </c>
      <c r="M864" t="s">
        <v>32</v>
      </c>
      <c r="N864" t="s">
        <v>23</v>
      </c>
      <c r="O864" t="s">
        <v>29</v>
      </c>
      <c r="P864">
        <v>2</v>
      </c>
    </row>
    <row r="865" spans="1:16" x14ac:dyDescent="0.3">
      <c r="A865">
        <v>862</v>
      </c>
      <c r="B865" t="s">
        <v>24</v>
      </c>
      <c r="C865">
        <v>2005</v>
      </c>
      <c r="D865">
        <v>1.6</v>
      </c>
      <c r="E865" t="s">
        <v>18</v>
      </c>
      <c r="F865" t="s">
        <v>19</v>
      </c>
      <c r="G865">
        <v>85779</v>
      </c>
      <c r="H865" t="s">
        <v>38</v>
      </c>
      <c r="I865">
        <v>20350.810000000001</v>
      </c>
      <c r="J865" t="s">
        <v>66</v>
      </c>
      <c r="K865">
        <v>21</v>
      </c>
      <c r="L865">
        <v>0.23724699518530179</v>
      </c>
      <c r="M865" t="s">
        <v>22</v>
      </c>
      <c r="N865" t="s">
        <v>23</v>
      </c>
      <c r="O865" t="s">
        <v>46</v>
      </c>
      <c r="P865">
        <v>2</v>
      </c>
    </row>
    <row r="866" spans="1:16" x14ac:dyDescent="0.3">
      <c r="A866">
        <v>863</v>
      </c>
      <c r="B866" t="s">
        <v>30</v>
      </c>
      <c r="C866">
        <v>2003</v>
      </c>
      <c r="D866">
        <v>5.7</v>
      </c>
      <c r="E866" t="s">
        <v>18</v>
      </c>
      <c r="F866" t="s">
        <v>34</v>
      </c>
      <c r="G866">
        <v>3060</v>
      </c>
      <c r="H866" t="s">
        <v>26</v>
      </c>
      <c r="I866">
        <v>83183.16</v>
      </c>
      <c r="J866" t="s">
        <v>31</v>
      </c>
      <c r="K866">
        <v>23</v>
      </c>
      <c r="L866">
        <v>27.184039215686276</v>
      </c>
      <c r="M866" t="s">
        <v>56</v>
      </c>
      <c r="N866" t="s">
        <v>36</v>
      </c>
      <c r="O866" t="s">
        <v>29</v>
      </c>
      <c r="P866">
        <v>1</v>
      </c>
    </row>
    <row r="867" spans="1:16" x14ac:dyDescent="0.3">
      <c r="A867">
        <v>864</v>
      </c>
      <c r="B867" t="s">
        <v>58</v>
      </c>
      <c r="C867">
        <v>2006</v>
      </c>
      <c r="D867">
        <v>1.9</v>
      </c>
      <c r="E867" t="s">
        <v>25</v>
      </c>
      <c r="F867" t="s">
        <v>34</v>
      </c>
      <c r="G867">
        <v>125806</v>
      </c>
      <c r="H867" t="s">
        <v>20</v>
      </c>
      <c r="I867">
        <v>60725.99</v>
      </c>
      <c r="J867" t="s">
        <v>67</v>
      </c>
      <c r="K867">
        <v>20</v>
      </c>
      <c r="L867">
        <v>0.48269549941974149</v>
      </c>
      <c r="M867" t="s">
        <v>22</v>
      </c>
      <c r="N867" t="s">
        <v>36</v>
      </c>
      <c r="O867" t="s">
        <v>46</v>
      </c>
      <c r="P867">
        <v>3</v>
      </c>
    </row>
    <row r="868" spans="1:16" x14ac:dyDescent="0.3">
      <c r="A868">
        <v>865</v>
      </c>
      <c r="B868" t="s">
        <v>24</v>
      </c>
      <c r="C868">
        <v>2006</v>
      </c>
      <c r="D868">
        <v>4.0999999999999996</v>
      </c>
      <c r="E868" t="s">
        <v>18</v>
      </c>
      <c r="F868" t="s">
        <v>19</v>
      </c>
      <c r="G868">
        <v>275875</v>
      </c>
      <c r="H868" t="s">
        <v>26</v>
      </c>
      <c r="I868">
        <v>63238.73</v>
      </c>
      <c r="J868" t="s">
        <v>66</v>
      </c>
      <c r="K868">
        <v>20</v>
      </c>
      <c r="L868">
        <v>0.22922965111010424</v>
      </c>
      <c r="M868" t="s">
        <v>32</v>
      </c>
      <c r="N868" t="s">
        <v>36</v>
      </c>
      <c r="O868" t="s">
        <v>29</v>
      </c>
      <c r="P868">
        <v>1</v>
      </c>
    </row>
    <row r="869" spans="1:16" x14ac:dyDescent="0.3">
      <c r="A869">
        <v>866</v>
      </c>
      <c r="B869" t="s">
        <v>37</v>
      </c>
      <c r="C869">
        <v>2017</v>
      </c>
      <c r="D869">
        <v>2.1</v>
      </c>
      <c r="E869" t="s">
        <v>18</v>
      </c>
      <c r="F869" t="s">
        <v>19</v>
      </c>
      <c r="G869">
        <v>115871</v>
      </c>
      <c r="H869" t="s">
        <v>38</v>
      </c>
      <c r="I869">
        <v>82953.33</v>
      </c>
      <c r="J869" t="s">
        <v>45</v>
      </c>
      <c r="K869">
        <v>9</v>
      </c>
      <c r="L869">
        <v>0.71591105626084184</v>
      </c>
      <c r="M869" t="s">
        <v>22</v>
      </c>
      <c r="N869" t="s">
        <v>36</v>
      </c>
      <c r="O869" t="s">
        <v>22</v>
      </c>
      <c r="P869">
        <v>2</v>
      </c>
    </row>
    <row r="870" spans="1:16" x14ac:dyDescent="0.3">
      <c r="A870">
        <v>867</v>
      </c>
      <c r="B870" t="s">
        <v>50</v>
      </c>
      <c r="C870">
        <v>2002</v>
      </c>
      <c r="D870">
        <v>2.5</v>
      </c>
      <c r="E870" t="s">
        <v>25</v>
      </c>
      <c r="F870" t="s">
        <v>19</v>
      </c>
      <c r="G870">
        <v>20719</v>
      </c>
      <c r="H870" t="s">
        <v>38</v>
      </c>
      <c r="I870">
        <v>37577.370000000003</v>
      </c>
      <c r="J870" t="s">
        <v>61</v>
      </c>
      <c r="K870">
        <v>24</v>
      </c>
      <c r="L870">
        <v>1.8136671654037357</v>
      </c>
      <c r="M870" t="s">
        <v>56</v>
      </c>
      <c r="N870" t="s">
        <v>23</v>
      </c>
      <c r="O870" t="s">
        <v>22</v>
      </c>
      <c r="P870">
        <v>2</v>
      </c>
    </row>
    <row r="871" spans="1:16" x14ac:dyDescent="0.3">
      <c r="A871">
        <v>868</v>
      </c>
      <c r="B871" t="s">
        <v>17</v>
      </c>
      <c r="C871">
        <v>2000</v>
      </c>
      <c r="D871">
        <v>3.7</v>
      </c>
      <c r="E871" t="s">
        <v>18</v>
      </c>
      <c r="F871" t="s">
        <v>19</v>
      </c>
      <c r="G871">
        <v>49116</v>
      </c>
      <c r="H871" t="s">
        <v>38</v>
      </c>
      <c r="I871">
        <v>23395.18</v>
      </c>
      <c r="J871" t="s">
        <v>47</v>
      </c>
      <c r="K871">
        <v>26</v>
      </c>
      <c r="L871">
        <v>0.47632502646795344</v>
      </c>
      <c r="M871" t="s">
        <v>56</v>
      </c>
      <c r="N871" t="s">
        <v>23</v>
      </c>
      <c r="O871" t="s">
        <v>22</v>
      </c>
      <c r="P871">
        <v>2</v>
      </c>
    </row>
    <row r="872" spans="1:16" x14ac:dyDescent="0.3">
      <c r="A872">
        <v>869</v>
      </c>
      <c r="B872" t="s">
        <v>58</v>
      </c>
      <c r="C872">
        <v>2023</v>
      </c>
      <c r="D872">
        <v>3.1</v>
      </c>
      <c r="E872" t="s">
        <v>18</v>
      </c>
      <c r="F872" t="s">
        <v>34</v>
      </c>
      <c r="G872">
        <v>26325</v>
      </c>
      <c r="H872" t="s">
        <v>38</v>
      </c>
      <c r="I872">
        <v>23848.51</v>
      </c>
      <c r="J872" t="s">
        <v>67</v>
      </c>
      <c r="K872">
        <v>3</v>
      </c>
      <c r="L872">
        <v>0.9059263057929724</v>
      </c>
      <c r="M872" t="s">
        <v>56</v>
      </c>
      <c r="N872" t="s">
        <v>23</v>
      </c>
      <c r="O872" t="s">
        <v>22</v>
      </c>
      <c r="P872">
        <v>2</v>
      </c>
    </row>
    <row r="873" spans="1:16" x14ac:dyDescent="0.3">
      <c r="A873">
        <v>870</v>
      </c>
      <c r="B873" t="s">
        <v>58</v>
      </c>
      <c r="C873">
        <v>2003</v>
      </c>
      <c r="D873">
        <v>1.8</v>
      </c>
      <c r="E873" t="s">
        <v>25</v>
      </c>
      <c r="F873" t="s">
        <v>34</v>
      </c>
      <c r="G873">
        <v>14551</v>
      </c>
      <c r="H873" t="s">
        <v>20</v>
      </c>
      <c r="I873">
        <v>74598.880000000005</v>
      </c>
      <c r="J873" t="s">
        <v>67</v>
      </c>
      <c r="K873">
        <v>23</v>
      </c>
      <c r="L873">
        <v>5.1267184385952858</v>
      </c>
      <c r="M873" t="s">
        <v>56</v>
      </c>
      <c r="N873" t="s">
        <v>36</v>
      </c>
      <c r="O873" t="s">
        <v>46</v>
      </c>
      <c r="P873">
        <v>3</v>
      </c>
    </row>
    <row r="874" spans="1:16" x14ac:dyDescent="0.3">
      <c r="A874">
        <v>871</v>
      </c>
      <c r="B874" t="s">
        <v>58</v>
      </c>
      <c r="C874">
        <v>2005</v>
      </c>
      <c r="D874">
        <v>1.9</v>
      </c>
      <c r="E874" t="s">
        <v>42</v>
      </c>
      <c r="F874" t="s">
        <v>34</v>
      </c>
      <c r="G874">
        <v>286422</v>
      </c>
      <c r="H874" t="s">
        <v>20</v>
      </c>
      <c r="I874">
        <v>63340.94</v>
      </c>
      <c r="J874" t="s">
        <v>65</v>
      </c>
      <c r="K874">
        <v>21</v>
      </c>
      <c r="L874">
        <v>0.22114551256537557</v>
      </c>
      <c r="M874" t="s">
        <v>32</v>
      </c>
      <c r="N874" t="s">
        <v>36</v>
      </c>
      <c r="O874" t="s">
        <v>46</v>
      </c>
      <c r="P874">
        <v>3</v>
      </c>
    </row>
    <row r="875" spans="1:16" x14ac:dyDescent="0.3">
      <c r="A875">
        <v>872</v>
      </c>
      <c r="B875" t="s">
        <v>30</v>
      </c>
      <c r="C875">
        <v>2008</v>
      </c>
      <c r="D875">
        <v>3.1</v>
      </c>
      <c r="E875" t="s">
        <v>42</v>
      </c>
      <c r="F875" t="s">
        <v>19</v>
      </c>
      <c r="G875">
        <v>15141</v>
      </c>
      <c r="H875" t="s">
        <v>26</v>
      </c>
      <c r="I875">
        <v>24602.19</v>
      </c>
      <c r="J875" t="s">
        <v>40</v>
      </c>
      <c r="K875">
        <v>18</v>
      </c>
      <c r="L875">
        <v>1.6248722013077075</v>
      </c>
      <c r="M875" t="s">
        <v>56</v>
      </c>
      <c r="N875" t="s">
        <v>23</v>
      </c>
      <c r="O875" t="s">
        <v>22</v>
      </c>
      <c r="P875">
        <v>1</v>
      </c>
    </row>
    <row r="876" spans="1:16" x14ac:dyDescent="0.3">
      <c r="A876">
        <v>873</v>
      </c>
      <c r="B876" t="s">
        <v>24</v>
      </c>
      <c r="C876">
        <v>2021</v>
      </c>
      <c r="D876">
        <v>4.8</v>
      </c>
      <c r="E876" t="s">
        <v>18</v>
      </c>
      <c r="F876" t="s">
        <v>34</v>
      </c>
      <c r="G876">
        <v>295759</v>
      </c>
      <c r="H876" t="s">
        <v>26</v>
      </c>
      <c r="I876">
        <v>18781.21</v>
      </c>
      <c r="J876" t="s">
        <v>49</v>
      </c>
      <c r="K876">
        <v>5</v>
      </c>
      <c r="L876">
        <v>6.3501736210901438E-2</v>
      </c>
      <c r="M876" t="s">
        <v>32</v>
      </c>
      <c r="N876" t="s">
        <v>28</v>
      </c>
      <c r="O876" t="s">
        <v>29</v>
      </c>
      <c r="P876">
        <v>1</v>
      </c>
    </row>
    <row r="877" spans="1:16" x14ac:dyDescent="0.3">
      <c r="A877">
        <v>874</v>
      </c>
      <c r="B877" t="s">
        <v>30</v>
      </c>
      <c r="C877">
        <v>2013</v>
      </c>
      <c r="D877">
        <v>5.5</v>
      </c>
      <c r="E877" t="s">
        <v>18</v>
      </c>
      <c r="F877" t="s">
        <v>19</v>
      </c>
      <c r="G877">
        <v>122058</v>
      </c>
      <c r="H877" t="s">
        <v>26</v>
      </c>
      <c r="I877">
        <v>16465.29</v>
      </c>
      <c r="J877" t="s">
        <v>31</v>
      </c>
      <c r="K877">
        <v>13</v>
      </c>
      <c r="L877">
        <v>0.13489726195743007</v>
      </c>
      <c r="M877" t="s">
        <v>22</v>
      </c>
      <c r="N877" t="s">
        <v>28</v>
      </c>
      <c r="O877" t="s">
        <v>29</v>
      </c>
      <c r="P877">
        <v>1</v>
      </c>
    </row>
    <row r="878" spans="1:16" x14ac:dyDescent="0.3">
      <c r="A878">
        <v>875</v>
      </c>
      <c r="B878" t="s">
        <v>24</v>
      </c>
      <c r="C878">
        <v>2011</v>
      </c>
      <c r="D878">
        <v>1.4</v>
      </c>
      <c r="E878" t="s">
        <v>25</v>
      </c>
      <c r="F878" t="s">
        <v>34</v>
      </c>
      <c r="G878">
        <v>193823</v>
      </c>
      <c r="H878" t="s">
        <v>38</v>
      </c>
      <c r="I878">
        <v>64640.87</v>
      </c>
      <c r="J878" t="s">
        <v>49</v>
      </c>
      <c r="K878">
        <v>15</v>
      </c>
      <c r="L878">
        <v>0.33350464083209941</v>
      </c>
      <c r="M878" t="s">
        <v>32</v>
      </c>
      <c r="N878" t="s">
        <v>36</v>
      </c>
      <c r="O878" t="s">
        <v>46</v>
      </c>
      <c r="P878">
        <v>2</v>
      </c>
    </row>
    <row r="879" spans="1:16" x14ac:dyDescent="0.3">
      <c r="A879">
        <v>876</v>
      </c>
      <c r="B879" t="s">
        <v>30</v>
      </c>
      <c r="C879">
        <v>2019</v>
      </c>
      <c r="D879">
        <v>3</v>
      </c>
      <c r="E879" t="s">
        <v>25</v>
      </c>
      <c r="F879" t="s">
        <v>19</v>
      </c>
      <c r="G879">
        <v>112684</v>
      </c>
      <c r="H879" t="s">
        <v>26</v>
      </c>
      <c r="I879">
        <v>5011.2700000000004</v>
      </c>
      <c r="J879" t="s">
        <v>31</v>
      </c>
      <c r="K879">
        <v>7</v>
      </c>
      <c r="L879">
        <v>4.4471885982038273E-2</v>
      </c>
      <c r="M879" t="s">
        <v>22</v>
      </c>
      <c r="N879" t="s">
        <v>28</v>
      </c>
      <c r="O879" t="s">
        <v>22</v>
      </c>
      <c r="P879">
        <v>1</v>
      </c>
    </row>
    <row r="880" spans="1:16" x14ac:dyDescent="0.3">
      <c r="A880">
        <v>877</v>
      </c>
      <c r="B880" t="s">
        <v>30</v>
      </c>
      <c r="C880">
        <v>2023</v>
      </c>
      <c r="D880">
        <v>1.5</v>
      </c>
      <c r="E880" t="s">
        <v>42</v>
      </c>
      <c r="F880" t="s">
        <v>34</v>
      </c>
      <c r="G880">
        <v>289596</v>
      </c>
      <c r="H880" t="s">
        <v>20</v>
      </c>
      <c r="I880">
        <v>6740.34</v>
      </c>
      <c r="J880" t="s">
        <v>52</v>
      </c>
      <c r="K880">
        <v>3</v>
      </c>
      <c r="L880">
        <v>2.3274976173704057E-2</v>
      </c>
      <c r="M880" t="s">
        <v>32</v>
      </c>
      <c r="N880" t="s">
        <v>28</v>
      </c>
      <c r="O880" t="s">
        <v>46</v>
      </c>
      <c r="P880">
        <v>3</v>
      </c>
    </row>
    <row r="881" spans="1:16" x14ac:dyDescent="0.3">
      <c r="A881">
        <v>878</v>
      </c>
      <c r="B881" t="s">
        <v>50</v>
      </c>
      <c r="C881">
        <v>2003</v>
      </c>
      <c r="D881">
        <v>1.1000000000000001</v>
      </c>
      <c r="E881" t="s">
        <v>33</v>
      </c>
      <c r="F881" t="s">
        <v>34</v>
      </c>
      <c r="G881">
        <v>50391</v>
      </c>
      <c r="H881" t="s">
        <v>26</v>
      </c>
      <c r="I881">
        <v>42007.55</v>
      </c>
      <c r="J881" t="s">
        <v>54</v>
      </c>
      <c r="K881">
        <v>23</v>
      </c>
      <c r="L881">
        <v>0.83363199777738095</v>
      </c>
      <c r="M881" t="s">
        <v>22</v>
      </c>
      <c r="N881" t="s">
        <v>23</v>
      </c>
      <c r="O881" t="s">
        <v>46</v>
      </c>
      <c r="P881">
        <v>1</v>
      </c>
    </row>
    <row r="882" spans="1:16" x14ac:dyDescent="0.3">
      <c r="A882">
        <v>879</v>
      </c>
      <c r="B882" t="s">
        <v>37</v>
      </c>
      <c r="C882">
        <v>2020</v>
      </c>
      <c r="D882">
        <v>4.3</v>
      </c>
      <c r="E882" t="s">
        <v>18</v>
      </c>
      <c r="F882" t="s">
        <v>19</v>
      </c>
      <c r="G882">
        <v>120288</v>
      </c>
      <c r="H882" t="s">
        <v>26</v>
      </c>
      <c r="I882">
        <v>70678.240000000005</v>
      </c>
      <c r="J882" t="s">
        <v>45</v>
      </c>
      <c r="K882">
        <v>6</v>
      </c>
      <c r="L882">
        <v>0.58757515296621443</v>
      </c>
      <c r="M882" t="s">
        <v>22</v>
      </c>
      <c r="N882" t="s">
        <v>36</v>
      </c>
      <c r="O882" t="s">
        <v>29</v>
      </c>
      <c r="P882">
        <v>1</v>
      </c>
    </row>
    <row r="883" spans="1:16" x14ac:dyDescent="0.3">
      <c r="A883">
        <v>880</v>
      </c>
      <c r="B883" t="s">
        <v>30</v>
      </c>
      <c r="C883">
        <v>2023</v>
      </c>
      <c r="D883">
        <v>4</v>
      </c>
      <c r="E883" t="s">
        <v>33</v>
      </c>
      <c r="F883" t="s">
        <v>34</v>
      </c>
      <c r="G883">
        <v>206132</v>
      </c>
      <c r="H883" t="s">
        <v>20</v>
      </c>
      <c r="I883">
        <v>71028.740000000005</v>
      </c>
      <c r="J883" t="s">
        <v>52</v>
      </c>
      <c r="K883">
        <v>3</v>
      </c>
      <c r="L883">
        <v>0.34457891060097418</v>
      </c>
      <c r="M883" t="s">
        <v>32</v>
      </c>
      <c r="N883" t="s">
        <v>36</v>
      </c>
      <c r="O883" t="s">
        <v>29</v>
      </c>
      <c r="P883">
        <v>3</v>
      </c>
    </row>
    <row r="884" spans="1:16" x14ac:dyDescent="0.3">
      <c r="A884">
        <v>881</v>
      </c>
      <c r="B884" t="s">
        <v>50</v>
      </c>
      <c r="C884">
        <v>2011</v>
      </c>
      <c r="D884">
        <v>1.8</v>
      </c>
      <c r="E884" t="s">
        <v>33</v>
      </c>
      <c r="F884" t="s">
        <v>34</v>
      </c>
      <c r="G884">
        <v>113535</v>
      </c>
      <c r="H884" t="s">
        <v>20</v>
      </c>
      <c r="I884">
        <v>45861.24</v>
      </c>
      <c r="J884" t="s">
        <v>61</v>
      </c>
      <c r="K884">
        <v>15</v>
      </c>
      <c r="L884">
        <v>0.40393922578940411</v>
      </c>
      <c r="M884" t="s">
        <v>22</v>
      </c>
      <c r="N884" t="s">
        <v>23</v>
      </c>
      <c r="O884" t="s">
        <v>46</v>
      </c>
      <c r="P884">
        <v>3</v>
      </c>
    </row>
    <row r="885" spans="1:16" x14ac:dyDescent="0.3">
      <c r="A885">
        <v>882</v>
      </c>
      <c r="B885" t="s">
        <v>43</v>
      </c>
      <c r="C885">
        <v>2009</v>
      </c>
      <c r="D885">
        <v>2.2000000000000002</v>
      </c>
      <c r="E885" t="s">
        <v>25</v>
      </c>
      <c r="F885" t="s">
        <v>19</v>
      </c>
      <c r="G885">
        <v>142770</v>
      </c>
      <c r="H885" t="s">
        <v>38</v>
      </c>
      <c r="I885">
        <v>70651.990000000005</v>
      </c>
      <c r="J885" t="s">
        <v>57</v>
      </c>
      <c r="K885">
        <v>17</v>
      </c>
      <c r="L885">
        <v>0.49486579813686354</v>
      </c>
      <c r="M885" t="s">
        <v>22</v>
      </c>
      <c r="N885" t="s">
        <v>36</v>
      </c>
      <c r="O885" t="s">
        <v>22</v>
      </c>
      <c r="P885">
        <v>2</v>
      </c>
    </row>
    <row r="886" spans="1:16" x14ac:dyDescent="0.3">
      <c r="A886">
        <v>883</v>
      </c>
      <c r="B886" t="s">
        <v>37</v>
      </c>
      <c r="C886">
        <v>2021</v>
      </c>
      <c r="D886">
        <v>1.1000000000000001</v>
      </c>
      <c r="E886" t="s">
        <v>18</v>
      </c>
      <c r="F886" t="s">
        <v>19</v>
      </c>
      <c r="G886">
        <v>239947</v>
      </c>
      <c r="H886" t="s">
        <v>20</v>
      </c>
      <c r="I886">
        <v>54504.14</v>
      </c>
      <c r="J886" t="s">
        <v>39</v>
      </c>
      <c r="K886">
        <v>5</v>
      </c>
      <c r="L886">
        <v>0.22715074578969521</v>
      </c>
      <c r="M886" t="s">
        <v>32</v>
      </c>
      <c r="N886" t="s">
        <v>36</v>
      </c>
      <c r="O886" t="s">
        <v>46</v>
      </c>
      <c r="P886">
        <v>3</v>
      </c>
    </row>
    <row r="887" spans="1:16" x14ac:dyDescent="0.3">
      <c r="A887">
        <v>884</v>
      </c>
      <c r="B887" t="s">
        <v>30</v>
      </c>
      <c r="C887">
        <v>2006</v>
      </c>
      <c r="D887">
        <v>5.2</v>
      </c>
      <c r="E887" t="s">
        <v>18</v>
      </c>
      <c r="F887" t="s">
        <v>19</v>
      </c>
      <c r="G887">
        <v>86711</v>
      </c>
      <c r="H887" t="s">
        <v>20</v>
      </c>
      <c r="I887">
        <v>97808.48</v>
      </c>
      <c r="J887" t="s">
        <v>41</v>
      </c>
      <c r="K887">
        <v>20</v>
      </c>
      <c r="L887">
        <v>1.1279823782449747</v>
      </c>
      <c r="M887" t="s">
        <v>22</v>
      </c>
      <c r="N887" t="s">
        <v>36</v>
      </c>
      <c r="O887" t="s">
        <v>29</v>
      </c>
      <c r="P887">
        <v>3</v>
      </c>
    </row>
    <row r="888" spans="1:16" x14ac:dyDescent="0.3">
      <c r="A888">
        <v>885</v>
      </c>
      <c r="B888" t="s">
        <v>17</v>
      </c>
      <c r="C888">
        <v>2002</v>
      </c>
      <c r="D888">
        <v>5.9</v>
      </c>
      <c r="E888" t="s">
        <v>25</v>
      </c>
      <c r="F888" t="s">
        <v>19</v>
      </c>
      <c r="G888">
        <v>264509</v>
      </c>
      <c r="H888" t="s">
        <v>26</v>
      </c>
      <c r="I888">
        <v>20433.72</v>
      </c>
      <c r="J888" t="s">
        <v>35</v>
      </c>
      <c r="K888">
        <v>24</v>
      </c>
      <c r="L888">
        <v>7.7251511290731129E-2</v>
      </c>
      <c r="M888" t="s">
        <v>32</v>
      </c>
      <c r="N888" t="s">
        <v>23</v>
      </c>
      <c r="O888" t="s">
        <v>29</v>
      </c>
      <c r="P888">
        <v>1</v>
      </c>
    </row>
    <row r="889" spans="1:16" x14ac:dyDescent="0.3">
      <c r="A889">
        <v>886</v>
      </c>
      <c r="B889" t="s">
        <v>58</v>
      </c>
      <c r="C889">
        <v>2022</v>
      </c>
      <c r="D889">
        <v>1.7</v>
      </c>
      <c r="E889" t="s">
        <v>33</v>
      </c>
      <c r="F889" t="s">
        <v>19</v>
      </c>
      <c r="G889">
        <v>228625</v>
      </c>
      <c r="H889" t="s">
        <v>20</v>
      </c>
      <c r="I889">
        <v>62063.39</v>
      </c>
      <c r="J889" t="s">
        <v>65</v>
      </c>
      <c r="K889">
        <v>4</v>
      </c>
      <c r="L889">
        <v>0.27146370694368505</v>
      </c>
      <c r="M889" t="s">
        <v>32</v>
      </c>
      <c r="N889" t="s">
        <v>36</v>
      </c>
      <c r="O889" t="s">
        <v>46</v>
      </c>
      <c r="P889">
        <v>3</v>
      </c>
    </row>
    <row r="890" spans="1:16" x14ac:dyDescent="0.3">
      <c r="A890">
        <v>887</v>
      </c>
      <c r="B890" t="s">
        <v>43</v>
      </c>
      <c r="C890">
        <v>2013</v>
      </c>
      <c r="D890">
        <v>2.2000000000000002</v>
      </c>
      <c r="E890" t="s">
        <v>25</v>
      </c>
      <c r="F890" t="s">
        <v>34</v>
      </c>
      <c r="G890">
        <v>43372</v>
      </c>
      <c r="H890" t="s">
        <v>38</v>
      </c>
      <c r="I890">
        <v>51667.68</v>
      </c>
      <c r="J890" t="s">
        <v>44</v>
      </c>
      <c r="K890">
        <v>13</v>
      </c>
      <c r="L890">
        <v>1.1912680992345293</v>
      </c>
      <c r="M890" t="s">
        <v>56</v>
      </c>
      <c r="N890" t="s">
        <v>36</v>
      </c>
      <c r="O890" t="s">
        <v>22</v>
      </c>
      <c r="P890">
        <v>2</v>
      </c>
    </row>
    <row r="891" spans="1:16" x14ac:dyDescent="0.3">
      <c r="A891">
        <v>888</v>
      </c>
      <c r="B891" t="s">
        <v>43</v>
      </c>
      <c r="C891">
        <v>2023</v>
      </c>
      <c r="D891">
        <v>5.3</v>
      </c>
      <c r="E891" t="s">
        <v>42</v>
      </c>
      <c r="F891" t="s">
        <v>19</v>
      </c>
      <c r="G891">
        <v>44134</v>
      </c>
      <c r="H891" t="s">
        <v>26</v>
      </c>
      <c r="I891">
        <v>23474.3</v>
      </c>
      <c r="J891" t="s">
        <v>57</v>
      </c>
      <c r="K891">
        <v>3</v>
      </c>
      <c r="L891">
        <v>0.53188698055920602</v>
      </c>
      <c r="M891" t="s">
        <v>56</v>
      </c>
      <c r="N891" t="s">
        <v>23</v>
      </c>
      <c r="O891" t="s">
        <v>29</v>
      </c>
      <c r="P891">
        <v>1</v>
      </c>
    </row>
    <row r="892" spans="1:16" x14ac:dyDescent="0.3">
      <c r="A892">
        <v>889</v>
      </c>
      <c r="B892" t="s">
        <v>50</v>
      </c>
      <c r="C892">
        <v>2009</v>
      </c>
      <c r="D892">
        <v>5.6</v>
      </c>
      <c r="E892" t="s">
        <v>18</v>
      </c>
      <c r="F892" t="s">
        <v>34</v>
      </c>
      <c r="G892">
        <v>299967</v>
      </c>
      <c r="H892" t="s">
        <v>38</v>
      </c>
      <c r="I892">
        <v>76249.09</v>
      </c>
      <c r="J892" t="s">
        <v>51</v>
      </c>
      <c r="K892">
        <v>17</v>
      </c>
      <c r="L892">
        <v>0.2541915944087183</v>
      </c>
      <c r="M892" t="s">
        <v>32</v>
      </c>
      <c r="N892" t="s">
        <v>36</v>
      </c>
      <c r="O892" t="s">
        <v>29</v>
      </c>
      <c r="P892">
        <v>2</v>
      </c>
    </row>
    <row r="893" spans="1:16" x14ac:dyDescent="0.3">
      <c r="A893">
        <v>890</v>
      </c>
      <c r="B893" t="s">
        <v>43</v>
      </c>
      <c r="C893">
        <v>2015</v>
      </c>
      <c r="D893">
        <v>3.1</v>
      </c>
      <c r="E893" t="s">
        <v>42</v>
      </c>
      <c r="F893" t="s">
        <v>34</v>
      </c>
      <c r="G893">
        <v>71158</v>
      </c>
      <c r="H893" t="s">
        <v>20</v>
      </c>
      <c r="I893">
        <v>31173.26</v>
      </c>
      <c r="J893" t="s">
        <v>60</v>
      </c>
      <c r="K893">
        <v>11</v>
      </c>
      <c r="L893">
        <v>0.43808510638297871</v>
      </c>
      <c r="M893" t="s">
        <v>22</v>
      </c>
      <c r="N893" t="s">
        <v>23</v>
      </c>
      <c r="O893" t="s">
        <v>22</v>
      </c>
      <c r="P893">
        <v>3</v>
      </c>
    </row>
    <row r="894" spans="1:16" x14ac:dyDescent="0.3">
      <c r="A894">
        <v>891</v>
      </c>
      <c r="B894" t="s">
        <v>37</v>
      </c>
      <c r="C894">
        <v>2015</v>
      </c>
      <c r="D894">
        <v>1.3</v>
      </c>
      <c r="E894" t="s">
        <v>25</v>
      </c>
      <c r="F894" t="s">
        <v>19</v>
      </c>
      <c r="G894">
        <v>237159</v>
      </c>
      <c r="H894" t="s">
        <v>38</v>
      </c>
      <c r="I894">
        <v>41262.43</v>
      </c>
      <c r="J894" t="s">
        <v>48</v>
      </c>
      <c r="K894">
        <v>11</v>
      </c>
      <c r="L894">
        <v>0.17398635514570393</v>
      </c>
      <c r="M894" t="s">
        <v>32</v>
      </c>
      <c r="N894" t="s">
        <v>23</v>
      </c>
      <c r="O894" t="s">
        <v>46</v>
      </c>
      <c r="P894">
        <v>2</v>
      </c>
    </row>
    <row r="895" spans="1:16" x14ac:dyDescent="0.3">
      <c r="A895">
        <v>892</v>
      </c>
      <c r="B895" t="s">
        <v>30</v>
      </c>
      <c r="C895">
        <v>2021</v>
      </c>
      <c r="D895">
        <v>1.2</v>
      </c>
      <c r="E895" t="s">
        <v>18</v>
      </c>
      <c r="F895" t="s">
        <v>34</v>
      </c>
      <c r="G895">
        <v>133021</v>
      </c>
      <c r="H895" t="s">
        <v>38</v>
      </c>
      <c r="I895">
        <v>40608.9</v>
      </c>
      <c r="J895" t="s">
        <v>52</v>
      </c>
      <c r="K895">
        <v>5</v>
      </c>
      <c r="L895">
        <v>0.30528187278700358</v>
      </c>
      <c r="M895" t="s">
        <v>22</v>
      </c>
      <c r="N895" t="s">
        <v>23</v>
      </c>
      <c r="O895" t="s">
        <v>46</v>
      </c>
      <c r="P895">
        <v>2</v>
      </c>
    </row>
    <row r="896" spans="1:16" x14ac:dyDescent="0.3">
      <c r="A896">
        <v>893</v>
      </c>
      <c r="B896" t="s">
        <v>30</v>
      </c>
      <c r="C896">
        <v>2009</v>
      </c>
      <c r="D896">
        <v>3.9</v>
      </c>
      <c r="E896" t="s">
        <v>42</v>
      </c>
      <c r="F896" t="s">
        <v>34</v>
      </c>
      <c r="G896">
        <v>49396</v>
      </c>
      <c r="H896" t="s">
        <v>20</v>
      </c>
      <c r="I896">
        <v>28199.42</v>
      </c>
      <c r="J896" t="s">
        <v>40</v>
      </c>
      <c r="K896">
        <v>17</v>
      </c>
      <c r="L896">
        <v>0.57088468701919182</v>
      </c>
      <c r="M896" t="s">
        <v>56</v>
      </c>
      <c r="N896" t="s">
        <v>23</v>
      </c>
      <c r="O896" t="s">
        <v>22</v>
      </c>
      <c r="P896">
        <v>3</v>
      </c>
    </row>
    <row r="897" spans="1:16" x14ac:dyDescent="0.3">
      <c r="A897">
        <v>894</v>
      </c>
      <c r="B897" t="s">
        <v>17</v>
      </c>
      <c r="C897">
        <v>2012</v>
      </c>
      <c r="D897">
        <v>3</v>
      </c>
      <c r="E897" t="s">
        <v>42</v>
      </c>
      <c r="F897" t="s">
        <v>19</v>
      </c>
      <c r="G897">
        <v>31912</v>
      </c>
      <c r="H897" t="s">
        <v>20</v>
      </c>
      <c r="I897">
        <v>45917.01</v>
      </c>
      <c r="J897" t="s">
        <v>64</v>
      </c>
      <c r="K897">
        <v>14</v>
      </c>
      <c r="L897">
        <v>1.4388634369516171</v>
      </c>
      <c r="M897" t="s">
        <v>56</v>
      </c>
      <c r="N897" t="s">
        <v>23</v>
      </c>
      <c r="O897" t="s">
        <v>22</v>
      </c>
      <c r="P897">
        <v>3</v>
      </c>
    </row>
    <row r="898" spans="1:16" x14ac:dyDescent="0.3">
      <c r="A898">
        <v>895</v>
      </c>
      <c r="B898" t="s">
        <v>58</v>
      </c>
      <c r="C898">
        <v>2005</v>
      </c>
      <c r="D898">
        <v>1.1000000000000001</v>
      </c>
      <c r="E898" t="s">
        <v>33</v>
      </c>
      <c r="F898" t="s">
        <v>34</v>
      </c>
      <c r="G898">
        <v>56947</v>
      </c>
      <c r="H898" t="s">
        <v>26</v>
      </c>
      <c r="I898">
        <v>49967.86</v>
      </c>
      <c r="J898" t="s">
        <v>65</v>
      </c>
      <c r="K898">
        <v>21</v>
      </c>
      <c r="L898">
        <v>0.87744499271252219</v>
      </c>
      <c r="M898" t="s">
        <v>22</v>
      </c>
      <c r="N898" t="s">
        <v>23</v>
      </c>
      <c r="O898" t="s">
        <v>46</v>
      </c>
      <c r="P898">
        <v>1</v>
      </c>
    </row>
    <row r="899" spans="1:16" x14ac:dyDescent="0.3">
      <c r="A899">
        <v>896</v>
      </c>
      <c r="B899" t="s">
        <v>50</v>
      </c>
      <c r="C899">
        <v>2011</v>
      </c>
      <c r="D899">
        <v>3.9</v>
      </c>
      <c r="E899" t="s">
        <v>18</v>
      </c>
      <c r="F899" t="s">
        <v>19</v>
      </c>
      <c r="G899">
        <v>44387</v>
      </c>
      <c r="H899" t="s">
        <v>26</v>
      </c>
      <c r="I899">
        <v>75701.06</v>
      </c>
      <c r="J899" t="s">
        <v>55</v>
      </c>
      <c r="K899">
        <v>15</v>
      </c>
      <c r="L899">
        <v>1.7054781805483588</v>
      </c>
      <c r="M899" t="s">
        <v>56</v>
      </c>
      <c r="N899" t="s">
        <v>36</v>
      </c>
      <c r="O899" t="s">
        <v>22</v>
      </c>
      <c r="P899">
        <v>1</v>
      </c>
    </row>
    <row r="900" spans="1:16" x14ac:dyDescent="0.3">
      <c r="A900">
        <v>897</v>
      </c>
      <c r="B900" t="s">
        <v>58</v>
      </c>
      <c r="C900">
        <v>2008</v>
      </c>
      <c r="D900">
        <v>1.1000000000000001</v>
      </c>
      <c r="E900" t="s">
        <v>42</v>
      </c>
      <c r="F900" t="s">
        <v>19</v>
      </c>
      <c r="G900">
        <v>278652</v>
      </c>
      <c r="H900" t="s">
        <v>26</v>
      </c>
      <c r="I900">
        <v>77681.509999999995</v>
      </c>
      <c r="J900" t="s">
        <v>59</v>
      </c>
      <c r="K900">
        <v>18</v>
      </c>
      <c r="L900">
        <v>0.27877607194637039</v>
      </c>
      <c r="M900" t="s">
        <v>32</v>
      </c>
      <c r="N900" t="s">
        <v>36</v>
      </c>
      <c r="O900" t="s">
        <v>46</v>
      </c>
      <c r="P900">
        <v>1</v>
      </c>
    </row>
    <row r="901" spans="1:16" x14ac:dyDescent="0.3">
      <c r="A901">
        <v>898</v>
      </c>
      <c r="B901" t="s">
        <v>43</v>
      </c>
      <c r="C901">
        <v>2012</v>
      </c>
      <c r="D901">
        <v>4.9000000000000004</v>
      </c>
      <c r="E901" t="s">
        <v>42</v>
      </c>
      <c r="F901" t="s">
        <v>19</v>
      </c>
      <c r="G901">
        <v>109249</v>
      </c>
      <c r="H901" t="s">
        <v>20</v>
      </c>
      <c r="I901">
        <v>20062.82</v>
      </c>
      <c r="J901" t="s">
        <v>44</v>
      </c>
      <c r="K901">
        <v>14</v>
      </c>
      <c r="L901">
        <v>0.18364305394099717</v>
      </c>
      <c r="M901" t="s">
        <v>22</v>
      </c>
      <c r="N901" t="s">
        <v>23</v>
      </c>
      <c r="O901" t="s">
        <v>29</v>
      </c>
      <c r="P901">
        <v>3</v>
      </c>
    </row>
    <row r="902" spans="1:16" x14ac:dyDescent="0.3">
      <c r="A902">
        <v>899</v>
      </c>
      <c r="B902" t="s">
        <v>17</v>
      </c>
      <c r="C902">
        <v>2003</v>
      </c>
      <c r="D902">
        <v>2.5</v>
      </c>
      <c r="E902" t="s">
        <v>33</v>
      </c>
      <c r="F902" t="s">
        <v>34</v>
      </c>
      <c r="G902">
        <v>1919</v>
      </c>
      <c r="H902" t="s">
        <v>38</v>
      </c>
      <c r="I902">
        <v>61313.37</v>
      </c>
      <c r="J902" t="s">
        <v>47</v>
      </c>
      <c r="K902">
        <v>23</v>
      </c>
      <c r="L902">
        <v>31.95068785825951</v>
      </c>
      <c r="M902" t="s">
        <v>56</v>
      </c>
      <c r="N902" t="s">
        <v>36</v>
      </c>
      <c r="O902" t="s">
        <v>22</v>
      </c>
      <c r="P902">
        <v>2</v>
      </c>
    </row>
    <row r="903" spans="1:16" x14ac:dyDescent="0.3">
      <c r="A903">
        <v>900</v>
      </c>
      <c r="B903" t="s">
        <v>58</v>
      </c>
      <c r="C903">
        <v>2023</v>
      </c>
      <c r="D903">
        <v>1.2</v>
      </c>
      <c r="E903" t="s">
        <v>42</v>
      </c>
      <c r="F903" t="s">
        <v>34</v>
      </c>
      <c r="G903">
        <v>140689</v>
      </c>
      <c r="H903" t="s">
        <v>38</v>
      </c>
      <c r="I903">
        <v>90138.79</v>
      </c>
      <c r="J903" t="s">
        <v>62</v>
      </c>
      <c r="K903">
        <v>3</v>
      </c>
      <c r="L903">
        <v>0.64069536353233014</v>
      </c>
      <c r="M903" t="s">
        <v>22</v>
      </c>
      <c r="N903" t="s">
        <v>36</v>
      </c>
      <c r="O903" t="s">
        <v>46</v>
      </c>
      <c r="P903">
        <v>2</v>
      </c>
    </row>
    <row r="904" spans="1:16" x14ac:dyDescent="0.3">
      <c r="A904">
        <v>901</v>
      </c>
      <c r="B904" t="s">
        <v>37</v>
      </c>
      <c r="C904">
        <v>2010</v>
      </c>
      <c r="D904">
        <v>3.9</v>
      </c>
      <c r="E904" t="s">
        <v>42</v>
      </c>
      <c r="F904" t="s">
        <v>34</v>
      </c>
      <c r="G904">
        <v>33298</v>
      </c>
      <c r="H904" t="s">
        <v>26</v>
      </c>
      <c r="I904">
        <v>15334.73</v>
      </c>
      <c r="J904" t="s">
        <v>39</v>
      </c>
      <c r="K904">
        <v>16</v>
      </c>
      <c r="L904">
        <v>0.46053006186557749</v>
      </c>
      <c r="M904" t="s">
        <v>56</v>
      </c>
      <c r="N904" t="s">
        <v>28</v>
      </c>
      <c r="O904" t="s">
        <v>22</v>
      </c>
      <c r="P904">
        <v>1</v>
      </c>
    </row>
    <row r="905" spans="1:16" x14ac:dyDescent="0.3">
      <c r="A905">
        <v>902</v>
      </c>
      <c r="B905" t="s">
        <v>30</v>
      </c>
      <c r="C905">
        <v>2019</v>
      </c>
      <c r="D905">
        <v>3</v>
      </c>
      <c r="E905" t="s">
        <v>42</v>
      </c>
      <c r="F905" t="s">
        <v>34</v>
      </c>
      <c r="G905">
        <v>237225</v>
      </c>
      <c r="H905" t="s">
        <v>26</v>
      </c>
      <c r="I905">
        <v>49926.83</v>
      </c>
      <c r="J905" t="s">
        <v>52</v>
      </c>
      <c r="K905">
        <v>7</v>
      </c>
      <c r="L905">
        <v>0.21046192433343872</v>
      </c>
      <c r="M905" t="s">
        <v>32</v>
      </c>
      <c r="N905" t="s">
        <v>23</v>
      </c>
      <c r="O905" t="s">
        <v>22</v>
      </c>
      <c r="P905">
        <v>1</v>
      </c>
    </row>
    <row r="906" spans="1:16" x14ac:dyDescent="0.3">
      <c r="A906">
        <v>903</v>
      </c>
      <c r="B906" t="s">
        <v>43</v>
      </c>
      <c r="C906">
        <v>2017</v>
      </c>
      <c r="D906">
        <v>5.9</v>
      </c>
      <c r="E906" t="s">
        <v>33</v>
      </c>
      <c r="F906" t="s">
        <v>19</v>
      </c>
      <c r="G906">
        <v>233725</v>
      </c>
      <c r="H906" t="s">
        <v>20</v>
      </c>
      <c r="I906">
        <v>76283.55</v>
      </c>
      <c r="J906" t="s">
        <v>63</v>
      </c>
      <c r="K906">
        <v>9</v>
      </c>
      <c r="L906">
        <v>0.3263816450957322</v>
      </c>
      <c r="M906" t="s">
        <v>32</v>
      </c>
      <c r="N906" t="s">
        <v>36</v>
      </c>
      <c r="O906" t="s">
        <v>29</v>
      </c>
      <c r="P906">
        <v>3</v>
      </c>
    </row>
    <row r="907" spans="1:16" x14ac:dyDescent="0.3">
      <c r="A907">
        <v>904</v>
      </c>
      <c r="B907" t="s">
        <v>17</v>
      </c>
      <c r="C907">
        <v>2010</v>
      </c>
      <c r="D907">
        <v>3.7</v>
      </c>
      <c r="E907" t="s">
        <v>42</v>
      </c>
      <c r="F907" t="s">
        <v>34</v>
      </c>
      <c r="G907">
        <v>276600</v>
      </c>
      <c r="H907" t="s">
        <v>38</v>
      </c>
      <c r="I907">
        <v>63091.68</v>
      </c>
      <c r="J907" t="s">
        <v>21</v>
      </c>
      <c r="K907">
        <v>16</v>
      </c>
      <c r="L907">
        <v>0.22809718004338395</v>
      </c>
      <c r="M907" t="s">
        <v>32</v>
      </c>
      <c r="N907" t="s">
        <v>36</v>
      </c>
      <c r="O907" t="s">
        <v>22</v>
      </c>
      <c r="P907">
        <v>2</v>
      </c>
    </row>
    <row r="908" spans="1:16" x14ac:dyDescent="0.3">
      <c r="A908">
        <v>905</v>
      </c>
      <c r="B908" t="s">
        <v>58</v>
      </c>
      <c r="C908">
        <v>2020</v>
      </c>
      <c r="D908">
        <v>2.4</v>
      </c>
      <c r="E908" t="s">
        <v>42</v>
      </c>
      <c r="F908" t="s">
        <v>19</v>
      </c>
      <c r="G908">
        <v>109599</v>
      </c>
      <c r="H908" t="s">
        <v>26</v>
      </c>
      <c r="I908">
        <v>14555.64</v>
      </c>
      <c r="J908" t="s">
        <v>59</v>
      </c>
      <c r="K908">
        <v>6</v>
      </c>
      <c r="L908">
        <v>0.13280814605972682</v>
      </c>
      <c r="M908" t="s">
        <v>22</v>
      </c>
      <c r="N908" t="s">
        <v>28</v>
      </c>
      <c r="O908" t="s">
        <v>22</v>
      </c>
      <c r="P908">
        <v>1</v>
      </c>
    </row>
    <row r="909" spans="1:16" x14ac:dyDescent="0.3">
      <c r="A909">
        <v>906</v>
      </c>
      <c r="B909" t="s">
        <v>50</v>
      </c>
      <c r="C909">
        <v>2003</v>
      </c>
      <c r="D909">
        <v>4.5</v>
      </c>
      <c r="E909" t="s">
        <v>18</v>
      </c>
      <c r="F909" t="s">
        <v>34</v>
      </c>
      <c r="G909">
        <v>83721</v>
      </c>
      <c r="H909" t="s">
        <v>20</v>
      </c>
      <c r="I909">
        <v>42677.58</v>
      </c>
      <c r="J909" t="s">
        <v>61</v>
      </c>
      <c r="K909">
        <v>23</v>
      </c>
      <c r="L909">
        <v>0.50975955853370125</v>
      </c>
      <c r="M909" t="s">
        <v>22</v>
      </c>
      <c r="N909" t="s">
        <v>23</v>
      </c>
      <c r="O909" t="s">
        <v>29</v>
      </c>
      <c r="P909">
        <v>3</v>
      </c>
    </row>
    <row r="910" spans="1:16" x14ac:dyDescent="0.3">
      <c r="A910">
        <v>907</v>
      </c>
      <c r="B910" t="s">
        <v>37</v>
      </c>
      <c r="C910">
        <v>2017</v>
      </c>
      <c r="D910">
        <v>2.4</v>
      </c>
      <c r="E910" t="s">
        <v>18</v>
      </c>
      <c r="F910" t="s">
        <v>34</v>
      </c>
      <c r="G910">
        <v>286384</v>
      </c>
      <c r="H910" t="s">
        <v>26</v>
      </c>
      <c r="I910">
        <v>53187.75</v>
      </c>
      <c r="J910" t="s">
        <v>45</v>
      </c>
      <c r="K910">
        <v>9</v>
      </c>
      <c r="L910">
        <v>0.1857217931169339</v>
      </c>
      <c r="M910" t="s">
        <v>32</v>
      </c>
      <c r="N910" t="s">
        <v>36</v>
      </c>
      <c r="O910" t="s">
        <v>22</v>
      </c>
      <c r="P910">
        <v>1</v>
      </c>
    </row>
    <row r="911" spans="1:16" x14ac:dyDescent="0.3">
      <c r="A911">
        <v>908</v>
      </c>
      <c r="B911" t="s">
        <v>37</v>
      </c>
      <c r="C911">
        <v>2000</v>
      </c>
      <c r="D911">
        <v>5.5</v>
      </c>
      <c r="E911" t="s">
        <v>33</v>
      </c>
      <c r="F911" t="s">
        <v>34</v>
      </c>
      <c r="G911">
        <v>271372</v>
      </c>
      <c r="H911" t="s">
        <v>20</v>
      </c>
      <c r="I911">
        <v>99605.33</v>
      </c>
      <c r="J911" t="s">
        <v>68</v>
      </c>
      <c r="K911">
        <v>26</v>
      </c>
      <c r="L911">
        <v>0.36704350485680176</v>
      </c>
      <c r="M911" t="s">
        <v>32</v>
      </c>
      <c r="N911" t="s">
        <v>36</v>
      </c>
      <c r="O911" t="s">
        <v>29</v>
      </c>
      <c r="P911">
        <v>3</v>
      </c>
    </row>
    <row r="912" spans="1:16" x14ac:dyDescent="0.3">
      <c r="A912">
        <v>909</v>
      </c>
      <c r="B912" t="s">
        <v>58</v>
      </c>
      <c r="C912">
        <v>2006</v>
      </c>
      <c r="D912">
        <v>2.9</v>
      </c>
      <c r="E912" t="s">
        <v>25</v>
      </c>
      <c r="F912" t="s">
        <v>34</v>
      </c>
      <c r="G912">
        <v>283830</v>
      </c>
      <c r="H912" t="s">
        <v>38</v>
      </c>
      <c r="I912">
        <v>21967.75</v>
      </c>
      <c r="J912" t="s">
        <v>59</v>
      </c>
      <c r="K912">
        <v>20</v>
      </c>
      <c r="L912">
        <v>7.7397561920868121E-2</v>
      </c>
      <c r="M912" t="s">
        <v>32</v>
      </c>
      <c r="N912" t="s">
        <v>23</v>
      </c>
      <c r="O912" t="s">
        <v>22</v>
      </c>
      <c r="P912">
        <v>2</v>
      </c>
    </row>
    <row r="913" spans="1:16" x14ac:dyDescent="0.3">
      <c r="A913">
        <v>910</v>
      </c>
      <c r="B913" t="s">
        <v>30</v>
      </c>
      <c r="C913">
        <v>2005</v>
      </c>
      <c r="D913">
        <v>3.7</v>
      </c>
      <c r="E913" t="s">
        <v>18</v>
      </c>
      <c r="F913" t="s">
        <v>34</v>
      </c>
      <c r="G913">
        <v>11920</v>
      </c>
      <c r="H913" t="s">
        <v>20</v>
      </c>
      <c r="I913">
        <v>98330.26</v>
      </c>
      <c r="J913" t="s">
        <v>40</v>
      </c>
      <c r="K913">
        <v>21</v>
      </c>
      <c r="L913">
        <v>8.2491828859060394</v>
      </c>
      <c r="M913" t="s">
        <v>56</v>
      </c>
      <c r="N913" t="s">
        <v>36</v>
      </c>
      <c r="O913" t="s">
        <v>22</v>
      </c>
      <c r="P913">
        <v>3</v>
      </c>
    </row>
    <row r="914" spans="1:16" x14ac:dyDescent="0.3">
      <c r="A914">
        <v>911</v>
      </c>
      <c r="B914" t="s">
        <v>58</v>
      </c>
      <c r="C914">
        <v>2014</v>
      </c>
      <c r="D914">
        <v>1.3</v>
      </c>
      <c r="E914" t="s">
        <v>33</v>
      </c>
      <c r="F914" t="s">
        <v>19</v>
      </c>
      <c r="G914">
        <v>7432</v>
      </c>
      <c r="H914" t="s">
        <v>26</v>
      </c>
      <c r="I914">
        <v>40734.230000000003</v>
      </c>
      <c r="J914" t="s">
        <v>59</v>
      </c>
      <c r="K914">
        <v>12</v>
      </c>
      <c r="L914">
        <v>5.4809243810548978</v>
      </c>
      <c r="M914" t="s">
        <v>56</v>
      </c>
      <c r="N914" t="s">
        <v>23</v>
      </c>
      <c r="O914" t="s">
        <v>46</v>
      </c>
      <c r="P914">
        <v>1</v>
      </c>
    </row>
    <row r="915" spans="1:16" x14ac:dyDescent="0.3">
      <c r="A915">
        <v>912</v>
      </c>
      <c r="B915" t="s">
        <v>43</v>
      </c>
      <c r="C915">
        <v>2017</v>
      </c>
      <c r="D915">
        <v>3.1</v>
      </c>
      <c r="E915" t="s">
        <v>42</v>
      </c>
      <c r="F915" t="s">
        <v>34</v>
      </c>
      <c r="G915">
        <v>110507</v>
      </c>
      <c r="H915" t="s">
        <v>26</v>
      </c>
      <c r="I915">
        <v>24030.45</v>
      </c>
      <c r="J915" t="s">
        <v>44</v>
      </c>
      <c r="K915">
        <v>9</v>
      </c>
      <c r="L915">
        <v>0.21745636023057363</v>
      </c>
      <c r="M915" t="s">
        <v>22</v>
      </c>
      <c r="N915" t="s">
        <v>23</v>
      </c>
      <c r="O915" t="s">
        <v>22</v>
      </c>
      <c r="P915">
        <v>1</v>
      </c>
    </row>
    <row r="916" spans="1:16" x14ac:dyDescent="0.3">
      <c r="A916">
        <v>913</v>
      </c>
      <c r="B916" t="s">
        <v>58</v>
      </c>
      <c r="C916">
        <v>2023</v>
      </c>
      <c r="D916">
        <v>5.2</v>
      </c>
      <c r="E916" t="s">
        <v>42</v>
      </c>
      <c r="F916" t="s">
        <v>34</v>
      </c>
      <c r="G916">
        <v>224647</v>
      </c>
      <c r="H916" t="s">
        <v>38</v>
      </c>
      <c r="I916">
        <v>44340.36</v>
      </c>
      <c r="J916" t="s">
        <v>62</v>
      </c>
      <c r="K916">
        <v>3</v>
      </c>
      <c r="L916">
        <v>0.19737793070906801</v>
      </c>
      <c r="M916" t="s">
        <v>32</v>
      </c>
      <c r="N916" t="s">
        <v>23</v>
      </c>
      <c r="O916" t="s">
        <v>29</v>
      </c>
      <c r="P916">
        <v>2</v>
      </c>
    </row>
    <row r="917" spans="1:16" x14ac:dyDescent="0.3">
      <c r="A917">
        <v>914</v>
      </c>
      <c r="B917" t="s">
        <v>37</v>
      </c>
      <c r="C917">
        <v>2010</v>
      </c>
      <c r="D917">
        <v>5</v>
      </c>
      <c r="E917" t="s">
        <v>33</v>
      </c>
      <c r="F917" t="s">
        <v>34</v>
      </c>
      <c r="G917">
        <v>164982</v>
      </c>
      <c r="H917" t="s">
        <v>38</v>
      </c>
      <c r="I917">
        <v>63329.54</v>
      </c>
      <c r="J917" t="s">
        <v>68</v>
      </c>
      <c r="K917">
        <v>16</v>
      </c>
      <c r="L917">
        <v>0.38385726927786062</v>
      </c>
      <c r="M917" t="s">
        <v>32</v>
      </c>
      <c r="N917" t="s">
        <v>36</v>
      </c>
      <c r="O917" t="s">
        <v>29</v>
      </c>
      <c r="P917">
        <v>2</v>
      </c>
    </row>
    <row r="918" spans="1:16" x14ac:dyDescent="0.3">
      <c r="A918">
        <v>915</v>
      </c>
      <c r="B918" t="s">
        <v>17</v>
      </c>
      <c r="C918">
        <v>2019</v>
      </c>
      <c r="D918">
        <v>2.1</v>
      </c>
      <c r="E918" t="s">
        <v>42</v>
      </c>
      <c r="F918" t="s">
        <v>34</v>
      </c>
      <c r="G918">
        <v>121764</v>
      </c>
      <c r="H918" t="s">
        <v>26</v>
      </c>
      <c r="I918">
        <v>25282.25</v>
      </c>
      <c r="J918" t="s">
        <v>21</v>
      </c>
      <c r="K918">
        <v>7</v>
      </c>
      <c r="L918">
        <v>0.20763320850169178</v>
      </c>
      <c r="M918" t="s">
        <v>22</v>
      </c>
      <c r="N918" t="s">
        <v>23</v>
      </c>
      <c r="O918" t="s">
        <v>22</v>
      </c>
      <c r="P918">
        <v>1</v>
      </c>
    </row>
    <row r="919" spans="1:16" x14ac:dyDescent="0.3">
      <c r="A919">
        <v>916</v>
      </c>
      <c r="B919" t="s">
        <v>58</v>
      </c>
      <c r="C919">
        <v>2023</v>
      </c>
      <c r="D919">
        <v>2.1</v>
      </c>
      <c r="E919" t="s">
        <v>42</v>
      </c>
      <c r="F919" t="s">
        <v>19</v>
      </c>
      <c r="G919">
        <v>161298</v>
      </c>
      <c r="H919" t="s">
        <v>26</v>
      </c>
      <c r="I919">
        <v>32686.71</v>
      </c>
      <c r="J919" t="s">
        <v>67</v>
      </c>
      <c r="K919">
        <v>3</v>
      </c>
      <c r="L919">
        <v>0.20264795595729643</v>
      </c>
      <c r="M919" t="s">
        <v>32</v>
      </c>
      <c r="N919" t="s">
        <v>23</v>
      </c>
      <c r="O919" t="s">
        <v>22</v>
      </c>
      <c r="P919">
        <v>1</v>
      </c>
    </row>
    <row r="920" spans="1:16" x14ac:dyDescent="0.3">
      <c r="A920">
        <v>917</v>
      </c>
      <c r="B920" t="s">
        <v>30</v>
      </c>
      <c r="C920">
        <v>2014</v>
      </c>
      <c r="D920">
        <v>5.0999999999999996</v>
      </c>
      <c r="E920" t="s">
        <v>25</v>
      </c>
      <c r="F920" t="s">
        <v>34</v>
      </c>
      <c r="G920">
        <v>204222</v>
      </c>
      <c r="H920" t="s">
        <v>26</v>
      </c>
      <c r="I920">
        <v>86181.92</v>
      </c>
      <c r="J920" t="s">
        <v>40</v>
      </c>
      <c r="K920">
        <v>12</v>
      </c>
      <c r="L920">
        <v>0.42200115560517476</v>
      </c>
      <c r="M920" t="s">
        <v>32</v>
      </c>
      <c r="N920" t="s">
        <v>36</v>
      </c>
      <c r="O920" t="s">
        <v>29</v>
      </c>
      <c r="P920">
        <v>1</v>
      </c>
    </row>
    <row r="921" spans="1:16" x14ac:dyDescent="0.3">
      <c r="A921">
        <v>918</v>
      </c>
      <c r="B921" t="s">
        <v>17</v>
      </c>
      <c r="C921">
        <v>2015</v>
      </c>
      <c r="D921">
        <v>5.7</v>
      </c>
      <c r="E921" t="s">
        <v>42</v>
      </c>
      <c r="F921" t="s">
        <v>19</v>
      </c>
      <c r="G921">
        <v>112557</v>
      </c>
      <c r="H921" t="s">
        <v>38</v>
      </c>
      <c r="I921">
        <v>99905.9</v>
      </c>
      <c r="J921" t="s">
        <v>64</v>
      </c>
      <c r="K921">
        <v>11</v>
      </c>
      <c r="L921">
        <v>0.88760272573007448</v>
      </c>
      <c r="M921" t="s">
        <v>22</v>
      </c>
      <c r="N921" t="s">
        <v>36</v>
      </c>
      <c r="O921" t="s">
        <v>29</v>
      </c>
      <c r="P921">
        <v>2</v>
      </c>
    </row>
    <row r="922" spans="1:16" x14ac:dyDescent="0.3">
      <c r="A922">
        <v>919</v>
      </c>
      <c r="B922" t="s">
        <v>50</v>
      </c>
      <c r="C922">
        <v>2006</v>
      </c>
      <c r="D922">
        <v>1.5</v>
      </c>
      <c r="E922" t="s">
        <v>18</v>
      </c>
      <c r="F922" t="s">
        <v>34</v>
      </c>
      <c r="G922">
        <v>18013</v>
      </c>
      <c r="H922" t="s">
        <v>26</v>
      </c>
      <c r="I922">
        <v>35226.410000000003</v>
      </c>
      <c r="J922" t="s">
        <v>54</v>
      </c>
      <c r="K922">
        <v>20</v>
      </c>
      <c r="L922">
        <v>1.9556103924943098</v>
      </c>
      <c r="M922" t="s">
        <v>56</v>
      </c>
      <c r="N922" t="s">
        <v>23</v>
      </c>
      <c r="O922" t="s">
        <v>46</v>
      </c>
      <c r="P922">
        <v>1</v>
      </c>
    </row>
    <row r="923" spans="1:16" x14ac:dyDescent="0.3">
      <c r="A923">
        <v>920</v>
      </c>
      <c r="B923" t="s">
        <v>24</v>
      </c>
      <c r="C923">
        <v>2020</v>
      </c>
      <c r="D923">
        <v>3.3</v>
      </c>
      <c r="E923" t="s">
        <v>42</v>
      </c>
      <c r="F923" t="s">
        <v>19</v>
      </c>
      <c r="G923">
        <v>21446</v>
      </c>
      <c r="H923" t="s">
        <v>38</v>
      </c>
      <c r="I923">
        <v>19141.400000000001</v>
      </c>
      <c r="J923" t="s">
        <v>66</v>
      </c>
      <c r="K923">
        <v>6</v>
      </c>
      <c r="L923">
        <v>0.8925394012869533</v>
      </c>
      <c r="M923" t="s">
        <v>56</v>
      </c>
      <c r="N923" t="s">
        <v>28</v>
      </c>
      <c r="O923" t="s">
        <v>22</v>
      </c>
      <c r="P923">
        <v>2</v>
      </c>
    </row>
    <row r="924" spans="1:16" x14ac:dyDescent="0.3">
      <c r="A924">
        <v>921</v>
      </c>
      <c r="B924" t="s">
        <v>58</v>
      </c>
      <c r="C924">
        <v>2009</v>
      </c>
      <c r="D924">
        <v>2.7</v>
      </c>
      <c r="E924" t="s">
        <v>33</v>
      </c>
      <c r="F924" t="s">
        <v>19</v>
      </c>
      <c r="G924">
        <v>201447</v>
      </c>
      <c r="H924" t="s">
        <v>26</v>
      </c>
      <c r="I924">
        <v>80351.23</v>
      </c>
      <c r="J924" t="s">
        <v>62</v>
      </c>
      <c r="K924">
        <v>17</v>
      </c>
      <c r="L924">
        <v>0.39887032321156429</v>
      </c>
      <c r="M924" t="s">
        <v>32</v>
      </c>
      <c r="N924" t="s">
        <v>36</v>
      </c>
      <c r="O924" t="s">
        <v>22</v>
      </c>
      <c r="P924">
        <v>1</v>
      </c>
    </row>
    <row r="925" spans="1:16" x14ac:dyDescent="0.3">
      <c r="A925">
        <v>922</v>
      </c>
      <c r="B925" t="s">
        <v>30</v>
      </c>
      <c r="C925">
        <v>2011</v>
      </c>
      <c r="D925">
        <v>5.4</v>
      </c>
      <c r="E925" t="s">
        <v>25</v>
      </c>
      <c r="F925" t="s">
        <v>19</v>
      </c>
      <c r="G925">
        <v>102261</v>
      </c>
      <c r="H925" t="s">
        <v>20</v>
      </c>
      <c r="I925">
        <v>62043.29</v>
      </c>
      <c r="J925" t="s">
        <v>41</v>
      </c>
      <c r="K925">
        <v>15</v>
      </c>
      <c r="L925">
        <v>0.6067150722171698</v>
      </c>
      <c r="M925" t="s">
        <v>22</v>
      </c>
      <c r="N925" t="s">
        <v>36</v>
      </c>
      <c r="O925" t="s">
        <v>29</v>
      </c>
      <c r="P925">
        <v>3</v>
      </c>
    </row>
    <row r="926" spans="1:16" x14ac:dyDescent="0.3">
      <c r="A926">
        <v>923</v>
      </c>
      <c r="B926" t="s">
        <v>17</v>
      </c>
      <c r="C926">
        <v>2023</v>
      </c>
      <c r="D926">
        <v>1.4</v>
      </c>
      <c r="E926" t="s">
        <v>42</v>
      </c>
      <c r="F926" t="s">
        <v>19</v>
      </c>
      <c r="G926">
        <v>262701</v>
      </c>
      <c r="H926" t="s">
        <v>20</v>
      </c>
      <c r="I926">
        <v>14538.11</v>
      </c>
      <c r="J926" t="s">
        <v>21</v>
      </c>
      <c r="K926">
        <v>3</v>
      </c>
      <c r="L926">
        <v>5.5340900872094131E-2</v>
      </c>
      <c r="M926" t="s">
        <v>32</v>
      </c>
      <c r="N926" t="s">
        <v>28</v>
      </c>
      <c r="O926" t="s">
        <v>46</v>
      </c>
      <c r="P926">
        <v>3</v>
      </c>
    </row>
    <row r="927" spans="1:16" x14ac:dyDescent="0.3">
      <c r="A927">
        <v>924</v>
      </c>
      <c r="B927" t="s">
        <v>30</v>
      </c>
      <c r="C927">
        <v>2013</v>
      </c>
      <c r="D927">
        <v>2.1</v>
      </c>
      <c r="E927" t="s">
        <v>33</v>
      </c>
      <c r="F927" t="s">
        <v>19</v>
      </c>
      <c r="G927">
        <v>168461</v>
      </c>
      <c r="H927" t="s">
        <v>26</v>
      </c>
      <c r="I927">
        <v>94943.29</v>
      </c>
      <c r="J927" t="s">
        <v>40</v>
      </c>
      <c r="K927">
        <v>13</v>
      </c>
      <c r="L927">
        <v>0.56359210737203269</v>
      </c>
      <c r="M927" t="s">
        <v>32</v>
      </c>
      <c r="N927" t="s">
        <v>36</v>
      </c>
      <c r="O927" t="s">
        <v>22</v>
      </c>
      <c r="P927">
        <v>1</v>
      </c>
    </row>
    <row r="928" spans="1:16" x14ac:dyDescent="0.3">
      <c r="A928">
        <v>925</v>
      </c>
      <c r="B928" t="s">
        <v>50</v>
      </c>
      <c r="C928">
        <v>2004</v>
      </c>
      <c r="D928">
        <v>4.8</v>
      </c>
      <c r="E928" t="s">
        <v>18</v>
      </c>
      <c r="F928" t="s">
        <v>34</v>
      </c>
      <c r="G928">
        <v>178772</v>
      </c>
      <c r="H928" t="s">
        <v>20</v>
      </c>
      <c r="I928">
        <v>12414.71</v>
      </c>
      <c r="J928" t="s">
        <v>61</v>
      </c>
      <c r="K928">
        <v>22</v>
      </c>
      <c r="L928">
        <v>6.9444376076790548E-2</v>
      </c>
      <c r="M928" t="s">
        <v>32</v>
      </c>
      <c r="N928" t="s">
        <v>28</v>
      </c>
      <c r="O928" t="s">
        <v>29</v>
      </c>
      <c r="P928">
        <v>3</v>
      </c>
    </row>
    <row r="929" spans="1:16" x14ac:dyDescent="0.3">
      <c r="A929">
        <v>926</v>
      </c>
      <c r="B929" t="s">
        <v>37</v>
      </c>
      <c r="C929">
        <v>2020</v>
      </c>
      <c r="D929">
        <v>1.3</v>
      </c>
      <c r="E929" t="s">
        <v>42</v>
      </c>
      <c r="F929" t="s">
        <v>19</v>
      </c>
      <c r="G929">
        <v>130878</v>
      </c>
      <c r="H929" t="s">
        <v>38</v>
      </c>
      <c r="I929">
        <v>64408.86</v>
      </c>
      <c r="J929" t="s">
        <v>45</v>
      </c>
      <c r="K929">
        <v>6</v>
      </c>
      <c r="L929">
        <v>0.49212900563883921</v>
      </c>
      <c r="M929" t="s">
        <v>22</v>
      </c>
      <c r="N929" t="s">
        <v>36</v>
      </c>
      <c r="O929" t="s">
        <v>46</v>
      </c>
      <c r="P929">
        <v>2</v>
      </c>
    </row>
    <row r="930" spans="1:16" x14ac:dyDescent="0.3">
      <c r="A930">
        <v>927</v>
      </c>
      <c r="B930" t="s">
        <v>30</v>
      </c>
      <c r="C930">
        <v>2017</v>
      </c>
      <c r="D930">
        <v>3.5</v>
      </c>
      <c r="E930" t="s">
        <v>25</v>
      </c>
      <c r="F930" t="s">
        <v>34</v>
      </c>
      <c r="G930">
        <v>99143</v>
      </c>
      <c r="H930" t="s">
        <v>20</v>
      </c>
      <c r="I930">
        <v>45274.04</v>
      </c>
      <c r="J930" t="s">
        <v>52</v>
      </c>
      <c r="K930">
        <v>9</v>
      </c>
      <c r="L930">
        <v>0.45665392412979233</v>
      </c>
      <c r="M930" t="s">
        <v>22</v>
      </c>
      <c r="N930" t="s">
        <v>23</v>
      </c>
      <c r="O930" t="s">
        <v>22</v>
      </c>
      <c r="P930">
        <v>3</v>
      </c>
    </row>
    <row r="931" spans="1:16" x14ac:dyDescent="0.3">
      <c r="A931">
        <v>928</v>
      </c>
      <c r="B931" t="s">
        <v>17</v>
      </c>
      <c r="C931">
        <v>2004</v>
      </c>
      <c r="D931">
        <v>3.2</v>
      </c>
      <c r="E931" t="s">
        <v>42</v>
      </c>
      <c r="F931" t="s">
        <v>19</v>
      </c>
      <c r="G931">
        <v>24578</v>
      </c>
      <c r="H931" t="s">
        <v>20</v>
      </c>
      <c r="I931">
        <v>57879.27</v>
      </c>
      <c r="J931" t="s">
        <v>47</v>
      </c>
      <c r="K931">
        <v>22</v>
      </c>
      <c r="L931">
        <v>2.3549218813573112</v>
      </c>
      <c r="M931" t="s">
        <v>56</v>
      </c>
      <c r="N931" t="s">
        <v>36</v>
      </c>
      <c r="O931" t="s">
        <v>22</v>
      </c>
      <c r="P931">
        <v>3</v>
      </c>
    </row>
    <row r="932" spans="1:16" x14ac:dyDescent="0.3">
      <c r="A932">
        <v>929</v>
      </c>
      <c r="B932" t="s">
        <v>30</v>
      </c>
      <c r="C932">
        <v>2002</v>
      </c>
      <c r="D932">
        <v>2.7</v>
      </c>
      <c r="E932" t="s">
        <v>33</v>
      </c>
      <c r="F932" t="s">
        <v>19</v>
      </c>
      <c r="G932">
        <v>74779</v>
      </c>
      <c r="H932" t="s">
        <v>38</v>
      </c>
      <c r="I932">
        <v>25255.35</v>
      </c>
      <c r="J932" t="s">
        <v>31</v>
      </c>
      <c r="K932">
        <v>24</v>
      </c>
      <c r="L932">
        <v>0.3377331871247275</v>
      </c>
      <c r="M932" t="s">
        <v>22</v>
      </c>
      <c r="N932" t="s">
        <v>23</v>
      </c>
      <c r="O932" t="s">
        <v>22</v>
      </c>
      <c r="P932">
        <v>2</v>
      </c>
    </row>
    <row r="933" spans="1:16" x14ac:dyDescent="0.3">
      <c r="A933">
        <v>930</v>
      </c>
      <c r="B933" t="s">
        <v>30</v>
      </c>
      <c r="C933">
        <v>2022</v>
      </c>
      <c r="D933">
        <v>3</v>
      </c>
      <c r="E933" t="s">
        <v>25</v>
      </c>
      <c r="F933" t="s">
        <v>34</v>
      </c>
      <c r="G933">
        <v>140668</v>
      </c>
      <c r="H933" t="s">
        <v>20</v>
      </c>
      <c r="I933">
        <v>70370.490000000005</v>
      </c>
      <c r="J933" t="s">
        <v>52</v>
      </c>
      <c r="K933">
        <v>4</v>
      </c>
      <c r="L933">
        <v>0.50025940512412204</v>
      </c>
      <c r="M933" t="s">
        <v>22</v>
      </c>
      <c r="N933" t="s">
        <v>36</v>
      </c>
      <c r="O933" t="s">
        <v>22</v>
      </c>
      <c r="P933">
        <v>3</v>
      </c>
    </row>
    <row r="934" spans="1:16" x14ac:dyDescent="0.3">
      <c r="A934">
        <v>931</v>
      </c>
      <c r="B934" t="s">
        <v>30</v>
      </c>
      <c r="C934">
        <v>2004</v>
      </c>
      <c r="D934">
        <v>3.6</v>
      </c>
      <c r="E934" t="s">
        <v>42</v>
      </c>
      <c r="F934" t="s">
        <v>19</v>
      </c>
      <c r="G934">
        <v>72534</v>
      </c>
      <c r="H934" t="s">
        <v>20</v>
      </c>
      <c r="I934">
        <v>96173.37</v>
      </c>
      <c r="J934" t="s">
        <v>40</v>
      </c>
      <c r="K934">
        <v>22</v>
      </c>
      <c r="L934">
        <v>1.3259074365125321</v>
      </c>
      <c r="M934" t="s">
        <v>22</v>
      </c>
      <c r="N934" t="s">
        <v>36</v>
      </c>
      <c r="O934" t="s">
        <v>22</v>
      </c>
      <c r="P934">
        <v>3</v>
      </c>
    </row>
    <row r="935" spans="1:16" x14ac:dyDescent="0.3">
      <c r="A935">
        <v>932</v>
      </c>
      <c r="B935" t="s">
        <v>43</v>
      </c>
      <c r="C935">
        <v>2023</v>
      </c>
      <c r="D935">
        <v>1.8</v>
      </c>
      <c r="E935" t="s">
        <v>18</v>
      </c>
      <c r="F935" t="s">
        <v>19</v>
      </c>
      <c r="G935">
        <v>272273</v>
      </c>
      <c r="H935" t="s">
        <v>26</v>
      </c>
      <c r="I935">
        <v>48550.46</v>
      </c>
      <c r="J935" t="s">
        <v>57</v>
      </c>
      <c r="K935">
        <v>3</v>
      </c>
      <c r="L935">
        <v>0.17831536729679404</v>
      </c>
      <c r="M935" t="s">
        <v>32</v>
      </c>
      <c r="N935" t="s">
        <v>23</v>
      </c>
      <c r="O935" t="s">
        <v>46</v>
      </c>
      <c r="P935">
        <v>1</v>
      </c>
    </row>
    <row r="936" spans="1:16" x14ac:dyDescent="0.3">
      <c r="A936">
        <v>933</v>
      </c>
      <c r="B936" t="s">
        <v>43</v>
      </c>
      <c r="C936">
        <v>2016</v>
      </c>
      <c r="D936">
        <v>3.9</v>
      </c>
      <c r="E936" t="s">
        <v>25</v>
      </c>
      <c r="F936" t="s">
        <v>19</v>
      </c>
      <c r="G936">
        <v>197118</v>
      </c>
      <c r="H936" t="s">
        <v>38</v>
      </c>
      <c r="I936">
        <v>54681.04</v>
      </c>
      <c r="J936" t="s">
        <v>57</v>
      </c>
      <c r="K936">
        <v>10</v>
      </c>
      <c r="L936">
        <v>0.27740257104881338</v>
      </c>
      <c r="M936" t="s">
        <v>32</v>
      </c>
      <c r="N936" t="s">
        <v>36</v>
      </c>
      <c r="O936" t="s">
        <v>22</v>
      </c>
      <c r="P936">
        <v>2</v>
      </c>
    </row>
    <row r="937" spans="1:16" x14ac:dyDescent="0.3">
      <c r="A937">
        <v>934</v>
      </c>
      <c r="B937" t="s">
        <v>37</v>
      </c>
      <c r="C937">
        <v>2018</v>
      </c>
      <c r="D937">
        <v>5</v>
      </c>
      <c r="E937" t="s">
        <v>18</v>
      </c>
      <c r="F937" t="s">
        <v>19</v>
      </c>
      <c r="G937">
        <v>273740</v>
      </c>
      <c r="H937" t="s">
        <v>38</v>
      </c>
      <c r="I937">
        <v>27782.11</v>
      </c>
      <c r="J937" t="s">
        <v>48</v>
      </c>
      <c r="K937">
        <v>8</v>
      </c>
      <c r="L937">
        <v>0.10149086724629211</v>
      </c>
      <c r="M937" t="s">
        <v>32</v>
      </c>
      <c r="N937" t="s">
        <v>23</v>
      </c>
      <c r="O937" t="s">
        <v>29</v>
      </c>
      <c r="P937">
        <v>2</v>
      </c>
    </row>
    <row r="938" spans="1:16" x14ac:dyDescent="0.3">
      <c r="A938">
        <v>935</v>
      </c>
      <c r="B938" t="s">
        <v>58</v>
      </c>
      <c r="C938">
        <v>2018</v>
      </c>
      <c r="D938">
        <v>4.8</v>
      </c>
      <c r="E938" t="s">
        <v>33</v>
      </c>
      <c r="F938" t="s">
        <v>34</v>
      </c>
      <c r="G938">
        <v>65355</v>
      </c>
      <c r="H938" t="s">
        <v>26</v>
      </c>
      <c r="I938">
        <v>89727.46</v>
      </c>
      <c r="J938" t="s">
        <v>67</v>
      </c>
      <c r="K938">
        <v>8</v>
      </c>
      <c r="L938">
        <v>1.3729241833065566</v>
      </c>
      <c r="M938" t="s">
        <v>22</v>
      </c>
      <c r="N938" t="s">
        <v>36</v>
      </c>
      <c r="O938" t="s">
        <v>29</v>
      </c>
      <c r="P938">
        <v>1</v>
      </c>
    </row>
    <row r="939" spans="1:16" x14ac:dyDescent="0.3">
      <c r="A939">
        <v>936</v>
      </c>
      <c r="B939" t="s">
        <v>30</v>
      </c>
      <c r="C939">
        <v>2020</v>
      </c>
      <c r="D939">
        <v>1.8</v>
      </c>
      <c r="E939" t="s">
        <v>42</v>
      </c>
      <c r="F939" t="s">
        <v>19</v>
      </c>
      <c r="G939">
        <v>12974</v>
      </c>
      <c r="H939" t="s">
        <v>26</v>
      </c>
      <c r="I939">
        <v>97261.57</v>
      </c>
      <c r="J939" t="s">
        <v>41</v>
      </c>
      <c r="K939">
        <v>6</v>
      </c>
      <c r="L939">
        <v>7.4966525358409131</v>
      </c>
      <c r="M939" t="s">
        <v>56</v>
      </c>
      <c r="N939" t="s">
        <v>36</v>
      </c>
      <c r="O939" t="s">
        <v>46</v>
      </c>
      <c r="P939">
        <v>1</v>
      </c>
    </row>
    <row r="940" spans="1:16" x14ac:dyDescent="0.3">
      <c r="A940">
        <v>937</v>
      </c>
      <c r="B940" t="s">
        <v>50</v>
      </c>
      <c r="C940">
        <v>2011</v>
      </c>
      <c r="D940">
        <v>1.7</v>
      </c>
      <c r="E940" t="s">
        <v>18</v>
      </c>
      <c r="F940" t="s">
        <v>19</v>
      </c>
      <c r="G940">
        <v>197745</v>
      </c>
      <c r="H940" t="s">
        <v>20</v>
      </c>
      <c r="I940">
        <v>79698.2</v>
      </c>
      <c r="J940" t="s">
        <v>54</v>
      </c>
      <c r="K940">
        <v>15</v>
      </c>
      <c r="L940">
        <v>0.40303522212951021</v>
      </c>
      <c r="M940" t="s">
        <v>32</v>
      </c>
      <c r="N940" t="s">
        <v>36</v>
      </c>
      <c r="O940" t="s">
        <v>46</v>
      </c>
      <c r="P940">
        <v>3</v>
      </c>
    </row>
    <row r="941" spans="1:16" x14ac:dyDescent="0.3">
      <c r="A941">
        <v>938</v>
      </c>
      <c r="B941" t="s">
        <v>58</v>
      </c>
      <c r="C941">
        <v>2008</v>
      </c>
      <c r="D941">
        <v>2.2999999999999998</v>
      </c>
      <c r="E941" t="s">
        <v>33</v>
      </c>
      <c r="F941" t="s">
        <v>34</v>
      </c>
      <c r="G941">
        <v>251366</v>
      </c>
      <c r="H941" t="s">
        <v>20</v>
      </c>
      <c r="I941">
        <v>56563.48</v>
      </c>
      <c r="J941" t="s">
        <v>67</v>
      </c>
      <c r="K941">
        <v>18</v>
      </c>
      <c r="L941">
        <v>0.22502438675079367</v>
      </c>
      <c r="M941" t="s">
        <v>32</v>
      </c>
      <c r="N941" t="s">
        <v>36</v>
      </c>
      <c r="O941" t="s">
        <v>22</v>
      </c>
      <c r="P941">
        <v>3</v>
      </c>
    </row>
    <row r="942" spans="1:16" x14ac:dyDescent="0.3">
      <c r="A942">
        <v>939</v>
      </c>
      <c r="B942" t="s">
        <v>50</v>
      </c>
      <c r="C942">
        <v>2000</v>
      </c>
      <c r="D942">
        <v>2.8</v>
      </c>
      <c r="E942" t="s">
        <v>42</v>
      </c>
      <c r="F942" t="s">
        <v>34</v>
      </c>
      <c r="G942">
        <v>74442</v>
      </c>
      <c r="H942" t="s">
        <v>20</v>
      </c>
      <c r="I942">
        <v>95895.7</v>
      </c>
      <c r="J942" t="s">
        <v>51</v>
      </c>
      <c r="K942">
        <v>26</v>
      </c>
      <c r="L942">
        <v>1.2881934929206631</v>
      </c>
      <c r="M942" t="s">
        <v>22</v>
      </c>
      <c r="N942" t="s">
        <v>36</v>
      </c>
      <c r="O942" t="s">
        <v>22</v>
      </c>
      <c r="P942">
        <v>3</v>
      </c>
    </row>
    <row r="943" spans="1:16" x14ac:dyDescent="0.3">
      <c r="A943">
        <v>940</v>
      </c>
      <c r="B943" t="s">
        <v>58</v>
      </c>
      <c r="C943">
        <v>2017</v>
      </c>
      <c r="D943">
        <v>3</v>
      </c>
      <c r="E943" t="s">
        <v>33</v>
      </c>
      <c r="F943" t="s">
        <v>19</v>
      </c>
      <c r="G943">
        <v>152890</v>
      </c>
      <c r="H943" t="s">
        <v>26</v>
      </c>
      <c r="I943">
        <v>19615.759999999998</v>
      </c>
      <c r="J943" t="s">
        <v>65</v>
      </c>
      <c r="K943">
        <v>9</v>
      </c>
      <c r="L943">
        <v>0.12829982340244619</v>
      </c>
      <c r="M943" t="s">
        <v>32</v>
      </c>
      <c r="N943" t="s">
        <v>28</v>
      </c>
      <c r="O943" t="s">
        <v>22</v>
      </c>
      <c r="P943">
        <v>1</v>
      </c>
    </row>
    <row r="944" spans="1:16" x14ac:dyDescent="0.3">
      <c r="A944">
        <v>941</v>
      </c>
      <c r="B944" t="s">
        <v>37</v>
      </c>
      <c r="C944">
        <v>2020</v>
      </c>
      <c r="D944">
        <v>4.4000000000000004</v>
      </c>
      <c r="E944" t="s">
        <v>18</v>
      </c>
      <c r="F944" t="s">
        <v>19</v>
      </c>
      <c r="G944">
        <v>55598</v>
      </c>
      <c r="H944" t="s">
        <v>38</v>
      </c>
      <c r="I944">
        <v>50456.63</v>
      </c>
      <c r="J944" t="s">
        <v>68</v>
      </c>
      <c r="K944">
        <v>6</v>
      </c>
      <c r="L944">
        <v>0.9075259901435303</v>
      </c>
      <c r="M944" t="s">
        <v>22</v>
      </c>
      <c r="N944" t="s">
        <v>36</v>
      </c>
      <c r="O944" t="s">
        <v>29</v>
      </c>
      <c r="P944">
        <v>2</v>
      </c>
    </row>
    <row r="945" spans="1:16" x14ac:dyDescent="0.3">
      <c r="A945">
        <v>942</v>
      </c>
      <c r="B945" t="s">
        <v>30</v>
      </c>
      <c r="C945">
        <v>2003</v>
      </c>
      <c r="D945">
        <v>1.3</v>
      </c>
      <c r="E945" t="s">
        <v>33</v>
      </c>
      <c r="F945" t="s">
        <v>34</v>
      </c>
      <c r="G945">
        <v>133726</v>
      </c>
      <c r="H945" t="s">
        <v>20</v>
      </c>
      <c r="I945">
        <v>56072.54</v>
      </c>
      <c r="J945" t="s">
        <v>31</v>
      </c>
      <c r="K945">
        <v>23</v>
      </c>
      <c r="L945">
        <v>0.4193091844517895</v>
      </c>
      <c r="M945" t="s">
        <v>22</v>
      </c>
      <c r="N945" t="s">
        <v>36</v>
      </c>
      <c r="O945" t="s">
        <v>46</v>
      </c>
      <c r="P945">
        <v>3</v>
      </c>
    </row>
    <row r="946" spans="1:16" x14ac:dyDescent="0.3">
      <c r="A946">
        <v>943</v>
      </c>
      <c r="B946" t="s">
        <v>30</v>
      </c>
      <c r="C946">
        <v>2009</v>
      </c>
      <c r="D946">
        <v>1.2</v>
      </c>
      <c r="E946" t="s">
        <v>25</v>
      </c>
      <c r="F946" t="s">
        <v>19</v>
      </c>
      <c r="G946">
        <v>33758</v>
      </c>
      <c r="H946" t="s">
        <v>26</v>
      </c>
      <c r="I946">
        <v>51732.06</v>
      </c>
      <c r="J946" t="s">
        <v>40</v>
      </c>
      <c r="K946">
        <v>17</v>
      </c>
      <c r="L946">
        <v>1.5324385330884531</v>
      </c>
      <c r="M946" t="s">
        <v>56</v>
      </c>
      <c r="N946" t="s">
        <v>36</v>
      </c>
      <c r="O946" t="s">
        <v>46</v>
      </c>
      <c r="P946">
        <v>1</v>
      </c>
    </row>
    <row r="947" spans="1:16" x14ac:dyDescent="0.3">
      <c r="A947">
        <v>944</v>
      </c>
      <c r="B947" t="s">
        <v>24</v>
      </c>
      <c r="C947">
        <v>2006</v>
      </c>
      <c r="D947">
        <v>3</v>
      </c>
      <c r="E947" t="s">
        <v>42</v>
      </c>
      <c r="F947" t="s">
        <v>34</v>
      </c>
      <c r="G947">
        <v>286348</v>
      </c>
      <c r="H947" t="s">
        <v>38</v>
      </c>
      <c r="I947">
        <v>81229.740000000005</v>
      </c>
      <c r="J947" t="s">
        <v>27</v>
      </c>
      <c r="K947">
        <v>20</v>
      </c>
      <c r="L947">
        <v>0.28367489907385424</v>
      </c>
      <c r="M947" t="s">
        <v>32</v>
      </c>
      <c r="N947" t="s">
        <v>36</v>
      </c>
      <c r="O947" t="s">
        <v>22</v>
      </c>
      <c r="P947">
        <v>2</v>
      </c>
    </row>
    <row r="948" spans="1:16" x14ac:dyDescent="0.3">
      <c r="A948">
        <v>945</v>
      </c>
      <c r="B948" t="s">
        <v>50</v>
      </c>
      <c r="C948">
        <v>2021</v>
      </c>
      <c r="D948">
        <v>4.5</v>
      </c>
      <c r="E948" t="s">
        <v>33</v>
      </c>
      <c r="F948" t="s">
        <v>19</v>
      </c>
      <c r="G948">
        <v>127309</v>
      </c>
      <c r="H948" t="s">
        <v>26</v>
      </c>
      <c r="I948">
        <v>68688.27</v>
      </c>
      <c r="J948" t="s">
        <v>54</v>
      </c>
      <c r="K948">
        <v>5</v>
      </c>
      <c r="L948">
        <v>0.53953978116236878</v>
      </c>
      <c r="M948" t="s">
        <v>22</v>
      </c>
      <c r="N948" t="s">
        <v>36</v>
      </c>
      <c r="O948" t="s">
        <v>29</v>
      </c>
      <c r="P948">
        <v>1</v>
      </c>
    </row>
    <row r="949" spans="1:16" x14ac:dyDescent="0.3">
      <c r="A949">
        <v>946</v>
      </c>
      <c r="B949" t="s">
        <v>58</v>
      </c>
      <c r="C949">
        <v>2022</v>
      </c>
      <c r="D949">
        <v>2</v>
      </c>
      <c r="E949" t="s">
        <v>18</v>
      </c>
      <c r="F949" t="s">
        <v>34</v>
      </c>
      <c r="G949">
        <v>166000</v>
      </c>
      <c r="H949" t="s">
        <v>20</v>
      </c>
      <c r="I949">
        <v>17032.55</v>
      </c>
      <c r="J949" t="s">
        <v>67</v>
      </c>
      <c r="K949">
        <v>4</v>
      </c>
      <c r="L949">
        <v>0.10260572289156626</v>
      </c>
      <c r="M949" t="s">
        <v>32</v>
      </c>
      <c r="N949" t="s">
        <v>28</v>
      </c>
      <c r="O949" t="s">
        <v>22</v>
      </c>
      <c r="P949">
        <v>3</v>
      </c>
    </row>
    <row r="950" spans="1:16" x14ac:dyDescent="0.3">
      <c r="A950">
        <v>947</v>
      </c>
      <c r="B950" t="s">
        <v>58</v>
      </c>
      <c r="C950">
        <v>2000</v>
      </c>
      <c r="D950">
        <v>4.2</v>
      </c>
      <c r="E950" t="s">
        <v>42</v>
      </c>
      <c r="F950" t="s">
        <v>34</v>
      </c>
      <c r="G950">
        <v>184681</v>
      </c>
      <c r="H950" t="s">
        <v>26</v>
      </c>
      <c r="I950">
        <v>37912.870000000003</v>
      </c>
      <c r="J950" t="s">
        <v>59</v>
      </c>
      <c r="K950">
        <v>26</v>
      </c>
      <c r="L950">
        <v>0.20528841624206065</v>
      </c>
      <c r="M950" t="s">
        <v>32</v>
      </c>
      <c r="N950" t="s">
        <v>23</v>
      </c>
      <c r="O950" t="s">
        <v>29</v>
      </c>
      <c r="P950">
        <v>1</v>
      </c>
    </row>
    <row r="951" spans="1:16" x14ac:dyDescent="0.3">
      <c r="A951">
        <v>948</v>
      </c>
      <c r="B951" t="s">
        <v>43</v>
      </c>
      <c r="C951">
        <v>2016</v>
      </c>
      <c r="D951">
        <v>2.2999999999999998</v>
      </c>
      <c r="E951" t="s">
        <v>25</v>
      </c>
      <c r="F951" t="s">
        <v>34</v>
      </c>
      <c r="G951">
        <v>30552</v>
      </c>
      <c r="H951" t="s">
        <v>26</v>
      </c>
      <c r="I951">
        <v>37212.300000000003</v>
      </c>
      <c r="J951" t="s">
        <v>44</v>
      </c>
      <c r="K951">
        <v>10</v>
      </c>
      <c r="L951">
        <v>1.2179988216810684</v>
      </c>
      <c r="M951" t="s">
        <v>56</v>
      </c>
      <c r="N951" t="s">
        <v>23</v>
      </c>
      <c r="O951" t="s">
        <v>22</v>
      </c>
      <c r="P951">
        <v>1</v>
      </c>
    </row>
    <row r="952" spans="1:16" x14ac:dyDescent="0.3">
      <c r="A952">
        <v>949</v>
      </c>
      <c r="B952" t="s">
        <v>24</v>
      </c>
      <c r="C952">
        <v>2023</v>
      </c>
      <c r="D952">
        <v>5.4</v>
      </c>
      <c r="E952" t="s">
        <v>42</v>
      </c>
      <c r="F952" t="s">
        <v>19</v>
      </c>
      <c r="G952">
        <v>147278</v>
      </c>
      <c r="H952" t="s">
        <v>26</v>
      </c>
      <c r="I952">
        <v>58735.06</v>
      </c>
      <c r="J952" t="s">
        <v>49</v>
      </c>
      <c r="K952">
        <v>3</v>
      </c>
      <c r="L952">
        <v>0.39880403047298307</v>
      </c>
      <c r="M952" t="s">
        <v>22</v>
      </c>
      <c r="N952" t="s">
        <v>36</v>
      </c>
      <c r="O952" t="s">
        <v>29</v>
      </c>
      <c r="P952">
        <v>1</v>
      </c>
    </row>
    <row r="953" spans="1:16" x14ac:dyDescent="0.3">
      <c r="A953">
        <v>950</v>
      </c>
      <c r="B953" t="s">
        <v>17</v>
      </c>
      <c r="C953">
        <v>2001</v>
      </c>
      <c r="D953">
        <v>5.5</v>
      </c>
      <c r="E953" t="s">
        <v>25</v>
      </c>
      <c r="F953" t="s">
        <v>19</v>
      </c>
      <c r="G953">
        <v>34831</v>
      </c>
      <c r="H953" t="s">
        <v>26</v>
      </c>
      <c r="I953">
        <v>32688.55</v>
      </c>
      <c r="J953" t="s">
        <v>35</v>
      </c>
      <c r="K953">
        <v>25</v>
      </c>
      <c r="L953">
        <v>0.93849013809537474</v>
      </c>
      <c r="M953" t="s">
        <v>56</v>
      </c>
      <c r="N953" t="s">
        <v>23</v>
      </c>
      <c r="O953" t="s">
        <v>29</v>
      </c>
      <c r="P953">
        <v>1</v>
      </c>
    </row>
    <row r="954" spans="1:16" x14ac:dyDescent="0.3">
      <c r="A954">
        <v>951</v>
      </c>
      <c r="B954" t="s">
        <v>17</v>
      </c>
      <c r="C954">
        <v>2010</v>
      </c>
      <c r="D954">
        <v>2.5</v>
      </c>
      <c r="E954" t="s">
        <v>42</v>
      </c>
      <c r="F954" t="s">
        <v>19</v>
      </c>
      <c r="G954">
        <v>43563</v>
      </c>
      <c r="H954" t="s">
        <v>38</v>
      </c>
      <c r="I954">
        <v>16140.82</v>
      </c>
      <c r="J954" t="s">
        <v>35</v>
      </c>
      <c r="K954">
        <v>16</v>
      </c>
      <c r="L954">
        <v>0.37051672290705412</v>
      </c>
      <c r="M954" t="s">
        <v>56</v>
      </c>
      <c r="N954" t="s">
        <v>28</v>
      </c>
      <c r="O954" t="s">
        <v>22</v>
      </c>
      <c r="P954">
        <v>2</v>
      </c>
    </row>
    <row r="955" spans="1:16" x14ac:dyDescent="0.3">
      <c r="A955">
        <v>952</v>
      </c>
      <c r="B955" t="s">
        <v>43</v>
      </c>
      <c r="C955">
        <v>2008</v>
      </c>
      <c r="D955">
        <v>2.1</v>
      </c>
      <c r="E955" t="s">
        <v>33</v>
      </c>
      <c r="F955" t="s">
        <v>19</v>
      </c>
      <c r="G955">
        <v>18361</v>
      </c>
      <c r="H955" t="s">
        <v>20</v>
      </c>
      <c r="I955">
        <v>67099.850000000006</v>
      </c>
      <c r="J955" t="s">
        <v>44</v>
      </c>
      <c r="K955">
        <v>18</v>
      </c>
      <c r="L955">
        <v>3.654476880344208</v>
      </c>
      <c r="M955" t="s">
        <v>56</v>
      </c>
      <c r="N955" t="s">
        <v>36</v>
      </c>
      <c r="O955" t="s">
        <v>22</v>
      </c>
      <c r="P955">
        <v>3</v>
      </c>
    </row>
    <row r="956" spans="1:16" x14ac:dyDescent="0.3">
      <c r="A956">
        <v>953</v>
      </c>
      <c r="B956" t="s">
        <v>43</v>
      </c>
      <c r="C956">
        <v>2006</v>
      </c>
      <c r="D956">
        <v>3.1</v>
      </c>
      <c r="E956" t="s">
        <v>33</v>
      </c>
      <c r="F956" t="s">
        <v>34</v>
      </c>
      <c r="G956">
        <v>74469</v>
      </c>
      <c r="H956" t="s">
        <v>38</v>
      </c>
      <c r="I956">
        <v>85848.51</v>
      </c>
      <c r="J956" t="s">
        <v>57</v>
      </c>
      <c r="K956">
        <v>20</v>
      </c>
      <c r="L956">
        <v>1.1528086854932924</v>
      </c>
      <c r="M956" t="s">
        <v>22</v>
      </c>
      <c r="N956" t="s">
        <v>36</v>
      </c>
      <c r="O956" t="s">
        <v>22</v>
      </c>
      <c r="P956">
        <v>2</v>
      </c>
    </row>
    <row r="957" spans="1:16" x14ac:dyDescent="0.3">
      <c r="A957">
        <v>954</v>
      </c>
      <c r="B957" t="s">
        <v>43</v>
      </c>
      <c r="C957">
        <v>2021</v>
      </c>
      <c r="D957">
        <v>2.2000000000000002</v>
      </c>
      <c r="E957" t="s">
        <v>18</v>
      </c>
      <c r="F957" t="s">
        <v>34</v>
      </c>
      <c r="G957">
        <v>25816</v>
      </c>
      <c r="H957" t="s">
        <v>26</v>
      </c>
      <c r="I957">
        <v>93502.77</v>
      </c>
      <c r="J957" t="s">
        <v>63</v>
      </c>
      <c r="K957">
        <v>5</v>
      </c>
      <c r="L957">
        <v>3.6218922373721725</v>
      </c>
      <c r="M957" t="s">
        <v>56</v>
      </c>
      <c r="N957" t="s">
        <v>36</v>
      </c>
      <c r="O957" t="s">
        <v>22</v>
      </c>
      <c r="P957">
        <v>1</v>
      </c>
    </row>
    <row r="958" spans="1:16" x14ac:dyDescent="0.3">
      <c r="A958">
        <v>955</v>
      </c>
      <c r="B958" t="s">
        <v>50</v>
      </c>
      <c r="C958">
        <v>2016</v>
      </c>
      <c r="D958">
        <v>4.4000000000000004</v>
      </c>
      <c r="E958" t="s">
        <v>25</v>
      </c>
      <c r="F958" t="s">
        <v>34</v>
      </c>
      <c r="G958">
        <v>257422</v>
      </c>
      <c r="H958" t="s">
        <v>26</v>
      </c>
      <c r="I958">
        <v>97394.95</v>
      </c>
      <c r="J958" t="s">
        <v>55</v>
      </c>
      <c r="K958">
        <v>10</v>
      </c>
      <c r="L958">
        <v>0.37834742174328534</v>
      </c>
      <c r="M958" t="s">
        <v>32</v>
      </c>
      <c r="N958" t="s">
        <v>36</v>
      </c>
      <c r="O958" t="s">
        <v>29</v>
      </c>
      <c r="P958">
        <v>1</v>
      </c>
    </row>
    <row r="959" spans="1:16" x14ac:dyDescent="0.3">
      <c r="A959">
        <v>956</v>
      </c>
      <c r="B959" t="s">
        <v>50</v>
      </c>
      <c r="C959">
        <v>2016</v>
      </c>
      <c r="D959">
        <v>5.0999999999999996</v>
      </c>
      <c r="E959" t="s">
        <v>18</v>
      </c>
      <c r="F959" t="s">
        <v>19</v>
      </c>
      <c r="G959">
        <v>146691</v>
      </c>
      <c r="H959" t="s">
        <v>20</v>
      </c>
      <c r="I959">
        <v>79206.100000000006</v>
      </c>
      <c r="J959" t="s">
        <v>61</v>
      </c>
      <c r="K959">
        <v>10</v>
      </c>
      <c r="L959">
        <v>0.53995200796231535</v>
      </c>
      <c r="M959" t="s">
        <v>22</v>
      </c>
      <c r="N959" t="s">
        <v>36</v>
      </c>
      <c r="O959" t="s">
        <v>29</v>
      </c>
      <c r="P959">
        <v>3</v>
      </c>
    </row>
    <row r="960" spans="1:16" x14ac:dyDescent="0.3">
      <c r="A960">
        <v>957</v>
      </c>
      <c r="B960" t="s">
        <v>37</v>
      </c>
      <c r="C960">
        <v>2001</v>
      </c>
      <c r="D960">
        <v>4.4000000000000004</v>
      </c>
      <c r="E960" t="s">
        <v>33</v>
      </c>
      <c r="F960" t="s">
        <v>19</v>
      </c>
      <c r="G960">
        <v>234295</v>
      </c>
      <c r="H960" t="s">
        <v>20</v>
      </c>
      <c r="I960">
        <v>18271.73</v>
      </c>
      <c r="J960" t="s">
        <v>68</v>
      </c>
      <c r="K960">
        <v>25</v>
      </c>
      <c r="L960">
        <v>7.798600055485605E-2</v>
      </c>
      <c r="M960" t="s">
        <v>32</v>
      </c>
      <c r="N960" t="s">
        <v>28</v>
      </c>
      <c r="O960" t="s">
        <v>29</v>
      </c>
      <c r="P960">
        <v>3</v>
      </c>
    </row>
    <row r="961" spans="1:16" x14ac:dyDescent="0.3">
      <c r="A961">
        <v>958</v>
      </c>
      <c r="B961" t="s">
        <v>37</v>
      </c>
      <c r="C961">
        <v>2005</v>
      </c>
      <c r="D961">
        <v>5.0999999999999996</v>
      </c>
      <c r="E961" t="s">
        <v>25</v>
      </c>
      <c r="F961" t="s">
        <v>19</v>
      </c>
      <c r="G961">
        <v>92479</v>
      </c>
      <c r="H961" t="s">
        <v>38</v>
      </c>
      <c r="I961">
        <v>86045.62</v>
      </c>
      <c r="J961" t="s">
        <v>45</v>
      </c>
      <c r="K961">
        <v>21</v>
      </c>
      <c r="L961">
        <v>0.93043415261843221</v>
      </c>
      <c r="M961" t="s">
        <v>22</v>
      </c>
      <c r="N961" t="s">
        <v>36</v>
      </c>
      <c r="O961" t="s">
        <v>29</v>
      </c>
      <c r="P961">
        <v>2</v>
      </c>
    </row>
    <row r="962" spans="1:16" x14ac:dyDescent="0.3">
      <c r="A962">
        <v>959</v>
      </c>
      <c r="B962" t="s">
        <v>43</v>
      </c>
      <c r="C962">
        <v>2013</v>
      </c>
      <c r="D962">
        <v>3</v>
      </c>
      <c r="E962" t="s">
        <v>18</v>
      </c>
      <c r="F962" t="s">
        <v>34</v>
      </c>
      <c r="G962">
        <v>26819</v>
      </c>
      <c r="H962" t="s">
        <v>38</v>
      </c>
      <c r="I962">
        <v>42996.21</v>
      </c>
      <c r="J962" t="s">
        <v>57</v>
      </c>
      <c r="K962">
        <v>13</v>
      </c>
      <c r="L962">
        <v>1.6031995973004214</v>
      </c>
      <c r="M962" t="s">
        <v>56</v>
      </c>
      <c r="N962" t="s">
        <v>23</v>
      </c>
      <c r="O962" t="s">
        <v>22</v>
      </c>
      <c r="P962">
        <v>2</v>
      </c>
    </row>
    <row r="963" spans="1:16" x14ac:dyDescent="0.3">
      <c r="A963">
        <v>960</v>
      </c>
      <c r="B963" t="s">
        <v>24</v>
      </c>
      <c r="C963">
        <v>2005</v>
      </c>
      <c r="D963">
        <v>1.8</v>
      </c>
      <c r="E963" t="s">
        <v>18</v>
      </c>
      <c r="F963" t="s">
        <v>19</v>
      </c>
      <c r="G963">
        <v>8798</v>
      </c>
      <c r="H963" t="s">
        <v>20</v>
      </c>
      <c r="I963">
        <v>74341.570000000007</v>
      </c>
      <c r="J963" t="s">
        <v>27</v>
      </c>
      <c r="K963">
        <v>21</v>
      </c>
      <c r="L963">
        <v>8.4498260968401926</v>
      </c>
      <c r="M963" t="s">
        <v>56</v>
      </c>
      <c r="N963" t="s">
        <v>36</v>
      </c>
      <c r="O963" t="s">
        <v>46</v>
      </c>
      <c r="P963">
        <v>3</v>
      </c>
    </row>
    <row r="964" spans="1:16" x14ac:dyDescent="0.3">
      <c r="A964">
        <v>961</v>
      </c>
      <c r="B964" t="s">
        <v>58</v>
      </c>
      <c r="C964">
        <v>2001</v>
      </c>
      <c r="D964">
        <v>4.7</v>
      </c>
      <c r="E964" t="s">
        <v>18</v>
      </c>
      <c r="F964" t="s">
        <v>19</v>
      </c>
      <c r="G964">
        <v>156215</v>
      </c>
      <c r="H964" t="s">
        <v>38</v>
      </c>
      <c r="I964">
        <v>55470.46</v>
      </c>
      <c r="J964" t="s">
        <v>67</v>
      </c>
      <c r="K964">
        <v>25</v>
      </c>
      <c r="L964">
        <v>0.35509048426847611</v>
      </c>
      <c r="M964" t="s">
        <v>32</v>
      </c>
      <c r="N964" t="s">
        <v>36</v>
      </c>
      <c r="O964" t="s">
        <v>29</v>
      </c>
      <c r="P964">
        <v>2</v>
      </c>
    </row>
    <row r="965" spans="1:16" x14ac:dyDescent="0.3">
      <c r="A965">
        <v>962</v>
      </c>
      <c r="B965" t="s">
        <v>50</v>
      </c>
      <c r="C965">
        <v>2000</v>
      </c>
      <c r="D965">
        <v>2.8</v>
      </c>
      <c r="E965" t="s">
        <v>18</v>
      </c>
      <c r="F965" t="s">
        <v>34</v>
      </c>
      <c r="G965">
        <v>243942</v>
      </c>
      <c r="H965" t="s">
        <v>26</v>
      </c>
      <c r="I965">
        <v>83717.58</v>
      </c>
      <c r="J965" t="s">
        <v>61</v>
      </c>
      <c r="K965">
        <v>26</v>
      </c>
      <c r="L965">
        <v>0.34318641316378484</v>
      </c>
      <c r="M965" t="s">
        <v>32</v>
      </c>
      <c r="N965" t="s">
        <v>36</v>
      </c>
      <c r="O965" t="s">
        <v>22</v>
      </c>
      <c r="P965">
        <v>1</v>
      </c>
    </row>
    <row r="966" spans="1:16" x14ac:dyDescent="0.3">
      <c r="A966">
        <v>963</v>
      </c>
      <c r="B966" t="s">
        <v>24</v>
      </c>
      <c r="C966">
        <v>2009</v>
      </c>
      <c r="D966">
        <v>4.4000000000000004</v>
      </c>
      <c r="E966" t="s">
        <v>18</v>
      </c>
      <c r="F966" t="s">
        <v>34</v>
      </c>
      <c r="G966">
        <v>230259</v>
      </c>
      <c r="H966" t="s">
        <v>26</v>
      </c>
      <c r="I966">
        <v>45423.040000000001</v>
      </c>
      <c r="J966" t="s">
        <v>27</v>
      </c>
      <c r="K966">
        <v>17</v>
      </c>
      <c r="L966">
        <v>0.19726933583486422</v>
      </c>
      <c r="M966" t="s">
        <v>32</v>
      </c>
      <c r="N966" t="s">
        <v>23</v>
      </c>
      <c r="O966" t="s">
        <v>29</v>
      </c>
      <c r="P966">
        <v>1</v>
      </c>
    </row>
    <row r="967" spans="1:16" x14ac:dyDescent="0.3">
      <c r="A967">
        <v>964</v>
      </c>
      <c r="B967" t="s">
        <v>30</v>
      </c>
      <c r="C967">
        <v>2020</v>
      </c>
      <c r="D967">
        <v>2.4</v>
      </c>
      <c r="E967" t="s">
        <v>25</v>
      </c>
      <c r="F967" t="s">
        <v>19</v>
      </c>
      <c r="G967">
        <v>129544</v>
      </c>
      <c r="H967" t="s">
        <v>20</v>
      </c>
      <c r="I967">
        <v>10870.41</v>
      </c>
      <c r="J967" t="s">
        <v>41</v>
      </c>
      <c r="K967">
        <v>6</v>
      </c>
      <c r="L967">
        <v>8.3912879021799544E-2</v>
      </c>
      <c r="M967" t="s">
        <v>22</v>
      </c>
      <c r="N967" t="s">
        <v>28</v>
      </c>
      <c r="O967" t="s">
        <v>22</v>
      </c>
      <c r="P967">
        <v>3</v>
      </c>
    </row>
    <row r="968" spans="1:16" x14ac:dyDescent="0.3">
      <c r="A968">
        <v>965</v>
      </c>
      <c r="B968" t="s">
        <v>50</v>
      </c>
      <c r="C968">
        <v>2004</v>
      </c>
      <c r="D968">
        <v>1.4</v>
      </c>
      <c r="E968" t="s">
        <v>18</v>
      </c>
      <c r="F968" t="s">
        <v>34</v>
      </c>
      <c r="G968">
        <v>152254</v>
      </c>
      <c r="H968" t="s">
        <v>38</v>
      </c>
      <c r="I968">
        <v>57898.25</v>
      </c>
      <c r="J968" t="s">
        <v>51</v>
      </c>
      <c r="K968">
        <v>22</v>
      </c>
      <c r="L968">
        <v>0.38027408146912395</v>
      </c>
      <c r="M968" t="s">
        <v>32</v>
      </c>
      <c r="N968" t="s">
        <v>36</v>
      </c>
      <c r="O968" t="s">
        <v>46</v>
      </c>
      <c r="P968">
        <v>2</v>
      </c>
    </row>
    <row r="969" spans="1:16" x14ac:dyDescent="0.3">
      <c r="A969">
        <v>966</v>
      </c>
      <c r="B969" t="s">
        <v>50</v>
      </c>
      <c r="C969">
        <v>2001</v>
      </c>
      <c r="D969">
        <v>6</v>
      </c>
      <c r="E969" t="s">
        <v>25</v>
      </c>
      <c r="F969" t="s">
        <v>19</v>
      </c>
      <c r="G969">
        <v>253800</v>
      </c>
      <c r="H969" t="s">
        <v>26</v>
      </c>
      <c r="I969">
        <v>21272.6</v>
      </c>
      <c r="J969" t="s">
        <v>54</v>
      </c>
      <c r="K969">
        <v>25</v>
      </c>
      <c r="L969">
        <v>8.3816390858944045E-2</v>
      </c>
      <c r="M969" t="s">
        <v>32</v>
      </c>
      <c r="N969" t="s">
        <v>23</v>
      </c>
      <c r="O969" t="s">
        <v>29</v>
      </c>
      <c r="P969">
        <v>1</v>
      </c>
    </row>
    <row r="970" spans="1:16" x14ac:dyDescent="0.3">
      <c r="A970">
        <v>967</v>
      </c>
      <c r="B970" t="s">
        <v>37</v>
      </c>
      <c r="C970">
        <v>2021</v>
      </c>
      <c r="D970">
        <v>1.8</v>
      </c>
      <c r="E970" t="s">
        <v>18</v>
      </c>
      <c r="F970" t="s">
        <v>34</v>
      </c>
      <c r="G970">
        <v>9415</v>
      </c>
      <c r="H970" t="s">
        <v>20</v>
      </c>
      <c r="I970">
        <v>96724.18</v>
      </c>
      <c r="J970" t="s">
        <v>68</v>
      </c>
      <c r="K970">
        <v>5</v>
      </c>
      <c r="L970">
        <v>10.273412639405203</v>
      </c>
      <c r="M970" t="s">
        <v>56</v>
      </c>
      <c r="N970" t="s">
        <v>36</v>
      </c>
      <c r="O970" t="s">
        <v>46</v>
      </c>
      <c r="P970">
        <v>3</v>
      </c>
    </row>
    <row r="971" spans="1:16" x14ac:dyDescent="0.3">
      <c r="A971">
        <v>968</v>
      </c>
      <c r="B971" t="s">
        <v>58</v>
      </c>
      <c r="C971">
        <v>2015</v>
      </c>
      <c r="D971">
        <v>5.9</v>
      </c>
      <c r="E971" t="s">
        <v>33</v>
      </c>
      <c r="F971" t="s">
        <v>34</v>
      </c>
      <c r="G971">
        <v>87638</v>
      </c>
      <c r="H971" t="s">
        <v>38</v>
      </c>
      <c r="I971">
        <v>55061.49</v>
      </c>
      <c r="J971" t="s">
        <v>59</v>
      </c>
      <c r="K971">
        <v>11</v>
      </c>
      <c r="L971">
        <v>0.62828327894292424</v>
      </c>
      <c r="M971" t="s">
        <v>22</v>
      </c>
      <c r="N971" t="s">
        <v>36</v>
      </c>
      <c r="O971" t="s">
        <v>29</v>
      </c>
      <c r="P971">
        <v>2</v>
      </c>
    </row>
    <row r="972" spans="1:16" x14ac:dyDescent="0.3">
      <c r="A972">
        <v>969</v>
      </c>
      <c r="B972" t="s">
        <v>58</v>
      </c>
      <c r="C972">
        <v>2001</v>
      </c>
      <c r="D972">
        <v>5.9</v>
      </c>
      <c r="E972" t="s">
        <v>33</v>
      </c>
      <c r="F972" t="s">
        <v>34</v>
      </c>
      <c r="G972">
        <v>18452</v>
      </c>
      <c r="H972" t="s">
        <v>26</v>
      </c>
      <c r="I972">
        <v>57588.09</v>
      </c>
      <c r="J972" t="s">
        <v>67</v>
      </c>
      <c r="K972">
        <v>25</v>
      </c>
      <c r="L972">
        <v>3.1209673748103186</v>
      </c>
      <c r="M972" t="s">
        <v>56</v>
      </c>
      <c r="N972" t="s">
        <v>36</v>
      </c>
      <c r="O972" t="s">
        <v>29</v>
      </c>
      <c r="P972">
        <v>1</v>
      </c>
    </row>
    <row r="973" spans="1:16" x14ac:dyDescent="0.3">
      <c r="A973">
        <v>970</v>
      </c>
      <c r="B973" t="s">
        <v>17</v>
      </c>
      <c r="C973">
        <v>2009</v>
      </c>
      <c r="D973">
        <v>5</v>
      </c>
      <c r="E973" t="s">
        <v>18</v>
      </c>
      <c r="F973" t="s">
        <v>19</v>
      </c>
      <c r="G973">
        <v>195457</v>
      </c>
      <c r="H973" t="s">
        <v>38</v>
      </c>
      <c r="I973">
        <v>91190.24</v>
      </c>
      <c r="J973" t="s">
        <v>35</v>
      </c>
      <c r="K973">
        <v>17</v>
      </c>
      <c r="L973">
        <v>0.46654885729342005</v>
      </c>
      <c r="M973" t="s">
        <v>32</v>
      </c>
      <c r="N973" t="s">
        <v>36</v>
      </c>
      <c r="O973" t="s">
        <v>29</v>
      </c>
      <c r="P973">
        <v>2</v>
      </c>
    </row>
    <row r="974" spans="1:16" x14ac:dyDescent="0.3">
      <c r="A974">
        <v>971</v>
      </c>
      <c r="B974" t="s">
        <v>17</v>
      </c>
      <c r="C974">
        <v>2001</v>
      </c>
      <c r="D974">
        <v>4.3</v>
      </c>
      <c r="E974" t="s">
        <v>42</v>
      </c>
      <c r="F974" t="s">
        <v>19</v>
      </c>
      <c r="G974">
        <v>110205</v>
      </c>
      <c r="H974" t="s">
        <v>38</v>
      </c>
      <c r="I974">
        <v>64335.6</v>
      </c>
      <c r="J974" t="s">
        <v>35</v>
      </c>
      <c r="K974">
        <v>25</v>
      </c>
      <c r="L974">
        <v>0.58378113515720698</v>
      </c>
      <c r="M974" t="s">
        <v>22</v>
      </c>
      <c r="N974" t="s">
        <v>36</v>
      </c>
      <c r="O974" t="s">
        <v>29</v>
      </c>
      <c r="P974">
        <v>2</v>
      </c>
    </row>
    <row r="975" spans="1:16" x14ac:dyDescent="0.3">
      <c r="A975">
        <v>972</v>
      </c>
      <c r="B975" t="s">
        <v>17</v>
      </c>
      <c r="C975">
        <v>2015</v>
      </c>
      <c r="D975">
        <v>3.9</v>
      </c>
      <c r="E975" t="s">
        <v>33</v>
      </c>
      <c r="F975" t="s">
        <v>19</v>
      </c>
      <c r="G975">
        <v>18170</v>
      </c>
      <c r="H975" t="s">
        <v>38</v>
      </c>
      <c r="I975">
        <v>33759.29</v>
      </c>
      <c r="J975" t="s">
        <v>47</v>
      </c>
      <c r="K975">
        <v>11</v>
      </c>
      <c r="L975">
        <v>1.8579686296092461</v>
      </c>
      <c r="M975" t="s">
        <v>56</v>
      </c>
      <c r="N975" t="s">
        <v>23</v>
      </c>
      <c r="O975" t="s">
        <v>22</v>
      </c>
      <c r="P975">
        <v>2</v>
      </c>
    </row>
    <row r="976" spans="1:16" x14ac:dyDescent="0.3">
      <c r="A976">
        <v>973</v>
      </c>
      <c r="B976" t="s">
        <v>17</v>
      </c>
      <c r="C976">
        <v>2015</v>
      </c>
      <c r="D976">
        <v>5.3</v>
      </c>
      <c r="E976" t="s">
        <v>25</v>
      </c>
      <c r="F976" t="s">
        <v>34</v>
      </c>
      <c r="G976">
        <v>16259</v>
      </c>
      <c r="H976" t="s">
        <v>20</v>
      </c>
      <c r="I976">
        <v>33128.99</v>
      </c>
      <c r="J976" t="s">
        <v>35</v>
      </c>
      <c r="K976">
        <v>11</v>
      </c>
      <c r="L976">
        <v>2.0375785718678885</v>
      </c>
      <c r="M976" t="s">
        <v>56</v>
      </c>
      <c r="N976" t="s">
        <v>23</v>
      </c>
      <c r="O976" t="s">
        <v>29</v>
      </c>
      <c r="P976">
        <v>3</v>
      </c>
    </row>
    <row r="977" spans="1:16" x14ac:dyDescent="0.3">
      <c r="A977">
        <v>974</v>
      </c>
      <c r="B977" t="s">
        <v>30</v>
      </c>
      <c r="C977">
        <v>2018</v>
      </c>
      <c r="D977">
        <v>2.4</v>
      </c>
      <c r="E977" t="s">
        <v>18</v>
      </c>
      <c r="F977" t="s">
        <v>34</v>
      </c>
      <c r="G977">
        <v>284243</v>
      </c>
      <c r="H977" t="s">
        <v>26</v>
      </c>
      <c r="I977">
        <v>52649.97</v>
      </c>
      <c r="J977" t="s">
        <v>41</v>
      </c>
      <c r="K977">
        <v>8</v>
      </c>
      <c r="L977">
        <v>0.18522873034692147</v>
      </c>
      <c r="M977" t="s">
        <v>32</v>
      </c>
      <c r="N977" t="s">
        <v>36</v>
      </c>
      <c r="O977" t="s">
        <v>22</v>
      </c>
      <c r="P977">
        <v>1</v>
      </c>
    </row>
    <row r="978" spans="1:16" x14ac:dyDescent="0.3">
      <c r="A978">
        <v>975</v>
      </c>
      <c r="B978" t="s">
        <v>30</v>
      </c>
      <c r="C978">
        <v>2006</v>
      </c>
      <c r="D978">
        <v>3.3</v>
      </c>
      <c r="E978" t="s">
        <v>25</v>
      </c>
      <c r="F978" t="s">
        <v>34</v>
      </c>
      <c r="G978">
        <v>140721</v>
      </c>
      <c r="H978" t="s">
        <v>20</v>
      </c>
      <c r="I978">
        <v>87327.78</v>
      </c>
      <c r="J978" t="s">
        <v>31</v>
      </c>
      <c r="K978">
        <v>20</v>
      </c>
      <c r="L978">
        <v>0.62057390154987524</v>
      </c>
      <c r="M978" t="s">
        <v>22</v>
      </c>
      <c r="N978" t="s">
        <v>36</v>
      </c>
      <c r="O978" t="s">
        <v>22</v>
      </c>
      <c r="P978">
        <v>3</v>
      </c>
    </row>
    <row r="979" spans="1:16" x14ac:dyDescent="0.3">
      <c r="A979">
        <v>976</v>
      </c>
      <c r="B979" t="s">
        <v>50</v>
      </c>
      <c r="C979">
        <v>2021</v>
      </c>
      <c r="D979">
        <v>4.0999999999999996</v>
      </c>
      <c r="E979" t="s">
        <v>42</v>
      </c>
      <c r="F979" t="s">
        <v>34</v>
      </c>
      <c r="G979">
        <v>129394</v>
      </c>
      <c r="H979" t="s">
        <v>26</v>
      </c>
      <c r="I979">
        <v>80499.289999999994</v>
      </c>
      <c r="J979" t="s">
        <v>51</v>
      </c>
      <c r="K979">
        <v>5</v>
      </c>
      <c r="L979">
        <v>0.62212536902793014</v>
      </c>
      <c r="M979" t="s">
        <v>22</v>
      </c>
      <c r="N979" t="s">
        <v>36</v>
      </c>
      <c r="O979" t="s">
        <v>29</v>
      </c>
      <c r="P979">
        <v>1</v>
      </c>
    </row>
    <row r="980" spans="1:16" x14ac:dyDescent="0.3">
      <c r="A980">
        <v>977</v>
      </c>
      <c r="B980" t="s">
        <v>43</v>
      </c>
      <c r="C980">
        <v>2011</v>
      </c>
      <c r="D980">
        <v>3.1</v>
      </c>
      <c r="E980" t="s">
        <v>18</v>
      </c>
      <c r="F980" t="s">
        <v>19</v>
      </c>
      <c r="G980">
        <v>172109</v>
      </c>
      <c r="H980" t="s">
        <v>26</v>
      </c>
      <c r="I980">
        <v>96460.36</v>
      </c>
      <c r="J980" t="s">
        <v>63</v>
      </c>
      <c r="K980">
        <v>15</v>
      </c>
      <c r="L980">
        <v>0.56046087072727169</v>
      </c>
      <c r="M980" t="s">
        <v>32</v>
      </c>
      <c r="N980" t="s">
        <v>36</v>
      </c>
      <c r="O980" t="s">
        <v>22</v>
      </c>
      <c r="P980">
        <v>1</v>
      </c>
    </row>
    <row r="981" spans="1:16" x14ac:dyDescent="0.3">
      <c r="A981">
        <v>978</v>
      </c>
      <c r="B981" t="s">
        <v>37</v>
      </c>
      <c r="C981">
        <v>2023</v>
      </c>
      <c r="D981">
        <v>3.1</v>
      </c>
      <c r="E981" t="s">
        <v>33</v>
      </c>
      <c r="F981" t="s">
        <v>19</v>
      </c>
      <c r="G981">
        <v>273949</v>
      </c>
      <c r="H981" t="s">
        <v>20</v>
      </c>
      <c r="I981">
        <v>11829.18</v>
      </c>
      <c r="J981" t="s">
        <v>68</v>
      </c>
      <c r="K981">
        <v>3</v>
      </c>
      <c r="L981">
        <v>4.3180226976554034E-2</v>
      </c>
      <c r="M981" t="s">
        <v>32</v>
      </c>
      <c r="N981" t="s">
        <v>28</v>
      </c>
      <c r="O981" t="s">
        <v>22</v>
      </c>
      <c r="P981">
        <v>3</v>
      </c>
    </row>
    <row r="982" spans="1:16" x14ac:dyDescent="0.3">
      <c r="A982">
        <v>979</v>
      </c>
      <c r="B982" t="s">
        <v>37</v>
      </c>
      <c r="C982">
        <v>2014</v>
      </c>
      <c r="D982">
        <v>2.7</v>
      </c>
      <c r="E982" t="s">
        <v>25</v>
      </c>
      <c r="F982" t="s">
        <v>19</v>
      </c>
      <c r="G982">
        <v>254599</v>
      </c>
      <c r="H982" t="s">
        <v>20</v>
      </c>
      <c r="I982">
        <v>30490.98</v>
      </c>
      <c r="J982" t="s">
        <v>68</v>
      </c>
      <c r="K982">
        <v>12</v>
      </c>
      <c r="L982">
        <v>0.1197608003173618</v>
      </c>
      <c r="M982" t="s">
        <v>32</v>
      </c>
      <c r="N982" t="s">
        <v>23</v>
      </c>
      <c r="O982" t="s">
        <v>22</v>
      </c>
      <c r="P982">
        <v>3</v>
      </c>
    </row>
    <row r="983" spans="1:16" x14ac:dyDescent="0.3">
      <c r="A983">
        <v>980</v>
      </c>
      <c r="B983" t="s">
        <v>17</v>
      </c>
      <c r="C983">
        <v>2007</v>
      </c>
      <c r="D983">
        <v>3.8</v>
      </c>
      <c r="E983" t="s">
        <v>33</v>
      </c>
      <c r="F983" t="s">
        <v>34</v>
      </c>
      <c r="G983">
        <v>43147</v>
      </c>
      <c r="H983" t="s">
        <v>26</v>
      </c>
      <c r="I983">
        <v>12619.73</v>
      </c>
      <c r="J983" t="s">
        <v>64</v>
      </c>
      <c r="K983">
        <v>19</v>
      </c>
      <c r="L983">
        <v>0.29248221197302243</v>
      </c>
      <c r="M983" t="s">
        <v>56</v>
      </c>
      <c r="N983" t="s">
        <v>28</v>
      </c>
      <c r="O983" t="s">
        <v>22</v>
      </c>
      <c r="P983">
        <v>1</v>
      </c>
    </row>
    <row r="984" spans="1:16" x14ac:dyDescent="0.3">
      <c r="A984">
        <v>981</v>
      </c>
      <c r="B984" t="s">
        <v>50</v>
      </c>
      <c r="C984">
        <v>2005</v>
      </c>
      <c r="D984">
        <v>5.3</v>
      </c>
      <c r="E984" t="s">
        <v>33</v>
      </c>
      <c r="F984" t="s">
        <v>34</v>
      </c>
      <c r="G984">
        <v>74280</v>
      </c>
      <c r="H984" t="s">
        <v>26</v>
      </c>
      <c r="I984">
        <v>76352.52</v>
      </c>
      <c r="J984" t="s">
        <v>54</v>
      </c>
      <c r="K984">
        <v>21</v>
      </c>
      <c r="L984">
        <v>1.0279014539579969</v>
      </c>
      <c r="M984" t="s">
        <v>22</v>
      </c>
      <c r="N984" t="s">
        <v>36</v>
      </c>
      <c r="O984" t="s">
        <v>29</v>
      </c>
      <c r="P984">
        <v>1</v>
      </c>
    </row>
    <row r="985" spans="1:16" x14ac:dyDescent="0.3">
      <c r="A985">
        <v>982</v>
      </c>
      <c r="B985" t="s">
        <v>24</v>
      </c>
      <c r="C985">
        <v>2009</v>
      </c>
      <c r="D985">
        <v>2</v>
      </c>
      <c r="E985" t="s">
        <v>18</v>
      </c>
      <c r="F985" t="s">
        <v>19</v>
      </c>
      <c r="G985">
        <v>177125</v>
      </c>
      <c r="H985" t="s">
        <v>26</v>
      </c>
      <c r="I985">
        <v>18379.2</v>
      </c>
      <c r="J985" t="s">
        <v>49</v>
      </c>
      <c r="K985">
        <v>17</v>
      </c>
      <c r="L985">
        <v>0.10376400846859563</v>
      </c>
      <c r="M985" t="s">
        <v>32</v>
      </c>
      <c r="N985" t="s">
        <v>28</v>
      </c>
      <c r="O985" t="s">
        <v>22</v>
      </c>
      <c r="P985">
        <v>1</v>
      </c>
    </row>
    <row r="986" spans="1:16" x14ac:dyDescent="0.3">
      <c r="A986">
        <v>983</v>
      </c>
      <c r="B986" t="s">
        <v>43</v>
      </c>
      <c r="C986">
        <v>2002</v>
      </c>
      <c r="D986">
        <v>5.7</v>
      </c>
      <c r="E986" t="s">
        <v>25</v>
      </c>
      <c r="F986" t="s">
        <v>34</v>
      </c>
      <c r="G986">
        <v>97841</v>
      </c>
      <c r="H986" t="s">
        <v>38</v>
      </c>
      <c r="I986">
        <v>14489.2</v>
      </c>
      <c r="J986" t="s">
        <v>63</v>
      </c>
      <c r="K986">
        <v>24</v>
      </c>
      <c r="L986">
        <v>0.14808924683925961</v>
      </c>
      <c r="M986" t="s">
        <v>22</v>
      </c>
      <c r="N986" t="s">
        <v>28</v>
      </c>
      <c r="O986" t="s">
        <v>29</v>
      </c>
      <c r="P986">
        <v>2</v>
      </c>
    </row>
    <row r="987" spans="1:16" x14ac:dyDescent="0.3">
      <c r="A987">
        <v>984</v>
      </c>
      <c r="B987" t="s">
        <v>50</v>
      </c>
      <c r="C987">
        <v>2018</v>
      </c>
      <c r="D987">
        <v>4.4000000000000004</v>
      </c>
      <c r="E987" t="s">
        <v>42</v>
      </c>
      <c r="F987" t="s">
        <v>19</v>
      </c>
      <c r="G987">
        <v>124726</v>
      </c>
      <c r="H987" t="s">
        <v>26</v>
      </c>
      <c r="I987">
        <v>58358.86</v>
      </c>
      <c r="J987" t="s">
        <v>55</v>
      </c>
      <c r="K987">
        <v>8</v>
      </c>
      <c r="L987">
        <v>0.46789650914805253</v>
      </c>
      <c r="M987" t="s">
        <v>22</v>
      </c>
      <c r="N987" t="s">
        <v>36</v>
      </c>
      <c r="O987" t="s">
        <v>29</v>
      </c>
      <c r="P987">
        <v>1</v>
      </c>
    </row>
    <row r="988" spans="1:16" x14ac:dyDescent="0.3">
      <c r="A988">
        <v>985</v>
      </c>
      <c r="B988" t="s">
        <v>43</v>
      </c>
      <c r="C988">
        <v>2016</v>
      </c>
      <c r="D988">
        <v>5.0999999999999996</v>
      </c>
      <c r="E988" t="s">
        <v>33</v>
      </c>
      <c r="F988" t="s">
        <v>34</v>
      </c>
      <c r="G988">
        <v>76215</v>
      </c>
      <c r="H988" t="s">
        <v>20</v>
      </c>
      <c r="I988">
        <v>44091.05</v>
      </c>
      <c r="J988" t="s">
        <v>63</v>
      </c>
      <c r="K988">
        <v>10</v>
      </c>
      <c r="L988">
        <v>0.57850882372236445</v>
      </c>
      <c r="M988" t="s">
        <v>22</v>
      </c>
      <c r="N988" t="s">
        <v>23</v>
      </c>
      <c r="O988" t="s">
        <v>29</v>
      </c>
      <c r="P988">
        <v>3</v>
      </c>
    </row>
    <row r="989" spans="1:16" x14ac:dyDescent="0.3">
      <c r="A989">
        <v>986</v>
      </c>
      <c r="B989" t="s">
        <v>43</v>
      </c>
      <c r="C989">
        <v>2006</v>
      </c>
      <c r="D989">
        <v>3.8</v>
      </c>
      <c r="E989" t="s">
        <v>18</v>
      </c>
      <c r="F989" t="s">
        <v>34</v>
      </c>
      <c r="G989">
        <v>112909</v>
      </c>
      <c r="H989" t="s">
        <v>20</v>
      </c>
      <c r="I989">
        <v>72934.63</v>
      </c>
      <c r="J989" t="s">
        <v>63</v>
      </c>
      <c r="K989">
        <v>20</v>
      </c>
      <c r="L989">
        <v>0.64595940093349513</v>
      </c>
      <c r="M989" t="s">
        <v>22</v>
      </c>
      <c r="N989" t="s">
        <v>36</v>
      </c>
      <c r="O989" t="s">
        <v>22</v>
      </c>
      <c r="P989">
        <v>3</v>
      </c>
    </row>
    <row r="990" spans="1:16" x14ac:dyDescent="0.3">
      <c r="A990">
        <v>987</v>
      </c>
      <c r="B990" t="s">
        <v>43</v>
      </c>
      <c r="C990">
        <v>2020</v>
      </c>
      <c r="D990">
        <v>4.9000000000000004</v>
      </c>
      <c r="E990" t="s">
        <v>18</v>
      </c>
      <c r="F990" t="s">
        <v>19</v>
      </c>
      <c r="G990">
        <v>273129</v>
      </c>
      <c r="H990" t="s">
        <v>20</v>
      </c>
      <c r="I990">
        <v>51266.46</v>
      </c>
      <c r="J990" t="s">
        <v>63</v>
      </c>
      <c r="K990">
        <v>6</v>
      </c>
      <c r="L990">
        <v>0.18770053710883869</v>
      </c>
      <c r="M990" t="s">
        <v>32</v>
      </c>
      <c r="N990" t="s">
        <v>36</v>
      </c>
      <c r="O990" t="s">
        <v>29</v>
      </c>
      <c r="P990">
        <v>3</v>
      </c>
    </row>
    <row r="991" spans="1:16" x14ac:dyDescent="0.3">
      <c r="A991">
        <v>988</v>
      </c>
      <c r="B991" t="s">
        <v>50</v>
      </c>
      <c r="C991">
        <v>2019</v>
      </c>
      <c r="D991">
        <v>1.1000000000000001</v>
      </c>
      <c r="E991" t="s">
        <v>42</v>
      </c>
      <c r="F991" t="s">
        <v>19</v>
      </c>
      <c r="G991">
        <v>274535</v>
      </c>
      <c r="H991" t="s">
        <v>26</v>
      </c>
      <c r="I991">
        <v>45406.79</v>
      </c>
      <c r="J991" t="s">
        <v>54</v>
      </c>
      <c r="K991">
        <v>7</v>
      </c>
      <c r="L991">
        <v>0.16539526836286814</v>
      </c>
      <c r="M991" t="s">
        <v>32</v>
      </c>
      <c r="N991" t="s">
        <v>23</v>
      </c>
      <c r="O991" t="s">
        <v>46</v>
      </c>
      <c r="P991">
        <v>1</v>
      </c>
    </row>
    <row r="992" spans="1:16" x14ac:dyDescent="0.3">
      <c r="A992">
        <v>989</v>
      </c>
      <c r="B992" t="s">
        <v>17</v>
      </c>
      <c r="C992">
        <v>2003</v>
      </c>
      <c r="D992">
        <v>5.0999999999999996</v>
      </c>
      <c r="E992" t="s">
        <v>18</v>
      </c>
      <c r="F992" t="s">
        <v>34</v>
      </c>
      <c r="G992">
        <v>4861</v>
      </c>
      <c r="H992" t="s">
        <v>26</v>
      </c>
      <c r="I992">
        <v>45422.54</v>
      </c>
      <c r="J992" t="s">
        <v>64</v>
      </c>
      <c r="K992">
        <v>23</v>
      </c>
      <c r="L992">
        <v>9.3442789549475425</v>
      </c>
      <c r="M992" t="s">
        <v>56</v>
      </c>
      <c r="N992" t="s">
        <v>23</v>
      </c>
      <c r="O992" t="s">
        <v>29</v>
      </c>
      <c r="P992">
        <v>1</v>
      </c>
    </row>
    <row r="993" spans="1:16" x14ac:dyDescent="0.3">
      <c r="A993">
        <v>990</v>
      </c>
      <c r="B993" t="s">
        <v>37</v>
      </c>
      <c r="C993">
        <v>2013</v>
      </c>
      <c r="D993">
        <v>1.2</v>
      </c>
      <c r="E993" t="s">
        <v>33</v>
      </c>
      <c r="F993" t="s">
        <v>19</v>
      </c>
      <c r="G993">
        <v>261968</v>
      </c>
      <c r="H993" t="s">
        <v>38</v>
      </c>
      <c r="I993">
        <v>87828.26</v>
      </c>
      <c r="J993" t="s">
        <v>45</v>
      </c>
      <c r="K993">
        <v>13</v>
      </c>
      <c r="L993">
        <v>0.33526331460331033</v>
      </c>
      <c r="M993" t="s">
        <v>32</v>
      </c>
      <c r="N993" t="s">
        <v>36</v>
      </c>
      <c r="O993" t="s">
        <v>46</v>
      </c>
      <c r="P993">
        <v>2</v>
      </c>
    </row>
    <row r="994" spans="1:16" x14ac:dyDescent="0.3">
      <c r="A994">
        <v>991</v>
      </c>
      <c r="B994" t="s">
        <v>37</v>
      </c>
      <c r="C994">
        <v>2019</v>
      </c>
      <c r="D994">
        <v>5.4</v>
      </c>
      <c r="E994" t="s">
        <v>18</v>
      </c>
      <c r="F994" t="s">
        <v>19</v>
      </c>
      <c r="G994">
        <v>183000</v>
      </c>
      <c r="H994" t="s">
        <v>38</v>
      </c>
      <c r="I994">
        <v>42546.44</v>
      </c>
      <c r="J994" t="s">
        <v>48</v>
      </c>
      <c r="K994">
        <v>7</v>
      </c>
      <c r="L994">
        <v>0.23249420765027323</v>
      </c>
      <c r="M994" t="s">
        <v>32</v>
      </c>
      <c r="N994" t="s">
        <v>23</v>
      </c>
      <c r="O994" t="s">
        <v>29</v>
      </c>
      <c r="P994">
        <v>2</v>
      </c>
    </row>
    <row r="995" spans="1:16" x14ac:dyDescent="0.3">
      <c r="A995">
        <v>992</v>
      </c>
      <c r="B995" t="s">
        <v>17</v>
      </c>
      <c r="C995">
        <v>2021</v>
      </c>
      <c r="D995">
        <v>6</v>
      </c>
      <c r="E995" t="s">
        <v>25</v>
      </c>
      <c r="F995" t="s">
        <v>34</v>
      </c>
      <c r="G995">
        <v>296508</v>
      </c>
      <c r="H995" t="s">
        <v>20</v>
      </c>
      <c r="I995">
        <v>36672.730000000003</v>
      </c>
      <c r="J995" t="s">
        <v>21</v>
      </c>
      <c r="K995">
        <v>5</v>
      </c>
      <c r="L995">
        <v>0.1236820928946268</v>
      </c>
      <c r="M995" t="s">
        <v>32</v>
      </c>
      <c r="N995" t="s">
        <v>23</v>
      </c>
      <c r="O995" t="s">
        <v>29</v>
      </c>
      <c r="P995">
        <v>3</v>
      </c>
    </row>
    <row r="996" spans="1:16" x14ac:dyDescent="0.3">
      <c r="A996">
        <v>993</v>
      </c>
      <c r="B996" t="s">
        <v>43</v>
      </c>
      <c r="C996">
        <v>2014</v>
      </c>
      <c r="D996">
        <v>2.5</v>
      </c>
      <c r="E996" t="s">
        <v>25</v>
      </c>
      <c r="F996" t="s">
        <v>34</v>
      </c>
      <c r="G996">
        <v>249072</v>
      </c>
      <c r="H996" t="s">
        <v>38</v>
      </c>
      <c r="I996">
        <v>37160.83</v>
      </c>
      <c r="J996" t="s">
        <v>57</v>
      </c>
      <c r="K996">
        <v>12</v>
      </c>
      <c r="L996">
        <v>0.14919713978287402</v>
      </c>
      <c r="M996" t="s">
        <v>32</v>
      </c>
      <c r="N996" t="s">
        <v>23</v>
      </c>
      <c r="O996" t="s">
        <v>22</v>
      </c>
      <c r="P996">
        <v>2</v>
      </c>
    </row>
    <row r="997" spans="1:16" x14ac:dyDescent="0.3">
      <c r="A997">
        <v>994</v>
      </c>
      <c r="B997" t="s">
        <v>24</v>
      </c>
      <c r="C997">
        <v>2023</v>
      </c>
      <c r="D997">
        <v>2.1</v>
      </c>
      <c r="E997" t="s">
        <v>33</v>
      </c>
      <c r="F997" t="s">
        <v>34</v>
      </c>
      <c r="G997">
        <v>224402</v>
      </c>
      <c r="H997" t="s">
        <v>38</v>
      </c>
      <c r="I997">
        <v>23677.08</v>
      </c>
      <c r="J997" t="s">
        <v>27</v>
      </c>
      <c r="K997">
        <v>3</v>
      </c>
      <c r="L997">
        <v>0.1055118938333883</v>
      </c>
      <c r="M997" t="s">
        <v>32</v>
      </c>
      <c r="N997" t="s">
        <v>23</v>
      </c>
      <c r="O997" t="s">
        <v>22</v>
      </c>
      <c r="P997">
        <v>2</v>
      </c>
    </row>
    <row r="998" spans="1:16" x14ac:dyDescent="0.3">
      <c r="A998">
        <v>995</v>
      </c>
      <c r="B998" t="s">
        <v>58</v>
      </c>
      <c r="C998">
        <v>2007</v>
      </c>
      <c r="D998">
        <v>4.8</v>
      </c>
      <c r="E998" t="s">
        <v>25</v>
      </c>
      <c r="F998" t="s">
        <v>19</v>
      </c>
      <c r="G998">
        <v>42923</v>
      </c>
      <c r="H998" t="s">
        <v>20</v>
      </c>
      <c r="I998">
        <v>86765.440000000002</v>
      </c>
      <c r="J998" t="s">
        <v>67</v>
      </c>
      <c r="K998">
        <v>19</v>
      </c>
      <c r="L998">
        <v>2.021420683549612</v>
      </c>
      <c r="M998" t="s">
        <v>56</v>
      </c>
      <c r="N998" t="s">
        <v>36</v>
      </c>
      <c r="O998" t="s">
        <v>29</v>
      </c>
      <c r="P998">
        <v>3</v>
      </c>
    </row>
    <row r="999" spans="1:16" x14ac:dyDescent="0.3">
      <c r="A999">
        <v>996</v>
      </c>
      <c r="B999" t="s">
        <v>50</v>
      </c>
      <c r="C999">
        <v>2020</v>
      </c>
      <c r="D999">
        <v>2.2999999999999998</v>
      </c>
      <c r="E999" t="s">
        <v>42</v>
      </c>
      <c r="F999" t="s">
        <v>34</v>
      </c>
      <c r="G999">
        <v>186968</v>
      </c>
      <c r="H999" t="s">
        <v>26</v>
      </c>
      <c r="I999">
        <v>18929.93</v>
      </c>
      <c r="J999" t="s">
        <v>55</v>
      </c>
      <c r="K999">
        <v>6</v>
      </c>
      <c r="L999">
        <v>0.10124689786487527</v>
      </c>
      <c r="M999" t="s">
        <v>32</v>
      </c>
      <c r="N999" t="s">
        <v>28</v>
      </c>
      <c r="O999" t="s">
        <v>22</v>
      </c>
      <c r="P999">
        <v>1</v>
      </c>
    </row>
    <row r="1000" spans="1:16" x14ac:dyDescent="0.3">
      <c r="A1000">
        <v>997</v>
      </c>
      <c r="B1000" t="s">
        <v>58</v>
      </c>
      <c r="C1000">
        <v>2014</v>
      </c>
      <c r="D1000">
        <v>5.3</v>
      </c>
      <c r="E1000" t="s">
        <v>18</v>
      </c>
      <c r="F1000" t="s">
        <v>34</v>
      </c>
      <c r="G1000">
        <v>165912</v>
      </c>
      <c r="H1000" t="s">
        <v>38</v>
      </c>
      <c r="I1000">
        <v>91318.02</v>
      </c>
      <c r="J1000" t="s">
        <v>62</v>
      </c>
      <c r="K1000">
        <v>12</v>
      </c>
      <c r="L1000">
        <v>0.55040033270649502</v>
      </c>
      <c r="M1000" t="s">
        <v>32</v>
      </c>
      <c r="N1000" t="s">
        <v>36</v>
      </c>
      <c r="O1000" t="s">
        <v>29</v>
      </c>
      <c r="P1000">
        <v>2</v>
      </c>
    </row>
    <row r="1001" spans="1:16" x14ac:dyDescent="0.3">
      <c r="A1001">
        <v>998</v>
      </c>
      <c r="B1001" t="s">
        <v>17</v>
      </c>
      <c r="C1001">
        <v>2021</v>
      </c>
      <c r="D1001">
        <v>1.5</v>
      </c>
      <c r="E1001" t="s">
        <v>33</v>
      </c>
      <c r="F1001" t="s">
        <v>34</v>
      </c>
      <c r="G1001">
        <v>173327</v>
      </c>
      <c r="H1001" t="s">
        <v>26</v>
      </c>
      <c r="I1001">
        <v>31929.43</v>
      </c>
      <c r="J1001" t="s">
        <v>35</v>
      </c>
      <c r="K1001">
        <v>5</v>
      </c>
      <c r="L1001">
        <v>0.18421498093199559</v>
      </c>
      <c r="M1001" t="s">
        <v>32</v>
      </c>
      <c r="N1001" t="s">
        <v>23</v>
      </c>
      <c r="O1001" t="s">
        <v>46</v>
      </c>
      <c r="P1001">
        <v>1</v>
      </c>
    </row>
    <row r="1002" spans="1:16" x14ac:dyDescent="0.3">
      <c r="A1002">
        <v>999</v>
      </c>
      <c r="B1002" t="s">
        <v>24</v>
      </c>
      <c r="C1002">
        <v>2019</v>
      </c>
      <c r="D1002">
        <v>1.6</v>
      </c>
      <c r="E1002" t="s">
        <v>42</v>
      </c>
      <c r="F1002" t="s">
        <v>34</v>
      </c>
      <c r="G1002">
        <v>128165</v>
      </c>
      <c r="H1002" t="s">
        <v>20</v>
      </c>
      <c r="I1002">
        <v>90445.55</v>
      </c>
      <c r="J1002" t="s">
        <v>49</v>
      </c>
      <c r="K1002">
        <v>7</v>
      </c>
      <c r="L1002">
        <v>0.70569617290211839</v>
      </c>
      <c r="M1002" t="s">
        <v>22</v>
      </c>
      <c r="N1002" t="s">
        <v>36</v>
      </c>
      <c r="O1002" t="s">
        <v>46</v>
      </c>
      <c r="P1002">
        <v>3</v>
      </c>
    </row>
    <row r="1003" spans="1:16" x14ac:dyDescent="0.3">
      <c r="A1003">
        <v>1000</v>
      </c>
      <c r="B1003" t="s">
        <v>50</v>
      </c>
      <c r="C1003">
        <v>2013</v>
      </c>
      <c r="D1003">
        <v>5.9</v>
      </c>
      <c r="E1003" t="s">
        <v>18</v>
      </c>
      <c r="F1003" t="s">
        <v>34</v>
      </c>
      <c r="G1003">
        <v>230314</v>
      </c>
      <c r="H1003" t="s">
        <v>20</v>
      </c>
      <c r="I1003">
        <v>80127.960000000006</v>
      </c>
      <c r="J1003" t="s">
        <v>51</v>
      </c>
      <c r="K1003">
        <v>13</v>
      </c>
      <c r="L1003">
        <v>0.34790746546019785</v>
      </c>
      <c r="M1003" t="s">
        <v>32</v>
      </c>
      <c r="N1003" t="s">
        <v>36</v>
      </c>
      <c r="O1003" t="s">
        <v>29</v>
      </c>
      <c r="P1003">
        <v>3</v>
      </c>
    </row>
    <row r="1004" spans="1:16" x14ac:dyDescent="0.3">
      <c r="A1004">
        <v>1001</v>
      </c>
      <c r="B1004" t="s">
        <v>17</v>
      </c>
      <c r="C1004">
        <v>2008</v>
      </c>
      <c r="D1004">
        <v>4.4000000000000004</v>
      </c>
      <c r="E1004" t="s">
        <v>42</v>
      </c>
      <c r="F1004" t="s">
        <v>19</v>
      </c>
      <c r="G1004">
        <v>295673</v>
      </c>
      <c r="H1004" t="s">
        <v>38</v>
      </c>
      <c r="I1004">
        <v>60288.81</v>
      </c>
      <c r="J1004" t="s">
        <v>64</v>
      </c>
      <c r="K1004">
        <v>18</v>
      </c>
      <c r="L1004">
        <v>0.20390367060908504</v>
      </c>
      <c r="M1004" t="s">
        <v>32</v>
      </c>
      <c r="N1004" t="s">
        <v>36</v>
      </c>
      <c r="O1004" t="s">
        <v>29</v>
      </c>
      <c r="P1004">
        <v>2</v>
      </c>
    </row>
    <row r="1005" spans="1:16" x14ac:dyDescent="0.3">
      <c r="A1005">
        <v>1002</v>
      </c>
      <c r="B1005" t="s">
        <v>43</v>
      </c>
      <c r="C1005">
        <v>2007</v>
      </c>
      <c r="D1005">
        <v>5.2</v>
      </c>
      <c r="E1005" t="s">
        <v>33</v>
      </c>
      <c r="F1005" t="s">
        <v>34</v>
      </c>
      <c r="G1005">
        <v>144013</v>
      </c>
      <c r="H1005" t="s">
        <v>20</v>
      </c>
      <c r="I1005">
        <v>68599.649999999994</v>
      </c>
      <c r="J1005" t="s">
        <v>60</v>
      </c>
      <c r="K1005">
        <v>19</v>
      </c>
      <c r="L1005">
        <v>0.47634345510474746</v>
      </c>
      <c r="M1005" t="s">
        <v>22</v>
      </c>
      <c r="N1005" t="s">
        <v>36</v>
      </c>
      <c r="O1005" t="s">
        <v>29</v>
      </c>
      <c r="P1005">
        <v>3</v>
      </c>
    </row>
    <row r="1006" spans="1:16" x14ac:dyDescent="0.3">
      <c r="A1006">
        <v>1003</v>
      </c>
      <c r="B1006" t="s">
        <v>37</v>
      </c>
      <c r="C1006">
        <v>2016</v>
      </c>
      <c r="D1006">
        <v>2.6</v>
      </c>
      <c r="E1006" t="s">
        <v>33</v>
      </c>
      <c r="F1006" t="s">
        <v>34</v>
      </c>
      <c r="G1006">
        <v>1669</v>
      </c>
      <c r="H1006" t="s">
        <v>20</v>
      </c>
      <c r="I1006">
        <v>35955.19</v>
      </c>
      <c r="J1006" t="s">
        <v>48</v>
      </c>
      <c r="K1006">
        <v>10</v>
      </c>
      <c r="L1006">
        <v>21.542953864589578</v>
      </c>
      <c r="M1006" t="s">
        <v>56</v>
      </c>
      <c r="N1006" t="s">
        <v>23</v>
      </c>
      <c r="O1006" t="s">
        <v>22</v>
      </c>
      <c r="P1006">
        <v>3</v>
      </c>
    </row>
    <row r="1007" spans="1:16" x14ac:dyDescent="0.3">
      <c r="A1007">
        <v>1004</v>
      </c>
      <c r="B1007" t="s">
        <v>58</v>
      </c>
      <c r="C1007">
        <v>2001</v>
      </c>
      <c r="D1007">
        <v>4.4000000000000004</v>
      </c>
      <c r="E1007" t="s">
        <v>42</v>
      </c>
      <c r="F1007" t="s">
        <v>19</v>
      </c>
      <c r="G1007">
        <v>216854</v>
      </c>
      <c r="H1007" t="s">
        <v>20</v>
      </c>
      <c r="I1007">
        <v>59551.72</v>
      </c>
      <c r="J1007" t="s">
        <v>67</v>
      </c>
      <c r="K1007">
        <v>25</v>
      </c>
      <c r="L1007">
        <v>0.27461665452331985</v>
      </c>
      <c r="M1007" t="s">
        <v>32</v>
      </c>
      <c r="N1007" t="s">
        <v>36</v>
      </c>
      <c r="O1007" t="s">
        <v>29</v>
      </c>
      <c r="P1007">
        <v>3</v>
      </c>
    </row>
    <row r="1008" spans="1:16" x14ac:dyDescent="0.3">
      <c r="A1008">
        <v>1005</v>
      </c>
      <c r="B1008" t="s">
        <v>30</v>
      </c>
      <c r="C1008">
        <v>2023</v>
      </c>
      <c r="D1008">
        <v>4</v>
      </c>
      <c r="E1008" t="s">
        <v>18</v>
      </c>
      <c r="F1008" t="s">
        <v>34</v>
      </c>
      <c r="G1008">
        <v>55786</v>
      </c>
      <c r="H1008" t="s">
        <v>38</v>
      </c>
      <c r="I1008">
        <v>32778.28</v>
      </c>
      <c r="J1008" t="s">
        <v>31</v>
      </c>
      <c r="K1008">
        <v>3</v>
      </c>
      <c r="L1008">
        <v>0.58757179220592981</v>
      </c>
      <c r="M1008" t="s">
        <v>22</v>
      </c>
      <c r="N1008" t="s">
        <v>23</v>
      </c>
      <c r="O1008" t="s">
        <v>29</v>
      </c>
      <c r="P1008">
        <v>2</v>
      </c>
    </row>
    <row r="1009" spans="1:16" x14ac:dyDescent="0.3">
      <c r="A1009">
        <v>1006</v>
      </c>
      <c r="B1009" t="s">
        <v>30</v>
      </c>
      <c r="C1009">
        <v>2002</v>
      </c>
      <c r="D1009">
        <v>4</v>
      </c>
      <c r="E1009" t="s">
        <v>25</v>
      </c>
      <c r="F1009" t="s">
        <v>34</v>
      </c>
      <c r="G1009">
        <v>182155</v>
      </c>
      <c r="H1009" t="s">
        <v>38</v>
      </c>
      <c r="I1009">
        <v>43215.92</v>
      </c>
      <c r="J1009" t="s">
        <v>40</v>
      </c>
      <c r="K1009">
        <v>24</v>
      </c>
      <c r="L1009">
        <v>0.23724805797260573</v>
      </c>
      <c r="M1009" t="s">
        <v>32</v>
      </c>
      <c r="N1009" t="s">
        <v>23</v>
      </c>
      <c r="O1009" t="s">
        <v>29</v>
      </c>
      <c r="P1009">
        <v>2</v>
      </c>
    </row>
    <row r="1010" spans="1:16" x14ac:dyDescent="0.3">
      <c r="A1010">
        <v>1007</v>
      </c>
      <c r="B1010" t="s">
        <v>24</v>
      </c>
      <c r="C1010">
        <v>2007</v>
      </c>
      <c r="D1010">
        <v>4.4000000000000004</v>
      </c>
      <c r="E1010" t="s">
        <v>25</v>
      </c>
      <c r="F1010" t="s">
        <v>19</v>
      </c>
      <c r="G1010">
        <v>20323</v>
      </c>
      <c r="H1010" t="s">
        <v>38</v>
      </c>
      <c r="I1010">
        <v>77642.94</v>
      </c>
      <c r="J1010" t="s">
        <v>53</v>
      </c>
      <c r="K1010">
        <v>19</v>
      </c>
      <c r="L1010">
        <v>3.8204467844314323</v>
      </c>
      <c r="M1010" t="s">
        <v>56</v>
      </c>
      <c r="N1010" t="s">
        <v>36</v>
      </c>
      <c r="O1010" t="s">
        <v>29</v>
      </c>
      <c r="P1010">
        <v>2</v>
      </c>
    </row>
    <row r="1011" spans="1:16" x14ac:dyDescent="0.3">
      <c r="A1011">
        <v>1008</v>
      </c>
      <c r="B1011" t="s">
        <v>43</v>
      </c>
      <c r="C1011">
        <v>2011</v>
      </c>
      <c r="D1011">
        <v>3.9</v>
      </c>
      <c r="E1011" t="s">
        <v>42</v>
      </c>
      <c r="F1011" t="s">
        <v>34</v>
      </c>
      <c r="G1011">
        <v>230502</v>
      </c>
      <c r="H1011" t="s">
        <v>20</v>
      </c>
      <c r="I1011">
        <v>28173.59</v>
      </c>
      <c r="J1011" t="s">
        <v>57</v>
      </c>
      <c r="K1011">
        <v>15</v>
      </c>
      <c r="L1011">
        <v>0.12222709564342175</v>
      </c>
      <c r="M1011" t="s">
        <v>32</v>
      </c>
      <c r="N1011" t="s">
        <v>23</v>
      </c>
      <c r="O1011" t="s">
        <v>22</v>
      </c>
      <c r="P1011">
        <v>3</v>
      </c>
    </row>
    <row r="1012" spans="1:16" x14ac:dyDescent="0.3">
      <c r="A1012">
        <v>1009</v>
      </c>
      <c r="B1012" t="s">
        <v>58</v>
      </c>
      <c r="C1012">
        <v>2000</v>
      </c>
      <c r="D1012">
        <v>3.1</v>
      </c>
      <c r="E1012" t="s">
        <v>33</v>
      </c>
      <c r="F1012" t="s">
        <v>19</v>
      </c>
      <c r="G1012">
        <v>257249</v>
      </c>
      <c r="H1012" t="s">
        <v>26</v>
      </c>
      <c r="I1012">
        <v>84690.37</v>
      </c>
      <c r="J1012" t="s">
        <v>65</v>
      </c>
      <c r="K1012">
        <v>26</v>
      </c>
      <c r="L1012">
        <v>0.32921554602738978</v>
      </c>
      <c r="M1012" t="s">
        <v>32</v>
      </c>
      <c r="N1012" t="s">
        <v>36</v>
      </c>
      <c r="O1012" t="s">
        <v>22</v>
      </c>
      <c r="P1012">
        <v>1</v>
      </c>
    </row>
    <row r="1013" spans="1:16" x14ac:dyDescent="0.3">
      <c r="A1013">
        <v>1010</v>
      </c>
      <c r="B1013" t="s">
        <v>43</v>
      </c>
      <c r="C1013">
        <v>2009</v>
      </c>
      <c r="D1013">
        <v>2.4</v>
      </c>
      <c r="E1013" t="s">
        <v>18</v>
      </c>
      <c r="F1013" t="s">
        <v>34</v>
      </c>
      <c r="G1013">
        <v>6021</v>
      </c>
      <c r="H1013" t="s">
        <v>20</v>
      </c>
      <c r="I1013">
        <v>40708.870000000003</v>
      </c>
      <c r="J1013" t="s">
        <v>57</v>
      </c>
      <c r="K1013">
        <v>17</v>
      </c>
      <c r="L1013">
        <v>6.7611476498920453</v>
      </c>
      <c r="M1013" t="s">
        <v>56</v>
      </c>
      <c r="N1013" t="s">
        <v>23</v>
      </c>
      <c r="O1013" t="s">
        <v>22</v>
      </c>
      <c r="P1013">
        <v>3</v>
      </c>
    </row>
    <row r="1014" spans="1:16" x14ac:dyDescent="0.3">
      <c r="A1014">
        <v>1011</v>
      </c>
      <c r="B1014" t="s">
        <v>58</v>
      </c>
      <c r="C1014">
        <v>2019</v>
      </c>
      <c r="D1014">
        <v>4.8</v>
      </c>
      <c r="E1014" t="s">
        <v>18</v>
      </c>
      <c r="F1014" t="s">
        <v>19</v>
      </c>
      <c r="G1014">
        <v>113415</v>
      </c>
      <c r="H1014" t="s">
        <v>38</v>
      </c>
      <c r="I1014">
        <v>55556.15</v>
      </c>
      <c r="J1014" t="s">
        <v>62</v>
      </c>
      <c r="K1014">
        <v>7</v>
      </c>
      <c r="L1014">
        <v>0.48984834457523257</v>
      </c>
      <c r="M1014" t="s">
        <v>22</v>
      </c>
      <c r="N1014" t="s">
        <v>36</v>
      </c>
      <c r="O1014" t="s">
        <v>29</v>
      </c>
      <c r="P1014">
        <v>2</v>
      </c>
    </row>
    <row r="1015" spans="1:16" x14ac:dyDescent="0.3">
      <c r="A1015">
        <v>1012</v>
      </c>
      <c r="B1015" t="s">
        <v>24</v>
      </c>
      <c r="C1015">
        <v>2002</v>
      </c>
      <c r="D1015">
        <v>2.1</v>
      </c>
      <c r="E1015" t="s">
        <v>33</v>
      </c>
      <c r="F1015" t="s">
        <v>19</v>
      </c>
      <c r="G1015">
        <v>270855</v>
      </c>
      <c r="H1015" t="s">
        <v>26</v>
      </c>
      <c r="I1015">
        <v>94486.25</v>
      </c>
      <c r="J1015" t="s">
        <v>49</v>
      </c>
      <c r="K1015">
        <v>24</v>
      </c>
      <c r="L1015">
        <v>0.3488444001402965</v>
      </c>
      <c r="M1015" t="s">
        <v>32</v>
      </c>
      <c r="N1015" t="s">
        <v>36</v>
      </c>
      <c r="O1015" t="s">
        <v>22</v>
      </c>
      <c r="P1015">
        <v>1</v>
      </c>
    </row>
    <row r="1016" spans="1:16" x14ac:dyDescent="0.3">
      <c r="A1016">
        <v>1013</v>
      </c>
      <c r="B1016" t="s">
        <v>24</v>
      </c>
      <c r="C1016">
        <v>2005</v>
      </c>
      <c r="D1016">
        <v>4.5</v>
      </c>
      <c r="E1016" t="s">
        <v>25</v>
      </c>
      <c r="F1016" t="s">
        <v>34</v>
      </c>
      <c r="G1016">
        <v>7904</v>
      </c>
      <c r="H1016" t="s">
        <v>26</v>
      </c>
      <c r="I1016">
        <v>69719.28</v>
      </c>
      <c r="J1016" t="s">
        <v>66</v>
      </c>
      <c r="K1016">
        <v>21</v>
      </c>
      <c r="L1016">
        <v>8.8207591093117408</v>
      </c>
      <c r="M1016" t="s">
        <v>56</v>
      </c>
      <c r="N1016" t="s">
        <v>36</v>
      </c>
      <c r="O1016" t="s">
        <v>29</v>
      </c>
      <c r="P1016">
        <v>1</v>
      </c>
    </row>
    <row r="1017" spans="1:16" x14ac:dyDescent="0.3">
      <c r="A1017">
        <v>1014</v>
      </c>
      <c r="B1017" t="s">
        <v>30</v>
      </c>
      <c r="C1017">
        <v>2006</v>
      </c>
      <c r="D1017">
        <v>2.2000000000000002</v>
      </c>
      <c r="E1017" t="s">
        <v>18</v>
      </c>
      <c r="F1017" t="s">
        <v>19</v>
      </c>
      <c r="G1017">
        <v>64033</v>
      </c>
      <c r="H1017" t="s">
        <v>38</v>
      </c>
      <c r="I1017">
        <v>66332.39</v>
      </c>
      <c r="J1017" t="s">
        <v>31</v>
      </c>
      <c r="K1017">
        <v>20</v>
      </c>
      <c r="L1017">
        <v>1.0359094529383286</v>
      </c>
      <c r="M1017" t="s">
        <v>22</v>
      </c>
      <c r="N1017" t="s">
        <v>36</v>
      </c>
      <c r="O1017" t="s">
        <v>22</v>
      </c>
      <c r="P1017">
        <v>2</v>
      </c>
    </row>
    <row r="1018" spans="1:16" x14ac:dyDescent="0.3">
      <c r="A1018">
        <v>1015</v>
      </c>
      <c r="B1018" t="s">
        <v>43</v>
      </c>
      <c r="C1018">
        <v>2019</v>
      </c>
      <c r="D1018">
        <v>4.0999999999999996</v>
      </c>
      <c r="E1018" t="s">
        <v>42</v>
      </c>
      <c r="F1018" t="s">
        <v>19</v>
      </c>
      <c r="G1018">
        <v>231659</v>
      </c>
      <c r="H1018" t="s">
        <v>26</v>
      </c>
      <c r="I1018">
        <v>72602.73</v>
      </c>
      <c r="J1018" t="s">
        <v>63</v>
      </c>
      <c r="K1018">
        <v>7</v>
      </c>
      <c r="L1018">
        <v>0.31340345076167986</v>
      </c>
      <c r="M1018" t="s">
        <v>32</v>
      </c>
      <c r="N1018" t="s">
        <v>36</v>
      </c>
      <c r="O1018" t="s">
        <v>29</v>
      </c>
      <c r="P1018">
        <v>1</v>
      </c>
    </row>
    <row r="1019" spans="1:16" x14ac:dyDescent="0.3">
      <c r="A1019">
        <v>1016</v>
      </c>
      <c r="B1019" t="s">
        <v>50</v>
      </c>
      <c r="C1019">
        <v>2022</v>
      </c>
      <c r="D1019">
        <v>4.7</v>
      </c>
      <c r="E1019" t="s">
        <v>25</v>
      </c>
      <c r="F1019" t="s">
        <v>34</v>
      </c>
      <c r="G1019">
        <v>120035</v>
      </c>
      <c r="H1019" t="s">
        <v>26</v>
      </c>
      <c r="I1019">
        <v>92220.58</v>
      </c>
      <c r="J1019" t="s">
        <v>61</v>
      </c>
      <c r="K1019">
        <v>4</v>
      </c>
      <c r="L1019">
        <v>0.76828075144749453</v>
      </c>
      <c r="M1019" t="s">
        <v>22</v>
      </c>
      <c r="N1019" t="s">
        <v>36</v>
      </c>
      <c r="O1019" t="s">
        <v>29</v>
      </c>
      <c r="P1019">
        <v>1</v>
      </c>
    </row>
    <row r="1020" spans="1:16" x14ac:dyDescent="0.3">
      <c r="A1020">
        <v>1017</v>
      </c>
      <c r="B1020" t="s">
        <v>30</v>
      </c>
      <c r="C1020">
        <v>2017</v>
      </c>
      <c r="D1020">
        <v>2.1</v>
      </c>
      <c r="E1020" t="s">
        <v>42</v>
      </c>
      <c r="F1020" t="s">
        <v>34</v>
      </c>
      <c r="G1020">
        <v>220859</v>
      </c>
      <c r="H1020" t="s">
        <v>38</v>
      </c>
      <c r="I1020">
        <v>28608.799999999999</v>
      </c>
      <c r="J1020" t="s">
        <v>52</v>
      </c>
      <c r="K1020">
        <v>9</v>
      </c>
      <c r="L1020">
        <v>0.12953422771994802</v>
      </c>
      <c r="M1020" t="s">
        <v>32</v>
      </c>
      <c r="N1020" t="s">
        <v>23</v>
      </c>
      <c r="O1020" t="s">
        <v>22</v>
      </c>
      <c r="P1020">
        <v>2</v>
      </c>
    </row>
    <row r="1021" spans="1:16" x14ac:dyDescent="0.3">
      <c r="A1021">
        <v>1018</v>
      </c>
      <c r="B1021" t="s">
        <v>43</v>
      </c>
      <c r="C1021">
        <v>2010</v>
      </c>
      <c r="D1021">
        <v>1.3</v>
      </c>
      <c r="E1021" t="s">
        <v>25</v>
      </c>
      <c r="F1021" t="s">
        <v>19</v>
      </c>
      <c r="G1021">
        <v>186168</v>
      </c>
      <c r="H1021" t="s">
        <v>26</v>
      </c>
      <c r="I1021">
        <v>63257.91</v>
      </c>
      <c r="J1021" t="s">
        <v>44</v>
      </c>
      <c r="K1021">
        <v>16</v>
      </c>
      <c r="L1021">
        <v>0.3397893837823901</v>
      </c>
      <c r="M1021" t="s">
        <v>32</v>
      </c>
      <c r="N1021" t="s">
        <v>36</v>
      </c>
      <c r="O1021" t="s">
        <v>46</v>
      </c>
      <c r="P1021">
        <v>1</v>
      </c>
    </row>
    <row r="1022" spans="1:16" x14ac:dyDescent="0.3">
      <c r="A1022">
        <v>1019</v>
      </c>
      <c r="B1022" t="s">
        <v>30</v>
      </c>
      <c r="C1022">
        <v>2018</v>
      </c>
      <c r="D1022">
        <v>1.7</v>
      </c>
      <c r="E1022" t="s">
        <v>33</v>
      </c>
      <c r="F1022" t="s">
        <v>34</v>
      </c>
      <c r="G1022">
        <v>221666</v>
      </c>
      <c r="H1022" t="s">
        <v>26</v>
      </c>
      <c r="I1022">
        <v>43037.42</v>
      </c>
      <c r="J1022" t="s">
        <v>52</v>
      </c>
      <c r="K1022">
        <v>8</v>
      </c>
      <c r="L1022">
        <v>0.19415435835897249</v>
      </c>
      <c r="M1022" t="s">
        <v>32</v>
      </c>
      <c r="N1022" t="s">
        <v>23</v>
      </c>
      <c r="O1022" t="s">
        <v>46</v>
      </c>
      <c r="P1022">
        <v>1</v>
      </c>
    </row>
    <row r="1023" spans="1:16" x14ac:dyDescent="0.3">
      <c r="A1023">
        <v>1020</v>
      </c>
      <c r="B1023" t="s">
        <v>50</v>
      </c>
      <c r="C1023">
        <v>2004</v>
      </c>
      <c r="D1023">
        <v>4</v>
      </c>
      <c r="E1023" t="s">
        <v>42</v>
      </c>
      <c r="F1023" t="s">
        <v>19</v>
      </c>
      <c r="G1023">
        <v>231853</v>
      </c>
      <c r="H1023" t="s">
        <v>38</v>
      </c>
      <c r="I1023">
        <v>6126.25</v>
      </c>
      <c r="J1023" t="s">
        <v>51</v>
      </c>
      <c r="K1023">
        <v>22</v>
      </c>
      <c r="L1023">
        <v>2.6422992154511694E-2</v>
      </c>
      <c r="M1023" t="s">
        <v>32</v>
      </c>
      <c r="N1023" t="s">
        <v>28</v>
      </c>
      <c r="O1023" t="s">
        <v>29</v>
      </c>
      <c r="P1023">
        <v>2</v>
      </c>
    </row>
    <row r="1024" spans="1:16" x14ac:dyDescent="0.3">
      <c r="A1024">
        <v>1021</v>
      </c>
      <c r="B1024" t="s">
        <v>37</v>
      </c>
      <c r="C1024">
        <v>2018</v>
      </c>
      <c r="D1024">
        <v>5.2</v>
      </c>
      <c r="E1024" t="s">
        <v>42</v>
      </c>
      <c r="F1024" t="s">
        <v>19</v>
      </c>
      <c r="G1024">
        <v>265237</v>
      </c>
      <c r="H1024" t="s">
        <v>26</v>
      </c>
      <c r="I1024">
        <v>16903.59</v>
      </c>
      <c r="J1024" t="s">
        <v>45</v>
      </c>
      <c r="K1024">
        <v>8</v>
      </c>
      <c r="L1024">
        <v>6.373013568996784E-2</v>
      </c>
      <c r="M1024" t="s">
        <v>32</v>
      </c>
      <c r="N1024" t="s">
        <v>28</v>
      </c>
      <c r="O1024" t="s">
        <v>29</v>
      </c>
      <c r="P1024">
        <v>1</v>
      </c>
    </row>
    <row r="1025" spans="1:16" x14ac:dyDescent="0.3">
      <c r="A1025">
        <v>1022</v>
      </c>
      <c r="B1025" t="s">
        <v>37</v>
      </c>
      <c r="C1025">
        <v>2010</v>
      </c>
      <c r="D1025">
        <v>1.2</v>
      </c>
      <c r="E1025" t="s">
        <v>33</v>
      </c>
      <c r="F1025" t="s">
        <v>34</v>
      </c>
      <c r="G1025">
        <v>287062</v>
      </c>
      <c r="H1025" t="s">
        <v>26</v>
      </c>
      <c r="I1025">
        <v>35874.230000000003</v>
      </c>
      <c r="J1025" t="s">
        <v>48</v>
      </c>
      <c r="K1025">
        <v>16</v>
      </c>
      <c r="L1025">
        <v>0.12497032000055738</v>
      </c>
      <c r="M1025" t="s">
        <v>32</v>
      </c>
      <c r="N1025" t="s">
        <v>23</v>
      </c>
      <c r="O1025" t="s">
        <v>46</v>
      </c>
      <c r="P1025">
        <v>1</v>
      </c>
    </row>
    <row r="1026" spans="1:16" x14ac:dyDescent="0.3">
      <c r="A1026">
        <v>1023</v>
      </c>
      <c r="B1026" t="s">
        <v>37</v>
      </c>
      <c r="C1026">
        <v>2023</v>
      </c>
      <c r="D1026">
        <v>4.7</v>
      </c>
      <c r="E1026" t="s">
        <v>42</v>
      </c>
      <c r="F1026" t="s">
        <v>34</v>
      </c>
      <c r="G1026">
        <v>193708</v>
      </c>
      <c r="H1026" t="s">
        <v>26</v>
      </c>
      <c r="I1026">
        <v>58675</v>
      </c>
      <c r="J1026" t="s">
        <v>48</v>
      </c>
      <c r="K1026">
        <v>3</v>
      </c>
      <c r="L1026">
        <v>0.3029043715282797</v>
      </c>
      <c r="M1026" t="s">
        <v>32</v>
      </c>
      <c r="N1026" t="s">
        <v>36</v>
      </c>
      <c r="O1026" t="s">
        <v>29</v>
      </c>
      <c r="P1026">
        <v>1</v>
      </c>
    </row>
    <row r="1027" spans="1:16" x14ac:dyDescent="0.3">
      <c r="A1027">
        <v>1024</v>
      </c>
      <c r="B1027" t="s">
        <v>37</v>
      </c>
      <c r="C1027">
        <v>2011</v>
      </c>
      <c r="D1027">
        <v>2.7</v>
      </c>
      <c r="E1027" t="s">
        <v>25</v>
      </c>
      <c r="F1027" t="s">
        <v>19</v>
      </c>
      <c r="G1027">
        <v>189878</v>
      </c>
      <c r="H1027" t="s">
        <v>26</v>
      </c>
      <c r="I1027">
        <v>88740.1</v>
      </c>
      <c r="J1027" t="s">
        <v>48</v>
      </c>
      <c r="K1027">
        <v>15</v>
      </c>
      <c r="L1027">
        <v>0.46735324787495131</v>
      </c>
      <c r="M1027" t="s">
        <v>32</v>
      </c>
      <c r="N1027" t="s">
        <v>36</v>
      </c>
      <c r="O1027" t="s">
        <v>22</v>
      </c>
      <c r="P1027">
        <v>1</v>
      </c>
    </row>
    <row r="1028" spans="1:16" x14ac:dyDescent="0.3">
      <c r="A1028">
        <v>1025</v>
      </c>
      <c r="B1028" t="s">
        <v>17</v>
      </c>
      <c r="C1028">
        <v>2009</v>
      </c>
      <c r="D1028">
        <v>3.4</v>
      </c>
      <c r="E1028" t="s">
        <v>18</v>
      </c>
      <c r="F1028" t="s">
        <v>34</v>
      </c>
      <c r="G1028">
        <v>140466</v>
      </c>
      <c r="H1028" t="s">
        <v>38</v>
      </c>
      <c r="I1028">
        <v>80155.839999999997</v>
      </c>
      <c r="J1028" t="s">
        <v>35</v>
      </c>
      <c r="K1028">
        <v>17</v>
      </c>
      <c r="L1028">
        <v>0.57064229066108518</v>
      </c>
      <c r="M1028" t="s">
        <v>22</v>
      </c>
      <c r="N1028" t="s">
        <v>36</v>
      </c>
      <c r="O1028" t="s">
        <v>22</v>
      </c>
      <c r="P1028">
        <v>2</v>
      </c>
    </row>
    <row r="1029" spans="1:16" x14ac:dyDescent="0.3">
      <c r="A1029">
        <v>1026</v>
      </c>
      <c r="B1029" t="s">
        <v>58</v>
      </c>
      <c r="C1029">
        <v>2007</v>
      </c>
      <c r="D1029">
        <v>5.6</v>
      </c>
      <c r="E1029" t="s">
        <v>18</v>
      </c>
      <c r="F1029" t="s">
        <v>34</v>
      </c>
      <c r="G1029">
        <v>124501</v>
      </c>
      <c r="H1029" t="s">
        <v>20</v>
      </c>
      <c r="I1029">
        <v>57566.7</v>
      </c>
      <c r="J1029" t="s">
        <v>67</v>
      </c>
      <c r="K1029">
        <v>19</v>
      </c>
      <c r="L1029">
        <v>0.46237941863920767</v>
      </c>
      <c r="M1029" t="s">
        <v>22</v>
      </c>
      <c r="N1029" t="s">
        <v>36</v>
      </c>
      <c r="O1029" t="s">
        <v>29</v>
      </c>
      <c r="P1029">
        <v>3</v>
      </c>
    </row>
    <row r="1030" spans="1:16" x14ac:dyDescent="0.3">
      <c r="A1030">
        <v>1027</v>
      </c>
      <c r="B1030" t="s">
        <v>17</v>
      </c>
      <c r="C1030">
        <v>2023</v>
      </c>
      <c r="D1030">
        <v>2.7</v>
      </c>
      <c r="E1030" t="s">
        <v>33</v>
      </c>
      <c r="F1030" t="s">
        <v>19</v>
      </c>
      <c r="G1030">
        <v>260228</v>
      </c>
      <c r="H1030" t="s">
        <v>20</v>
      </c>
      <c r="I1030">
        <v>12017.69</v>
      </c>
      <c r="J1030" t="s">
        <v>64</v>
      </c>
      <c r="K1030">
        <v>3</v>
      </c>
      <c r="L1030">
        <v>4.6181387091319921E-2</v>
      </c>
      <c r="M1030" t="s">
        <v>32</v>
      </c>
      <c r="N1030" t="s">
        <v>28</v>
      </c>
      <c r="O1030" t="s">
        <v>22</v>
      </c>
      <c r="P1030">
        <v>3</v>
      </c>
    </row>
    <row r="1031" spans="1:16" x14ac:dyDescent="0.3">
      <c r="A1031">
        <v>1028</v>
      </c>
      <c r="B1031" t="s">
        <v>17</v>
      </c>
      <c r="C1031">
        <v>2008</v>
      </c>
      <c r="D1031">
        <v>3.3</v>
      </c>
      <c r="E1031" t="s">
        <v>25</v>
      </c>
      <c r="F1031" t="s">
        <v>19</v>
      </c>
      <c r="G1031">
        <v>92510</v>
      </c>
      <c r="H1031" t="s">
        <v>26</v>
      </c>
      <c r="I1031">
        <v>32161.1</v>
      </c>
      <c r="J1031" t="s">
        <v>21</v>
      </c>
      <c r="K1031">
        <v>18</v>
      </c>
      <c r="L1031">
        <v>0.34764998378553669</v>
      </c>
      <c r="M1031" t="s">
        <v>22</v>
      </c>
      <c r="N1031" t="s">
        <v>23</v>
      </c>
      <c r="O1031" t="s">
        <v>22</v>
      </c>
      <c r="P1031">
        <v>1</v>
      </c>
    </row>
    <row r="1032" spans="1:16" x14ac:dyDescent="0.3">
      <c r="A1032">
        <v>1029</v>
      </c>
      <c r="B1032" t="s">
        <v>17</v>
      </c>
      <c r="C1032">
        <v>2003</v>
      </c>
      <c r="D1032">
        <v>1.1000000000000001</v>
      </c>
      <c r="E1032" t="s">
        <v>42</v>
      </c>
      <c r="F1032" t="s">
        <v>19</v>
      </c>
      <c r="G1032">
        <v>93708</v>
      </c>
      <c r="H1032" t="s">
        <v>38</v>
      </c>
      <c r="I1032">
        <v>39837.32</v>
      </c>
      <c r="J1032" t="s">
        <v>35</v>
      </c>
      <c r="K1032">
        <v>23</v>
      </c>
      <c r="L1032">
        <v>0.42512186793016604</v>
      </c>
      <c r="M1032" t="s">
        <v>22</v>
      </c>
      <c r="N1032" t="s">
        <v>23</v>
      </c>
      <c r="O1032" t="s">
        <v>46</v>
      </c>
      <c r="P1032">
        <v>2</v>
      </c>
    </row>
    <row r="1033" spans="1:16" x14ac:dyDescent="0.3">
      <c r="A1033">
        <v>1030</v>
      </c>
      <c r="B1033" t="s">
        <v>37</v>
      </c>
      <c r="C1033">
        <v>2004</v>
      </c>
      <c r="D1033">
        <v>1.4</v>
      </c>
      <c r="E1033" t="s">
        <v>42</v>
      </c>
      <c r="F1033" t="s">
        <v>19</v>
      </c>
      <c r="G1033">
        <v>97819</v>
      </c>
      <c r="H1033" t="s">
        <v>38</v>
      </c>
      <c r="I1033">
        <v>64063.13</v>
      </c>
      <c r="J1033" t="s">
        <v>48</v>
      </c>
      <c r="K1033">
        <v>22</v>
      </c>
      <c r="L1033">
        <v>0.65491499606415926</v>
      </c>
      <c r="M1033" t="s">
        <v>22</v>
      </c>
      <c r="N1033" t="s">
        <v>36</v>
      </c>
      <c r="O1033" t="s">
        <v>46</v>
      </c>
      <c r="P1033">
        <v>2</v>
      </c>
    </row>
    <row r="1034" spans="1:16" x14ac:dyDescent="0.3">
      <c r="A1034">
        <v>1031</v>
      </c>
      <c r="B1034" t="s">
        <v>50</v>
      </c>
      <c r="C1034">
        <v>2020</v>
      </c>
      <c r="D1034">
        <v>2.2999999999999998</v>
      </c>
      <c r="E1034" t="s">
        <v>18</v>
      </c>
      <c r="F1034" t="s">
        <v>19</v>
      </c>
      <c r="G1034">
        <v>235603</v>
      </c>
      <c r="H1034" t="s">
        <v>26</v>
      </c>
      <c r="I1034">
        <v>11167.74</v>
      </c>
      <c r="J1034" t="s">
        <v>61</v>
      </c>
      <c r="K1034">
        <v>6</v>
      </c>
      <c r="L1034">
        <v>4.7400669770758436E-2</v>
      </c>
      <c r="M1034" t="s">
        <v>32</v>
      </c>
      <c r="N1034" t="s">
        <v>28</v>
      </c>
      <c r="O1034" t="s">
        <v>22</v>
      </c>
      <c r="P1034">
        <v>1</v>
      </c>
    </row>
    <row r="1035" spans="1:16" x14ac:dyDescent="0.3">
      <c r="A1035">
        <v>1032</v>
      </c>
      <c r="B1035" t="s">
        <v>24</v>
      </c>
      <c r="C1035">
        <v>2007</v>
      </c>
      <c r="D1035">
        <v>1.1000000000000001</v>
      </c>
      <c r="E1035" t="s">
        <v>42</v>
      </c>
      <c r="F1035" t="s">
        <v>19</v>
      </c>
      <c r="G1035">
        <v>36303</v>
      </c>
      <c r="H1035" t="s">
        <v>20</v>
      </c>
      <c r="I1035">
        <v>55368.39</v>
      </c>
      <c r="J1035" t="s">
        <v>27</v>
      </c>
      <c r="K1035">
        <v>19</v>
      </c>
      <c r="L1035">
        <v>1.5251739525659036</v>
      </c>
      <c r="M1035" t="s">
        <v>56</v>
      </c>
      <c r="N1035" t="s">
        <v>36</v>
      </c>
      <c r="O1035" t="s">
        <v>46</v>
      </c>
      <c r="P1035">
        <v>3</v>
      </c>
    </row>
    <row r="1036" spans="1:16" x14ac:dyDescent="0.3">
      <c r="A1036">
        <v>1033</v>
      </c>
      <c r="B1036" t="s">
        <v>24</v>
      </c>
      <c r="C1036">
        <v>2022</v>
      </c>
      <c r="D1036">
        <v>4.2</v>
      </c>
      <c r="E1036" t="s">
        <v>18</v>
      </c>
      <c r="F1036" t="s">
        <v>34</v>
      </c>
      <c r="G1036">
        <v>27453</v>
      </c>
      <c r="H1036" t="s">
        <v>26</v>
      </c>
      <c r="I1036">
        <v>90639.13</v>
      </c>
      <c r="J1036" t="s">
        <v>66</v>
      </c>
      <c r="K1036">
        <v>4</v>
      </c>
      <c r="L1036">
        <v>3.3016111171820932</v>
      </c>
      <c r="M1036" t="s">
        <v>56</v>
      </c>
      <c r="N1036" t="s">
        <v>36</v>
      </c>
      <c r="O1036" t="s">
        <v>29</v>
      </c>
      <c r="P1036">
        <v>1</v>
      </c>
    </row>
    <row r="1037" spans="1:16" x14ac:dyDescent="0.3">
      <c r="A1037">
        <v>1034</v>
      </c>
      <c r="B1037" t="s">
        <v>58</v>
      </c>
      <c r="C1037">
        <v>2008</v>
      </c>
      <c r="D1037">
        <v>3.1</v>
      </c>
      <c r="E1037" t="s">
        <v>33</v>
      </c>
      <c r="F1037" t="s">
        <v>19</v>
      </c>
      <c r="G1037">
        <v>199521</v>
      </c>
      <c r="H1037" t="s">
        <v>38</v>
      </c>
      <c r="I1037">
        <v>72016.11</v>
      </c>
      <c r="J1037" t="s">
        <v>62</v>
      </c>
      <c r="K1037">
        <v>18</v>
      </c>
      <c r="L1037">
        <v>0.36094501330686996</v>
      </c>
      <c r="M1037" t="s">
        <v>32</v>
      </c>
      <c r="N1037" t="s">
        <v>36</v>
      </c>
      <c r="O1037" t="s">
        <v>22</v>
      </c>
      <c r="P1037">
        <v>2</v>
      </c>
    </row>
    <row r="1038" spans="1:16" x14ac:dyDescent="0.3">
      <c r="A1038">
        <v>1035</v>
      </c>
      <c r="B1038" t="s">
        <v>37</v>
      </c>
      <c r="C1038">
        <v>2014</v>
      </c>
      <c r="D1038">
        <v>3.7</v>
      </c>
      <c r="E1038" t="s">
        <v>42</v>
      </c>
      <c r="F1038" t="s">
        <v>34</v>
      </c>
      <c r="G1038">
        <v>156837</v>
      </c>
      <c r="H1038" t="s">
        <v>38</v>
      </c>
      <c r="I1038">
        <v>80722.3</v>
      </c>
      <c r="J1038" t="s">
        <v>45</v>
      </c>
      <c r="K1038">
        <v>12</v>
      </c>
      <c r="L1038">
        <v>0.51468913585442211</v>
      </c>
      <c r="M1038" t="s">
        <v>32</v>
      </c>
      <c r="N1038" t="s">
        <v>36</v>
      </c>
      <c r="O1038" t="s">
        <v>22</v>
      </c>
      <c r="P1038">
        <v>2</v>
      </c>
    </row>
    <row r="1039" spans="1:16" x14ac:dyDescent="0.3">
      <c r="A1039">
        <v>1036</v>
      </c>
      <c r="B1039" t="s">
        <v>37</v>
      </c>
      <c r="C1039">
        <v>2014</v>
      </c>
      <c r="D1039">
        <v>1.9</v>
      </c>
      <c r="E1039" t="s">
        <v>25</v>
      </c>
      <c r="F1039" t="s">
        <v>34</v>
      </c>
      <c r="G1039">
        <v>222787</v>
      </c>
      <c r="H1039" t="s">
        <v>20</v>
      </c>
      <c r="I1039">
        <v>69759.19</v>
      </c>
      <c r="J1039" t="s">
        <v>48</v>
      </c>
      <c r="K1039">
        <v>12</v>
      </c>
      <c r="L1039">
        <v>0.31312055909904979</v>
      </c>
      <c r="M1039" t="s">
        <v>32</v>
      </c>
      <c r="N1039" t="s">
        <v>36</v>
      </c>
      <c r="O1039" t="s">
        <v>46</v>
      </c>
      <c r="P1039">
        <v>3</v>
      </c>
    </row>
    <row r="1040" spans="1:16" x14ac:dyDescent="0.3">
      <c r="A1040">
        <v>1037</v>
      </c>
      <c r="B1040" t="s">
        <v>37</v>
      </c>
      <c r="C1040">
        <v>2015</v>
      </c>
      <c r="D1040">
        <v>2.5</v>
      </c>
      <c r="E1040" t="s">
        <v>42</v>
      </c>
      <c r="F1040" t="s">
        <v>19</v>
      </c>
      <c r="G1040">
        <v>38057</v>
      </c>
      <c r="H1040" t="s">
        <v>38</v>
      </c>
      <c r="I1040">
        <v>24625.97</v>
      </c>
      <c r="J1040" t="s">
        <v>48</v>
      </c>
      <c r="K1040">
        <v>11</v>
      </c>
      <c r="L1040">
        <v>0.64708122027485093</v>
      </c>
      <c r="M1040" t="s">
        <v>56</v>
      </c>
      <c r="N1040" t="s">
        <v>23</v>
      </c>
      <c r="O1040" t="s">
        <v>22</v>
      </c>
      <c r="P1040">
        <v>2</v>
      </c>
    </row>
    <row r="1041" spans="1:16" x14ac:dyDescent="0.3">
      <c r="A1041">
        <v>1038</v>
      </c>
      <c r="B1041" t="s">
        <v>30</v>
      </c>
      <c r="C1041">
        <v>2013</v>
      </c>
      <c r="D1041">
        <v>4.3</v>
      </c>
      <c r="E1041" t="s">
        <v>18</v>
      </c>
      <c r="F1041" t="s">
        <v>34</v>
      </c>
      <c r="G1041">
        <v>189060</v>
      </c>
      <c r="H1041" t="s">
        <v>38</v>
      </c>
      <c r="I1041">
        <v>15495.96</v>
      </c>
      <c r="J1041" t="s">
        <v>31</v>
      </c>
      <c r="K1041">
        <v>13</v>
      </c>
      <c r="L1041">
        <v>8.1963186290066645E-2</v>
      </c>
      <c r="M1041" t="s">
        <v>32</v>
      </c>
      <c r="N1041" t="s">
        <v>28</v>
      </c>
      <c r="O1041" t="s">
        <v>29</v>
      </c>
      <c r="P1041">
        <v>2</v>
      </c>
    </row>
    <row r="1042" spans="1:16" x14ac:dyDescent="0.3">
      <c r="A1042">
        <v>1039</v>
      </c>
      <c r="B1042" t="s">
        <v>43</v>
      </c>
      <c r="C1042">
        <v>2007</v>
      </c>
      <c r="D1042">
        <v>5.8</v>
      </c>
      <c r="E1042" t="s">
        <v>33</v>
      </c>
      <c r="F1042" t="s">
        <v>19</v>
      </c>
      <c r="G1042">
        <v>94655</v>
      </c>
      <c r="H1042" t="s">
        <v>38</v>
      </c>
      <c r="I1042">
        <v>83801.61</v>
      </c>
      <c r="J1042" t="s">
        <v>60</v>
      </c>
      <c r="K1042">
        <v>19</v>
      </c>
      <c r="L1042">
        <v>0.88533738312820243</v>
      </c>
      <c r="M1042" t="s">
        <v>22</v>
      </c>
      <c r="N1042" t="s">
        <v>36</v>
      </c>
      <c r="O1042" t="s">
        <v>29</v>
      </c>
      <c r="P1042">
        <v>2</v>
      </c>
    </row>
    <row r="1043" spans="1:16" x14ac:dyDescent="0.3">
      <c r="A1043">
        <v>1040</v>
      </c>
      <c r="B1043" t="s">
        <v>30</v>
      </c>
      <c r="C1043">
        <v>2017</v>
      </c>
      <c r="D1043">
        <v>1.3</v>
      </c>
      <c r="E1043" t="s">
        <v>18</v>
      </c>
      <c r="F1043" t="s">
        <v>34</v>
      </c>
      <c r="G1043">
        <v>277169</v>
      </c>
      <c r="H1043" t="s">
        <v>20</v>
      </c>
      <c r="I1043">
        <v>71072.92</v>
      </c>
      <c r="J1043" t="s">
        <v>31</v>
      </c>
      <c r="K1043">
        <v>9</v>
      </c>
      <c r="L1043">
        <v>0.25642449191648414</v>
      </c>
      <c r="M1043" t="s">
        <v>32</v>
      </c>
      <c r="N1043" t="s">
        <v>36</v>
      </c>
      <c r="O1043" t="s">
        <v>46</v>
      </c>
      <c r="P1043">
        <v>3</v>
      </c>
    </row>
    <row r="1044" spans="1:16" x14ac:dyDescent="0.3">
      <c r="A1044">
        <v>1041</v>
      </c>
      <c r="B1044" t="s">
        <v>43</v>
      </c>
      <c r="C1044">
        <v>2009</v>
      </c>
      <c r="D1044">
        <v>5.5</v>
      </c>
      <c r="E1044" t="s">
        <v>42</v>
      </c>
      <c r="F1044" t="s">
        <v>19</v>
      </c>
      <c r="G1044">
        <v>269289</v>
      </c>
      <c r="H1044" t="s">
        <v>38</v>
      </c>
      <c r="I1044">
        <v>59630.85</v>
      </c>
      <c r="J1044" t="s">
        <v>60</v>
      </c>
      <c r="K1044">
        <v>17</v>
      </c>
      <c r="L1044">
        <v>0.22143812038367702</v>
      </c>
      <c r="M1044" t="s">
        <v>32</v>
      </c>
      <c r="N1044" t="s">
        <v>36</v>
      </c>
      <c r="O1044" t="s">
        <v>29</v>
      </c>
      <c r="P1044">
        <v>2</v>
      </c>
    </row>
    <row r="1045" spans="1:16" x14ac:dyDescent="0.3">
      <c r="A1045">
        <v>1042</v>
      </c>
      <c r="B1045" t="s">
        <v>37</v>
      </c>
      <c r="C1045">
        <v>2019</v>
      </c>
      <c r="D1045">
        <v>3.9</v>
      </c>
      <c r="E1045" t="s">
        <v>18</v>
      </c>
      <c r="F1045" t="s">
        <v>19</v>
      </c>
      <c r="G1045">
        <v>101206</v>
      </c>
      <c r="H1045" t="s">
        <v>26</v>
      </c>
      <c r="I1045">
        <v>22981.87</v>
      </c>
      <c r="J1045" t="s">
        <v>68</v>
      </c>
      <c r="K1045">
        <v>7</v>
      </c>
      <c r="L1045">
        <v>0.22708011382724344</v>
      </c>
      <c r="M1045" t="s">
        <v>22</v>
      </c>
      <c r="N1045" t="s">
        <v>23</v>
      </c>
      <c r="O1045" t="s">
        <v>22</v>
      </c>
      <c r="P1045">
        <v>1</v>
      </c>
    </row>
    <row r="1046" spans="1:16" x14ac:dyDescent="0.3">
      <c r="A1046">
        <v>1043</v>
      </c>
      <c r="B1046" t="s">
        <v>37</v>
      </c>
      <c r="C1046">
        <v>2005</v>
      </c>
      <c r="D1046">
        <v>3.8</v>
      </c>
      <c r="E1046" t="s">
        <v>18</v>
      </c>
      <c r="F1046" t="s">
        <v>19</v>
      </c>
      <c r="G1046">
        <v>186869</v>
      </c>
      <c r="H1046" t="s">
        <v>20</v>
      </c>
      <c r="I1046">
        <v>62317.77</v>
      </c>
      <c r="J1046" t="s">
        <v>45</v>
      </c>
      <c r="K1046">
        <v>21</v>
      </c>
      <c r="L1046">
        <v>0.33348372389213832</v>
      </c>
      <c r="M1046" t="s">
        <v>32</v>
      </c>
      <c r="N1046" t="s">
        <v>36</v>
      </c>
      <c r="O1046" t="s">
        <v>22</v>
      </c>
      <c r="P1046">
        <v>3</v>
      </c>
    </row>
    <row r="1047" spans="1:16" x14ac:dyDescent="0.3">
      <c r="A1047">
        <v>1044</v>
      </c>
      <c r="B1047" t="s">
        <v>30</v>
      </c>
      <c r="C1047">
        <v>2011</v>
      </c>
      <c r="D1047">
        <v>3.5</v>
      </c>
      <c r="E1047" t="s">
        <v>33</v>
      </c>
      <c r="F1047" t="s">
        <v>19</v>
      </c>
      <c r="G1047">
        <v>73230</v>
      </c>
      <c r="H1047" t="s">
        <v>26</v>
      </c>
      <c r="I1047">
        <v>7975.57</v>
      </c>
      <c r="J1047" t="s">
        <v>40</v>
      </c>
      <c r="K1047">
        <v>15</v>
      </c>
      <c r="L1047">
        <v>0.10891123856343028</v>
      </c>
      <c r="M1047" t="s">
        <v>22</v>
      </c>
      <c r="N1047" t="s">
        <v>28</v>
      </c>
      <c r="O1047" t="s">
        <v>22</v>
      </c>
      <c r="P1047">
        <v>1</v>
      </c>
    </row>
    <row r="1048" spans="1:16" x14ac:dyDescent="0.3">
      <c r="A1048">
        <v>1045</v>
      </c>
      <c r="B1048" t="s">
        <v>30</v>
      </c>
      <c r="C1048">
        <v>2001</v>
      </c>
      <c r="D1048">
        <v>1.3</v>
      </c>
      <c r="E1048" t="s">
        <v>25</v>
      </c>
      <c r="F1048" t="s">
        <v>34</v>
      </c>
      <c r="G1048">
        <v>155002</v>
      </c>
      <c r="H1048" t="s">
        <v>26</v>
      </c>
      <c r="I1048">
        <v>16289.72</v>
      </c>
      <c r="J1048" t="s">
        <v>41</v>
      </c>
      <c r="K1048">
        <v>25</v>
      </c>
      <c r="L1048">
        <v>0.10509361169533296</v>
      </c>
      <c r="M1048" t="s">
        <v>32</v>
      </c>
      <c r="N1048" t="s">
        <v>28</v>
      </c>
      <c r="O1048" t="s">
        <v>46</v>
      </c>
      <c r="P1048">
        <v>1</v>
      </c>
    </row>
    <row r="1049" spans="1:16" x14ac:dyDescent="0.3">
      <c r="A1049">
        <v>1046</v>
      </c>
      <c r="B1049" t="s">
        <v>43</v>
      </c>
      <c r="C1049">
        <v>2006</v>
      </c>
      <c r="D1049">
        <v>1.4</v>
      </c>
      <c r="E1049" t="s">
        <v>42</v>
      </c>
      <c r="F1049" t="s">
        <v>34</v>
      </c>
      <c r="G1049">
        <v>108138</v>
      </c>
      <c r="H1049" t="s">
        <v>20</v>
      </c>
      <c r="I1049">
        <v>34629.56</v>
      </c>
      <c r="J1049" t="s">
        <v>60</v>
      </c>
      <c r="K1049">
        <v>20</v>
      </c>
      <c r="L1049">
        <v>0.32023488505428249</v>
      </c>
      <c r="M1049" t="s">
        <v>22</v>
      </c>
      <c r="N1049" t="s">
        <v>23</v>
      </c>
      <c r="O1049" t="s">
        <v>46</v>
      </c>
      <c r="P1049">
        <v>3</v>
      </c>
    </row>
    <row r="1050" spans="1:16" x14ac:dyDescent="0.3">
      <c r="A1050">
        <v>1047</v>
      </c>
      <c r="B1050" t="s">
        <v>24</v>
      </c>
      <c r="C1050">
        <v>2015</v>
      </c>
      <c r="D1050">
        <v>4</v>
      </c>
      <c r="E1050" t="s">
        <v>33</v>
      </c>
      <c r="F1050" t="s">
        <v>34</v>
      </c>
      <c r="G1050">
        <v>207097</v>
      </c>
      <c r="H1050" t="s">
        <v>26</v>
      </c>
      <c r="I1050">
        <v>47155.14</v>
      </c>
      <c r="J1050" t="s">
        <v>49</v>
      </c>
      <c r="K1050">
        <v>11</v>
      </c>
      <c r="L1050">
        <v>0.22769591061193548</v>
      </c>
      <c r="M1050" t="s">
        <v>32</v>
      </c>
      <c r="N1050" t="s">
        <v>23</v>
      </c>
      <c r="O1050" t="s">
        <v>29</v>
      </c>
      <c r="P1050">
        <v>1</v>
      </c>
    </row>
    <row r="1051" spans="1:16" x14ac:dyDescent="0.3">
      <c r="A1051">
        <v>1048</v>
      </c>
      <c r="B1051" t="s">
        <v>43</v>
      </c>
      <c r="C1051">
        <v>2002</v>
      </c>
      <c r="D1051">
        <v>2.7</v>
      </c>
      <c r="E1051" t="s">
        <v>25</v>
      </c>
      <c r="F1051" t="s">
        <v>34</v>
      </c>
      <c r="G1051">
        <v>212376</v>
      </c>
      <c r="H1051" t="s">
        <v>20</v>
      </c>
      <c r="I1051">
        <v>16453.63</v>
      </c>
      <c r="J1051" t="s">
        <v>44</v>
      </c>
      <c r="K1051">
        <v>24</v>
      </c>
      <c r="L1051">
        <v>7.7474055448826615E-2</v>
      </c>
      <c r="M1051" t="s">
        <v>32</v>
      </c>
      <c r="N1051" t="s">
        <v>28</v>
      </c>
      <c r="O1051" t="s">
        <v>22</v>
      </c>
      <c r="P1051">
        <v>3</v>
      </c>
    </row>
    <row r="1052" spans="1:16" x14ac:dyDescent="0.3">
      <c r="A1052">
        <v>1049</v>
      </c>
      <c r="B1052" t="s">
        <v>30</v>
      </c>
      <c r="C1052">
        <v>2012</v>
      </c>
      <c r="D1052">
        <v>5.6</v>
      </c>
      <c r="E1052" t="s">
        <v>18</v>
      </c>
      <c r="F1052" t="s">
        <v>34</v>
      </c>
      <c r="G1052">
        <v>62040</v>
      </c>
      <c r="H1052" t="s">
        <v>26</v>
      </c>
      <c r="I1052">
        <v>16394.32</v>
      </c>
      <c r="J1052" t="s">
        <v>31</v>
      </c>
      <c r="K1052">
        <v>14</v>
      </c>
      <c r="L1052">
        <v>0.26425402965828498</v>
      </c>
      <c r="M1052" t="s">
        <v>22</v>
      </c>
      <c r="N1052" t="s">
        <v>28</v>
      </c>
      <c r="O1052" t="s">
        <v>29</v>
      </c>
      <c r="P1052">
        <v>1</v>
      </c>
    </row>
    <row r="1053" spans="1:16" x14ac:dyDescent="0.3">
      <c r="A1053">
        <v>1050</v>
      </c>
      <c r="B1053" t="s">
        <v>50</v>
      </c>
      <c r="C1053">
        <v>2002</v>
      </c>
      <c r="D1053">
        <v>3</v>
      </c>
      <c r="E1053" t="s">
        <v>25</v>
      </c>
      <c r="F1053" t="s">
        <v>19</v>
      </c>
      <c r="G1053">
        <v>108668</v>
      </c>
      <c r="H1053" t="s">
        <v>20</v>
      </c>
      <c r="I1053">
        <v>73959.899999999994</v>
      </c>
      <c r="J1053" t="s">
        <v>55</v>
      </c>
      <c r="K1053">
        <v>24</v>
      </c>
      <c r="L1053">
        <v>0.68060422571502188</v>
      </c>
      <c r="M1053" t="s">
        <v>22</v>
      </c>
      <c r="N1053" t="s">
        <v>36</v>
      </c>
      <c r="O1053" t="s">
        <v>22</v>
      </c>
      <c r="P1053">
        <v>3</v>
      </c>
    </row>
    <row r="1054" spans="1:16" x14ac:dyDescent="0.3">
      <c r="A1054">
        <v>1051</v>
      </c>
      <c r="B1054" t="s">
        <v>30</v>
      </c>
      <c r="C1054">
        <v>2017</v>
      </c>
      <c r="D1054">
        <v>1.7</v>
      </c>
      <c r="E1054" t="s">
        <v>18</v>
      </c>
      <c r="F1054" t="s">
        <v>19</v>
      </c>
      <c r="G1054">
        <v>198768</v>
      </c>
      <c r="H1054" t="s">
        <v>38</v>
      </c>
      <c r="I1054">
        <v>59123.34</v>
      </c>
      <c r="J1054" t="s">
        <v>31</v>
      </c>
      <c r="K1054">
        <v>9</v>
      </c>
      <c r="L1054">
        <v>0.29744898575223372</v>
      </c>
      <c r="M1054" t="s">
        <v>32</v>
      </c>
      <c r="N1054" t="s">
        <v>36</v>
      </c>
      <c r="O1054" t="s">
        <v>46</v>
      </c>
      <c r="P1054">
        <v>2</v>
      </c>
    </row>
    <row r="1055" spans="1:16" x14ac:dyDescent="0.3">
      <c r="A1055">
        <v>1052</v>
      </c>
      <c r="B1055" t="s">
        <v>50</v>
      </c>
      <c r="C1055">
        <v>2010</v>
      </c>
      <c r="D1055">
        <v>4.5999999999999996</v>
      </c>
      <c r="E1055" t="s">
        <v>18</v>
      </c>
      <c r="F1055" t="s">
        <v>19</v>
      </c>
      <c r="G1055">
        <v>56815</v>
      </c>
      <c r="H1055" t="s">
        <v>38</v>
      </c>
      <c r="I1055">
        <v>55705.49</v>
      </c>
      <c r="J1055" t="s">
        <v>55</v>
      </c>
      <c r="K1055">
        <v>16</v>
      </c>
      <c r="L1055">
        <v>0.98047153040570267</v>
      </c>
      <c r="M1055" t="s">
        <v>22</v>
      </c>
      <c r="N1055" t="s">
        <v>36</v>
      </c>
      <c r="O1055" t="s">
        <v>29</v>
      </c>
      <c r="P1055">
        <v>2</v>
      </c>
    </row>
    <row r="1056" spans="1:16" x14ac:dyDescent="0.3">
      <c r="A1056">
        <v>1053</v>
      </c>
      <c r="B1056" t="s">
        <v>58</v>
      </c>
      <c r="C1056">
        <v>2007</v>
      </c>
      <c r="D1056">
        <v>2.5</v>
      </c>
      <c r="E1056" t="s">
        <v>33</v>
      </c>
      <c r="F1056" t="s">
        <v>19</v>
      </c>
      <c r="G1056">
        <v>216741</v>
      </c>
      <c r="H1056" t="s">
        <v>26</v>
      </c>
      <c r="I1056">
        <v>47981.279999999999</v>
      </c>
      <c r="J1056" t="s">
        <v>62</v>
      </c>
      <c r="K1056">
        <v>19</v>
      </c>
      <c r="L1056">
        <v>0.22137611250294129</v>
      </c>
      <c r="M1056" t="s">
        <v>32</v>
      </c>
      <c r="N1056" t="s">
        <v>23</v>
      </c>
      <c r="O1056" t="s">
        <v>22</v>
      </c>
      <c r="P1056">
        <v>1</v>
      </c>
    </row>
    <row r="1057" spans="1:16" x14ac:dyDescent="0.3">
      <c r="A1057">
        <v>1054</v>
      </c>
      <c r="B1057" t="s">
        <v>30</v>
      </c>
      <c r="C1057">
        <v>2005</v>
      </c>
      <c r="D1057">
        <v>3.6</v>
      </c>
      <c r="E1057" t="s">
        <v>18</v>
      </c>
      <c r="F1057" t="s">
        <v>19</v>
      </c>
      <c r="G1057">
        <v>112789</v>
      </c>
      <c r="H1057" t="s">
        <v>38</v>
      </c>
      <c r="I1057">
        <v>97771.6</v>
      </c>
      <c r="J1057" t="s">
        <v>52</v>
      </c>
      <c r="K1057">
        <v>21</v>
      </c>
      <c r="L1057">
        <v>0.86685403718447729</v>
      </c>
      <c r="M1057" t="s">
        <v>22</v>
      </c>
      <c r="N1057" t="s">
        <v>36</v>
      </c>
      <c r="O1057" t="s">
        <v>22</v>
      </c>
      <c r="P1057">
        <v>2</v>
      </c>
    </row>
    <row r="1058" spans="1:16" x14ac:dyDescent="0.3">
      <c r="A1058">
        <v>1055</v>
      </c>
      <c r="B1058" t="s">
        <v>58</v>
      </c>
      <c r="C1058">
        <v>2000</v>
      </c>
      <c r="D1058">
        <v>4.5</v>
      </c>
      <c r="E1058" t="s">
        <v>33</v>
      </c>
      <c r="F1058" t="s">
        <v>34</v>
      </c>
      <c r="G1058">
        <v>219478</v>
      </c>
      <c r="H1058" t="s">
        <v>20</v>
      </c>
      <c r="I1058">
        <v>9731.0300000000007</v>
      </c>
      <c r="J1058" t="s">
        <v>65</v>
      </c>
      <c r="K1058">
        <v>26</v>
      </c>
      <c r="L1058">
        <v>4.433715452118208E-2</v>
      </c>
      <c r="M1058" t="s">
        <v>32</v>
      </c>
      <c r="N1058" t="s">
        <v>28</v>
      </c>
      <c r="O1058" t="s">
        <v>29</v>
      </c>
      <c r="P1058">
        <v>3</v>
      </c>
    </row>
    <row r="1059" spans="1:16" x14ac:dyDescent="0.3">
      <c r="A1059">
        <v>1056</v>
      </c>
      <c r="B1059" t="s">
        <v>24</v>
      </c>
      <c r="C1059">
        <v>2000</v>
      </c>
      <c r="D1059">
        <v>5.5</v>
      </c>
      <c r="E1059" t="s">
        <v>25</v>
      </c>
      <c r="F1059" t="s">
        <v>19</v>
      </c>
      <c r="G1059">
        <v>167644</v>
      </c>
      <c r="H1059" t="s">
        <v>26</v>
      </c>
      <c r="I1059">
        <v>22159.58</v>
      </c>
      <c r="J1059" t="s">
        <v>53</v>
      </c>
      <c r="K1059">
        <v>26</v>
      </c>
      <c r="L1059">
        <v>0.13218236262556371</v>
      </c>
      <c r="M1059" t="s">
        <v>32</v>
      </c>
      <c r="N1059" t="s">
        <v>23</v>
      </c>
      <c r="O1059" t="s">
        <v>29</v>
      </c>
      <c r="P1059">
        <v>1</v>
      </c>
    </row>
    <row r="1060" spans="1:16" x14ac:dyDescent="0.3">
      <c r="A1060">
        <v>1057</v>
      </c>
      <c r="B1060" t="s">
        <v>43</v>
      </c>
      <c r="C1060">
        <v>2022</v>
      </c>
      <c r="D1060">
        <v>5</v>
      </c>
      <c r="E1060" t="s">
        <v>25</v>
      </c>
      <c r="F1060" t="s">
        <v>19</v>
      </c>
      <c r="G1060">
        <v>185102</v>
      </c>
      <c r="H1060" t="s">
        <v>38</v>
      </c>
      <c r="I1060">
        <v>66513.240000000005</v>
      </c>
      <c r="J1060" t="s">
        <v>60</v>
      </c>
      <c r="K1060">
        <v>4</v>
      </c>
      <c r="L1060">
        <v>0.35933290834242743</v>
      </c>
      <c r="M1060" t="s">
        <v>32</v>
      </c>
      <c r="N1060" t="s">
        <v>36</v>
      </c>
      <c r="O1060" t="s">
        <v>29</v>
      </c>
      <c r="P1060">
        <v>2</v>
      </c>
    </row>
    <row r="1061" spans="1:16" x14ac:dyDescent="0.3">
      <c r="A1061">
        <v>1058</v>
      </c>
      <c r="B1061" t="s">
        <v>50</v>
      </c>
      <c r="C1061">
        <v>2007</v>
      </c>
      <c r="D1061">
        <v>4.4000000000000004</v>
      </c>
      <c r="E1061" t="s">
        <v>18</v>
      </c>
      <c r="F1061" t="s">
        <v>34</v>
      </c>
      <c r="G1061">
        <v>244533</v>
      </c>
      <c r="H1061" t="s">
        <v>38</v>
      </c>
      <c r="I1061">
        <v>17954.740000000002</v>
      </c>
      <c r="J1061" t="s">
        <v>55</v>
      </c>
      <c r="K1061">
        <v>19</v>
      </c>
      <c r="L1061">
        <v>7.3424609357428242E-2</v>
      </c>
      <c r="M1061" t="s">
        <v>32</v>
      </c>
      <c r="N1061" t="s">
        <v>28</v>
      </c>
      <c r="O1061" t="s">
        <v>29</v>
      </c>
      <c r="P1061">
        <v>2</v>
      </c>
    </row>
    <row r="1062" spans="1:16" x14ac:dyDescent="0.3">
      <c r="A1062">
        <v>1059</v>
      </c>
      <c r="B1062" t="s">
        <v>43</v>
      </c>
      <c r="C1062">
        <v>2004</v>
      </c>
      <c r="D1062">
        <v>4.4000000000000004</v>
      </c>
      <c r="E1062" t="s">
        <v>33</v>
      </c>
      <c r="F1062" t="s">
        <v>34</v>
      </c>
      <c r="G1062">
        <v>237469</v>
      </c>
      <c r="H1062" t="s">
        <v>26</v>
      </c>
      <c r="I1062">
        <v>60991.19</v>
      </c>
      <c r="J1062" t="s">
        <v>63</v>
      </c>
      <c r="K1062">
        <v>22</v>
      </c>
      <c r="L1062">
        <v>0.25683853471400481</v>
      </c>
      <c r="M1062" t="s">
        <v>32</v>
      </c>
      <c r="N1062" t="s">
        <v>36</v>
      </c>
      <c r="O1062" t="s">
        <v>29</v>
      </c>
      <c r="P1062">
        <v>1</v>
      </c>
    </row>
    <row r="1063" spans="1:16" x14ac:dyDescent="0.3">
      <c r="A1063">
        <v>1060</v>
      </c>
      <c r="B1063" t="s">
        <v>58</v>
      </c>
      <c r="C1063">
        <v>2015</v>
      </c>
      <c r="D1063">
        <v>5.7</v>
      </c>
      <c r="E1063" t="s">
        <v>18</v>
      </c>
      <c r="F1063" t="s">
        <v>19</v>
      </c>
      <c r="G1063">
        <v>233308</v>
      </c>
      <c r="H1063" t="s">
        <v>38</v>
      </c>
      <c r="I1063">
        <v>58937.32</v>
      </c>
      <c r="J1063" t="s">
        <v>59</v>
      </c>
      <c r="K1063">
        <v>11</v>
      </c>
      <c r="L1063">
        <v>0.25261594115932584</v>
      </c>
      <c r="M1063" t="s">
        <v>32</v>
      </c>
      <c r="N1063" t="s">
        <v>36</v>
      </c>
      <c r="O1063" t="s">
        <v>29</v>
      </c>
      <c r="P1063">
        <v>2</v>
      </c>
    </row>
    <row r="1064" spans="1:16" x14ac:dyDescent="0.3">
      <c r="A1064">
        <v>1061</v>
      </c>
      <c r="B1064" t="s">
        <v>50</v>
      </c>
      <c r="C1064">
        <v>2010</v>
      </c>
      <c r="D1064">
        <v>2.5</v>
      </c>
      <c r="E1064" t="s">
        <v>33</v>
      </c>
      <c r="F1064" t="s">
        <v>19</v>
      </c>
      <c r="G1064">
        <v>160275</v>
      </c>
      <c r="H1064" t="s">
        <v>38</v>
      </c>
      <c r="I1064">
        <v>97245.49</v>
      </c>
      <c r="J1064" t="s">
        <v>54</v>
      </c>
      <c r="K1064">
        <v>16</v>
      </c>
      <c r="L1064">
        <v>0.60674147558883174</v>
      </c>
      <c r="M1064" t="s">
        <v>32</v>
      </c>
      <c r="N1064" t="s">
        <v>36</v>
      </c>
      <c r="O1064" t="s">
        <v>22</v>
      </c>
      <c r="P1064">
        <v>2</v>
      </c>
    </row>
    <row r="1065" spans="1:16" x14ac:dyDescent="0.3">
      <c r="A1065">
        <v>1062</v>
      </c>
      <c r="B1065" t="s">
        <v>43</v>
      </c>
      <c r="C1065">
        <v>2004</v>
      </c>
      <c r="D1065">
        <v>1</v>
      </c>
      <c r="E1065" t="s">
        <v>33</v>
      </c>
      <c r="F1065" t="s">
        <v>34</v>
      </c>
      <c r="G1065">
        <v>77088</v>
      </c>
      <c r="H1065" t="s">
        <v>26</v>
      </c>
      <c r="I1065">
        <v>88921.72</v>
      </c>
      <c r="J1065" t="s">
        <v>57</v>
      </c>
      <c r="K1065">
        <v>22</v>
      </c>
      <c r="L1065">
        <v>1.1535092361975923</v>
      </c>
      <c r="M1065" t="s">
        <v>22</v>
      </c>
      <c r="N1065" t="s">
        <v>36</v>
      </c>
      <c r="O1065" t="s">
        <v>46</v>
      </c>
      <c r="P1065">
        <v>1</v>
      </c>
    </row>
    <row r="1066" spans="1:16" x14ac:dyDescent="0.3">
      <c r="A1066">
        <v>1063</v>
      </c>
      <c r="B1066" t="s">
        <v>30</v>
      </c>
      <c r="C1066">
        <v>2003</v>
      </c>
      <c r="D1066">
        <v>2.4</v>
      </c>
      <c r="E1066" t="s">
        <v>33</v>
      </c>
      <c r="F1066" t="s">
        <v>19</v>
      </c>
      <c r="G1066">
        <v>5608</v>
      </c>
      <c r="H1066" t="s">
        <v>38</v>
      </c>
      <c r="I1066">
        <v>94827.57</v>
      </c>
      <c r="J1066" t="s">
        <v>40</v>
      </c>
      <c r="K1066">
        <v>23</v>
      </c>
      <c r="L1066">
        <v>16.909338445078461</v>
      </c>
      <c r="M1066" t="s">
        <v>56</v>
      </c>
      <c r="N1066" t="s">
        <v>36</v>
      </c>
      <c r="O1066" t="s">
        <v>22</v>
      </c>
      <c r="P1066">
        <v>2</v>
      </c>
    </row>
    <row r="1067" spans="1:16" x14ac:dyDescent="0.3">
      <c r="A1067">
        <v>1064</v>
      </c>
      <c r="B1067" t="s">
        <v>37</v>
      </c>
      <c r="C1067">
        <v>2005</v>
      </c>
      <c r="D1067">
        <v>2.1</v>
      </c>
      <c r="E1067" t="s">
        <v>25</v>
      </c>
      <c r="F1067" t="s">
        <v>19</v>
      </c>
      <c r="G1067">
        <v>45667</v>
      </c>
      <c r="H1067" t="s">
        <v>38</v>
      </c>
      <c r="I1067">
        <v>15792.23</v>
      </c>
      <c r="J1067" t="s">
        <v>45</v>
      </c>
      <c r="K1067">
        <v>21</v>
      </c>
      <c r="L1067">
        <v>0.34581273129393214</v>
      </c>
      <c r="M1067" t="s">
        <v>56</v>
      </c>
      <c r="N1067" t="s">
        <v>28</v>
      </c>
      <c r="O1067" t="s">
        <v>22</v>
      </c>
      <c r="P1067">
        <v>2</v>
      </c>
    </row>
    <row r="1068" spans="1:16" x14ac:dyDescent="0.3">
      <c r="A1068">
        <v>1065</v>
      </c>
      <c r="B1068" t="s">
        <v>58</v>
      </c>
      <c r="C1068">
        <v>2013</v>
      </c>
      <c r="D1068">
        <v>4.3</v>
      </c>
      <c r="E1068" t="s">
        <v>33</v>
      </c>
      <c r="F1068" t="s">
        <v>19</v>
      </c>
      <c r="G1068">
        <v>55547</v>
      </c>
      <c r="H1068" t="s">
        <v>38</v>
      </c>
      <c r="I1068">
        <v>87474.1</v>
      </c>
      <c r="J1068" t="s">
        <v>67</v>
      </c>
      <c r="K1068">
        <v>13</v>
      </c>
      <c r="L1068">
        <v>1.5747763155525951</v>
      </c>
      <c r="M1068" t="s">
        <v>22</v>
      </c>
      <c r="N1068" t="s">
        <v>36</v>
      </c>
      <c r="O1068" t="s">
        <v>29</v>
      </c>
      <c r="P1068">
        <v>2</v>
      </c>
    </row>
    <row r="1069" spans="1:16" x14ac:dyDescent="0.3">
      <c r="A1069">
        <v>1066</v>
      </c>
      <c r="B1069" t="s">
        <v>43</v>
      </c>
      <c r="C1069">
        <v>2021</v>
      </c>
      <c r="D1069">
        <v>4.2</v>
      </c>
      <c r="E1069" t="s">
        <v>25</v>
      </c>
      <c r="F1069" t="s">
        <v>34</v>
      </c>
      <c r="G1069">
        <v>234907</v>
      </c>
      <c r="H1069" t="s">
        <v>38</v>
      </c>
      <c r="I1069">
        <v>17263.61</v>
      </c>
      <c r="J1069" t="s">
        <v>57</v>
      </c>
      <c r="K1069">
        <v>5</v>
      </c>
      <c r="L1069">
        <v>7.3491253985619842E-2</v>
      </c>
      <c r="M1069" t="s">
        <v>32</v>
      </c>
      <c r="N1069" t="s">
        <v>28</v>
      </c>
      <c r="O1069" t="s">
        <v>29</v>
      </c>
      <c r="P1069">
        <v>2</v>
      </c>
    </row>
    <row r="1070" spans="1:16" x14ac:dyDescent="0.3">
      <c r="A1070">
        <v>1067</v>
      </c>
      <c r="B1070" t="s">
        <v>58</v>
      </c>
      <c r="C1070">
        <v>2018</v>
      </c>
      <c r="D1070">
        <v>4</v>
      </c>
      <c r="E1070" t="s">
        <v>33</v>
      </c>
      <c r="F1070" t="s">
        <v>19</v>
      </c>
      <c r="G1070">
        <v>57560</v>
      </c>
      <c r="H1070" t="s">
        <v>26</v>
      </c>
      <c r="I1070">
        <v>65128.56</v>
      </c>
      <c r="J1070" t="s">
        <v>65</v>
      </c>
      <c r="K1070">
        <v>8</v>
      </c>
      <c r="L1070">
        <v>1.1314899235580265</v>
      </c>
      <c r="M1070" t="s">
        <v>22</v>
      </c>
      <c r="N1070" t="s">
        <v>36</v>
      </c>
      <c r="O1070" t="s">
        <v>29</v>
      </c>
      <c r="P1070">
        <v>1</v>
      </c>
    </row>
    <row r="1071" spans="1:16" x14ac:dyDescent="0.3">
      <c r="A1071">
        <v>1068</v>
      </c>
      <c r="B1071" t="s">
        <v>17</v>
      </c>
      <c r="C1071">
        <v>2008</v>
      </c>
      <c r="D1071">
        <v>1.1000000000000001</v>
      </c>
      <c r="E1071" t="s">
        <v>25</v>
      </c>
      <c r="F1071" t="s">
        <v>19</v>
      </c>
      <c r="G1071">
        <v>214601</v>
      </c>
      <c r="H1071" t="s">
        <v>20</v>
      </c>
      <c r="I1071">
        <v>73407.429999999993</v>
      </c>
      <c r="J1071" t="s">
        <v>21</v>
      </c>
      <c r="K1071">
        <v>18</v>
      </c>
      <c r="L1071">
        <v>0.34206471544866984</v>
      </c>
      <c r="M1071" t="s">
        <v>32</v>
      </c>
      <c r="N1071" t="s">
        <v>36</v>
      </c>
      <c r="O1071" t="s">
        <v>46</v>
      </c>
      <c r="P1071">
        <v>3</v>
      </c>
    </row>
    <row r="1072" spans="1:16" x14ac:dyDescent="0.3">
      <c r="A1072">
        <v>1069</v>
      </c>
      <c r="B1072" t="s">
        <v>58</v>
      </c>
      <c r="C1072">
        <v>2011</v>
      </c>
      <c r="D1072">
        <v>4.5999999999999996</v>
      </c>
      <c r="E1072" t="s">
        <v>42</v>
      </c>
      <c r="F1072" t="s">
        <v>34</v>
      </c>
      <c r="G1072">
        <v>159487</v>
      </c>
      <c r="H1072" t="s">
        <v>20</v>
      </c>
      <c r="I1072">
        <v>20281.080000000002</v>
      </c>
      <c r="J1072" t="s">
        <v>67</v>
      </c>
      <c r="K1072">
        <v>15</v>
      </c>
      <c r="L1072">
        <v>0.12716447108541762</v>
      </c>
      <c r="M1072" t="s">
        <v>32</v>
      </c>
      <c r="N1072" t="s">
        <v>23</v>
      </c>
      <c r="O1072" t="s">
        <v>29</v>
      </c>
      <c r="P1072">
        <v>3</v>
      </c>
    </row>
    <row r="1073" spans="1:16" x14ac:dyDescent="0.3">
      <c r="A1073">
        <v>1070</v>
      </c>
      <c r="B1073" t="s">
        <v>50</v>
      </c>
      <c r="C1073">
        <v>2010</v>
      </c>
      <c r="D1073">
        <v>2.6</v>
      </c>
      <c r="E1073" t="s">
        <v>25</v>
      </c>
      <c r="F1073" t="s">
        <v>34</v>
      </c>
      <c r="G1073">
        <v>184286</v>
      </c>
      <c r="H1073" t="s">
        <v>38</v>
      </c>
      <c r="I1073">
        <v>65102.64</v>
      </c>
      <c r="J1073" t="s">
        <v>54</v>
      </c>
      <c r="K1073">
        <v>16</v>
      </c>
      <c r="L1073">
        <v>0.35326959183009016</v>
      </c>
      <c r="M1073" t="s">
        <v>32</v>
      </c>
      <c r="N1073" t="s">
        <v>36</v>
      </c>
      <c r="O1073" t="s">
        <v>22</v>
      </c>
      <c r="P1073">
        <v>2</v>
      </c>
    </row>
    <row r="1074" spans="1:16" x14ac:dyDescent="0.3">
      <c r="A1074">
        <v>1071</v>
      </c>
      <c r="B1074" t="s">
        <v>17</v>
      </c>
      <c r="C1074">
        <v>2013</v>
      </c>
      <c r="D1074">
        <v>4.3</v>
      </c>
      <c r="E1074" t="s">
        <v>25</v>
      </c>
      <c r="F1074" t="s">
        <v>34</v>
      </c>
      <c r="G1074">
        <v>280141</v>
      </c>
      <c r="H1074" t="s">
        <v>38</v>
      </c>
      <c r="I1074">
        <v>9983.75</v>
      </c>
      <c r="J1074" t="s">
        <v>35</v>
      </c>
      <c r="K1074">
        <v>13</v>
      </c>
      <c r="L1074">
        <v>3.5638303568560119E-2</v>
      </c>
      <c r="M1074" t="s">
        <v>32</v>
      </c>
      <c r="N1074" t="s">
        <v>28</v>
      </c>
      <c r="O1074" t="s">
        <v>29</v>
      </c>
      <c r="P1074">
        <v>2</v>
      </c>
    </row>
    <row r="1075" spans="1:16" x14ac:dyDescent="0.3">
      <c r="A1075">
        <v>1072</v>
      </c>
      <c r="B1075" t="s">
        <v>50</v>
      </c>
      <c r="C1075">
        <v>2022</v>
      </c>
      <c r="D1075">
        <v>3.8</v>
      </c>
      <c r="E1075" t="s">
        <v>18</v>
      </c>
      <c r="F1075" t="s">
        <v>19</v>
      </c>
      <c r="G1075">
        <v>121266</v>
      </c>
      <c r="H1075" t="s">
        <v>20</v>
      </c>
      <c r="I1075">
        <v>32860.28</v>
      </c>
      <c r="J1075" t="s">
        <v>61</v>
      </c>
      <c r="K1075">
        <v>4</v>
      </c>
      <c r="L1075">
        <v>0.27097686078538091</v>
      </c>
      <c r="M1075" t="s">
        <v>22</v>
      </c>
      <c r="N1075" t="s">
        <v>23</v>
      </c>
      <c r="O1075" t="s">
        <v>22</v>
      </c>
      <c r="P1075">
        <v>3</v>
      </c>
    </row>
    <row r="1076" spans="1:16" x14ac:dyDescent="0.3">
      <c r="A1076">
        <v>1073</v>
      </c>
      <c r="B1076" t="s">
        <v>37</v>
      </c>
      <c r="C1076">
        <v>2015</v>
      </c>
      <c r="D1076">
        <v>2.7</v>
      </c>
      <c r="E1076" t="s">
        <v>33</v>
      </c>
      <c r="F1076" t="s">
        <v>34</v>
      </c>
      <c r="G1076">
        <v>3679</v>
      </c>
      <c r="H1076" t="s">
        <v>38</v>
      </c>
      <c r="I1076">
        <v>92510.06</v>
      </c>
      <c r="J1076" t="s">
        <v>45</v>
      </c>
      <c r="K1076">
        <v>11</v>
      </c>
      <c r="L1076">
        <v>25.14543625985322</v>
      </c>
      <c r="M1076" t="s">
        <v>56</v>
      </c>
      <c r="N1076" t="s">
        <v>36</v>
      </c>
      <c r="O1076" t="s">
        <v>22</v>
      </c>
      <c r="P1076">
        <v>2</v>
      </c>
    </row>
    <row r="1077" spans="1:16" x14ac:dyDescent="0.3">
      <c r="A1077">
        <v>1074</v>
      </c>
      <c r="B1077" t="s">
        <v>17</v>
      </c>
      <c r="C1077">
        <v>2000</v>
      </c>
      <c r="D1077">
        <v>1.7</v>
      </c>
      <c r="E1077" t="s">
        <v>42</v>
      </c>
      <c r="F1077" t="s">
        <v>19</v>
      </c>
      <c r="G1077">
        <v>40308</v>
      </c>
      <c r="H1077" t="s">
        <v>20</v>
      </c>
      <c r="I1077">
        <v>21314.46</v>
      </c>
      <c r="J1077" t="s">
        <v>64</v>
      </c>
      <c r="K1077">
        <v>26</v>
      </c>
      <c r="L1077">
        <v>0.52878981839833283</v>
      </c>
      <c r="M1077" t="s">
        <v>56</v>
      </c>
      <c r="N1077" t="s">
        <v>23</v>
      </c>
      <c r="O1077" t="s">
        <v>46</v>
      </c>
      <c r="P1077">
        <v>3</v>
      </c>
    </row>
    <row r="1078" spans="1:16" x14ac:dyDescent="0.3">
      <c r="A1078">
        <v>1075</v>
      </c>
      <c r="B1078" t="s">
        <v>30</v>
      </c>
      <c r="C1078">
        <v>2012</v>
      </c>
      <c r="D1078">
        <v>1.5</v>
      </c>
      <c r="E1078" t="s">
        <v>18</v>
      </c>
      <c r="F1078" t="s">
        <v>34</v>
      </c>
      <c r="G1078">
        <v>206096</v>
      </c>
      <c r="H1078" t="s">
        <v>26</v>
      </c>
      <c r="I1078">
        <v>11200.65</v>
      </c>
      <c r="J1078" t="s">
        <v>40</v>
      </c>
      <c r="K1078">
        <v>14</v>
      </c>
      <c r="L1078">
        <v>5.4346760732862355E-2</v>
      </c>
      <c r="M1078" t="s">
        <v>32</v>
      </c>
      <c r="N1078" t="s">
        <v>28</v>
      </c>
      <c r="O1078" t="s">
        <v>46</v>
      </c>
      <c r="P1078">
        <v>1</v>
      </c>
    </row>
    <row r="1079" spans="1:16" x14ac:dyDescent="0.3">
      <c r="A1079">
        <v>1076</v>
      </c>
      <c r="B1079" t="s">
        <v>58</v>
      </c>
      <c r="C1079">
        <v>2022</v>
      </c>
      <c r="D1079">
        <v>5.2</v>
      </c>
      <c r="E1079" t="s">
        <v>33</v>
      </c>
      <c r="F1079" t="s">
        <v>19</v>
      </c>
      <c r="G1079">
        <v>170914</v>
      </c>
      <c r="H1079" t="s">
        <v>26</v>
      </c>
      <c r="I1079">
        <v>47149.43</v>
      </c>
      <c r="J1079" t="s">
        <v>67</v>
      </c>
      <c r="K1079">
        <v>4</v>
      </c>
      <c r="L1079">
        <v>0.27586640064593887</v>
      </c>
      <c r="M1079" t="s">
        <v>32</v>
      </c>
      <c r="N1079" t="s">
        <v>23</v>
      </c>
      <c r="O1079" t="s">
        <v>29</v>
      </c>
      <c r="P1079">
        <v>1</v>
      </c>
    </row>
    <row r="1080" spans="1:16" x14ac:dyDescent="0.3">
      <c r="A1080">
        <v>1077</v>
      </c>
      <c r="B1080" t="s">
        <v>43</v>
      </c>
      <c r="C1080">
        <v>2020</v>
      </c>
      <c r="D1080">
        <v>5.6</v>
      </c>
      <c r="E1080" t="s">
        <v>42</v>
      </c>
      <c r="F1080" t="s">
        <v>34</v>
      </c>
      <c r="G1080">
        <v>5695</v>
      </c>
      <c r="H1080" t="s">
        <v>26</v>
      </c>
      <c r="I1080">
        <v>85808.73</v>
      </c>
      <c r="J1080" t="s">
        <v>44</v>
      </c>
      <c r="K1080">
        <v>6</v>
      </c>
      <c r="L1080">
        <v>15.067380158033362</v>
      </c>
      <c r="M1080" t="s">
        <v>56</v>
      </c>
      <c r="N1080" t="s">
        <v>36</v>
      </c>
      <c r="O1080" t="s">
        <v>29</v>
      </c>
      <c r="P1080">
        <v>1</v>
      </c>
    </row>
    <row r="1081" spans="1:16" x14ac:dyDescent="0.3">
      <c r="A1081">
        <v>1078</v>
      </c>
      <c r="B1081" t="s">
        <v>24</v>
      </c>
      <c r="C1081">
        <v>2020</v>
      </c>
      <c r="D1081">
        <v>4.2</v>
      </c>
      <c r="E1081" t="s">
        <v>42</v>
      </c>
      <c r="F1081" t="s">
        <v>19</v>
      </c>
      <c r="G1081">
        <v>226812</v>
      </c>
      <c r="H1081" t="s">
        <v>26</v>
      </c>
      <c r="I1081">
        <v>12283.88</v>
      </c>
      <c r="J1081" t="s">
        <v>49</v>
      </c>
      <c r="K1081">
        <v>6</v>
      </c>
      <c r="L1081">
        <v>5.4158862846762953E-2</v>
      </c>
      <c r="M1081" t="s">
        <v>32</v>
      </c>
      <c r="N1081" t="s">
        <v>28</v>
      </c>
      <c r="O1081" t="s">
        <v>29</v>
      </c>
      <c r="P1081">
        <v>1</v>
      </c>
    </row>
    <row r="1082" spans="1:16" x14ac:dyDescent="0.3">
      <c r="A1082">
        <v>1079</v>
      </c>
      <c r="B1082" t="s">
        <v>58</v>
      </c>
      <c r="C1082">
        <v>2012</v>
      </c>
      <c r="D1082">
        <v>1.5</v>
      </c>
      <c r="E1082" t="s">
        <v>42</v>
      </c>
      <c r="F1082" t="s">
        <v>19</v>
      </c>
      <c r="G1082">
        <v>58499</v>
      </c>
      <c r="H1082" t="s">
        <v>26</v>
      </c>
      <c r="I1082">
        <v>38775.86</v>
      </c>
      <c r="J1082" t="s">
        <v>59</v>
      </c>
      <c r="K1082">
        <v>14</v>
      </c>
      <c r="L1082">
        <v>0.66284654438537416</v>
      </c>
      <c r="M1082" t="s">
        <v>22</v>
      </c>
      <c r="N1082" t="s">
        <v>23</v>
      </c>
      <c r="O1082" t="s">
        <v>46</v>
      </c>
      <c r="P1082">
        <v>1</v>
      </c>
    </row>
    <row r="1083" spans="1:16" x14ac:dyDescent="0.3">
      <c r="A1083">
        <v>1080</v>
      </c>
      <c r="B1083" t="s">
        <v>58</v>
      </c>
      <c r="C1083">
        <v>2001</v>
      </c>
      <c r="D1083">
        <v>3</v>
      </c>
      <c r="E1083" t="s">
        <v>33</v>
      </c>
      <c r="F1083" t="s">
        <v>34</v>
      </c>
      <c r="G1083">
        <v>23382</v>
      </c>
      <c r="H1083" t="s">
        <v>26</v>
      </c>
      <c r="I1083">
        <v>90478.61</v>
      </c>
      <c r="J1083" t="s">
        <v>62</v>
      </c>
      <c r="K1083">
        <v>25</v>
      </c>
      <c r="L1083">
        <v>3.8695838679325978</v>
      </c>
      <c r="M1083" t="s">
        <v>56</v>
      </c>
      <c r="N1083" t="s">
        <v>36</v>
      </c>
      <c r="O1083" t="s">
        <v>22</v>
      </c>
      <c r="P1083">
        <v>1</v>
      </c>
    </row>
    <row r="1084" spans="1:16" x14ac:dyDescent="0.3">
      <c r="A1084">
        <v>1081</v>
      </c>
      <c r="B1084" t="s">
        <v>37</v>
      </c>
      <c r="C1084">
        <v>2003</v>
      </c>
      <c r="D1084">
        <v>4.5999999999999996</v>
      </c>
      <c r="E1084" t="s">
        <v>42</v>
      </c>
      <c r="F1084" t="s">
        <v>34</v>
      </c>
      <c r="G1084">
        <v>276379</v>
      </c>
      <c r="H1084" t="s">
        <v>20</v>
      </c>
      <c r="I1084">
        <v>16224.78</v>
      </c>
      <c r="J1084" t="s">
        <v>48</v>
      </c>
      <c r="K1084">
        <v>23</v>
      </c>
      <c r="L1084">
        <v>5.8704822001671618E-2</v>
      </c>
      <c r="M1084" t="s">
        <v>32</v>
      </c>
      <c r="N1084" t="s">
        <v>28</v>
      </c>
      <c r="O1084" t="s">
        <v>29</v>
      </c>
      <c r="P1084">
        <v>3</v>
      </c>
    </row>
    <row r="1085" spans="1:16" x14ac:dyDescent="0.3">
      <c r="A1085">
        <v>1082</v>
      </c>
      <c r="B1085" t="s">
        <v>30</v>
      </c>
      <c r="C1085">
        <v>2005</v>
      </c>
      <c r="D1085">
        <v>4.9000000000000004</v>
      </c>
      <c r="E1085" t="s">
        <v>42</v>
      </c>
      <c r="F1085" t="s">
        <v>19</v>
      </c>
      <c r="G1085">
        <v>193295</v>
      </c>
      <c r="H1085" t="s">
        <v>38</v>
      </c>
      <c r="I1085">
        <v>34513.51</v>
      </c>
      <c r="J1085" t="s">
        <v>31</v>
      </c>
      <c r="K1085">
        <v>21</v>
      </c>
      <c r="L1085">
        <v>0.17855355803305828</v>
      </c>
      <c r="M1085" t="s">
        <v>32</v>
      </c>
      <c r="N1085" t="s">
        <v>23</v>
      </c>
      <c r="O1085" t="s">
        <v>29</v>
      </c>
      <c r="P1085">
        <v>2</v>
      </c>
    </row>
    <row r="1086" spans="1:16" x14ac:dyDescent="0.3">
      <c r="A1086">
        <v>1083</v>
      </c>
      <c r="B1086" t="s">
        <v>24</v>
      </c>
      <c r="C1086">
        <v>2022</v>
      </c>
      <c r="D1086">
        <v>1.6</v>
      </c>
      <c r="E1086" t="s">
        <v>18</v>
      </c>
      <c r="F1086" t="s">
        <v>34</v>
      </c>
      <c r="G1086">
        <v>133438</v>
      </c>
      <c r="H1086" t="s">
        <v>20</v>
      </c>
      <c r="I1086">
        <v>78949.960000000006</v>
      </c>
      <c r="J1086" t="s">
        <v>66</v>
      </c>
      <c r="K1086">
        <v>4</v>
      </c>
      <c r="L1086">
        <v>0.59166024670633555</v>
      </c>
      <c r="M1086" t="s">
        <v>22</v>
      </c>
      <c r="N1086" t="s">
        <v>36</v>
      </c>
      <c r="O1086" t="s">
        <v>46</v>
      </c>
      <c r="P1086">
        <v>3</v>
      </c>
    </row>
    <row r="1087" spans="1:16" x14ac:dyDescent="0.3">
      <c r="A1087">
        <v>1084</v>
      </c>
      <c r="B1087" t="s">
        <v>17</v>
      </c>
      <c r="C1087">
        <v>2004</v>
      </c>
      <c r="D1087">
        <v>1</v>
      </c>
      <c r="E1087" t="s">
        <v>25</v>
      </c>
      <c r="F1087" t="s">
        <v>19</v>
      </c>
      <c r="G1087">
        <v>158539</v>
      </c>
      <c r="H1087" t="s">
        <v>26</v>
      </c>
      <c r="I1087">
        <v>56605.04</v>
      </c>
      <c r="J1087" t="s">
        <v>47</v>
      </c>
      <c r="K1087">
        <v>22</v>
      </c>
      <c r="L1087">
        <v>0.35704173736430783</v>
      </c>
      <c r="M1087" t="s">
        <v>32</v>
      </c>
      <c r="N1087" t="s">
        <v>36</v>
      </c>
      <c r="O1087" t="s">
        <v>46</v>
      </c>
      <c r="P1087">
        <v>1</v>
      </c>
    </row>
    <row r="1088" spans="1:16" x14ac:dyDescent="0.3">
      <c r="A1088">
        <v>1085</v>
      </c>
      <c r="B1088" t="s">
        <v>17</v>
      </c>
      <c r="C1088">
        <v>2002</v>
      </c>
      <c r="D1088">
        <v>4.5999999999999996</v>
      </c>
      <c r="E1088" t="s">
        <v>33</v>
      </c>
      <c r="F1088" t="s">
        <v>34</v>
      </c>
      <c r="G1088">
        <v>6764</v>
      </c>
      <c r="H1088" t="s">
        <v>38</v>
      </c>
      <c r="I1088">
        <v>84071.65</v>
      </c>
      <c r="J1088" t="s">
        <v>35</v>
      </c>
      <c r="K1088">
        <v>24</v>
      </c>
      <c r="L1088">
        <v>12.42928001182732</v>
      </c>
      <c r="M1088" t="s">
        <v>56</v>
      </c>
      <c r="N1088" t="s">
        <v>36</v>
      </c>
      <c r="O1088" t="s">
        <v>29</v>
      </c>
      <c r="P1088">
        <v>2</v>
      </c>
    </row>
    <row r="1089" spans="1:16" x14ac:dyDescent="0.3">
      <c r="A1089">
        <v>1086</v>
      </c>
      <c r="B1089" t="s">
        <v>17</v>
      </c>
      <c r="C1089">
        <v>2000</v>
      </c>
      <c r="D1089">
        <v>2.8</v>
      </c>
      <c r="E1089" t="s">
        <v>25</v>
      </c>
      <c r="F1089" t="s">
        <v>34</v>
      </c>
      <c r="G1089">
        <v>221968</v>
      </c>
      <c r="H1089" t="s">
        <v>38</v>
      </c>
      <c r="I1089">
        <v>15601.56</v>
      </c>
      <c r="J1089" t="s">
        <v>35</v>
      </c>
      <c r="K1089">
        <v>26</v>
      </c>
      <c r="L1089">
        <v>7.0287428818568434E-2</v>
      </c>
      <c r="M1089" t="s">
        <v>32</v>
      </c>
      <c r="N1089" t="s">
        <v>28</v>
      </c>
      <c r="O1089" t="s">
        <v>22</v>
      </c>
      <c r="P1089">
        <v>2</v>
      </c>
    </row>
    <row r="1090" spans="1:16" x14ac:dyDescent="0.3">
      <c r="A1090">
        <v>1087</v>
      </c>
      <c r="B1090" t="s">
        <v>50</v>
      </c>
      <c r="C1090">
        <v>2003</v>
      </c>
      <c r="D1090">
        <v>2.2999999999999998</v>
      </c>
      <c r="E1090" t="s">
        <v>18</v>
      </c>
      <c r="F1090" t="s">
        <v>19</v>
      </c>
      <c r="G1090">
        <v>113831</v>
      </c>
      <c r="H1090" t="s">
        <v>26</v>
      </c>
      <c r="I1090">
        <v>92452.65</v>
      </c>
      <c r="J1090" t="s">
        <v>55</v>
      </c>
      <c r="K1090">
        <v>23</v>
      </c>
      <c r="L1090">
        <v>0.81219219720462787</v>
      </c>
      <c r="M1090" t="s">
        <v>22</v>
      </c>
      <c r="N1090" t="s">
        <v>36</v>
      </c>
      <c r="O1090" t="s">
        <v>22</v>
      </c>
      <c r="P1090">
        <v>1</v>
      </c>
    </row>
    <row r="1091" spans="1:16" x14ac:dyDescent="0.3">
      <c r="A1091">
        <v>1088</v>
      </c>
      <c r="B1091" t="s">
        <v>50</v>
      </c>
      <c r="C1091">
        <v>2019</v>
      </c>
      <c r="D1091">
        <v>1.1000000000000001</v>
      </c>
      <c r="E1091" t="s">
        <v>25</v>
      </c>
      <c r="F1091" t="s">
        <v>34</v>
      </c>
      <c r="G1091">
        <v>61836</v>
      </c>
      <c r="H1091" t="s">
        <v>26</v>
      </c>
      <c r="I1091">
        <v>93816.62</v>
      </c>
      <c r="J1091" t="s">
        <v>54</v>
      </c>
      <c r="K1091">
        <v>7</v>
      </c>
      <c r="L1091">
        <v>1.5171844880005174</v>
      </c>
      <c r="M1091" t="s">
        <v>22</v>
      </c>
      <c r="N1091" t="s">
        <v>36</v>
      </c>
      <c r="O1091" t="s">
        <v>46</v>
      </c>
      <c r="P1091">
        <v>1</v>
      </c>
    </row>
    <row r="1092" spans="1:16" x14ac:dyDescent="0.3">
      <c r="A1092">
        <v>1089</v>
      </c>
      <c r="B1092" t="s">
        <v>43</v>
      </c>
      <c r="C1092">
        <v>2001</v>
      </c>
      <c r="D1092">
        <v>3.7</v>
      </c>
      <c r="E1092" t="s">
        <v>42</v>
      </c>
      <c r="F1092" t="s">
        <v>34</v>
      </c>
      <c r="G1092">
        <v>294067</v>
      </c>
      <c r="H1092" t="s">
        <v>26</v>
      </c>
      <c r="I1092">
        <v>19754.740000000002</v>
      </c>
      <c r="J1092" t="s">
        <v>63</v>
      </c>
      <c r="K1092">
        <v>25</v>
      </c>
      <c r="L1092">
        <v>6.7177683997184323E-2</v>
      </c>
      <c r="M1092" t="s">
        <v>32</v>
      </c>
      <c r="N1092" t="s">
        <v>28</v>
      </c>
      <c r="O1092" t="s">
        <v>22</v>
      </c>
      <c r="P1092">
        <v>1</v>
      </c>
    </row>
    <row r="1093" spans="1:16" x14ac:dyDescent="0.3">
      <c r="A1093">
        <v>1090</v>
      </c>
      <c r="B1093" t="s">
        <v>24</v>
      </c>
      <c r="C1093">
        <v>2004</v>
      </c>
      <c r="D1093">
        <v>5.3</v>
      </c>
      <c r="E1093" t="s">
        <v>42</v>
      </c>
      <c r="F1093" t="s">
        <v>19</v>
      </c>
      <c r="G1093">
        <v>255033</v>
      </c>
      <c r="H1093" t="s">
        <v>26</v>
      </c>
      <c r="I1093">
        <v>8218.17</v>
      </c>
      <c r="J1093" t="s">
        <v>66</v>
      </c>
      <c r="K1093">
        <v>22</v>
      </c>
      <c r="L1093">
        <v>3.2223947489148461E-2</v>
      </c>
      <c r="M1093" t="s">
        <v>32</v>
      </c>
      <c r="N1093" t="s">
        <v>28</v>
      </c>
      <c r="O1093" t="s">
        <v>29</v>
      </c>
      <c r="P1093">
        <v>1</v>
      </c>
    </row>
    <row r="1094" spans="1:16" x14ac:dyDescent="0.3">
      <c r="A1094">
        <v>1091</v>
      </c>
      <c r="B1094" t="s">
        <v>17</v>
      </c>
      <c r="C1094">
        <v>2002</v>
      </c>
      <c r="D1094">
        <v>5.8</v>
      </c>
      <c r="E1094" t="s">
        <v>33</v>
      </c>
      <c r="F1094" t="s">
        <v>19</v>
      </c>
      <c r="G1094">
        <v>16292</v>
      </c>
      <c r="H1094" t="s">
        <v>26</v>
      </c>
      <c r="I1094">
        <v>99034.93</v>
      </c>
      <c r="J1094" t="s">
        <v>47</v>
      </c>
      <c r="K1094">
        <v>24</v>
      </c>
      <c r="L1094">
        <v>6.0787460103118089</v>
      </c>
      <c r="M1094" t="s">
        <v>56</v>
      </c>
      <c r="N1094" t="s">
        <v>36</v>
      </c>
      <c r="O1094" t="s">
        <v>29</v>
      </c>
      <c r="P1094">
        <v>1</v>
      </c>
    </row>
    <row r="1095" spans="1:16" x14ac:dyDescent="0.3">
      <c r="A1095">
        <v>1092</v>
      </c>
      <c r="B1095" t="s">
        <v>50</v>
      </c>
      <c r="C1095">
        <v>2008</v>
      </c>
      <c r="D1095">
        <v>3.8</v>
      </c>
      <c r="E1095" t="s">
        <v>33</v>
      </c>
      <c r="F1095" t="s">
        <v>34</v>
      </c>
      <c r="G1095">
        <v>283083</v>
      </c>
      <c r="H1095" t="s">
        <v>26</v>
      </c>
      <c r="I1095">
        <v>50813.9</v>
      </c>
      <c r="J1095" t="s">
        <v>61</v>
      </c>
      <c r="K1095">
        <v>18</v>
      </c>
      <c r="L1095">
        <v>0.17950177156522998</v>
      </c>
      <c r="M1095" t="s">
        <v>32</v>
      </c>
      <c r="N1095" t="s">
        <v>36</v>
      </c>
      <c r="O1095" t="s">
        <v>22</v>
      </c>
      <c r="P1095">
        <v>1</v>
      </c>
    </row>
    <row r="1096" spans="1:16" x14ac:dyDescent="0.3">
      <c r="A1096">
        <v>1093</v>
      </c>
      <c r="B1096" t="s">
        <v>43</v>
      </c>
      <c r="C1096">
        <v>2019</v>
      </c>
      <c r="D1096">
        <v>3.6</v>
      </c>
      <c r="E1096" t="s">
        <v>33</v>
      </c>
      <c r="F1096" t="s">
        <v>19</v>
      </c>
      <c r="G1096">
        <v>243772</v>
      </c>
      <c r="H1096" t="s">
        <v>38</v>
      </c>
      <c r="I1096">
        <v>59347.16</v>
      </c>
      <c r="J1096" t="s">
        <v>63</v>
      </c>
      <c r="K1096">
        <v>7</v>
      </c>
      <c r="L1096">
        <v>0.24345355496119325</v>
      </c>
      <c r="M1096" t="s">
        <v>32</v>
      </c>
      <c r="N1096" t="s">
        <v>36</v>
      </c>
      <c r="O1096" t="s">
        <v>22</v>
      </c>
      <c r="P1096">
        <v>2</v>
      </c>
    </row>
    <row r="1097" spans="1:16" x14ac:dyDescent="0.3">
      <c r="A1097">
        <v>1094</v>
      </c>
      <c r="B1097" t="s">
        <v>30</v>
      </c>
      <c r="C1097">
        <v>2005</v>
      </c>
      <c r="D1097">
        <v>1.4</v>
      </c>
      <c r="E1097" t="s">
        <v>18</v>
      </c>
      <c r="F1097" t="s">
        <v>34</v>
      </c>
      <c r="G1097">
        <v>18800</v>
      </c>
      <c r="H1097" t="s">
        <v>26</v>
      </c>
      <c r="I1097">
        <v>63510.95</v>
      </c>
      <c r="J1097" t="s">
        <v>52</v>
      </c>
      <c r="K1097">
        <v>21</v>
      </c>
      <c r="L1097">
        <v>3.3782420212765958</v>
      </c>
      <c r="M1097" t="s">
        <v>56</v>
      </c>
      <c r="N1097" t="s">
        <v>36</v>
      </c>
      <c r="O1097" t="s">
        <v>46</v>
      </c>
      <c r="P1097">
        <v>1</v>
      </c>
    </row>
    <row r="1098" spans="1:16" x14ac:dyDescent="0.3">
      <c r="A1098">
        <v>1095</v>
      </c>
      <c r="B1098" t="s">
        <v>43</v>
      </c>
      <c r="C1098">
        <v>2017</v>
      </c>
      <c r="D1098">
        <v>3.7</v>
      </c>
      <c r="E1098" t="s">
        <v>33</v>
      </c>
      <c r="F1098" t="s">
        <v>34</v>
      </c>
      <c r="G1098">
        <v>56440</v>
      </c>
      <c r="H1098" t="s">
        <v>26</v>
      </c>
      <c r="I1098">
        <v>80018.5</v>
      </c>
      <c r="J1098" t="s">
        <v>60</v>
      </c>
      <c r="K1098">
        <v>9</v>
      </c>
      <c r="L1098">
        <v>1.4177622253720765</v>
      </c>
      <c r="M1098" t="s">
        <v>22</v>
      </c>
      <c r="N1098" t="s">
        <v>36</v>
      </c>
      <c r="O1098" t="s">
        <v>22</v>
      </c>
      <c r="P1098">
        <v>1</v>
      </c>
    </row>
    <row r="1099" spans="1:16" x14ac:dyDescent="0.3">
      <c r="A1099">
        <v>1096</v>
      </c>
      <c r="B1099" t="s">
        <v>50</v>
      </c>
      <c r="C1099">
        <v>2005</v>
      </c>
      <c r="D1099">
        <v>2.9</v>
      </c>
      <c r="E1099" t="s">
        <v>18</v>
      </c>
      <c r="F1099" t="s">
        <v>19</v>
      </c>
      <c r="G1099">
        <v>127521</v>
      </c>
      <c r="H1099" t="s">
        <v>38</v>
      </c>
      <c r="I1099">
        <v>82138.86</v>
      </c>
      <c r="J1099" t="s">
        <v>51</v>
      </c>
      <c r="K1099">
        <v>21</v>
      </c>
      <c r="L1099">
        <v>0.64412026254499255</v>
      </c>
      <c r="M1099" t="s">
        <v>22</v>
      </c>
      <c r="N1099" t="s">
        <v>36</v>
      </c>
      <c r="O1099" t="s">
        <v>22</v>
      </c>
      <c r="P1099">
        <v>2</v>
      </c>
    </row>
    <row r="1100" spans="1:16" x14ac:dyDescent="0.3">
      <c r="A1100">
        <v>1097</v>
      </c>
      <c r="B1100" t="s">
        <v>37</v>
      </c>
      <c r="C1100">
        <v>2018</v>
      </c>
      <c r="D1100">
        <v>4</v>
      </c>
      <c r="E1100" t="s">
        <v>42</v>
      </c>
      <c r="F1100" t="s">
        <v>19</v>
      </c>
      <c r="G1100">
        <v>121327</v>
      </c>
      <c r="H1100" t="s">
        <v>20</v>
      </c>
      <c r="I1100">
        <v>23422.9</v>
      </c>
      <c r="J1100" t="s">
        <v>39</v>
      </c>
      <c r="K1100">
        <v>8</v>
      </c>
      <c r="L1100">
        <v>0.19305595621749488</v>
      </c>
      <c r="M1100" t="s">
        <v>22</v>
      </c>
      <c r="N1100" t="s">
        <v>23</v>
      </c>
      <c r="O1100" t="s">
        <v>29</v>
      </c>
      <c r="P1100">
        <v>3</v>
      </c>
    </row>
    <row r="1101" spans="1:16" x14ac:dyDescent="0.3">
      <c r="A1101">
        <v>1098</v>
      </c>
      <c r="B1101" t="s">
        <v>37</v>
      </c>
      <c r="C1101">
        <v>2011</v>
      </c>
      <c r="D1101">
        <v>2.9</v>
      </c>
      <c r="E1101" t="s">
        <v>25</v>
      </c>
      <c r="F1101" t="s">
        <v>19</v>
      </c>
      <c r="G1101">
        <v>49648</v>
      </c>
      <c r="H1101" t="s">
        <v>26</v>
      </c>
      <c r="I1101">
        <v>27480.49</v>
      </c>
      <c r="J1101" t="s">
        <v>48</v>
      </c>
      <c r="K1101">
        <v>15</v>
      </c>
      <c r="L1101">
        <v>0.5535064856590397</v>
      </c>
      <c r="M1101" t="s">
        <v>56</v>
      </c>
      <c r="N1101" t="s">
        <v>23</v>
      </c>
      <c r="O1101" t="s">
        <v>22</v>
      </c>
      <c r="P1101">
        <v>1</v>
      </c>
    </row>
    <row r="1102" spans="1:16" x14ac:dyDescent="0.3">
      <c r="A1102">
        <v>1099</v>
      </c>
      <c r="B1102" t="s">
        <v>17</v>
      </c>
      <c r="C1102">
        <v>2010</v>
      </c>
      <c r="D1102">
        <v>2.2000000000000002</v>
      </c>
      <c r="E1102" t="s">
        <v>42</v>
      </c>
      <c r="F1102" t="s">
        <v>19</v>
      </c>
      <c r="G1102">
        <v>291908</v>
      </c>
      <c r="H1102" t="s">
        <v>38</v>
      </c>
      <c r="I1102">
        <v>88299.14</v>
      </c>
      <c r="J1102" t="s">
        <v>21</v>
      </c>
      <c r="K1102">
        <v>16</v>
      </c>
      <c r="L1102">
        <v>0.3024896200172657</v>
      </c>
      <c r="M1102" t="s">
        <v>32</v>
      </c>
      <c r="N1102" t="s">
        <v>36</v>
      </c>
      <c r="O1102" t="s">
        <v>22</v>
      </c>
      <c r="P1102">
        <v>2</v>
      </c>
    </row>
    <row r="1103" spans="1:16" x14ac:dyDescent="0.3">
      <c r="A1103">
        <v>1100</v>
      </c>
      <c r="B1103" t="s">
        <v>37</v>
      </c>
      <c r="C1103">
        <v>2001</v>
      </c>
      <c r="D1103">
        <v>1.5</v>
      </c>
      <c r="E1103" t="s">
        <v>42</v>
      </c>
      <c r="F1103" t="s">
        <v>19</v>
      </c>
      <c r="G1103">
        <v>294614</v>
      </c>
      <c r="H1103" t="s">
        <v>38</v>
      </c>
      <c r="I1103">
        <v>82854.17</v>
      </c>
      <c r="J1103" t="s">
        <v>39</v>
      </c>
      <c r="K1103">
        <v>25</v>
      </c>
      <c r="L1103">
        <v>0.28122957496928186</v>
      </c>
      <c r="M1103" t="s">
        <v>32</v>
      </c>
      <c r="N1103" t="s">
        <v>36</v>
      </c>
      <c r="O1103" t="s">
        <v>46</v>
      </c>
      <c r="P1103">
        <v>2</v>
      </c>
    </row>
    <row r="1104" spans="1:16" x14ac:dyDescent="0.3">
      <c r="A1104">
        <v>1101</v>
      </c>
      <c r="B1104" t="s">
        <v>17</v>
      </c>
      <c r="C1104">
        <v>2014</v>
      </c>
      <c r="D1104">
        <v>2.6</v>
      </c>
      <c r="E1104" t="s">
        <v>42</v>
      </c>
      <c r="F1104" t="s">
        <v>19</v>
      </c>
      <c r="G1104">
        <v>256160</v>
      </c>
      <c r="H1104" t="s">
        <v>20</v>
      </c>
      <c r="I1104">
        <v>63673.84</v>
      </c>
      <c r="J1104" t="s">
        <v>64</v>
      </c>
      <c r="K1104">
        <v>12</v>
      </c>
      <c r="L1104">
        <v>0.24857058088694564</v>
      </c>
      <c r="M1104" t="s">
        <v>32</v>
      </c>
      <c r="N1104" t="s">
        <v>36</v>
      </c>
      <c r="O1104" t="s">
        <v>22</v>
      </c>
      <c r="P1104">
        <v>3</v>
      </c>
    </row>
    <row r="1105" spans="1:16" x14ac:dyDescent="0.3">
      <c r="A1105">
        <v>1102</v>
      </c>
      <c r="B1105" t="s">
        <v>17</v>
      </c>
      <c r="C1105">
        <v>2011</v>
      </c>
      <c r="D1105">
        <v>1.5</v>
      </c>
      <c r="E1105" t="s">
        <v>33</v>
      </c>
      <c r="F1105" t="s">
        <v>34</v>
      </c>
      <c r="G1105">
        <v>169573</v>
      </c>
      <c r="H1105" t="s">
        <v>26</v>
      </c>
      <c r="I1105">
        <v>99496.42</v>
      </c>
      <c r="J1105" t="s">
        <v>64</v>
      </c>
      <c r="K1105">
        <v>15</v>
      </c>
      <c r="L1105">
        <v>0.5867468287993961</v>
      </c>
      <c r="M1105" t="s">
        <v>32</v>
      </c>
      <c r="N1105" t="s">
        <v>36</v>
      </c>
      <c r="O1105" t="s">
        <v>46</v>
      </c>
      <c r="P1105">
        <v>1</v>
      </c>
    </row>
    <row r="1106" spans="1:16" x14ac:dyDescent="0.3">
      <c r="A1106">
        <v>1103</v>
      </c>
      <c r="B1106" t="s">
        <v>50</v>
      </c>
      <c r="C1106">
        <v>2011</v>
      </c>
      <c r="D1106">
        <v>1.9</v>
      </c>
      <c r="E1106" t="s">
        <v>33</v>
      </c>
      <c r="F1106" t="s">
        <v>34</v>
      </c>
      <c r="G1106">
        <v>57207</v>
      </c>
      <c r="H1106" t="s">
        <v>26</v>
      </c>
      <c r="I1106">
        <v>74842.47</v>
      </c>
      <c r="J1106" t="s">
        <v>51</v>
      </c>
      <c r="K1106">
        <v>15</v>
      </c>
      <c r="L1106">
        <v>1.3082746866642194</v>
      </c>
      <c r="M1106" t="s">
        <v>22</v>
      </c>
      <c r="N1106" t="s">
        <v>36</v>
      </c>
      <c r="O1106" t="s">
        <v>46</v>
      </c>
      <c r="P1106">
        <v>1</v>
      </c>
    </row>
    <row r="1107" spans="1:16" x14ac:dyDescent="0.3">
      <c r="A1107">
        <v>1104</v>
      </c>
      <c r="B1107" t="s">
        <v>37</v>
      </c>
      <c r="C1107">
        <v>2008</v>
      </c>
      <c r="D1107">
        <v>5.9</v>
      </c>
      <c r="E1107" t="s">
        <v>33</v>
      </c>
      <c r="F1107" t="s">
        <v>19</v>
      </c>
      <c r="G1107">
        <v>62157</v>
      </c>
      <c r="H1107" t="s">
        <v>26</v>
      </c>
      <c r="I1107">
        <v>25504.49</v>
      </c>
      <c r="J1107" t="s">
        <v>68</v>
      </c>
      <c r="K1107">
        <v>18</v>
      </c>
      <c r="L1107">
        <v>0.41032369644609618</v>
      </c>
      <c r="M1107" t="s">
        <v>22</v>
      </c>
      <c r="N1107" t="s">
        <v>23</v>
      </c>
      <c r="O1107" t="s">
        <v>29</v>
      </c>
      <c r="P1107">
        <v>1</v>
      </c>
    </row>
    <row r="1108" spans="1:16" x14ac:dyDescent="0.3">
      <c r="A1108">
        <v>1105</v>
      </c>
      <c r="B1108" t="s">
        <v>17</v>
      </c>
      <c r="C1108">
        <v>2020</v>
      </c>
      <c r="D1108">
        <v>3.2</v>
      </c>
      <c r="E1108" t="s">
        <v>25</v>
      </c>
      <c r="F1108" t="s">
        <v>34</v>
      </c>
      <c r="G1108">
        <v>134288</v>
      </c>
      <c r="H1108" t="s">
        <v>38</v>
      </c>
      <c r="I1108">
        <v>85431.19</v>
      </c>
      <c r="J1108" t="s">
        <v>64</v>
      </c>
      <c r="K1108">
        <v>6</v>
      </c>
      <c r="L1108">
        <v>0.63617888418920532</v>
      </c>
      <c r="M1108" t="s">
        <v>22</v>
      </c>
      <c r="N1108" t="s">
        <v>36</v>
      </c>
      <c r="O1108" t="s">
        <v>22</v>
      </c>
      <c r="P1108">
        <v>2</v>
      </c>
    </row>
    <row r="1109" spans="1:16" x14ac:dyDescent="0.3">
      <c r="A1109">
        <v>1106</v>
      </c>
      <c r="B1109" t="s">
        <v>24</v>
      </c>
      <c r="C1109">
        <v>2023</v>
      </c>
      <c r="D1109">
        <v>3.7</v>
      </c>
      <c r="E1109" t="s">
        <v>33</v>
      </c>
      <c r="F1109" t="s">
        <v>34</v>
      </c>
      <c r="G1109">
        <v>153144</v>
      </c>
      <c r="H1109" t="s">
        <v>26</v>
      </c>
      <c r="I1109">
        <v>44399.6</v>
      </c>
      <c r="J1109" t="s">
        <v>27</v>
      </c>
      <c r="K1109">
        <v>3</v>
      </c>
      <c r="L1109">
        <v>0.28992059760748051</v>
      </c>
      <c r="M1109" t="s">
        <v>32</v>
      </c>
      <c r="N1109" t="s">
        <v>23</v>
      </c>
      <c r="O1109" t="s">
        <v>22</v>
      </c>
      <c r="P1109">
        <v>1</v>
      </c>
    </row>
    <row r="1110" spans="1:16" x14ac:dyDescent="0.3">
      <c r="A1110">
        <v>1107</v>
      </c>
      <c r="B1110" t="s">
        <v>30</v>
      </c>
      <c r="C1110">
        <v>2001</v>
      </c>
      <c r="D1110">
        <v>5.4</v>
      </c>
      <c r="E1110" t="s">
        <v>18</v>
      </c>
      <c r="F1110" t="s">
        <v>34</v>
      </c>
      <c r="G1110">
        <v>93778</v>
      </c>
      <c r="H1110" t="s">
        <v>26</v>
      </c>
      <c r="I1110">
        <v>8434.5</v>
      </c>
      <c r="J1110" t="s">
        <v>40</v>
      </c>
      <c r="K1110">
        <v>25</v>
      </c>
      <c r="L1110">
        <v>8.9941137580242705E-2</v>
      </c>
      <c r="M1110" t="s">
        <v>22</v>
      </c>
      <c r="N1110" t="s">
        <v>28</v>
      </c>
      <c r="O1110" t="s">
        <v>29</v>
      </c>
      <c r="P1110">
        <v>1</v>
      </c>
    </row>
    <row r="1111" spans="1:16" x14ac:dyDescent="0.3">
      <c r="A1111">
        <v>1108</v>
      </c>
      <c r="B1111" t="s">
        <v>43</v>
      </c>
      <c r="C1111">
        <v>2021</v>
      </c>
      <c r="D1111">
        <v>6</v>
      </c>
      <c r="E1111" t="s">
        <v>42</v>
      </c>
      <c r="F1111" t="s">
        <v>34</v>
      </c>
      <c r="G1111">
        <v>130016</v>
      </c>
      <c r="H1111" t="s">
        <v>26</v>
      </c>
      <c r="I1111">
        <v>35535.019999999997</v>
      </c>
      <c r="J1111" t="s">
        <v>63</v>
      </c>
      <c r="K1111">
        <v>5</v>
      </c>
      <c r="L1111">
        <v>0.27331266920994335</v>
      </c>
      <c r="M1111" t="s">
        <v>22</v>
      </c>
      <c r="N1111" t="s">
        <v>23</v>
      </c>
      <c r="O1111" t="s">
        <v>29</v>
      </c>
      <c r="P1111">
        <v>1</v>
      </c>
    </row>
    <row r="1112" spans="1:16" x14ac:dyDescent="0.3">
      <c r="A1112">
        <v>1109</v>
      </c>
      <c r="B1112" t="s">
        <v>43</v>
      </c>
      <c r="C1112">
        <v>2002</v>
      </c>
      <c r="D1112">
        <v>3.9</v>
      </c>
      <c r="E1112" t="s">
        <v>25</v>
      </c>
      <c r="F1112" t="s">
        <v>19</v>
      </c>
      <c r="G1112">
        <v>124288</v>
      </c>
      <c r="H1112" t="s">
        <v>26</v>
      </c>
      <c r="I1112">
        <v>77537.37</v>
      </c>
      <c r="J1112" t="s">
        <v>63</v>
      </c>
      <c r="K1112">
        <v>24</v>
      </c>
      <c r="L1112">
        <v>0.6238524234037075</v>
      </c>
      <c r="M1112" t="s">
        <v>22</v>
      </c>
      <c r="N1112" t="s">
        <v>36</v>
      </c>
      <c r="O1112" t="s">
        <v>22</v>
      </c>
      <c r="P1112">
        <v>1</v>
      </c>
    </row>
    <row r="1113" spans="1:16" x14ac:dyDescent="0.3">
      <c r="A1113">
        <v>1110</v>
      </c>
      <c r="B1113" t="s">
        <v>50</v>
      </c>
      <c r="C1113">
        <v>2011</v>
      </c>
      <c r="D1113">
        <v>5.0999999999999996</v>
      </c>
      <c r="E1113" t="s">
        <v>25</v>
      </c>
      <c r="F1113" t="s">
        <v>34</v>
      </c>
      <c r="G1113">
        <v>168204</v>
      </c>
      <c r="H1113" t="s">
        <v>20</v>
      </c>
      <c r="I1113">
        <v>96219.59</v>
      </c>
      <c r="J1113" t="s">
        <v>61</v>
      </c>
      <c r="K1113">
        <v>15</v>
      </c>
      <c r="L1113">
        <v>0.57204103350693203</v>
      </c>
      <c r="M1113" t="s">
        <v>32</v>
      </c>
      <c r="N1113" t="s">
        <v>36</v>
      </c>
      <c r="O1113" t="s">
        <v>29</v>
      </c>
      <c r="P1113">
        <v>3</v>
      </c>
    </row>
    <row r="1114" spans="1:16" x14ac:dyDescent="0.3">
      <c r="A1114">
        <v>1111</v>
      </c>
      <c r="B1114" t="s">
        <v>37</v>
      </c>
      <c r="C1114">
        <v>2015</v>
      </c>
      <c r="D1114">
        <v>2.6</v>
      </c>
      <c r="E1114" t="s">
        <v>25</v>
      </c>
      <c r="F1114" t="s">
        <v>34</v>
      </c>
      <c r="G1114">
        <v>110573</v>
      </c>
      <c r="H1114" t="s">
        <v>20</v>
      </c>
      <c r="I1114">
        <v>31232.959999999999</v>
      </c>
      <c r="J1114" t="s">
        <v>39</v>
      </c>
      <c r="K1114">
        <v>11</v>
      </c>
      <c r="L1114">
        <v>0.28246461613594637</v>
      </c>
      <c r="M1114" t="s">
        <v>22</v>
      </c>
      <c r="N1114" t="s">
        <v>23</v>
      </c>
      <c r="O1114" t="s">
        <v>22</v>
      </c>
      <c r="P1114">
        <v>3</v>
      </c>
    </row>
    <row r="1115" spans="1:16" x14ac:dyDescent="0.3">
      <c r="A1115">
        <v>1112</v>
      </c>
      <c r="B1115" t="s">
        <v>37</v>
      </c>
      <c r="C1115">
        <v>2020</v>
      </c>
      <c r="D1115">
        <v>2.5</v>
      </c>
      <c r="E1115" t="s">
        <v>25</v>
      </c>
      <c r="F1115" t="s">
        <v>19</v>
      </c>
      <c r="G1115">
        <v>120730</v>
      </c>
      <c r="H1115" t="s">
        <v>20</v>
      </c>
      <c r="I1115">
        <v>28419.05</v>
      </c>
      <c r="J1115" t="s">
        <v>45</v>
      </c>
      <c r="K1115">
        <v>6</v>
      </c>
      <c r="L1115">
        <v>0.23539343990723099</v>
      </c>
      <c r="M1115" t="s">
        <v>22</v>
      </c>
      <c r="N1115" t="s">
        <v>23</v>
      </c>
      <c r="O1115" t="s">
        <v>22</v>
      </c>
      <c r="P1115">
        <v>3</v>
      </c>
    </row>
    <row r="1116" spans="1:16" x14ac:dyDescent="0.3">
      <c r="A1116">
        <v>1113</v>
      </c>
      <c r="B1116" t="s">
        <v>17</v>
      </c>
      <c r="C1116">
        <v>2023</v>
      </c>
      <c r="D1116">
        <v>3</v>
      </c>
      <c r="E1116" t="s">
        <v>25</v>
      </c>
      <c r="F1116" t="s">
        <v>19</v>
      </c>
      <c r="G1116">
        <v>64186</v>
      </c>
      <c r="H1116" t="s">
        <v>26</v>
      </c>
      <c r="I1116">
        <v>58543.58</v>
      </c>
      <c r="J1116" t="s">
        <v>35</v>
      </c>
      <c r="K1116">
        <v>3</v>
      </c>
      <c r="L1116">
        <v>0.91209266818309287</v>
      </c>
      <c r="M1116" t="s">
        <v>22</v>
      </c>
      <c r="N1116" t="s">
        <v>36</v>
      </c>
      <c r="O1116" t="s">
        <v>22</v>
      </c>
      <c r="P1116">
        <v>1</v>
      </c>
    </row>
    <row r="1117" spans="1:16" x14ac:dyDescent="0.3">
      <c r="A1117">
        <v>1114</v>
      </c>
      <c r="B1117" t="s">
        <v>58</v>
      </c>
      <c r="C1117">
        <v>2000</v>
      </c>
      <c r="D1117">
        <v>4.4000000000000004</v>
      </c>
      <c r="E1117" t="s">
        <v>18</v>
      </c>
      <c r="F1117" t="s">
        <v>19</v>
      </c>
      <c r="G1117">
        <v>267104</v>
      </c>
      <c r="H1117" t="s">
        <v>26</v>
      </c>
      <c r="I1117">
        <v>82109.97</v>
      </c>
      <c r="J1117" t="s">
        <v>59</v>
      </c>
      <c r="K1117">
        <v>26</v>
      </c>
      <c r="L1117">
        <v>0.30740823798969691</v>
      </c>
      <c r="M1117" t="s">
        <v>32</v>
      </c>
      <c r="N1117" t="s">
        <v>36</v>
      </c>
      <c r="O1117" t="s">
        <v>29</v>
      </c>
      <c r="P1117">
        <v>1</v>
      </c>
    </row>
    <row r="1118" spans="1:16" x14ac:dyDescent="0.3">
      <c r="A1118">
        <v>1115</v>
      </c>
      <c r="B1118" t="s">
        <v>17</v>
      </c>
      <c r="C1118">
        <v>2020</v>
      </c>
      <c r="D1118">
        <v>4.4000000000000004</v>
      </c>
      <c r="E1118" t="s">
        <v>42</v>
      </c>
      <c r="F1118" t="s">
        <v>19</v>
      </c>
      <c r="G1118">
        <v>18781</v>
      </c>
      <c r="H1118" t="s">
        <v>38</v>
      </c>
      <c r="I1118">
        <v>75919.94</v>
      </c>
      <c r="J1118" t="s">
        <v>47</v>
      </c>
      <c r="K1118">
        <v>6</v>
      </c>
      <c r="L1118">
        <v>4.0423800649592678</v>
      </c>
      <c r="M1118" t="s">
        <v>56</v>
      </c>
      <c r="N1118" t="s">
        <v>36</v>
      </c>
      <c r="O1118" t="s">
        <v>29</v>
      </c>
      <c r="P1118">
        <v>2</v>
      </c>
    </row>
    <row r="1119" spans="1:16" x14ac:dyDescent="0.3">
      <c r="A1119">
        <v>1116</v>
      </c>
      <c r="B1119" t="s">
        <v>30</v>
      </c>
      <c r="C1119">
        <v>2002</v>
      </c>
      <c r="D1119">
        <v>2.6</v>
      </c>
      <c r="E1119" t="s">
        <v>25</v>
      </c>
      <c r="F1119" t="s">
        <v>34</v>
      </c>
      <c r="G1119">
        <v>237677</v>
      </c>
      <c r="H1119" t="s">
        <v>38</v>
      </c>
      <c r="I1119">
        <v>58196.1</v>
      </c>
      <c r="J1119" t="s">
        <v>52</v>
      </c>
      <c r="K1119">
        <v>24</v>
      </c>
      <c r="L1119">
        <v>0.2448537300622273</v>
      </c>
      <c r="M1119" t="s">
        <v>32</v>
      </c>
      <c r="N1119" t="s">
        <v>36</v>
      </c>
      <c r="O1119" t="s">
        <v>22</v>
      </c>
      <c r="P1119">
        <v>2</v>
      </c>
    </row>
    <row r="1120" spans="1:16" x14ac:dyDescent="0.3">
      <c r="A1120">
        <v>1117</v>
      </c>
      <c r="B1120" t="s">
        <v>24</v>
      </c>
      <c r="C1120">
        <v>2019</v>
      </c>
      <c r="D1120">
        <v>1.7</v>
      </c>
      <c r="E1120" t="s">
        <v>42</v>
      </c>
      <c r="F1120" t="s">
        <v>19</v>
      </c>
      <c r="G1120">
        <v>257506</v>
      </c>
      <c r="H1120" t="s">
        <v>38</v>
      </c>
      <c r="I1120">
        <v>64982.02</v>
      </c>
      <c r="J1120" t="s">
        <v>53</v>
      </c>
      <c r="K1120">
        <v>7</v>
      </c>
      <c r="L1120">
        <v>0.25235147918883444</v>
      </c>
      <c r="M1120" t="s">
        <v>32</v>
      </c>
      <c r="N1120" t="s">
        <v>36</v>
      </c>
      <c r="O1120" t="s">
        <v>46</v>
      </c>
      <c r="P1120">
        <v>2</v>
      </c>
    </row>
    <row r="1121" spans="1:16" x14ac:dyDescent="0.3">
      <c r="A1121">
        <v>1118</v>
      </c>
      <c r="B1121" t="s">
        <v>43</v>
      </c>
      <c r="C1121">
        <v>2001</v>
      </c>
      <c r="D1121">
        <v>4.2</v>
      </c>
      <c r="E1121" t="s">
        <v>33</v>
      </c>
      <c r="F1121" t="s">
        <v>34</v>
      </c>
      <c r="G1121">
        <v>31126</v>
      </c>
      <c r="H1121" t="s">
        <v>26</v>
      </c>
      <c r="I1121">
        <v>27999.4</v>
      </c>
      <c r="J1121" t="s">
        <v>57</v>
      </c>
      <c r="K1121">
        <v>25</v>
      </c>
      <c r="L1121">
        <v>0.89955021525412848</v>
      </c>
      <c r="M1121" t="s">
        <v>56</v>
      </c>
      <c r="N1121" t="s">
        <v>23</v>
      </c>
      <c r="O1121" t="s">
        <v>29</v>
      </c>
      <c r="P1121">
        <v>1</v>
      </c>
    </row>
    <row r="1122" spans="1:16" x14ac:dyDescent="0.3">
      <c r="A1122">
        <v>1119</v>
      </c>
      <c r="B1122" t="s">
        <v>17</v>
      </c>
      <c r="C1122">
        <v>2008</v>
      </c>
      <c r="D1122">
        <v>1.6</v>
      </c>
      <c r="E1122" t="s">
        <v>25</v>
      </c>
      <c r="F1122" t="s">
        <v>34</v>
      </c>
      <c r="G1122">
        <v>238217</v>
      </c>
      <c r="H1122" t="s">
        <v>20</v>
      </c>
      <c r="I1122">
        <v>46094.559999999998</v>
      </c>
      <c r="J1122" t="s">
        <v>21</v>
      </c>
      <c r="K1122">
        <v>18</v>
      </c>
      <c r="L1122">
        <v>0.19349819702204291</v>
      </c>
      <c r="M1122" t="s">
        <v>32</v>
      </c>
      <c r="N1122" t="s">
        <v>23</v>
      </c>
      <c r="O1122" t="s">
        <v>46</v>
      </c>
      <c r="P1122">
        <v>3</v>
      </c>
    </row>
    <row r="1123" spans="1:16" x14ac:dyDescent="0.3">
      <c r="A1123">
        <v>1120</v>
      </c>
      <c r="B1123" t="s">
        <v>58</v>
      </c>
      <c r="C1123">
        <v>2018</v>
      </c>
      <c r="D1123">
        <v>3.9</v>
      </c>
      <c r="E1123" t="s">
        <v>25</v>
      </c>
      <c r="F1123" t="s">
        <v>19</v>
      </c>
      <c r="G1123">
        <v>280027</v>
      </c>
      <c r="H1123" t="s">
        <v>20</v>
      </c>
      <c r="I1123">
        <v>29259.73</v>
      </c>
      <c r="J1123" t="s">
        <v>59</v>
      </c>
      <c r="K1123">
        <v>8</v>
      </c>
      <c r="L1123">
        <v>0.10448895999314352</v>
      </c>
      <c r="M1123" t="s">
        <v>32</v>
      </c>
      <c r="N1123" t="s">
        <v>23</v>
      </c>
      <c r="O1123" t="s">
        <v>22</v>
      </c>
      <c r="P1123">
        <v>3</v>
      </c>
    </row>
    <row r="1124" spans="1:16" x14ac:dyDescent="0.3">
      <c r="A1124">
        <v>1121</v>
      </c>
      <c r="B1124" t="s">
        <v>58</v>
      </c>
      <c r="C1124">
        <v>2014</v>
      </c>
      <c r="D1124">
        <v>4.5</v>
      </c>
      <c r="E1124" t="s">
        <v>42</v>
      </c>
      <c r="F1124" t="s">
        <v>19</v>
      </c>
      <c r="G1124">
        <v>29782</v>
      </c>
      <c r="H1124" t="s">
        <v>20</v>
      </c>
      <c r="I1124">
        <v>89019.71</v>
      </c>
      <c r="J1124" t="s">
        <v>59</v>
      </c>
      <c r="K1124">
        <v>12</v>
      </c>
      <c r="L1124">
        <v>2.9890440534551073</v>
      </c>
      <c r="M1124" t="s">
        <v>56</v>
      </c>
      <c r="N1124" t="s">
        <v>36</v>
      </c>
      <c r="O1124" t="s">
        <v>29</v>
      </c>
      <c r="P1124">
        <v>3</v>
      </c>
    </row>
    <row r="1125" spans="1:16" x14ac:dyDescent="0.3">
      <c r="A1125">
        <v>1122</v>
      </c>
      <c r="B1125" t="s">
        <v>17</v>
      </c>
      <c r="C1125">
        <v>2017</v>
      </c>
      <c r="D1125">
        <v>4.5</v>
      </c>
      <c r="E1125" t="s">
        <v>25</v>
      </c>
      <c r="F1125" t="s">
        <v>19</v>
      </c>
      <c r="G1125">
        <v>148051</v>
      </c>
      <c r="H1125" t="s">
        <v>26</v>
      </c>
      <c r="I1125">
        <v>15692.68</v>
      </c>
      <c r="J1125" t="s">
        <v>21</v>
      </c>
      <c r="K1125">
        <v>9</v>
      </c>
      <c r="L1125">
        <v>0.1059950962843885</v>
      </c>
      <c r="M1125" t="s">
        <v>22</v>
      </c>
      <c r="N1125" t="s">
        <v>28</v>
      </c>
      <c r="O1125" t="s">
        <v>29</v>
      </c>
      <c r="P1125">
        <v>1</v>
      </c>
    </row>
    <row r="1126" spans="1:16" x14ac:dyDescent="0.3">
      <c r="A1126">
        <v>1123</v>
      </c>
      <c r="B1126" t="s">
        <v>50</v>
      </c>
      <c r="C1126">
        <v>2010</v>
      </c>
      <c r="D1126">
        <v>4.8</v>
      </c>
      <c r="E1126" t="s">
        <v>25</v>
      </c>
      <c r="F1126" t="s">
        <v>19</v>
      </c>
      <c r="G1126">
        <v>295890</v>
      </c>
      <c r="H1126" t="s">
        <v>20</v>
      </c>
      <c r="I1126">
        <v>69575.350000000006</v>
      </c>
      <c r="J1126" t="s">
        <v>55</v>
      </c>
      <c r="K1126">
        <v>16</v>
      </c>
      <c r="L1126">
        <v>0.23513924093413094</v>
      </c>
      <c r="M1126" t="s">
        <v>32</v>
      </c>
      <c r="N1126" t="s">
        <v>36</v>
      </c>
      <c r="O1126" t="s">
        <v>29</v>
      </c>
      <c r="P1126">
        <v>3</v>
      </c>
    </row>
    <row r="1127" spans="1:16" x14ac:dyDescent="0.3">
      <c r="A1127">
        <v>1124</v>
      </c>
      <c r="B1127" t="s">
        <v>43</v>
      </c>
      <c r="C1127">
        <v>2022</v>
      </c>
      <c r="D1127">
        <v>5.4</v>
      </c>
      <c r="E1127" t="s">
        <v>25</v>
      </c>
      <c r="F1127" t="s">
        <v>19</v>
      </c>
      <c r="G1127">
        <v>261161</v>
      </c>
      <c r="H1127" t="s">
        <v>38</v>
      </c>
      <c r="I1127">
        <v>29726.9</v>
      </c>
      <c r="J1127" t="s">
        <v>44</v>
      </c>
      <c r="K1127">
        <v>4</v>
      </c>
      <c r="L1127">
        <v>0.11382595410493911</v>
      </c>
      <c r="M1127" t="s">
        <v>32</v>
      </c>
      <c r="N1127" t="s">
        <v>23</v>
      </c>
      <c r="O1127" t="s">
        <v>29</v>
      </c>
      <c r="P1127">
        <v>2</v>
      </c>
    </row>
    <row r="1128" spans="1:16" x14ac:dyDescent="0.3">
      <c r="A1128">
        <v>1125</v>
      </c>
      <c r="B1128" t="s">
        <v>50</v>
      </c>
      <c r="C1128">
        <v>2015</v>
      </c>
      <c r="D1128">
        <v>3.5</v>
      </c>
      <c r="E1128" t="s">
        <v>18</v>
      </c>
      <c r="F1128" t="s">
        <v>19</v>
      </c>
      <c r="G1128">
        <v>66266</v>
      </c>
      <c r="H1128" t="s">
        <v>38</v>
      </c>
      <c r="I1128">
        <v>50179.85</v>
      </c>
      <c r="J1128" t="s">
        <v>51</v>
      </c>
      <c r="K1128">
        <v>11</v>
      </c>
      <c r="L1128">
        <v>0.75724881538043642</v>
      </c>
      <c r="M1128" t="s">
        <v>22</v>
      </c>
      <c r="N1128" t="s">
        <v>36</v>
      </c>
      <c r="O1128" t="s">
        <v>22</v>
      </c>
      <c r="P1128">
        <v>2</v>
      </c>
    </row>
    <row r="1129" spans="1:16" x14ac:dyDescent="0.3">
      <c r="A1129">
        <v>1126</v>
      </c>
      <c r="B1129" t="s">
        <v>24</v>
      </c>
      <c r="C1129">
        <v>2021</v>
      </c>
      <c r="D1129">
        <v>4.7</v>
      </c>
      <c r="E1129" t="s">
        <v>18</v>
      </c>
      <c r="F1129" t="s">
        <v>34</v>
      </c>
      <c r="G1129">
        <v>56</v>
      </c>
      <c r="H1129" t="s">
        <v>20</v>
      </c>
      <c r="I1129">
        <v>33444.21</v>
      </c>
      <c r="J1129" t="s">
        <v>49</v>
      </c>
      <c r="K1129">
        <v>5</v>
      </c>
      <c r="L1129">
        <v>597.21803571428575</v>
      </c>
      <c r="M1129" t="s">
        <v>56</v>
      </c>
      <c r="N1129" t="s">
        <v>23</v>
      </c>
      <c r="O1129" t="s">
        <v>29</v>
      </c>
      <c r="P1129">
        <v>3</v>
      </c>
    </row>
    <row r="1130" spans="1:16" x14ac:dyDescent="0.3">
      <c r="A1130">
        <v>1127</v>
      </c>
      <c r="B1130" t="s">
        <v>58</v>
      </c>
      <c r="C1130">
        <v>2016</v>
      </c>
      <c r="D1130">
        <v>4.0999999999999996</v>
      </c>
      <c r="E1130" t="s">
        <v>25</v>
      </c>
      <c r="F1130" t="s">
        <v>34</v>
      </c>
      <c r="G1130">
        <v>293601</v>
      </c>
      <c r="H1130" t="s">
        <v>38</v>
      </c>
      <c r="I1130">
        <v>35708.31</v>
      </c>
      <c r="J1130" t="s">
        <v>65</v>
      </c>
      <c r="K1130">
        <v>10</v>
      </c>
      <c r="L1130">
        <v>0.12162189502079351</v>
      </c>
      <c r="M1130" t="s">
        <v>32</v>
      </c>
      <c r="N1130" t="s">
        <v>23</v>
      </c>
      <c r="O1130" t="s">
        <v>29</v>
      </c>
      <c r="P1130">
        <v>2</v>
      </c>
    </row>
    <row r="1131" spans="1:16" x14ac:dyDescent="0.3">
      <c r="A1131">
        <v>1128</v>
      </c>
      <c r="B1131" t="s">
        <v>58</v>
      </c>
      <c r="C1131">
        <v>2004</v>
      </c>
      <c r="D1131">
        <v>1.9</v>
      </c>
      <c r="E1131" t="s">
        <v>18</v>
      </c>
      <c r="F1131" t="s">
        <v>34</v>
      </c>
      <c r="G1131">
        <v>132773</v>
      </c>
      <c r="H1131" t="s">
        <v>20</v>
      </c>
      <c r="I1131">
        <v>29737.34</v>
      </c>
      <c r="J1131" t="s">
        <v>65</v>
      </c>
      <c r="K1131">
        <v>22</v>
      </c>
      <c r="L1131">
        <v>0.22397128934346591</v>
      </c>
      <c r="M1131" t="s">
        <v>22</v>
      </c>
      <c r="N1131" t="s">
        <v>23</v>
      </c>
      <c r="O1131" t="s">
        <v>46</v>
      </c>
      <c r="P1131">
        <v>3</v>
      </c>
    </row>
    <row r="1132" spans="1:16" x14ac:dyDescent="0.3">
      <c r="A1132">
        <v>1129</v>
      </c>
      <c r="B1132" t="s">
        <v>30</v>
      </c>
      <c r="C1132">
        <v>2011</v>
      </c>
      <c r="D1132">
        <v>1.1000000000000001</v>
      </c>
      <c r="E1132" t="s">
        <v>33</v>
      </c>
      <c r="F1132" t="s">
        <v>34</v>
      </c>
      <c r="G1132">
        <v>187453</v>
      </c>
      <c r="H1132" t="s">
        <v>20</v>
      </c>
      <c r="I1132">
        <v>76515.33</v>
      </c>
      <c r="J1132" t="s">
        <v>52</v>
      </c>
      <c r="K1132">
        <v>15</v>
      </c>
      <c r="L1132">
        <v>0.40818407814225433</v>
      </c>
      <c r="M1132" t="s">
        <v>32</v>
      </c>
      <c r="N1132" t="s">
        <v>36</v>
      </c>
      <c r="O1132" t="s">
        <v>46</v>
      </c>
      <c r="P1132">
        <v>3</v>
      </c>
    </row>
    <row r="1133" spans="1:16" x14ac:dyDescent="0.3">
      <c r="A1133">
        <v>1130</v>
      </c>
      <c r="B1133" t="s">
        <v>24</v>
      </c>
      <c r="C1133">
        <v>2010</v>
      </c>
      <c r="D1133">
        <v>2.4</v>
      </c>
      <c r="E1133" t="s">
        <v>25</v>
      </c>
      <c r="F1133" t="s">
        <v>19</v>
      </c>
      <c r="G1133">
        <v>181510</v>
      </c>
      <c r="H1133" t="s">
        <v>38</v>
      </c>
      <c r="I1133">
        <v>39743.01</v>
      </c>
      <c r="J1133" t="s">
        <v>49</v>
      </c>
      <c r="K1133">
        <v>16</v>
      </c>
      <c r="L1133">
        <v>0.21895768828163739</v>
      </c>
      <c r="M1133" t="s">
        <v>32</v>
      </c>
      <c r="N1133" t="s">
        <v>23</v>
      </c>
      <c r="O1133" t="s">
        <v>22</v>
      </c>
      <c r="P1133">
        <v>2</v>
      </c>
    </row>
    <row r="1134" spans="1:16" x14ac:dyDescent="0.3">
      <c r="A1134">
        <v>1131</v>
      </c>
      <c r="B1134" t="s">
        <v>58</v>
      </c>
      <c r="C1134">
        <v>2014</v>
      </c>
      <c r="D1134">
        <v>3.2</v>
      </c>
      <c r="E1134" t="s">
        <v>33</v>
      </c>
      <c r="F1134" t="s">
        <v>19</v>
      </c>
      <c r="G1134">
        <v>80636</v>
      </c>
      <c r="H1134" t="s">
        <v>38</v>
      </c>
      <c r="I1134">
        <v>74003.92</v>
      </c>
      <c r="J1134" t="s">
        <v>67</v>
      </c>
      <c r="K1134">
        <v>12</v>
      </c>
      <c r="L1134">
        <v>0.91775286472543283</v>
      </c>
      <c r="M1134" t="s">
        <v>22</v>
      </c>
      <c r="N1134" t="s">
        <v>36</v>
      </c>
      <c r="O1134" t="s">
        <v>22</v>
      </c>
      <c r="P1134">
        <v>2</v>
      </c>
    </row>
    <row r="1135" spans="1:16" x14ac:dyDescent="0.3">
      <c r="A1135">
        <v>1132</v>
      </c>
      <c r="B1135" t="s">
        <v>24</v>
      </c>
      <c r="C1135">
        <v>2002</v>
      </c>
      <c r="D1135">
        <v>4.0999999999999996</v>
      </c>
      <c r="E1135" t="s">
        <v>42</v>
      </c>
      <c r="F1135" t="s">
        <v>34</v>
      </c>
      <c r="G1135">
        <v>66483</v>
      </c>
      <c r="H1135" t="s">
        <v>38</v>
      </c>
      <c r="I1135">
        <v>48326.64</v>
      </c>
      <c r="J1135" t="s">
        <v>27</v>
      </c>
      <c r="K1135">
        <v>24</v>
      </c>
      <c r="L1135">
        <v>0.72690221560398893</v>
      </c>
      <c r="M1135" t="s">
        <v>22</v>
      </c>
      <c r="N1135" t="s">
        <v>23</v>
      </c>
      <c r="O1135" t="s">
        <v>29</v>
      </c>
      <c r="P1135">
        <v>2</v>
      </c>
    </row>
    <row r="1136" spans="1:16" x14ac:dyDescent="0.3">
      <c r="A1136">
        <v>1133</v>
      </c>
      <c r="B1136" t="s">
        <v>43</v>
      </c>
      <c r="C1136">
        <v>2000</v>
      </c>
      <c r="D1136">
        <v>5.2</v>
      </c>
      <c r="E1136" t="s">
        <v>33</v>
      </c>
      <c r="F1136" t="s">
        <v>34</v>
      </c>
      <c r="G1136">
        <v>20505</v>
      </c>
      <c r="H1136" t="s">
        <v>38</v>
      </c>
      <c r="I1136">
        <v>56988.37</v>
      </c>
      <c r="J1136" t="s">
        <v>60</v>
      </c>
      <c r="K1136">
        <v>26</v>
      </c>
      <c r="L1136">
        <v>2.7792426237503047</v>
      </c>
      <c r="M1136" t="s">
        <v>56</v>
      </c>
      <c r="N1136" t="s">
        <v>36</v>
      </c>
      <c r="O1136" t="s">
        <v>29</v>
      </c>
      <c r="P1136">
        <v>2</v>
      </c>
    </row>
    <row r="1137" spans="1:16" x14ac:dyDescent="0.3">
      <c r="A1137">
        <v>1134</v>
      </c>
      <c r="B1137" t="s">
        <v>37</v>
      </c>
      <c r="C1137">
        <v>2019</v>
      </c>
      <c r="D1137">
        <v>2</v>
      </c>
      <c r="E1137" t="s">
        <v>42</v>
      </c>
      <c r="F1137" t="s">
        <v>34</v>
      </c>
      <c r="G1137">
        <v>33525</v>
      </c>
      <c r="H1137" t="s">
        <v>20</v>
      </c>
      <c r="I1137">
        <v>56612.31</v>
      </c>
      <c r="J1137" t="s">
        <v>68</v>
      </c>
      <c r="K1137">
        <v>7</v>
      </c>
      <c r="L1137">
        <v>1.6886595078299775</v>
      </c>
      <c r="M1137" t="s">
        <v>56</v>
      </c>
      <c r="N1137" t="s">
        <v>36</v>
      </c>
      <c r="O1137" t="s">
        <v>22</v>
      </c>
      <c r="P1137">
        <v>3</v>
      </c>
    </row>
    <row r="1138" spans="1:16" x14ac:dyDescent="0.3">
      <c r="A1138">
        <v>1135</v>
      </c>
      <c r="B1138" t="s">
        <v>58</v>
      </c>
      <c r="C1138">
        <v>2015</v>
      </c>
      <c r="D1138">
        <v>1.6</v>
      </c>
      <c r="E1138" t="s">
        <v>25</v>
      </c>
      <c r="F1138" t="s">
        <v>19</v>
      </c>
      <c r="G1138">
        <v>211474</v>
      </c>
      <c r="H1138" t="s">
        <v>38</v>
      </c>
      <c r="I1138">
        <v>97705.95</v>
      </c>
      <c r="J1138" t="s">
        <v>67</v>
      </c>
      <c r="K1138">
        <v>11</v>
      </c>
      <c r="L1138">
        <v>0.46202346387735604</v>
      </c>
      <c r="M1138" t="s">
        <v>32</v>
      </c>
      <c r="N1138" t="s">
        <v>36</v>
      </c>
      <c r="O1138" t="s">
        <v>46</v>
      </c>
      <c r="P1138">
        <v>2</v>
      </c>
    </row>
    <row r="1139" spans="1:16" x14ac:dyDescent="0.3">
      <c r="A1139">
        <v>1136</v>
      </c>
      <c r="B1139" t="s">
        <v>30</v>
      </c>
      <c r="C1139">
        <v>2001</v>
      </c>
      <c r="D1139">
        <v>5.8</v>
      </c>
      <c r="E1139" t="s">
        <v>42</v>
      </c>
      <c r="F1139" t="s">
        <v>19</v>
      </c>
      <c r="G1139">
        <v>96008</v>
      </c>
      <c r="H1139" t="s">
        <v>38</v>
      </c>
      <c r="I1139">
        <v>39870.93</v>
      </c>
      <c r="J1139" t="s">
        <v>31</v>
      </c>
      <c r="K1139">
        <v>25</v>
      </c>
      <c r="L1139">
        <v>0.41528758020164985</v>
      </c>
      <c r="M1139" t="s">
        <v>22</v>
      </c>
      <c r="N1139" t="s">
        <v>23</v>
      </c>
      <c r="O1139" t="s">
        <v>29</v>
      </c>
      <c r="P1139">
        <v>2</v>
      </c>
    </row>
    <row r="1140" spans="1:16" x14ac:dyDescent="0.3">
      <c r="A1140">
        <v>1137</v>
      </c>
      <c r="B1140" t="s">
        <v>43</v>
      </c>
      <c r="C1140">
        <v>2001</v>
      </c>
      <c r="D1140">
        <v>1.5</v>
      </c>
      <c r="E1140" t="s">
        <v>42</v>
      </c>
      <c r="F1140" t="s">
        <v>19</v>
      </c>
      <c r="G1140">
        <v>44348</v>
      </c>
      <c r="H1140" t="s">
        <v>26</v>
      </c>
      <c r="I1140">
        <v>24729.99</v>
      </c>
      <c r="J1140" t="s">
        <v>60</v>
      </c>
      <c r="K1140">
        <v>25</v>
      </c>
      <c r="L1140">
        <v>0.55763484260846041</v>
      </c>
      <c r="M1140" t="s">
        <v>56</v>
      </c>
      <c r="N1140" t="s">
        <v>23</v>
      </c>
      <c r="O1140" t="s">
        <v>46</v>
      </c>
      <c r="P1140">
        <v>1</v>
      </c>
    </row>
    <row r="1141" spans="1:16" x14ac:dyDescent="0.3">
      <c r="A1141">
        <v>1138</v>
      </c>
      <c r="B1141" t="s">
        <v>17</v>
      </c>
      <c r="C1141">
        <v>2002</v>
      </c>
      <c r="D1141">
        <v>3.4</v>
      </c>
      <c r="E1141" t="s">
        <v>33</v>
      </c>
      <c r="F1141" t="s">
        <v>34</v>
      </c>
      <c r="G1141">
        <v>202259</v>
      </c>
      <c r="H1141" t="s">
        <v>38</v>
      </c>
      <c r="I1141">
        <v>91620.23</v>
      </c>
      <c r="J1141" t="s">
        <v>47</v>
      </c>
      <c r="K1141">
        <v>24</v>
      </c>
      <c r="L1141">
        <v>0.45298468794960917</v>
      </c>
      <c r="M1141" t="s">
        <v>32</v>
      </c>
      <c r="N1141" t="s">
        <v>36</v>
      </c>
      <c r="O1141" t="s">
        <v>22</v>
      </c>
      <c r="P1141">
        <v>2</v>
      </c>
    </row>
    <row r="1142" spans="1:16" x14ac:dyDescent="0.3">
      <c r="A1142">
        <v>1139</v>
      </c>
      <c r="B1142" t="s">
        <v>24</v>
      </c>
      <c r="C1142">
        <v>2007</v>
      </c>
      <c r="D1142">
        <v>3.9</v>
      </c>
      <c r="E1142" t="s">
        <v>33</v>
      </c>
      <c r="F1142" t="s">
        <v>34</v>
      </c>
      <c r="G1142">
        <v>269417</v>
      </c>
      <c r="H1142" t="s">
        <v>38</v>
      </c>
      <c r="I1142">
        <v>21609.73</v>
      </c>
      <c r="J1142" t="s">
        <v>27</v>
      </c>
      <c r="K1142">
        <v>19</v>
      </c>
      <c r="L1142">
        <v>8.0209229558639586E-2</v>
      </c>
      <c r="M1142" t="s">
        <v>32</v>
      </c>
      <c r="N1142" t="s">
        <v>23</v>
      </c>
      <c r="O1142" t="s">
        <v>22</v>
      </c>
      <c r="P1142">
        <v>2</v>
      </c>
    </row>
    <row r="1143" spans="1:16" x14ac:dyDescent="0.3">
      <c r="A1143">
        <v>1140</v>
      </c>
      <c r="B1143" t="s">
        <v>17</v>
      </c>
      <c r="C1143">
        <v>2023</v>
      </c>
      <c r="D1143">
        <v>3.7</v>
      </c>
      <c r="E1143" t="s">
        <v>33</v>
      </c>
      <c r="F1143" t="s">
        <v>19</v>
      </c>
      <c r="G1143">
        <v>206641</v>
      </c>
      <c r="H1143" t="s">
        <v>20</v>
      </c>
      <c r="I1143">
        <v>84270.17</v>
      </c>
      <c r="J1143" t="s">
        <v>47</v>
      </c>
      <c r="K1143">
        <v>3</v>
      </c>
      <c r="L1143">
        <v>0.40780953440991863</v>
      </c>
      <c r="M1143" t="s">
        <v>32</v>
      </c>
      <c r="N1143" t="s">
        <v>36</v>
      </c>
      <c r="O1143" t="s">
        <v>22</v>
      </c>
      <c r="P1143">
        <v>3</v>
      </c>
    </row>
    <row r="1144" spans="1:16" x14ac:dyDescent="0.3">
      <c r="A1144">
        <v>1141</v>
      </c>
      <c r="B1144" t="s">
        <v>50</v>
      </c>
      <c r="C1144">
        <v>2014</v>
      </c>
      <c r="D1144">
        <v>1.4</v>
      </c>
      <c r="E1144" t="s">
        <v>25</v>
      </c>
      <c r="F1144" t="s">
        <v>19</v>
      </c>
      <c r="G1144">
        <v>134607</v>
      </c>
      <c r="H1144" t="s">
        <v>20</v>
      </c>
      <c r="I1144">
        <v>19270.419999999998</v>
      </c>
      <c r="J1144" t="s">
        <v>54</v>
      </c>
      <c r="K1144">
        <v>12</v>
      </c>
      <c r="L1144">
        <v>0.14316060828931629</v>
      </c>
      <c r="M1144" t="s">
        <v>22</v>
      </c>
      <c r="N1144" t="s">
        <v>28</v>
      </c>
      <c r="O1144" t="s">
        <v>46</v>
      </c>
      <c r="P1144">
        <v>3</v>
      </c>
    </row>
    <row r="1145" spans="1:16" x14ac:dyDescent="0.3">
      <c r="A1145">
        <v>1142</v>
      </c>
      <c r="B1145" t="s">
        <v>43</v>
      </c>
      <c r="C1145">
        <v>2006</v>
      </c>
      <c r="D1145">
        <v>1.3</v>
      </c>
      <c r="E1145" t="s">
        <v>25</v>
      </c>
      <c r="F1145" t="s">
        <v>34</v>
      </c>
      <c r="G1145">
        <v>214096</v>
      </c>
      <c r="H1145" t="s">
        <v>26</v>
      </c>
      <c r="I1145">
        <v>67578.81</v>
      </c>
      <c r="J1145" t="s">
        <v>60</v>
      </c>
      <c r="K1145">
        <v>20</v>
      </c>
      <c r="L1145">
        <v>0.31564723301696435</v>
      </c>
      <c r="M1145" t="s">
        <v>32</v>
      </c>
      <c r="N1145" t="s">
        <v>36</v>
      </c>
      <c r="O1145" t="s">
        <v>46</v>
      </c>
      <c r="P1145">
        <v>1</v>
      </c>
    </row>
    <row r="1146" spans="1:16" x14ac:dyDescent="0.3">
      <c r="A1146">
        <v>1143</v>
      </c>
      <c r="B1146" t="s">
        <v>17</v>
      </c>
      <c r="C1146">
        <v>2005</v>
      </c>
      <c r="D1146">
        <v>1.5</v>
      </c>
      <c r="E1146" t="s">
        <v>33</v>
      </c>
      <c r="F1146" t="s">
        <v>34</v>
      </c>
      <c r="G1146">
        <v>107157</v>
      </c>
      <c r="H1146" t="s">
        <v>38</v>
      </c>
      <c r="I1146">
        <v>19301.38</v>
      </c>
      <c r="J1146" t="s">
        <v>47</v>
      </c>
      <c r="K1146">
        <v>21</v>
      </c>
      <c r="L1146">
        <v>0.18012243717162668</v>
      </c>
      <c r="M1146" t="s">
        <v>22</v>
      </c>
      <c r="N1146" t="s">
        <v>28</v>
      </c>
      <c r="O1146" t="s">
        <v>46</v>
      </c>
      <c r="P1146">
        <v>2</v>
      </c>
    </row>
    <row r="1147" spans="1:16" x14ac:dyDescent="0.3">
      <c r="A1147">
        <v>1144</v>
      </c>
      <c r="B1147" t="s">
        <v>58</v>
      </c>
      <c r="C1147">
        <v>2008</v>
      </c>
      <c r="D1147">
        <v>3.9</v>
      </c>
      <c r="E1147" t="s">
        <v>25</v>
      </c>
      <c r="F1147" t="s">
        <v>19</v>
      </c>
      <c r="G1147">
        <v>908</v>
      </c>
      <c r="H1147" t="s">
        <v>38</v>
      </c>
      <c r="I1147">
        <v>92693.15</v>
      </c>
      <c r="J1147" t="s">
        <v>65</v>
      </c>
      <c r="K1147">
        <v>18</v>
      </c>
      <c r="L1147">
        <v>102.08496696035242</v>
      </c>
      <c r="M1147" t="s">
        <v>56</v>
      </c>
      <c r="N1147" t="s">
        <v>36</v>
      </c>
      <c r="O1147" t="s">
        <v>22</v>
      </c>
      <c r="P1147">
        <v>2</v>
      </c>
    </row>
    <row r="1148" spans="1:16" x14ac:dyDescent="0.3">
      <c r="A1148">
        <v>1145</v>
      </c>
      <c r="B1148" t="s">
        <v>24</v>
      </c>
      <c r="C1148">
        <v>2019</v>
      </c>
      <c r="D1148">
        <v>3.7</v>
      </c>
      <c r="E1148" t="s">
        <v>25</v>
      </c>
      <c r="F1148" t="s">
        <v>34</v>
      </c>
      <c r="G1148">
        <v>252299</v>
      </c>
      <c r="H1148" t="s">
        <v>38</v>
      </c>
      <c r="I1148">
        <v>58675.79</v>
      </c>
      <c r="J1148" t="s">
        <v>53</v>
      </c>
      <c r="K1148">
        <v>7</v>
      </c>
      <c r="L1148">
        <v>0.23256449688663056</v>
      </c>
      <c r="M1148" t="s">
        <v>32</v>
      </c>
      <c r="N1148" t="s">
        <v>36</v>
      </c>
      <c r="O1148" t="s">
        <v>22</v>
      </c>
      <c r="P1148">
        <v>2</v>
      </c>
    </row>
    <row r="1149" spans="1:16" x14ac:dyDescent="0.3">
      <c r="A1149">
        <v>1146</v>
      </c>
      <c r="B1149" t="s">
        <v>37</v>
      </c>
      <c r="C1149">
        <v>2000</v>
      </c>
      <c r="D1149">
        <v>2.2000000000000002</v>
      </c>
      <c r="E1149" t="s">
        <v>42</v>
      </c>
      <c r="F1149" t="s">
        <v>19</v>
      </c>
      <c r="G1149">
        <v>201225</v>
      </c>
      <c r="H1149" t="s">
        <v>38</v>
      </c>
      <c r="I1149">
        <v>36281.01</v>
      </c>
      <c r="J1149" t="s">
        <v>39</v>
      </c>
      <c r="K1149">
        <v>26</v>
      </c>
      <c r="L1149">
        <v>0.18030070816250468</v>
      </c>
      <c r="M1149" t="s">
        <v>32</v>
      </c>
      <c r="N1149" t="s">
        <v>23</v>
      </c>
      <c r="O1149" t="s">
        <v>22</v>
      </c>
      <c r="P1149">
        <v>2</v>
      </c>
    </row>
    <row r="1150" spans="1:16" x14ac:dyDescent="0.3">
      <c r="A1150">
        <v>1147</v>
      </c>
      <c r="B1150" t="s">
        <v>43</v>
      </c>
      <c r="C1150">
        <v>2007</v>
      </c>
      <c r="D1150">
        <v>4.2</v>
      </c>
      <c r="E1150" t="s">
        <v>42</v>
      </c>
      <c r="F1150" t="s">
        <v>19</v>
      </c>
      <c r="G1150">
        <v>108352</v>
      </c>
      <c r="H1150" t="s">
        <v>38</v>
      </c>
      <c r="I1150">
        <v>18330.66</v>
      </c>
      <c r="J1150" t="s">
        <v>60</v>
      </c>
      <c r="K1150">
        <v>19</v>
      </c>
      <c r="L1150">
        <v>0.16917694181925574</v>
      </c>
      <c r="M1150" t="s">
        <v>22</v>
      </c>
      <c r="N1150" t="s">
        <v>28</v>
      </c>
      <c r="O1150" t="s">
        <v>29</v>
      </c>
      <c r="P1150">
        <v>2</v>
      </c>
    </row>
    <row r="1151" spans="1:16" x14ac:dyDescent="0.3">
      <c r="A1151">
        <v>1148</v>
      </c>
      <c r="B1151" t="s">
        <v>58</v>
      </c>
      <c r="C1151">
        <v>2022</v>
      </c>
      <c r="D1151">
        <v>5.0999999999999996</v>
      </c>
      <c r="E1151" t="s">
        <v>33</v>
      </c>
      <c r="F1151" t="s">
        <v>34</v>
      </c>
      <c r="G1151">
        <v>95967</v>
      </c>
      <c r="H1151" t="s">
        <v>38</v>
      </c>
      <c r="I1151">
        <v>40263.26</v>
      </c>
      <c r="J1151" t="s">
        <v>59</v>
      </c>
      <c r="K1151">
        <v>4</v>
      </c>
      <c r="L1151">
        <v>0.41955317973886858</v>
      </c>
      <c r="M1151" t="s">
        <v>22</v>
      </c>
      <c r="N1151" t="s">
        <v>23</v>
      </c>
      <c r="O1151" t="s">
        <v>29</v>
      </c>
      <c r="P1151">
        <v>2</v>
      </c>
    </row>
    <row r="1152" spans="1:16" x14ac:dyDescent="0.3">
      <c r="A1152">
        <v>1149</v>
      </c>
      <c r="B1152" t="s">
        <v>30</v>
      </c>
      <c r="C1152">
        <v>2022</v>
      </c>
      <c r="D1152">
        <v>1.2</v>
      </c>
      <c r="E1152" t="s">
        <v>25</v>
      </c>
      <c r="F1152" t="s">
        <v>34</v>
      </c>
      <c r="G1152">
        <v>35079</v>
      </c>
      <c r="H1152" t="s">
        <v>26</v>
      </c>
      <c r="I1152">
        <v>71976.899999999994</v>
      </c>
      <c r="J1152" t="s">
        <v>31</v>
      </c>
      <c r="K1152">
        <v>4</v>
      </c>
      <c r="L1152">
        <v>2.0518515351064739</v>
      </c>
      <c r="M1152" t="s">
        <v>56</v>
      </c>
      <c r="N1152" t="s">
        <v>36</v>
      </c>
      <c r="O1152" t="s">
        <v>46</v>
      </c>
      <c r="P1152">
        <v>1</v>
      </c>
    </row>
    <row r="1153" spans="1:16" x14ac:dyDescent="0.3">
      <c r="A1153">
        <v>1150</v>
      </c>
      <c r="B1153" t="s">
        <v>50</v>
      </c>
      <c r="C1153">
        <v>2002</v>
      </c>
      <c r="D1153">
        <v>3.5</v>
      </c>
      <c r="E1153" t="s">
        <v>42</v>
      </c>
      <c r="F1153" t="s">
        <v>34</v>
      </c>
      <c r="G1153">
        <v>212628</v>
      </c>
      <c r="H1153" t="s">
        <v>38</v>
      </c>
      <c r="I1153">
        <v>41570.33</v>
      </c>
      <c r="J1153" t="s">
        <v>61</v>
      </c>
      <c r="K1153">
        <v>24</v>
      </c>
      <c r="L1153">
        <v>0.19550731794495552</v>
      </c>
      <c r="M1153" t="s">
        <v>32</v>
      </c>
      <c r="N1153" t="s">
        <v>23</v>
      </c>
      <c r="O1153" t="s">
        <v>22</v>
      </c>
      <c r="P1153">
        <v>2</v>
      </c>
    </row>
    <row r="1154" spans="1:16" x14ac:dyDescent="0.3">
      <c r="A1154">
        <v>1151</v>
      </c>
      <c r="B1154" t="s">
        <v>24</v>
      </c>
      <c r="C1154">
        <v>2003</v>
      </c>
      <c r="D1154">
        <v>4.4000000000000004</v>
      </c>
      <c r="E1154" t="s">
        <v>18</v>
      </c>
      <c r="F1154" t="s">
        <v>19</v>
      </c>
      <c r="G1154">
        <v>111889</v>
      </c>
      <c r="H1154" t="s">
        <v>38</v>
      </c>
      <c r="I1154">
        <v>28378.94</v>
      </c>
      <c r="J1154" t="s">
        <v>53</v>
      </c>
      <c r="K1154">
        <v>23</v>
      </c>
      <c r="L1154">
        <v>0.25363476302406851</v>
      </c>
      <c r="M1154" t="s">
        <v>22</v>
      </c>
      <c r="N1154" t="s">
        <v>23</v>
      </c>
      <c r="O1154" t="s">
        <v>29</v>
      </c>
      <c r="P1154">
        <v>2</v>
      </c>
    </row>
    <row r="1155" spans="1:16" x14ac:dyDescent="0.3">
      <c r="A1155">
        <v>1152</v>
      </c>
      <c r="B1155" t="s">
        <v>43</v>
      </c>
      <c r="C1155">
        <v>2014</v>
      </c>
      <c r="D1155">
        <v>2.2999999999999998</v>
      </c>
      <c r="E1155" t="s">
        <v>25</v>
      </c>
      <c r="F1155" t="s">
        <v>34</v>
      </c>
      <c r="G1155">
        <v>262063</v>
      </c>
      <c r="H1155" t="s">
        <v>38</v>
      </c>
      <c r="I1155">
        <v>59853.9</v>
      </c>
      <c r="J1155" t="s">
        <v>57</v>
      </c>
      <c r="K1155">
        <v>12</v>
      </c>
      <c r="L1155">
        <v>0.22839508057222882</v>
      </c>
      <c r="M1155" t="s">
        <v>32</v>
      </c>
      <c r="N1155" t="s">
        <v>36</v>
      </c>
      <c r="O1155" t="s">
        <v>22</v>
      </c>
      <c r="P1155">
        <v>2</v>
      </c>
    </row>
    <row r="1156" spans="1:16" x14ac:dyDescent="0.3">
      <c r="A1156">
        <v>1153</v>
      </c>
      <c r="B1156" t="s">
        <v>43</v>
      </c>
      <c r="C1156">
        <v>2005</v>
      </c>
      <c r="D1156">
        <v>2.5</v>
      </c>
      <c r="E1156" t="s">
        <v>18</v>
      </c>
      <c r="F1156" t="s">
        <v>34</v>
      </c>
      <c r="G1156">
        <v>46105</v>
      </c>
      <c r="H1156" t="s">
        <v>26</v>
      </c>
      <c r="I1156">
        <v>44693.08</v>
      </c>
      <c r="J1156" t="s">
        <v>63</v>
      </c>
      <c r="K1156">
        <v>21</v>
      </c>
      <c r="L1156">
        <v>0.96937598958898175</v>
      </c>
      <c r="M1156" t="s">
        <v>56</v>
      </c>
      <c r="N1156" t="s">
        <v>23</v>
      </c>
      <c r="O1156" t="s">
        <v>22</v>
      </c>
      <c r="P1156">
        <v>1</v>
      </c>
    </row>
    <row r="1157" spans="1:16" x14ac:dyDescent="0.3">
      <c r="A1157">
        <v>1154</v>
      </c>
      <c r="B1157" t="s">
        <v>37</v>
      </c>
      <c r="C1157">
        <v>2014</v>
      </c>
      <c r="D1157">
        <v>4.0999999999999996</v>
      </c>
      <c r="E1157" t="s">
        <v>33</v>
      </c>
      <c r="F1157" t="s">
        <v>19</v>
      </c>
      <c r="G1157">
        <v>132957</v>
      </c>
      <c r="H1157" t="s">
        <v>38</v>
      </c>
      <c r="I1157">
        <v>20751.59</v>
      </c>
      <c r="J1157" t="s">
        <v>48</v>
      </c>
      <c r="K1157">
        <v>12</v>
      </c>
      <c r="L1157">
        <v>0.15607745361282219</v>
      </c>
      <c r="M1157" t="s">
        <v>22</v>
      </c>
      <c r="N1157" t="s">
        <v>23</v>
      </c>
      <c r="O1157" t="s">
        <v>29</v>
      </c>
      <c r="P1157">
        <v>2</v>
      </c>
    </row>
    <row r="1158" spans="1:16" x14ac:dyDescent="0.3">
      <c r="A1158">
        <v>1155</v>
      </c>
      <c r="B1158" t="s">
        <v>37</v>
      </c>
      <c r="C1158">
        <v>2020</v>
      </c>
      <c r="D1158">
        <v>5.5</v>
      </c>
      <c r="E1158" t="s">
        <v>25</v>
      </c>
      <c r="F1158" t="s">
        <v>19</v>
      </c>
      <c r="G1158">
        <v>1049</v>
      </c>
      <c r="H1158" t="s">
        <v>26</v>
      </c>
      <c r="I1158">
        <v>19628.86</v>
      </c>
      <c r="J1158" t="s">
        <v>39</v>
      </c>
      <c r="K1158">
        <v>6</v>
      </c>
      <c r="L1158">
        <v>18.711973307912299</v>
      </c>
      <c r="M1158" t="s">
        <v>56</v>
      </c>
      <c r="N1158" t="s">
        <v>28</v>
      </c>
      <c r="O1158" t="s">
        <v>29</v>
      </c>
      <c r="P1158">
        <v>1</v>
      </c>
    </row>
    <row r="1159" spans="1:16" x14ac:dyDescent="0.3">
      <c r="A1159">
        <v>1156</v>
      </c>
      <c r="B1159" t="s">
        <v>30</v>
      </c>
      <c r="C1159">
        <v>2002</v>
      </c>
      <c r="D1159">
        <v>5</v>
      </c>
      <c r="E1159" t="s">
        <v>33</v>
      </c>
      <c r="F1159" t="s">
        <v>34</v>
      </c>
      <c r="G1159">
        <v>53281</v>
      </c>
      <c r="H1159" t="s">
        <v>20</v>
      </c>
      <c r="I1159">
        <v>72208.89</v>
      </c>
      <c r="J1159" t="s">
        <v>40</v>
      </c>
      <c r="K1159">
        <v>24</v>
      </c>
      <c r="L1159">
        <v>1.3552465231508417</v>
      </c>
      <c r="M1159" t="s">
        <v>22</v>
      </c>
      <c r="N1159" t="s">
        <v>36</v>
      </c>
      <c r="O1159" t="s">
        <v>29</v>
      </c>
      <c r="P1159">
        <v>3</v>
      </c>
    </row>
    <row r="1160" spans="1:16" x14ac:dyDescent="0.3">
      <c r="A1160">
        <v>1157</v>
      </c>
      <c r="B1160" t="s">
        <v>50</v>
      </c>
      <c r="C1160">
        <v>2020</v>
      </c>
      <c r="D1160">
        <v>3.9</v>
      </c>
      <c r="E1160" t="s">
        <v>33</v>
      </c>
      <c r="F1160" t="s">
        <v>19</v>
      </c>
      <c r="G1160">
        <v>66697</v>
      </c>
      <c r="H1160" t="s">
        <v>38</v>
      </c>
      <c r="I1160">
        <v>97593.83</v>
      </c>
      <c r="J1160" t="s">
        <v>54</v>
      </c>
      <c r="K1160">
        <v>6</v>
      </c>
      <c r="L1160">
        <v>1.4632416750378578</v>
      </c>
      <c r="M1160" t="s">
        <v>22</v>
      </c>
      <c r="N1160" t="s">
        <v>36</v>
      </c>
      <c r="O1160" t="s">
        <v>22</v>
      </c>
      <c r="P1160">
        <v>2</v>
      </c>
    </row>
    <row r="1161" spans="1:16" x14ac:dyDescent="0.3">
      <c r="A1161">
        <v>1158</v>
      </c>
      <c r="B1161" t="s">
        <v>30</v>
      </c>
      <c r="C1161">
        <v>2020</v>
      </c>
      <c r="D1161">
        <v>4.7</v>
      </c>
      <c r="E1161" t="s">
        <v>33</v>
      </c>
      <c r="F1161" t="s">
        <v>19</v>
      </c>
      <c r="G1161">
        <v>36534</v>
      </c>
      <c r="H1161" t="s">
        <v>26</v>
      </c>
      <c r="I1161">
        <v>27143.94</v>
      </c>
      <c r="J1161" t="s">
        <v>40</v>
      </c>
      <c r="K1161">
        <v>6</v>
      </c>
      <c r="L1161">
        <v>0.74297750041057642</v>
      </c>
      <c r="M1161" t="s">
        <v>56</v>
      </c>
      <c r="N1161" t="s">
        <v>23</v>
      </c>
      <c r="O1161" t="s">
        <v>29</v>
      </c>
      <c r="P1161">
        <v>1</v>
      </c>
    </row>
    <row r="1162" spans="1:16" x14ac:dyDescent="0.3">
      <c r="A1162">
        <v>1159</v>
      </c>
      <c r="B1162" t="s">
        <v>58</v>
      </c>
      <c r="C1162">
        <v>2013</v>
      </c>
      <c r="D1162">
        <v>2.8</v>
      </c>
      <c r="E1162" t="s">
        <v>33</v>
      </c>
      <c r="F1162" t="s">
        <v>19</v>
      </c>
      <c r="G1162">
        <v>93034</v>
      </c>
      <c r="H1162" t="s">
        <v>20</v>
      </c>
      <c r="I1162">
        <v>78449.119999999995</v>
      </c>
      <c r="J1162" t="s">
        <v>65</v>
      </c>
      <c r="K1162">
        <v>13</v>
      </c>
      <c r="L1162">
        <v>0.84323064686028759</v>
      </c>
      <c r="M1162" t="s">
        <v>22</v>
      </c>
      <c r="N1162" t="s">
        <v>36</v>
      </c>
      <c r="O1162" t="s">
        <v>22</v>
      </c>
      <c r="P1162">
        <v>3</v>
      </c>
    </row>
    <row r="1163" spans="1:16" x14ac:dyDescent="0.3">
      <c r="A1163">
        <v>1160</v>
      </c>
      <c r="B1163" t="s">
        <v>58</v>
      </c>
      <c r="C1163">
        <v>2019</v>
      </c>
      <c r="D1163">
        <v>4.2</v>
      </c>
      <c r="E1163" t="s">
        <v>33</v>
      </c>
      <c r="F1163" t="s">
        <v>34</v>
      </c>
      <c r="G1163">
        <v>58097</v>
      </c>
      <c r="H1163" t="s">
        <v>26</v>
      </c>
      <c r="I1163">
        <v>13322.64</v>
      </c>
      <c r="J1163" t="s">
        <v>59</v>
      </c>
      <c r="K1163">
        <v>7</v>
      </c>
      <c r="L1163">
        <v>0.2293171764462881</v>
      </c>
      <c r="M1163" t="s">
        <v>22</v>
      </c>
      <c r="N1163" t="s">
        <v>28</v>
      </c>
      <c r="O1163" t="s">
        <v>29</v>
      </c>
      <c r="P1163">
        <v>1</v>
      </c>
    </row>
    <row r="1164" spans="1:16" x14ac:dyDescent="0.3">
      <c r="A1164">
        <v>1161</v>
      </c>
      <c r="B1164" t="s">
        <v>30</v>
      </c>
      <c r="C1164">
        <v>2013</v>
      </c>
      <c r="D1164">
        <v>3.3</v>
      </c>
      <c r="E1164" t="s">
        <v>25</v>
      </c>
      <c r="F1164" t="s">
        <v>34</v>
      </c>
      <c r="G1164">
        <v>184885</v>
      </c>
      <c r="H1164" t="s">
        <v>26</v>
      </c>
      <c r="I1164">
        <v>41249.71</v>
      </c>
      <c r="J1164" t="s">
        <v>40</v>
      </c>
      <c r="K1164">
        <v>13</v>
      </c>
      <c r="L1164">
        <v>0.22311009546474836</v>
      </c>
      <c r="M1164" t="s">
        <v>32</v>
      </c>
      <c r="N1164" t="s">
        <v>23</v>
      </c>
      <c r="O1164" t="s">
        <v>22</v>
      </c>
      <c r="P1164">
        <v>1</v>
      </c>
    </row>
    <row r="1165" spans="1:16" x14ac:dyDescent="0.3">
      <c r="A1165">
        <v>1162</v>
      </c>
      <c r="B1165" t="s">
        <v>50</v>
      </c>
      <c r="C1165">
        <v>2003</v>
      </c>
      <c r="D1165">
        <v>1.9</v>
      </c>
      <c r="E1165" t="s">
        <v>18</v>
      </c>
      <c r="F1165" t="s">
        <v>19</v>
      </c>
      <c r="G1165">
        <v>287181</v>
      </c>
      <c r="H1165" t="s">
        <v>20</v>
      </c>
      <c r="I1165">
        <v>53135.37</v>
      </c>
      <c r="J1165" t="s">
        <v>61</v>
      </c>
      <c r="K1165">
        <v>23</v>
      </c>
      <c r="L1165">
        <v>0.18502397442727758</v>
      </c>
      <c r="M1165" t="s">
        <v>32</v>
      </c>
      <c r="N1165" t="s">
        <v>36</v>
      </c>
      <c r="O1165" t="s">
        <v>46</v>
      </c>
      <c r="P1165">
        <v>3</v>
      </c>
    </row>
    <row r="1166" spans="1:16" x14ac:dyDescent="0.3">
      <c r="A1166">
        <v>1163</v>
      </c>
      <c r="B1166" t="s">
        <v>30</v>
      </c>
      <c r="C1166">
        <v>2011</v>
      </c>
      <c r="D1166">
        <v>4.5</v>
      </c>
      <c r="E1166" t="s">
        <v>25</v>
      </c>
      <c r="F1166" t="s">
        <v>19</v>
      </c>
      <c r="G1166">
        <v>27278</v>
      </c>
      <c r="H1166" t="s">
        <v>38</v>
      </c>
      <c r="I1166">
        <v>30530.959999999999</v>
      </c>
      <c r="J1166" t="s">
        <v>40</v>
      </c>
      <c r="K1166">
        <v>15</v>
      </c>
      <c r="L1166">
        <v>1.11925214458538</v>
      </c>
      <c r="M1166" t="s">
        <v>56</v>
      </c>
      <c r="N1166" t="s">
        <v>23</v>
      </c>
      <c r="O1166" t="s">
        <v>29</v>
      </c>
      <c r="P1166">
        <v>2</v>
      </c>
    </row>
    <row r="1167" spans="1:16" x14ac:dyDescent="0.3">
      <c r="A1167">
        <v>1164</v>
      </c>
      <c r="B1167" t="s">
        <v>50</v>
      </c>
      <c r="C1167">
        <v>2016</v>
      </c>
      <c r="D1167">
        <v>3.8</v>
      </c>
      <c r="E1167" t="s">
        <v>25</v>
      </c>
      <c r="F1167" t="s">
        <v>19</v>
      </c>
      <c r="G1167">
        <v>139344</v>
      </c>
      <c r="H1167" t="s">
        <v>38</v>
      </c>
      <c r="I1167">
        <v>55309.95</v>
      </c>
      <c r="J1167" t="s">
        <v>54</v>
      </c>
      <c r="K1167">
        <v>10</v>
      </c>
      <c r="L1167">
        <v>0.39693097657595589</v>
      </c>
      <c r="M1167" t="s">
        <v>22</v>
      </c>
      <c r="N1167" t="s">
        <v>36</v>
      </c>
      <c r="O1167" t="s">
        <v>22</v>
      </c>
      <c r="P1167">
        <v>2</v>
      </c>
    </row>
    <row r="1168" spans="1:16" x14ac:dyDescent="0.3">
      <c r="A1168">
        <v>1165</v>
      </c>
      <c r="B1168" t="s">
        <v>50</v>
      </c>
      <c r="C1168">
        <v>2006</v>
      </c>
      <c r="D1168">
        <v>2.8</v>
      </c>
      <c r="E1168" t="s">
        <v>25</v>
      </c>
      <c r="F1168" t="s">
        <v>34</v>
      </c>
      <c r="G1168">
        <v>73277</v>
      </c>
      <c r="H1168" t="s">
        <v>26</v>
      </c>
      <c r="I1168">
        <v>88848.37</v>
      </c>
      <c r="J1168" t="s">
        <v>54</v>
      </c>
      <c r="K1168">
        <v>20</v>
      </c>
      <c r="L1168">
        <v>1.2125001023513517</v>
      </c>
      <c r="M1168" t="s">
        <v>22</v>
      </c>
      <c r="N1168" t="s">
        <v>36</v>
      </c>
      <c r="O1168" t="s">
        <v>22</v>
      </c>
      <c r="P1168">
        <v>1</v>
      </c>
    </row>
    <row r="1169" spans="1:16" x14ac:dyDescent="0.3">
      <c r="A1169">
        <v>1166</v>
      </c>
      <c r="B1169" t="s">
        <v>17</v>
      </c>
      <c r="C1169">
        <v>2008</v>
      </c>
      <c r="D1169">
        <v>5.6</v>
      </c>
      <c r="E1169" t="s">
        <v>42</v>
      </c>
      <c r="F1169" t="s">
        <v>19</v>
      </c>
      <c r="G1169">
        <v>4694</v>
      </c>
      <c r="H1169" t="s">
        <v>20</v>
      </c>
      <c r="I1169">
        <v>94721.61</v>
      </c>
      <c r="J1169" t="s">
        <v>47</v>
      </c>
      <c r="K1169">
        <v>18</v>
      </c>
      <c r="L1169">
        <v>20.179294844482317</v>
      </c>
      <c r="M1169" t="s">
        <v>56</v>
      </c>
      <c r="N1169" t="s">
        <v>36</v>
      </c>
      <c r="O1169" t="s">
        <v>29</v>
      </c>
      <c r="P1169">
        <v>3</v>
      </c>
    </row>
    <row r="1170" spans="1:16" x14ac:dyDescent="0.3">
      <c r="A1170">
        <v>1167</v>
      </c>
      <c r="B1170" t="s">
        <v>24</v>
      </c>
      <c r="C1170">
        <v>2002</v>
      </c>
      <c r="D1170">
        <v>1.1000000000000001</v>
      </c>
      <c r="E1170" t="s">
        <v>42</v>
      </c>
      <c r="F1170" t="s">
        <v>19</v>
      </c>
      <c r="G1170">
        <v>58150</v>
      </c>
      <c r="H1170" t="s">
        <v>38</v>
      </c>
      <c r="I1170">
        <v>14552.91</v>
      </c>
      <c r="J1170" t="s">
        <v>66</v>
      </c>
      <c r="K1170">
        <v>24</v>
      </c>
      <c r="L1170">
        <v>0.25026500429922616</v>
      </c>
      <c r="M1170" t="s">
        <v>22</v>
      </c>
      <c r="N1170" t="s">
        <v>28</v>
      </c>
      <c r="O1170" t="s">
        <v>46</v>
      </c>
      <c r="P1170">
        <v>2</v>
      </c>
    </row>
    <row r="1171" spans="1:16" x14ac:dyDescent="0.3">
      <c r="A1171">
        <v>1168</v>
      </c>
      <c r="B1171" t="s">
        <v>50</v>
      </c>
      <c r="C1171">
        <v>2012</v>
      </c>
      <c r="D1171">
        <v>2.6</v>
      </c>
      <c r="E1171" t="s">
        <v>25</v>
      </c>
      <c r="F1171" t="s">
        <v>34</v>
      </c>
      <c r="G1171">
        <v>67470</v>
      </c>
      <c r="H1171" t="s">
        <v>26</v>
      </c>
      <c r="I1171">
        <v>30825.360000000001</v>
      </c>
      <c r="J1171" t="s">
        <v>51</v>
      </c>
      <c r="K1171">
        <v>14</v>
      </c>
      <c r="L1171">
        <v>0.45687505558025793</v>
      </c>
      <c r="M1171" t="s">
        <v>22</v>
      </c>
      <c r="N1171" t="s">
        <v>23</v>
      </c>
      <c r="O1171" t="s">
        <v>22</v>
      </c>
      <c r="P1171">
        <v>1</v>
      </c>
    </row>
    <row r="1172" spans="1:16" x14ac:dyDescent="0.3">
      <c r="A1172">
        <v>1169</v>
      </c>
      <c r="B1172" t="s">
        <v>37</v>
      </c>
      <c r="C1172">
        <v>2014</v>
      </c>
      <c r="D1172">
        <v>1.3</v>
      </c>
      <c r="E1172" t="s">
        <v>18</v>
      </c>
      <c r="F1172" t="s">
        <v>19</v>
      </c>
      <c r="G1172">
        <v>21556</v>
      </c>
      <c r="H1172" t="s">
        <v>20</v>
      </c>
      <c r="I1172">
        <v>98017.72</v>
      </c>
      <c r="J1172" t="s">
        <v>45</v>
      </c>
      <c r="K1172">
        <v>12</v>
      </c>
      <c r="L1172">
        <v>4.5471200593802195</v>
      </c>
      <c r="M1172" t="s">
        <v>56</v>
      </c>
      <c r="N1172" t="s">
        <v>36</v>
      </c>
      <c r="O1172" t="s">
        <v>46</v>
      </c>
      <c r="P1172">
        <v>3</v>
      </c>
    </row>
    <row r="1173" spans="1:16" x14ac:dyDescent="0.3">
      <c r="A1173">
        <v>1170</v>
      </c>
      <c r="B1173" t="s">
        <v>50</v>
      </c>
      <c r="C1173">
        <v>2017</v>
      </c>
      <c r="D1173">
        <v>4.8</v>
      </c>
      <c r="E1173" t="s">
        <v>25</v>
      </c>
      <c r="F1173" t="s">
        <v>34</v>
      </c>
      <c r="G1173">
        <v>195543</v>
      </c>
      <c r="H1173" t="s">
        <v>26</v>
      </c>
      <c r="I1173">
        <v>30689.75</v>
      </c>
      <c r="J1173" t="s">
        <v>61</v>
      </c>
      <c r="K1173">
        <v>9</v>
      </c>
      <c r="L1173">
        <v>0.15694629825664944</v>
      </c>
      <c r="M1173" t="s">
        <v>32</v>
      </c>
      <c r="N1173" t="s">
        <v>23</v>
      </c>
      <c r="O1173" t="s">
        <v>29</v>
      </c>
      <c r="P1173">
        <v>1</v>
      </c>
    </row>
    <row r="1174" spans="1:16" x14ac:dyDescent="0.3">
      <c r="A1174">
        <v>1171</v>
      </c>
      <c r="B1174" t="s">
        <v>50</v>
      </c>
      <c r="C1174">
        <v>2018</v>
      </c>
      <c r="D1174">
        <v>4.5</v>
      </c>
      <c r="E1174" t="s">
        <v>33</v>
      </c>
      <c r="F1174" t="s">
        <v>34</v>
      </c>
      <c r="G1174">
        <v>49086</v>
      </c>
      <c r="H1174" t="s">
        <v>20</v>
      </c>
      <c r="I1174">
        <v>70807.199999999997</v>
      </c>
      <c r="J1174" t="s">
        <v>54</v>
      </c>
      <c r="K1174">
        <v>8</v>
      </c>
      <c r="L1174">
        <v>1.4425131402029092</v>
      </c>
      <c r="M1174" t="s">
        <v>56</v>
      </c>
      <c r="N1174" t="s">
        <v>36</v>
      </c>
      <c r="O1174" t="s">
        <v>29</v>
      </c>
      <c r="P1174">
        <v>3</v>
      </c>
    </row>
    <row r="1175" spans="1:16" x14ac:dyDescent="0.3">
      <c r="A1175">
        <v>1172</v>
      </c>
      <c r="B1175" t="s">
        <v>50</v>
      </c>
      <c r="C1175">
        <v>2000</v>
      </c>
      <c r="D1175">
        <v>2.7</v>
      </c>
      <c r="E1175" t="s">
        <v>42</v>
      </c>
      <c r="F1175" t="s">
        <v>34</v>
      </c>
      <c r="G1175">
        <v>149979</v>
      </c>
      <c r="H1175" t="s">
        <v>38</v>
      </c>
      <c r="I1175">
        <v>29078.1</v>
      </c>
      <c r="J1175" t="s">
        <v>55</v>
      </c>
      <c r="K1175">
        <v>26</v>
      </c>
      <c r="L1175">
        <v>0.1938811433600704</v>
      </c>
      <c r="M1175" t="s">
        <v>22</v>
      </c>
      <c r="N1175" t="s">
        <v>23</v>
      </c>
      <c r="O1175" t="s">
        <v>22</v>
      </c>
      <c r="P1175">
        <v>2</v>
      </c>
    </row>
    <row r="1176" spans="1:16" x14ac:dyDescent="0.3">
      <c r="A1176">
        <v>1173</v>
      </c>
      <c r="B1176" t="s">
        <v>17</v>
      </c>
      <c r="C1176">
        <v>2005</v>
      </c>
      <c r="D1176">
        <v>4.4000000000000004</v>
      </c>
      <c r="E1176" t="s">
        <v>42</v>
      </c>
      <c r="F1176" t="s">
        <v>19</v>
      </c>
      <c r="G1176">
        <v>248399</v>
      </c>
      <c r="H1176" t="s">
        <v>38</v>
      </c>
      <c r="I1176">
        <v>38854.730000000003</v>
      </c>
      <c r="J1176" t="s">
        <v>47</v>
      </c>
      <c r="K1176">
        <v>21</v>
      </c>
      <c r="L1176">
        <v>0.15642063776424223</v>
      </c>
      <c r="M1176" t="s">
        <v>32</v>
      </c>
      <c r="N1176" t="s">
        <v>23</v>
      </c>
      <c r="O1176" t="s">
        <v>29</v>
      </c>
      <c r="P1176">
        <v>2</v>
      </c>
    </row>
    <row r="1177" spans="1:16" x14ac:dyDescent="0.3">
      <c r="A1177">
        <v>1174</v>
      </c>
      <c r="B1177" t="s">
        <v>17</v>
      </c>
      <c r="C1177">
        <v>2022</v>
      </c>
      <c r="D1177">
        <v>3</v>
      </c>
      <c r="E1177" t="s">
        <v>25</v>
      </c>
      <c r="F1177" t="s">
        <v>19</v>
      </c>
      <c r="G1177">
        <v>179559</v>
      </c>
      <c r="H1177" t="s">
        <v>26</v>
      </c>
      <c r="I1177">
        <v>23171.5</v>
      </c>
      <c r="J1177" t="s">
        <v>64</v>
      </c>
      <c r="K1177">
        <v>4</v>
      </c>
      <c r="L1177">
        <v>0.12904672001960357</v>
      </c>
      <c r="M1177" t="s">
        <v>32</v>
      </c>
      <c r="N1177" t="s">
        <v>23</v>
      </c>
      <c r="O1177" t="s">
        <v>22</v>
      </c>
      <c r="P1177">
        <v>1</v>
      </c>
    </row>
    <row r="1178" spans="1:16" x14ac:dyDescent="0.3">
      <c r="A1178">
        <v>1175</v>
      </c>
      <c r="B1178" t="s">
        <v>58</v>
      </c>
      <c r="C1178">
        <v>2001</v>
      </c>
      <c r="D1178">
        <v>4.8</v>
      </c>
      <c r="E1178" t="s">
        <v>25</v>
      </c>
      <c r="F1178" t="s">
        <v>34</v>
      </c>
      <c r="G1178">
        <v>99468</v>
      </c>
      <c r="H1178" t="s">
        <v>38</v>
      </c>
      <c r="I1178">
        <v>86348.52</v>
      </c>
      <c r="J1178" t="s">
        <v>59</v>
      </c>
      <c r="K1178">
        <v>25</v>
      </c>
      <c r="L1178">
        <v>0.86810351067680058</v>
      </c>
      <c r="M1178" t="s">
        <v>22</v>
      </c>
      <c r="N1178" t="s">
        <v>36</v>
      </c>
      <c r="O1178" t="s">
        <v>29</v>
      </c>
      <c r="P1178">
        <v>2</v>
      </c>
    </row>
    <row r="1179" spans="1:16" x14ac:dyDescent="0.3">
      <c r="A1179">
        <v>1176</v>
      </c>
      <c r="B1179" t="s">
        <v>17</v>
      </c>
      <c r="C1179">
        <v>2023</v>
      </c>
      <c r="D1179">
        <v>3.3</v>
      </c>
      <c r="E1179" t="s">
        <v>18</v>
      </c>
      <c r="F1179" t="s">
        <v>19</v>
      </c>
      <c r="G1179">
        <v>295531</v>
      </c>
      <c r="H1179" t="s">
        <v>38</v>
      </c>
      <c r="I1179">
        <v>88851.63</v>
      </c>
      <c r="J1179" t="s">
        <v>21</v>
      </c>
      <c r="K1179">
        <v>3</v>
      </c>
      <c r="L1179">
        <v>0.30065079467128664</v>
      </c>
      <c r="M1179" t="s">
        <v>32</v>
      </c>
      <c r="N1179" t="s">
        <v>36</v>
      </c>
      <c r="O1179" t="s">
        <v>22</v>
      </c>
      <c r="P1179">
        <v>2</v>
      </c>
    </row>
    <row r="1180" spans="1:16" x14ac:dyDescent="0.3">
      <c r="A1180">
        <v>1177</v>
      </c>
      <c r="B1180" t="s">
        <v>37</v>
      </c>
      <c r="C1180">
        <v>2013</v>
      </c>
      <c r="D1180">
        <v>3.1</v>
      </c>
      <c r="E1180" t="s">
        <v>18</v>
      </c>
      <c r="F1180" t="s">
        <v>34</v>
      </c>
      <c r="G1180">
        <v>68602</v>
      </c>
      <c r="H1180" t="s">
        <v>20</v>
      </c>
      <c r="I1180">
        <v>33206.69</v>
      </c>
      <c r="J1180" t="s">
        <v>68</v>
      </c>
      <c r="K1180">
        <v>13</v>
      </c>
      <c r="L1180">
        <v>0.48404842424419114</v>
      </c>
      <c r="M1180" t="s">
        <v>22</v>
      </c>
      <c r="N1180" t="s">
        <v>23</v>
      </c>
      <c r="O1180" t="s">
        <v>22</v>
      </c>
      <c r="P1180">
        <v>3</v>
      </c>
    </row>
    <row r="1181" spans="1:16" x14ac:dyDescent="0.3">
      <c r="A1181">
        <v>1178</v>
      </c>
      <c r="B1181" t="s">
        <v>37</v>
      </c>
      <c r="C1181">
        <v>2005</v>
      </c>
      <c r="D1181">
        <v>5.7</v>
      </c>
      <c r="E1181" t="s">
        <v>33</v>
      </c>
      <c r="F1181" t="s">
        <v>19</v>
      </c>
      <c r="G1181">
        <v>2460</v>
      </c>
      <c r="H1181" t="s">
        <v>38</v>
      </c>
      <c r="I1181">
        <v>83241.03</v>
      </c>
      <c r="J1181" t="s">
        <v>39</v>
      </c>
      <c r="K1181">
        <v>21</v>
      </c>
      <c r="L1181">
        <v>33.837817073170733</v>
      </c>
      <c r="M1181" t="s">
        <v>56</v>
      </c>
      <c r="N1181" t="s">
        <v>36</v>
      </c>
      <c r="O1181" t="s">
        <v>29</v>
      </c>
      <c r="P1181">
        <v>2</v>
      </c>
    </row>
    <row r="1182" spans="1:16" x14ac:dyDescent="0.3">
      <c r="A1182">
        <v>1179</v>
      </c>
      <c r="B1182" t="s">
        <v>17</v>
      </c>
      <c r="C1182">
        <v>2013</v>
      </c>
      <c r="D1182">
        <v>2.2999999999999998</v>
      </c>
      <c r="E1182" t="s">
        <v>25</v>
      </c>
      <c r="F1182" t="s">
        <v>34</v>
      </c>
      <c r="G1182">
        <v>72356</v>
      </c>
      <c r="H1182" t="s">
        <v>20</v>
      </c>
      <c r="I1182">
        <v>39032.959999999999</v>
      </c>
      <c r="J1182" t="s">
        <v>64</v>
      </c>
      <c r="K1182">
        <v>13</v>
      </c>
      <c r="L1182">
        <v>0.53945712864171591</v>
      </c>
      <c r="M1182" t="s">
        <v>22</v>
      </c>
      <c r="N1182" t="s">
        <v>23</v>
      </c>
      <c r="O1182" t="s">
        <v>22</v>
      </c>
      <c r="P1182">
        <v>3</v>
      </c>
    </row>
    <row r="1183" spans="1:16" x14ac:dyDescent="0.3">
      <c r="A1183">
        <v>1180</v>
      </c>
      <c r="B1183" t="s">
        <v>30</v>
      </c>
      <c r="C1183">
        <v>2003</v>
      </c>
      <c r="D1183">
        <v>1.6</v>
      </c>
      <c r="E1183" t="s">
        <v>25</v>
      </c>
      <c r="F1183" t="s">
        <v>34</v>
      </c>
      <c r="G1183">
        <v>259925</v>
      </c>
      <c r="H1183" t="s">
        <v>20</v>
      </c>
      <c r="I1183">
        <v>14406.85</v>
      </c>
      <c r="J1183" t="s">
        <v>40</v>
      </c>
      <c r="K1183">
        <v>23</v>
      </c>
      <c r="L1183">
        <v>5.5426950081754356E-2</v>
      </c>
      <c r="M1183" t="s">
        <v>32</v>
      </c>
      <c r="N1183" t="s">
        <v>28</v>
      </c>
      <c r="O1183" t="s">
        <v>46</v>
      </c>
      <c r="P1183">
        <v>3</v>
      </c>
    </row>
    <row r="1184" spans="1:16" x14ac:dyDescent="0.3">
      <c r="A1184">
        <v>1181</v>
      </c>
      <c r="B1184" t="s">
        <v>24</v>
      </c>
      <c r="C1184">
        <v>2020</v>
      </c>
      <c r="D1184">
        <v>3.9</v>
      </c>
      <c r="E1184" t="s">
        <v>25</v>
      </c>
      <c r="F1184" t="s">
        <v>19</v>
      </c>
      <c r="G1184">
        <v>16191</v>
      </c>
      <c r="H1184" t="s">
        <v>26</v>
      </c>
      <c r="I1184">
        <v>77017.259999999995</v>
      </c>
      <c r="J1184" t="s">
        <v>53</v>
      </c>
      <c r="K1184">
        <v>6</v>
      </c>
      <c r="L1184">
        <v>4.7567945154715581</v>
      </c>
      <c r="M1184" t="s">
        <v>56</v>
      </c>
      <c r="N1184" t="s">
        <v>36</v>
      </c>
      <c r="O1184" t="s">
        <v>22</v>
      </c>
      <c r="P1184">
        <v>1</v>
      </c>
    </row>
    <row r="1185" spans="1:16" x14ac:dyDescent="0.3">
      <c r="A1185">
        <v>1182</v>
      </c>
      <c r="B1185" t="s">
        <v>17</v>
      </c>
      <c r="C1185">
        <v>2007</v>
      </c>
      <c r="D1185">
        <v>5.8</v>
      </c>
      <c r="E1185" t="s">
        <v>42</v>
      </c>
      <c r="F1185" t="s">
        <v>19</v>
      </c>
      <c r="G1185">
        <v>84631</v>
      </c>
      <c r="H1185" t="s">
        <v>20</v>
      </c>
      <c r="I1185">
        <v>61662.39</v>
      </c>
      <c r="J1185" t="s">
        <v>64</v>
      </c>
      <c r="K1185">
        <v>19</v>
      </c>
      <c r="L1185">
        <v>0.72860287601469909</v>
      </c>
      <c r="M1185" t="s">
        <v>22</v>
      </c>
      <c r="N1185" t="s">
        <v>36</v>
      </c>
      <c r="O1185" t="s">
        <v>29</v>
      </c>
      <c r="P1185">
        <v>3</v>
      </c>
    </row>
    <row r="1186" spans="1:16" x14ac:dyDescent="0.3">
      <c r="A1186">
        <v>1183</v>
      </c>
      <c r="B1186" t="s">
        <v>50</v>
      </c>
      <c r="C1186">
        <v>2002</v>
      </c>
      <c r="D1186">
        <v>2.9</v>
      </c>
      <c r="E1186" t="s">
        <v>33</v>
      </c>
      <c r="F1186" t="s">
        <v>19</v>
      </c>
      <c r="G1186">
        <v>245702</v>
      </c>
      <c r="H1186" t="s">
        <v>38</v>
      </c>
      <c r="I1186">
        <v>31066.33</v>
      </c>
      <c r="J1186" t="s">
        <v>55</v>
      </c>
      <c r="K1186">
        <v>24</v>
      </c>
      <c r="L1186">
        <v>0.12643906032510929</v>
      </c>
      <c r="M1186" t="s">
        <v>32</v>
      </c>
      <c r="N1186" t="s">
        <v>23</v>
      </c>
      <c r="O1186" t="s">
        <v>22</v>
      </c>
      <c r="P1186">
        <v>2</v>
      </c>
    </row>
    <row r="1187" spans="1:16" x14ac:dyDescent="0.3">
      <c r="A1187">
        <v>1184</v>
      </c>
      <c r="B1187" t="s">
        <v>43</v>
      </c>
      <c r="C1187">
        <v>2018</v>
      </c>
      <c r="D1187">
        <v>1.3</v>
      </c>
      <c r="E1187" t="s">
        <v>18</v>
      </c>
      <c r="F1187" t="s">
        <v>19</v>
      </c>
      <c r="G1187">
        <v>272673</v>
      </c>
      <c r="H1187" t="s">
        <v>20</v>
      </c>
      <c r="I1187">
        <v>29034.98</v>
      </c>
      <c r="J1187" t="s">
        <v>63</v>
      </c>
      <c r="K1187">
        <v>8</v>
      </c>
      <c r="L1187">
        <v>0.10648278340723137</v>
      </c>
      <c r="M1187" t="s">
        <v>32</v>
      </c>
      <c r="N1187" t="s">
        <v>23</v>
      </c>
      <c r="O1187" t="s">
        <v>46</v>
      </c>
      <c r="P1187">
        <v>3</v>
      </c>
    </row>
    <row r="1188" spans="1:16" x14ac:dyDescent="0.3">
      <c r="A1188">
        <v>1185</v>
      </c>
      <c r="B1188" t="s">
        <v>24</v>
      </c>
      <c r="C1188">
        <v>2013</v>
      </c>
      <c r="D1188">
        <v>2.7</v>
      </c>
      <c r="E1188" t="s">
        <v>42</v>
      </c>
      <c r="F1188" t="s">
        <v>34</v>
      </c>
      <c r="G1188">
        <v>32175</v>
      </c>
      <c r="H1188" t="s">
        <v>20</v>
      </c>
      <c r="I1188">
        <v>97684.22</v>
      </c>
      <c r="J1188" t="s">
        <v>66</v>
      </c>
      <c r="K1188">
        <v>13</v>
      </c>
      <c r="L1188">
        <v>3.0360285936285938</v>
      </c>
      <c r="M1188" t="s">
        <v>56</v>
      </c>
      <c r="N1188" t="s">
        <v>36</v>
      </c>
      <c r="O1188" t="s">
        <v>22</v>
      </c>
      <c r="P1188">
        <v>3</v>
      </c>
    </row>
    <row r="1189" spans="1:16" x14ac:dyDescent="0.3">
      <c r="A1189">
        <v>1186</v>
      </c>
      <c r="B1189" t="s">
        <v>24</v>
      </c>
      <c r="C1189">
        <v>2019</v>
      </c>
      <c r="D1189">
        <v>3.5</v>
      </c>
      <c r="E1189" t="s">
        <v>42</v>
      </c>
      <c r="F1189" t="s">
        <v>34</v>
      </c>
      <c r="G1189">
        <v>279819</v>
      </c>
      <c r="H1189" t="s">
        <v>26</v>
      </c>
      <c r="I1189">
        <v>86937.600000000006</v>
      </c>
      <c r="J1189" t="s">
        <v>27</v>
      </c>
      <c r="K1189">
        <v>7</v>
      </c>
      <c r="L1189">
        <v>0.31069226893098756</v>
      </c>
      <c r="M1189" t="s">
        <v>32</v>
      </c>
      <c r="N1189" t="s">
        <v>36</v>
      </c>
      <c r="O1189" t="s">
        <v>22</v>
      </c>
      <c r="P1189">
        <v>1</v>
      </c>
    </row>
    <row r="1190" spans="1:16" x14ac:dyDescent="0.3">
      <c r="A1190">
        <v>1187</v>
      </c>
      <c r="B1190" t="s">
        <v>37</v>
      </c>
      <c r="C1190">
        <v>2016</v>
      </c>
      <c r="D1190">
        <v>1.8</v>
      </c>
      <c r="E1190" t="s">
        <v>42</v>
      </c>
      <c r="F1190" t="s">
        <v>19</v>
      </c>
      <c r="G1190">
        <v>157048</v>
      </c>
      <c r="H1190" t="s">
        <v>38</v>
      </c>
      <c r="I1190">
        <v>81930.84</v>
      </c>
      <c r="J1190" t="s">
        <v>68</v>
      </c>
      <c r="K1190">
        <v>10</v>
      </c>
      <c r="L1190">
        <v>0.52169298558402522</v>
      </c>
      <c r="M1190" t="s">
        <v>32</v>
      </c>
      <c r="N1190" t="s">
        <v>36</v>
      </c>
      <c r="O1190" t="s">
        <v>46</v>
      </c>
      <c r="P1190">
        <v>2</v>
      </c>
    </row>
    <row r="1191" spans="1:16" x14ac:dyDescent="0.3">
      <c r="A1191">
        <v>1188</v>
      </c>
      <c r="B1191" t="s">
        <v>24</v>
      </c>
      <c r="C1191">
        <v>2007</v>
      </c>
      <c r="D1191">
        <v>4.3</v>
      </c>
      <c r="E1191" t="s">
        <v>42</v>
      </c>
      <c r="F1191" t="s">
        <v>19</v>
      </c>
      <c r="G1191">
        <v>194188</v>
      </c>
      <c r="H1191" t="s">
        <v>38</v>
      </c>
      <c r="I1191">
        <v>17161.68</v>
      </c>
      <c r="J1191" t="s">
        <v>49</v>
      </c>
      <c r="K1191">
        <v>19</v>
      </c>
      <c r="L1191">
        <v>8.8376624714194496E-2</v>
      </c>
      <c r="M1191" t="s">
        <v>32</v>
      </c>
      <c r="N1191" t="s">
        <v>28</v>
      </c>
      <c r="O1191" t="s">
        <v>29</v>
      </c>
      <c r="P1191">
        <v>2</v>
      </c>
    </row>
    <row r="1192" spans="1:16" x14ac:dyDescent="0.3">
      <c r="A1192">
        <v>1189</v>
      </c>
      <c r="B1192" t="s">
        <v>17</v>
      </c>
      <c r="C1192">
        <v>2023</v>
      </c>
      <c r="D1192">
        <v>6</v>
      </c>
      <c r="E1192" t="s">
        <v>33</v>
      </c>
      <c r="F1192" t="s">
        <v>34</v>
      </c>
      <c r="G1192">
        <v>62821</v>
      </c>
      <c r="H1192" t="s">
        <v>38</v>
      </c>
      <c r="I1192">
        <v>76742.789999999994</v>
      </c>
      <c r="J1192" t="s">
        <v>35</v>
      </c>
      <c r="K1192">
        <v>3</v>
      </c>
      <c r="L1192">
        <v>1.2216104487352955</v>
      </c>
      <c r="M1192" t="s">
        <v>22</v>
      </c>
      <c r="N1192" t="s">
        <v>36</v>
      </c>
      <c r="O1192" t="s">
        <v>29</v>
      </c>
      <c r="P1192">
        <v>2</v>
      </c>
    </row>
    <row r="1193" spans="1:16" x14ac:dyDescent="0.3">
      <c r="A1193">
        <v>1190</v>
      </c>
      <c r="B1193" t="s">
        <v>50</v>
      </c>
      <c r="C1193">
        <v>2013</v>
      </c>
      <c r="D1193">
        <v>3.3</v>
      </c>
      <c r="E1193" t="s">
        <v>25</v>
      </c>
      <c r="F1193" t="s">
        <v>19</v>
      </c>
      <c r="G1193">
        <v>12204</v>
      </c>
      <c r="H1193" t="s">
        <v>20</v>
      </c>
      <c r="I1193">
        <v>25381.32</v>
      </c>
      <c r="J1193" t="s">
        <v>54</v>
      </c>
      <c r="K1193">
        <v>13</v>
      </c>
      <c r="L1193">
        <v>2.0797541789577187</v>
      </c>
      <c r="M1193" t="s">
        <v>56</v>
      </c>
      <c r="N1193" t="s">
        <v>23</v>
      </c>
      <c r="O1193" t="s">
        <v>22</v>
      </c>
      <c r="P1193">
        <v>3</v>
      </c>
    </row>
    <row r="1194" spans="1:16" x14ac:dyDescent="0.3">
      <c r="A1194">
        <v>1191</v>
      </c>
      <c r="B1194" t="s">
        <v>50</v>
      </c>
      <c r="C1194">
        <v>2005</v>
      </c>
      <c r="D1194">
        <v>2.8</v>
      </c>
      <c r="E1194" t="s">
        <v>18</v>
      </c>
      <c r="F1194" t="s">
        <v>19</v>
      </c>
      <c r="G1194">
        <v>269538</v>
      </c>
      <c r="H1194" t="s">
        <v>38</v>
      </c>
      <c r="I1194">
        <v>97851.95</v>
      </c>
      <c r="J1194" t="s">
        <v>51</v>
      </c>
      <c r="K1194">
        <v>21</v>
      </c>
      <c r="L1194">
        <v>0.36303582426225617</v>
      </c>
      <c r="M1194" t="s">
        <v>32</v>
      </c>
      <c r="N1194" t="s">
        <v>36</v>
      </c>
      <c r="O1194" t="s">
        <v>22</v>
      </c>
      <c r="P1194">
        <v>2</v>
      </c>
    </row>
    <row r="1195" spans="1:16" x14ac:dyDescent="0.3">
      <c r="A1195">
        <v>1192</v>
      </c>
      <c r="B1195" t="s">
        <v>58</v>
      </c>
      <c r="C1195">
        <v>2022</v>
      </c>
      <c r="D1195">
        <v>3</v>
      </c>
      <c r="E1195" t="s">
        <v>18</v>
      </c>
      <c r="F1195" t="s">
        <v>19</v>
      </c>
      <c r="G1195">
        <v>246464</v>
      </c>
      <c r="H1195" t="s">
        <v>38</v>
      </c>
      <c r="I1195">
        <v>9948.4699999999993</v>
      </c>
      <c r="J1195" t="s">
        <v>67</v>
      </c>
      <c r="K1195">
        <v>4</v>
      </c>
      <c r="L1195">
        <v>4.0364799727343546E-2</v>
      </c>
      <c r="M1195" t="s">
        <v>32</v>
      </c>
      <c r="N1195" t="s">
        <v>28</v>
      </c>
      <c r="O1195" t="s">
        <v>22</v>
      </c>
      <c r="P1195">
        <v>2</v>
      </c>
    </row>
    <row r="1196" spans="1:16" x14ac:dyDescent="0.3">
      <c r="A1196">
        <v>1193</v>
      </c>
      <c r="B1196" t="s">
        <v>50</v>
      </c>
      <c r="C1196">
        <v>2021</v>
      </c>
      <c r="D1196">
        <v>1.6</v>
      </c>
      <c r="E1196" t="s">
        <v>42</v>
      </c>
      <c r="F1196" t="s">
        <v>19</v>
      </c>
      <c r="G1196">
        <v>33593</v>
      </c>
      <c r="H1196" t="s">
        <v>20</v>
      </c>
      <c r="I1196">
        <v>38453.160000000003</v>
      </c>
      <c r="J1196" t="s">
        <v>55</v>
      </c>
      <c r="K1196">
        <v>5</v>
      </c>
      <c r="L1196">
        <v>1.1446777602476708</v>
      </c>
      <c r="M1196" t="s">
        <v>56</v>
      </c>
      <c r="N1196" t="s">
        <v>23</v>
      </c>
      <c r="O1196" t="s">
        <v>46</v>
      </c>
      <c r="P1196">
        <v>3</v>
      </c>
    </row>
    <row r="1197" spans="1:16" x14ac:dyDescent="0.3">
      <c r="A1197">
        <v>1194</v>
      </c>
      <c r="B1197" t="s">
        <v>50</v>
      </c>
      <c r="C1197">
        <v>2015</v>
      </c>
      <c r="D1197">
        <v>5.4</v>
      </c>
      <c r="E1197" t="s">
        <v>42</v>
      </c>
      <c r="F1197" t="s">
        <v>34</v>
      </c>
      <c r="G1197">
        <v>208260</v>
      </c>
      <c r="H1197" t="s">
        <v>26</v>
      </c>
      <c r="I1197">
        <v>45721.54</v>
      </c>
      <c r="J1197" t="s">
        <v>61</v>
      </c>
      <c r="K1197">
        <v>11</v>
      </c>
      <c r="L1197">
        <v>0.21954067031595123</v>
      </c>
      <c r="M1197" t="s">
        <v>32</v>
      </c>
      <c r="N1197" t="s">
        <v>23</v>
      </c>
      <c r="O1197" t="s">
        <v>29</v>
      </c>
      <c r="P1197">
        <v>1</v>
      </c>
    </row>
    <row r="1198" spans="1:16" x14ac:dyDescent="0.3">
      <c r="A1198">
        <v>1195</v>
      </c>
      <c r="B1198" t="s">
        <v>37</v>
      </c>
      <c r="C1198">
        <v>2018</v>
      </c>
      <c r="D1198">
        <v>3.1</v>
      </c>
      <c r="E1198" t="s">
        <v>33</v>
      </c>
      <c r="F1198" t="s">
        <v>34</v>
      </c>
      <c r="G1198">
        <v>115064</v>
      </c>
      <c r="H1198" t="s">
        <v>26</v>
      </c>
      <c r="I1198">
        <v>83299.28</v>
      </c>
      <c r="J1198" t="s">
        <v>39</v>
      </c>
      <c r="K1198">
        <v>8</v>
      </c>
      <c r="L1198">
        <v>0.72393867760550645</v>
      </c>
      <c r="M1198" t="s">
        <v>22</v>
      </c>
      <c r="N1198" t="s">
        <v>36</v>
      </c>
      <c r="O1198" t="s">
        <v>22</v>
      </c>
      <c r="P1198">
        <v>1</v>
      </c>
    </row>
    <row r="1199" spans="1:16" x14ac:dyDescent="0.3">
      <c r="A1199">
        <v>1196</v>
      </c>
      <c r="B1199" t="s">
        <v>50</v>
      </c>
      <c r="C1199">
        <v>2013</v>
      </c>
      <c r="D1199">
        <v>2.9</v>
      </c>
      <c r="E1199" t="s">
        <v>42</v>
      </c>
      <c r="F1199" t="s">
        <v>19</v>
      </c>
      <c r="G1199">
        <v>53365</v>
      </c>
      <c r="H1199" t="s">
        <v>20</v>
      </c>
      <c r="I1199">
        <v>77791.17</v>
      </c>
      <c r="J1199" t="s">
        <v>55</v>
      </c>
      <c r="K1199">
        <v>13</v>
      </c>
      <c r="L1199">
        <v>1.4577189168930946</v>
      </c>
      <c r="M1199" t="s">
        <v>22</v>
      </c>
      <c r="N1199" t="s">
        <v>36</v>
      </c>
      <c r="O1199" t="s">
        <v>22</v>
      </c>
      <c r="P1199">
        <v>3</v>
      </c>
    </row>
    <row r="1200" spans="1:16" x14ac:dyDescent="0.3">
      <c r="A1200">
        <v>1197</v>
      </c>
      <c r="B1200" t="s">
        <v>58</v>
      </c>
      <c r="C1200">
        <v>2018</v>
      </c>
      <c r="D1200">
        <v>4.3</v>
      </c>
      <c r="E1200" t="s">
        <v>18</v>
      </c>
      <c r="F1200" t="s">
        <v>34</v>
      </c>
      <c r="G1200">
        <v>240644</v>
      </c>
      <c r="H1200" t="s">
        <v>26</v>
      </c>
      <c r="I1200">
        <v>40624.25</v>
      </c>
      <c r="J1200" t="s">
        <v>67</v>
      </c>
      <c r="K1200">
        <v>8</v>
      </c>
      <c r="L1200">
        <v>0.16881472216219809</v>
      </c>
      <c r="M1200" t="s">
        <v>32</v>
      </c>
      <c r="N1200" t="s">
        <v>23</v>
      </c>
      <c r="O1200" t="s">
        <v>29</v>
      </c>
      <c r="P1200">
        <v>1</v>
      </c>
    </row>
    <row r="1201" spans="1:16" x14ac:dyDescent="0.3">
      <c r="A1201">
        <v>1198</v>
      </c>
      <c r="B1201" t="s">
        <v>43</v>
      </c>
      <c r="C1201">
        <v>2002</v>
      </c>
      <c r="D1201">
        <v>3.2</v>
      </c>
      <c r="E1201" t="s">
        <v>18</v>
      </c>
      <c r="F1201" t="s">
        <v>19</v>
      </c>
      <c r="G1201">
        <v>220511</v>
      </c>
      <c r="H1201" t="s">
        <v>26</v>
      </c>
      <c r="I1201">
        <v>58728.23</v>
      </c>
      <c r="J1201" t="s">
        <v>57</v>
      </c>
      <c r="K1201">
        <v>24</v>
      </c>
      <c r="L1201">
        <v>0.26632789293958126</v>
      </c>
      <c r="M1201" t="s">
        <v>32</v>
      </c>
      <c r="N1201" t="s">
        <v>36</v>
      </c>
      <c r="O1201" t="s">
        <v>22</v>
      </c>
      <c r="P1201">
        <v>1</v>
      </c>
    </row>
    <row r="1202" spans="1:16" x14ac:dyDescent="0.3">
      <c r="A1202">
        <v>1199</v>
      </c>
      <c r="B1202" t="s">
        <v>17</v>
      </c>
      <c r="C1202">
        <v>2009</v>
      </c>
      <c r="D1202">
        <v>4.2</v>
      </c>
      <c r="E1202" t="s">
        <v>25</v>
      </c>
      <c r="F1202" t="s">
        <v>19</v>
      </c>
      <c r="G1202">
        <v>206971</v>
      </c>
      <c r="H1202" t="s">
        <v>26</v>
      </c>
      <c r="I1202">
        <v>84381.54</v>
      </c>
      <c r="J1202" t="s">
        <v>21</v>
      </c>
      <c r="K1202">
        <v>17</v>
      </c>
      <c r="L1202">
        <v>0.40769740688308986</v>
      </c>
      <c r="M1202" t="s">
        <v>32</v>
      </c>
      <c r="N1202" t="s">
        <v>36</v>
      </c>
      <c r="O1202" t="s">
        <v>29</v>
      </c>
      <c r="P1202">
        <v>1</v>
      </c>
    </row>
    <row r="1203" spans="1:16" x14ac:dyDescent="0.3">
      <c r="A1203">
        <v>1200</v>
      </c>
      <c r="B1203" t="s">
        <v>37</v>
      </c>
      <c r="C1203">
        <v>2018</v>
      </c>
      <c r="D1203">
        <v>1.3</v>
      </c>
      <c r="E1203" t="s">
        <v>25</v>
      </c>
      <c r="F1203" t="s">
        <v>19</v>
      </c>
      <c r="G1203">
        <v>103700</v>
      </c>
      <c r="H1203" t="s">
        <v>38</v>
      </c>
      <c r="I1203">
        <v>6728.96</v>
      </c>
      <c r="J1203" t="s">
        <v>39</v>
      </c>
      <c r="K1203">
        <v>8</v>
      </c>
      <c r="L1203">
        <v>6.4888717454194791E-2</v>
      </c>
      <c r="M1203" t="s">
        <v>22</v>
      </c>
      <c r="N1203" t="s">
        <v>28</v>
      </c>
      <c r="O1203" t="s">
        <v>46</v>
      </c>
      <c r="P1203">
        <v>2</v>
      </c>
    </row>
    <row r="1204" spans="1:16" x14ac:dyDescent="0.3">
      <c r="A1204">
        <v>1201</v>
      </c>
      <c r="B1204" t="s">
        <v>43</v>
      </c>
      <c r="C1204">
        <v>2008</v>
      </c>
      <c r="D1204">
        <v>5.0999999999999996</v>
      </c>
      <c r="E1204" t="s">
        <v>18</v>
      </c>
      <c r="F1204" t="s">
        <v>34</v>
      </c>
      <c r="G1204">
        <v>68247</v>
      </c>
      <c r="H1204" t="s">
        <v>26</v>
      </c>
      <c r="I1204">
        <v>81206.92</v>
      </c>
      <c r="J1204" t="s">
        <v>60</v>
      </c>
      <c r="K1204">
        <v>18</v>
      </c>
      <c r="L1204">
        <v>1.1898972848623381</v>
      </c>
      <c r="M1204" t="s">
        <v>22</v>
      </c>
      <c r="N1204" t="s">
        <v>36</v>
      </c>
      <c r="O1204" t="s">
        <v>29</v>
      </c>
      <c r="P1204">
        <v>1</v>
      </c>
    </row>
    <row r="1205" spans="1:16" x14ac:dyDescent="0.3">
      <c r="A1205">
        <v>1202</v>
      </c>
      <c r="B1205" t="s">
        <v>37</v>
      </c>
      <c r="C1205">
        <v>2019</v>
      </c>
      <c r="D1205">
        <v>5.7</v>
      </c>
      <c r="E1205" t="s">
        <v>18</v>
      </c>
      <c r="F1205" t="s">
        <v>34</v>
      </c>
      <c r="G1205">
        <v>182631</v>
      </c>
      <c r="H1205" t="s">
        <v>38</v>
      </c>
      <c r="I1205">
        <v>94955.12</v>
      </c>
      <c r="J1205" t="s">
        <v>48</v>
      </c>
      <c r="K1205">
        <v>7</v>
      </c>
      <c r="L1205">
        <v>0.51992881821815573</v>
      </c>
      <c r="M1205" t="s">
        <v>32</v>
      </c>
      <c r="N1205" t="s">
        <v>36</v>
      </c>
      <c r="O1205" t="s">
        <v>29</v>
      </c>
      <c r="P1205">
        <v>2</v>
      </c>
    </row>
    <row r="1206" spans="1:16" x14ac:dyDescent="0.3">
      <c r="A1206">
        <v>1203</v>
      </c>
      <c r="B1206" t="s">
        <v>30</v>
      </c>
      <c r="C1206">
        <v>2012</v>
      </c>
      <c r="D1206">
        <v>4.2</v>
      </c>
      <c r="E1206" t="s">
        <v>33</v>
      </c>
      <c r="F1206" t="s">
        <v>34</v>
      </c>
      <c r="G1206">
        <v>156270</v>
      </c>
      <c r="H1206" t="s">
        <v>26</v>
      </c>
      <c r="I1206">
        <v>8046.13</v>
      </c>
      <c r="J1206" t="s">
        <v>52</v>
      </c>
      <c r="K1206">
        <v>14</v>
      </c>
      <c r="L1206">
        <v>5.1488641453893903E-2</v>
      </c>
      <c r="M1206" t="s">
        <v>32</v>
      </c>
      <c r="N1206" t="s">
        <v>28</v>
      </c>
      <c r="O1206" t="s">
        <v>29</v>
      </c>
      <c r="P1206">
        <v>1</v>
      </c>
    </row>
    <row r="1207" spans="1:16" x14ac:dyDescent="0.3">
      <c r="A1207">
        <v>1204</v>
      </c>
      <c r="B1207" t="s">
        <v>24</v>
      </c>
      <c r="C1207">
        <v>2006</v>
      </c>
      <c r="D1207">
        <v>5.8</v>
      </c>
      <c r="E1207" t="s">
        <v>33</v>
      </c>
      <c r="F1207" t="s">
        <v>34</v>
      </c>
      <c r="G1207">
        <v>153560</v>
      </c>
      <c r="H1207" t="s">
        <v>38</v>
      </c>
      <c r="I1207">
        <v>9330.19</v>
      </c>
      <c r="J1207" t="s">
        <v>49</v>
      </c>
      <c r="K1207">
        <v>20</v>
      </c>
      <c r="L1207">
        <v>6.0759247199791616E-2</v>
      </c>
      <c r="M1207" t="s">
        <v>32</v>
      </c>
      <c r="N1207" t="s">
        <v>28</v>
      </c>
      <c r="O1207" t="s">
        <v>29</v>
      </c>
      <c r="P1207">
        <v>2</v>
      </c>
    </row>
    <row r="1208" spans="1:16" x14ac:dyDescent="0.3">
      <c r="A1208">
        <v>1205</v>
      </c>
      <c r="B1208" t="s">
        <v>30</v>
      </c>
      <c r="C1208">
        <v>2013</v>
      </c>
      <c r="D1208">
        <v>1.8</v>
      </c>
      <c r="E1208" t="s">
        <v>18</v>
      </c>
      <c r="F1208" t="s">
        <v>34</v>
      </c>
      <c r="G1208">
        <v>169587</v>
      </c>
      <c r="H1208" t="s">
        <v>20</v>
      </c>
      <c r="I1208">
        <v>37728.83</v>
      </c>
      <c r="J1208" t="s">
        <v>52</v>
      </c>
      <c r="K1208">
        <v>13</v>
      </c>
      <c r="L1208">
        <v>0.2224747769581395</v>
      </c>
      <c r="M1208" t="s">
        <v>32</v>
      </c>
      <c r="N1208" t="s">
        <v>23</v>
      </c>
      <c r="O1208" t="s">
        <v>46</v>
      </c>
      <c r="P1208">
        <v>3</v>
      </c>
    </row>
    <row r="1209" spans="1:16" x14ac:dyDescent="0.3">
      <c r="A1209">
        <v>1206</v>
      </c>
      <c r="B1209" t="s">
        <v>50</v>
      </c>
      <c r="C1209">
        <v>2008</v>
      </c>
      <c r="D1209">
        <v>3.4</v>
      </c>
      <c r="E1209" t="s">
        <v>42</v>
      </c>
      <c r="F1209" t="s">
        <v>19</v>
      </c>
      <c r="G1209">
        <v>290042</v>
      </c>
      <c r="H1209" t="s">
        <v>20</v>
      </c>
      <c r="I1209">
        <v>13338.11</v>
      </c>
      <c r="J1209" t="s">
        <v>54</v>
      </c>
      <c r="K1209">
        <v>18</v>
      </c>
      <c r="L1209">
        <v>4.5986822598106485E-2</v>
      </c>
      <c r="M1209" t="s">
        <v>32</v>
      </c>
      <c r="N1209" t="s">
        <v>28</v>
      </c>
      <c r="O1209" t="s">
        <v>22</v>
      </c>
      <c r="P1209">
        <v>3</v>
      </c>
    </row>
    <row r="1210" spans="1:16" x14ac:dyDescent="0.3">
      <c r="A1210">
        <v>1207</v>
      </c>
      <c r="B1210" t="s">
        <v>43</v>
      </c>
      <c r="C1210">
        <v>2022</v>
      </c>
      <c r="D1210">
        <v>4</v>
      </c>
      <c r="E1210" t="s">
        <v>25</v>
      </c>
      <c r="F1210" t="s">
        <v>19</v>
      </c>
      <c r="G1210">
        <v>181142</v>
      </c>
      <c r="H1210" t="s">
        <v>26</v>
      </c>
      <c r="I1210">
        <v>50531.23</v>
      </c>
      <c r="J1210" t="s">
        <v>57</v>
      </c>
      <c r="K1210">
        <v>4</v>
      </c>
      <c r="L1210">
        <v>0.27895921431804882</v>
      </c>
      <c r="M1210" t="s">
        <v>32</v>
      </c>
      <c r="N1210" t="s">
        <v>36</v>
      </c>
      <c r="O1210" t="s">
        <v>29</v>
      </c>
      <c r="P1210">
        <v>1</v>
      </c>
    </row>
    <row r="1211" spans="1:16" x14ac:dyDescent="0.3">
      <c r="A1211">
        <v>1208</v>
      </c>
      <c r="B1211" t="s">
        <v>50</v>
      </c>
      <c r="C1211">
        <v>2018</v>
      </c>
      <c r="D1211">
        <v>3.9</v>
      </c>
      <c r="E1211" t="s">
        <v>18</v>
      </c>
      <c r="F1211" t="s">
        <v>34</v>
      </c>
      <c r="G1211">
        <v>62613</v>
      </c>
      <c r="H1211" t="s">
        <v>38</v>
      </c>
      <c r="I1211">
        <v>74227.520000000004</v>
      </c>
      <c r="J1211" t="s">
        <v>61</v>
      </c>
      <c r="K1211">
        <v>8</v>
      </c>
      <c r="L1211">
        <v>1.1854969415297143</v>
      </c>
      <c r="M1211" t="s">
        <v>22</v>
      </c>
      <c r="N1211" t="s">
        <v>36</v>
      </c>
      <c r="O1211" t="s">
        <v>22</v>
      </c>
      <c r="P1211">
        <v>2</v>
      </c>
    </row>
    <row r="1212" spans="1:16" x14ac:dyDescent="0.3">
      <c r="A1212">
        <v>1209</v>
      </c>
      <c r="B1212" t="s">
        <v>24</v>
      </c>
      <c r="C1212">
        <v>2014</v>
      </c>
      <c r="D1212">
        <v>3</v>
      </c>
      <c r="E1212" t="s">
        <v>42</v>
      </c>
      <c r="F1212" t="s">
        <v>34</v>
      </c>
      <c r="G1212">
        <v>96707</v>
      </c>
      <c r="H1212" t="s">
        <v>20</v>
      </c>
      <c r="I1212">
        <v>58855.43</v>
      </c>
      <c r="J1212" t="s">
        <v>27</v>
      </c>
      <c r="K1212">
        <v>12</v>
      </c>
      <c r="L1212">
        <v>0.60859534470100407</v>
      </c>
      <c r="M1212" t="s">
        <v>22</v>
      </c>
      <c r="N1212" t="s">
        <v>36</v>
      </c>
      <c r="O1212" t="s">
        <v>22</v>
      </c>
      <c r="P1212">
        <v>3</v>
      </c>
    </row>
    <row r="1213" spans="1:16" x14ac:dyDescent="0.3">
      <c r="A1213">
        <v>1210</v>
      </c>
      <c r="B1213" t="s">
        <v>37</v>
      </c>
      <c r="C1213">
        <v>2019</v>
      </c>
      <c r="D1213">
        <v>2.7</v>
      </c>
      <c r="E1213" t="s">
        <v>18</v>
      </c>
      <c r="F1213" t="s">
        <v>34</v>
      </c>
      <c r="G1213">
        <v>47003</v>
      </c>
      <c r="H1213" t="s">
        <v>20</v>
      </c>
      <c r="I1213">
        <v>23661.03</v>
      </c>
      <c r="J1213" t="s">
        <v>39</v>
      </c>
      <c r="K1213">
        <v>7</v>
      </c>
      <c r="L1213">
        <v>0.50339403867838217</v>
      </c>
      <c r="M1213" t="s">
        <v>56</v>
      </c>
      <c r="N1213" t="s">
        <v>23</v>
      </c>
      <c r="O1213" t="s">
        <v>22</v>
      </c>
      <c r="P1213">
        <v>3</v>
      </c>
    </row>
    <row r="1214" spans="1:16" x14ac:dyDescent="0.3">
      <c r="A1214">
        <v>1211</v>
      </c>
      <c r="B1214" t="s">
        <v>24</v>
      </c>
      <c r="C1214">
        <v>2013</v>
      </c>
      <c r="D1214">
        <v>1.6</v>
      </c>
      <c r="E1214" t="s">
        <v>25</v>
      </c>
      <c r="F1214" t="s">
        <v>19</v>
      </c>
      <c r="G1214">
        <v>48478</v>
      </c>
      <c r="H1214" t="s">
        <v>20</v>
      </c>
      <c r="I1214">
        <v>67207.070000000007</v>
      </c>
      <c r="J1214" t="s">
        <v>53</v>
      </c>
      <c r="K1214">
        <v>13</v>
      </c>
      <c r="L1214">
        <v>1.3863416395065804</v>
      </c>
      <c r="M1214" t="s">
        <v>56</v>
      </c>
      <c r="N1214" t="s">
        <v>36</v>
      </c>
      <c r="O1214" t="s">
        <v>46</v>
      </c>
      <c r="P1214">
        <v>3</v>
      </c>
    </row>
    <row r="1215" spans="1:16" x14ac:dyDescent="0.3">
      <c r="A1215">
        <v>1212</v>
      </c>
      <c r="B1215" t="s">
        <v>58</v>
      </c>
      <c r="C1215">
        <v>2023</v>
      </c>
      <c r="D1215">
        <v>3</v>
      </c>
      <c r="E1215" t="s">
        <v>25</v>
      </c>
      <c r="F1215" t="s">
        <v>34</v>
      </c>
      <c r="G1215">
        <v>59030</v>
      </c>
      <c r="H1215" t="s">
        <v>20</v>
      </c>
      <c r="I1215">
        <v>70061.179999999993</v>
      </c>
      <c r="J1215" t="s">
        <v>67</v>
      </c>
      <c r="K1215">
        <v>3</v>
      </c>
      <c r="L1215">
        <v>1.186874131797391</v>
      </c>
      <c r="M1215" t="s">
        <v>22</v>
      </c>
      <c r="N1215" t="s">
        <v>36</v>
      </c>
      <c r="O1215" t="s">
        <v>22</v>
      </c>
      <c r="P1215">
        <v>3</v>
      </c>
    </row>
    <row r="1216" spans="1:16" x14ac:dyDescent="0.3">
      <c r="A1216">
        <v>1213</v>
      </c>
      <c r="B1216" t="s">
        <v>24</v>
      </c>
      <c r="C1216">
        <v>2005</v>
      </c>
      <c r="D1216">
        <v>1.8</v>
      </c>
      <c r="E1216" t="s">
        <v>33</v>
      </c>
      <c r="F1216" t="s">
        <v>19</v>
      </c>
      <c r="G1216">
        <v>184133</v>
      </c>
      <c r="H1216" t="s">
        <v>26</v>
      </c>
      <c r="I1216">
        <v>93582.37</v>
      </c>
      <c r="J1216" t="s">
        <v>66</v>
      </c>
      <c r="K1216">
        <v>21</v>
      </c>
      <c r="L1216">
        <v>0.50823247326660614</v>
      </c>
      <c r="M1216" t="s">
        <v>32</v>
      </c>
      <c r="N1216" t="s">
        <v>36</v>
      </c>
      <c r="O1216" t="s">
        <v>46</v>
      </c>
      <c r="P1216">
        <v>1</v>
      </c>
    </row>
    <row r="1217" spans="1:16" x14ac:dyDescent="0.3">
      <c r="A1217">
        <v>1214</v>
      </c>
      <c r="B1217" t="s">
        <v>58</v>
      </c>
      <c r="C1217">
        <v>2020</v>
      </c>
      <c r="D1217">
        <v>4.7</v>
      </c>
      <c r="E1217" t="s">
        <v>33</v>
      </c>
      <c r="F1217" t="s">
        <v>19</v>
      </c>
      <c r="G1217">
        <v>145921</v>
      </c>
      <c r="H1217" t="s">
        <v>38</v>
      </c>
      <c r="I1217">
        <v>18945.71</v>
      </c>
      <c r="J1217" t="s">
        <v>67</v>
      </c>
      <c r="K1217">
        <v>6</v>
      </c>
      <c r="L1217">
        <v>0.12983539038246722</v>
      </c>
      <c r="M1217" t="s">
        <v>22</v>
      </c>
      <c r="N1217" t="s">
        <v>28</v>
      </c>
      <c r="O1217" t="s">
        <v>29</v>
      </c>
      <c r="P1217">
        <v>2</v>
      </c>
    </row>
    <row r="1218" spans="1:16" x14ac:dyDescent="0.3">
      <c r="A1218">
        <v>1215</v>
      </c>
      <c r="B1218" t="s">
        <v>24</v>
      </c>
      <c r="C1218">
        <v>2003</v>
      </c>
      <c r="D1218">
        <v>2</v>
      </c>
      <c r="E1218" t="s">
        <v>33</v>
      </c>
      <c r="F1218" t="s">
        <v>34</v>
      </c>
      <c r="G1218">
        <v>246160</v>
      </c>
      <c r="H1218" t="s">
        <v>20</v>
      </c>
      <c r="I1218">
        <v>70771.94</v>
      </c>
      <c r="J1218" t="s">
        <v>27</v>
      </c>
      <c r="K1218">
        <v>23</v>
      </c>
      <c r="L1218">
        <v>0.28750381865453367</v>
      </c>
      <c r="M1218" t="s">
        <v>32</v>
      </c>
      <c r="N1218" t="s">
        <v>36</v>
      </c>
      <c r="O1218" t="s">
        <v>22</v>
      </c>
      <c r="P1218">
        <v>3</v>
      </c>
    </row>
    <row r="1219" spans="1:16" x14ac:dyDescent="0.3">
      <c r="A1219">
        <v>1216</v>
      </c>
      <c r="B1219" t="s">
        <v>17</v>
      </c>
      <c r="C1219">
        <v>2007</v>
      </c>
      <c r="D1219">
        <v>1.3</v>
      </c>
      <c r="E1219" t="s">
        <v>33</v>
      </c>
      <c r="F1219" t="s">
        <v>19</v>
      </c>
      <c r="G1219">
        <v>267589</v>
      </c>
      <c r="H1219" t="s">
        <v>26</v>
      </c>
      <c r="I1219">
        <v>91585.59</v>
      </c>
      <c r="J1219" t="s">
        <v>47</v>
      </c>
      <c r="K1219">
        <v>19</v>
      </c>
      <c r="L1219">
        <v>0.34226216324288367</v>
      </c>
      <c r="M1219" t="s">
        <v>32</v>
      </c>
      <c r="N1219" t="s">
        <v>36</v>
      </c>
      <c r="O1219" t="s">
        <v>46</v>
      </c>
      <c r="P1219">
        <v>1</v>
      </c>
    </row>
    <row r="1220" spans="1:16" x14ac:dyDescent="0.3">
      <c r="A1220">
        <v>1217</v>
      </c>
      <c r="B1220" t="s">
        <v>58</v>
      </c>
      <c r="C1220">
        <v>2016</v>
      </c>
      <c r="D1220">
        <v>3.8</v>
      </c>
      <c r="E1220" t="s">
        <v>25</v>
      </c>
      <c r="F1220" t="s">
        <v>19</v>
      </c>
      <c r="G1220">
        <v>149112</v>
      </c>
      <c r="H1220" t="s">
        <v>20</v>
      </c>
      <c r="I1220">
        <v>52648.59</v>
      </c>
      <c r="J1220" t="s">
        <v>67</v>
      </c>
      <c r="K1220">
        <v>10</v>
      </c>
      <c r="L1220">
        <v>0.35308083856430061</v>
      </c>
      <c r="M1220" t="s">
        <v>22</v>
      </c>
      <c r="N1220" t="s">
        <v>36</v>
      </c>
      <c r="O1220" t="s">
        <v>22</v>
      </c>
      <c r="P1220">
        <v>3</v>
      </c>
    </row>
    <row r="1221" spans="1:16" x14ac:dyDescent="0.3">
      <c r="A1221">
        <v>1218</v>
      </c>
      <c r="B1221" t="s">
        <v>43</v>
      </c>
      <c r="C1221">
        <v>2008</v>
      </c>
      <c r="D1221">
        <v>4</v>
      </c>
      <c r="E1221" t="s">
        <v>42</v>
      </c>
      <c r="F1221" t="s">
        <v>34</v>
      </c>
      <c r="G1221">
        <v>262390</v>
      </c>
      <c r="H1221" t="s">
        <v>20</v>
      </c>
      <c r="I1221">
        <v>39370.97</v>
      </c>
      <c r="J1221" t="s">
        <v>57</v>
      </c>
      <c r="K1221">
        <v>18</v>
      </c>
      <c r="L1221">
        <v>0.15004752467700752</v>
      </c>
      <c r="M1221" t="s">
        <v>32</v>
      </c>
      <c r="N1221" t="s">
        <v>23</v>
      </c>
      <c r="O1221" t="s">
        <v>29</v>
      </c>
      <c r="P1221">
        <v>3</v>
      </c>
    </row>
    <row r="1222" spans="1:16" x14ac:dyDescent="0.3">
      <c r="A1222">
        <v>1219</v>
      </c>
      <c r="B1222" t="s">
        <v>50</v>
      </c>
      <c r="C1222">
        <v>2000</v>
      </c>
      <c r="D1222">
        <v>5.4</v>
      </c>
      <c r="E1222" t="s">
        <v>42</v>
      </c>
      <c r="F1222" t="s">
        <v>19</v>
      </c>
      <c r="G1222">
        <v>31153</v>
      </c>
      <c r="H1222" t="s">
        <v>20</v>
      </c>
      <c r="I1222">
        <v>21221.200000000001</v>
      </c>
      <c r="J1222" t="s">
        <v>54</v>
      </c>
      <c r="K1222">
        <v>26</v>
      </c>
      <c r="L1222">
        <v>0.68119282252110558</v>
      </c>
      <c r="M1222" t="s">
        <v>56</v>
      </c>
      <c r="N1222" t="s">
        <v>23</v>
      </c>
      <c r="O1222" t="s">
        <v>29</v>
      </c>
      <c r="P1222">
        <v>3</v>
      </c>
    </row>
    <row r="1223" spans="1:16" x14ac:dyDescent="0.3">
      <c r="A1223">
        <v>1220</v>
      </c>
      <c r="B1223" t="s">
        <v>50</v>
      </c>
      <c r="C1223">
        <v>2023</v>
      </c>
      <c r="D1223">
        <v>3.9</v>
      </c>
      <c r="E1223" t="s">
        <v>42</v>
      </c>
      <c r="F1223" t="s">
        <v>34</v>
      </c>
      <c r="G1223">
        <v>267356</v>
      </c>
      <c r="H1223" t="s">
        <v>20</v>
      </c>
      <c r="I1223">
        <v>87344.75</v>
      </c>
      <c r="J1223" t="s">
        <v>61</v>
      </c>
      <c r="K1223">
        <v>3</v>
      </c>
      <c r="L1223">
        <v>0.32669829740121786</v>
      </c>
      <c r="M1223" t="s">
        <v>32</v>
      </c>
      <c r="N1223" t="s">
        <v>36</v>
      </c>
      <c r="O1223" t="s">
        <v>22</v>
      </c>
      <c r="P1223">
        <v>3</v>
      </c>
    </row>
    <row r="1224" spans="1:16" x14ac:dyDescent="0.3">
      <c r="A1224">
        <v>1221</v>
      </c>
      <c r="B1224" t="s">
        <v>30</v>
      </c>
      <c r="C1224">
        <v>2019</v>
      </c>
      <c r="D1224">
        <v>2.7</v>
      </c>
      <c r="E1224" t="s">
        <v>18</v>
      </c>
      <c r="F1224" t="s">
        <v>19</v>
      </c>
      <c r="G1224">
        <v>134411</v>
      </c>
      <c r="H1224" t="s">
        <v>26</v>
      </c>
      <c r="I1224">
        <v>42453.41</v>
      </c>
      <c r="J1224" t="s">
        <v>52</v>
      </c>
      <c r="K1224">
        <v>7</v>
      </c>
      <c r="L1224">
        <v>0.31584773567639557</v>
      </c>
      <c r="M1224" t="s">
        <v>22</v>
      </c>
      <c r="N1224" t="s">
        <v>23</v>
      </c>
      <c r="O1224" t="s">
        <v>22</v>
      </c>
      <c r="P1224">
        <v>1</v>
      </c>
    </row>
    <row r="1225" spans="1:16" x14ac:dyDescent="0.3">
      <c r="A1225">
        <v>1222</v>
      </c>
      <c r="B1225" t="s">
        <v>50</v>
      </c>
      <c r="C1225">
        <v>2013</v>
      </c>
      <c r="D1225">
        <v>5</v>
      </c>
      <c r="E1225" t="s">
        <v>33</v>
      </c>
      <c r="F1225" t="s">
        <v>34</v>
      </c>
      <c r="G1225">
        <v>56238</v>
      </c>
      <c r="H1225" t="s">
        <v>38</v>
      </c>
      <c r="I1225">
        <v>92863.83</v>
      </c>
      <c r="J1225" t="s">
        <v>61</v>
      </c>
      <c r="K1225">
        <v>13</v>
      </c>
      <c r="L1225">
        <v>1.6512648031580071</v>
      </c>
      <c r="M1225" t="s">
        <v>22</v>
      </c>
      <c r="N1225" t="s">
        <v>36</v>
      </c>
      <c r="O1225" t="s">
        <v>29</v>
      </c>
      <c r="P1225">
        <v>2</v>
      </c>
    </row>
    <row r="1226" spans="1:16" x14ac:dyDescent="0.3">
      <c r="A1226">
        <v>1223</v>
      </c>
      <c r="B1226" t="s">
        <v>37</v>
      </c>
      <c r="C1226">
        <v>2010</v>
      </c>
      <c r="D1226">
        <v>3.7</v>
      </c>
      <c r="E1226" t="s">
        <v>33</v>
      </c>
      <c r="F1226" t="s">
        <v>34</v>
      </c>
      <c r="G1226">
        <v>296751</v>
      </c>
      <c r="H1226" t="s">
        <v>26</v>
      </c>
      <c r="I1226">
        <v>85537.04</v>
      </c>
      <c r="J1226" t="s">
        <v>48</v>
      </c>
      <c r="K1226">
        <v>16</v>
      </c>
      <c r="L1226">
        <v>0.28824516176862081</v>
      </c>
      <c r="M1226" t="s">
        <v>32</v>
      </c>
      <c r="N1226" t="s">
        <v>36</v>
      </c>
      <c r="O1226" t="s">
        <v>22</v>
      </c>
      <c r="P1226">
        <v>1</v>
      </c>
    </row>
    <row r="1227" spans="1:16" x14ac:dyDescent="0.3">
      <c r="A1227">
        <v>1224</v>
      </c>
      <c r="B1227" t="s">
        <v>17</v>
      </c>
      <c r="C1227">
        <v>2020</v>
      </c>
      <c r="D1227">
        <v>1.4</v>
      </c>
      <c r="E1227" t="s">
        <v>25</v>
      </c>
      <c r="F1227" t="s">
        <v>19</v>
      </c>
      <c r="G1227">
        <v>52055</v>
      </c>
      <c r="H1227" t="s">
        <v>26</v>
      </c>
      <c r="I1227">
        <v>40780.79</v>
      </c>
      <c r="J1227" t="s">
        <v>47</v>
      </c>
      <c r="K1227">
        <v>6</v>
      </c>
      <c r="L1227">
        <v>0.783417347036788</v>
      </c>
      <c r="M1227" t="s">
        <v>22</v>
      </c>
      <c r="N1227" t="s">
        <v>23</v>
      </c>
      <c r="O1227" t="s">
        <v>46</v>
      </c>
      <c r="P1227">
        <v>1</v>
      </c>
    </row>
    <row r="1228" spans="1:16" x14ac:dyDescent="0.3">
      <c r="A1228">
        <v>1225</v>
      </c>
      <c r="B1228" t="s">
        <v>24</v>
      </c>
      <c r="C1228">
        <v>2002</v>
      </c>
      <c r="D1228">
        <v>3.8</v>
      </c>
      <c r="E1228" t="s">
        <v>25</v>
      </c>
      <c r="F1228" t="s">
        <v>34</v>
      </c>
      <c r="G1228">
        <v>104509</v>
      </c>
      <c r="H1228" t="s">
        <v>26</v>
      </c>
      <c r="I1228">
        <v>59521.86</v>
      </c>
      <c r="J1228" t="s">
        <v>53</v>
      </c>
      <c r="K1228">
        <v>24</v>
      </c>
      <c r="L1228">
        <v>0.56953812590303232</v>
      </c>
      <c r="M1228" t="s">
        <v>22</v>
      </c>
      <c r="N1228" t="s">
        <v>36</v>
      </c>
      <c r="O1228" t="s">
        <v>22</v>
      </c>
      <c r="P1228">
        <v>1</v>
      </c>
    </row>
    <row r="1229" spans="1:16" x14ac:dyDescent="0.3">
      <c r="A1229">
        <v>1226</v>
      </c>
      <c r="B1229" t="s">
        <v>30</v>
      </c>
      <c r="C1229">
        <v>2008</v>
      </c>
      <c r="D1229">
        <v>5.5</v>
      </c>
      <c r="E1229" t="s">
        <v>18</v>
      </c>
      <c r="F1229" t="s">
        <v>19</v>
      </c>
      <c r="G1229">
        <v>135467</v>
      </c>
      <c r="H1229" t="s">
        <v>20</v>
      </c>
      <c r="I1229">
        <v>7581.53</v>
      </c>
      <c r="J1229" t="s">
        <v>41</v>
      </c>
      <c r="K1229">
        <v>18</v>
      </c>
      <c r="L1229">
        <v>5.5965880989466067E-2</v>
      </c>
      <c r="M1229" t="s">
        <v>22</v>
      </c>
      <c r="N1229" t="s">
        <v>28</v>
      </c>
      <c r="O1229" t="s">
        <v>29</v>
      </c>
      <c r="P1229">
        <v>3</v>
      </c>
    </row>
    <row r="1230" spans="1:16" x14ac:dyDescent="0.3">
      <c r="A1230">
        <v>1227</v>
      </c>
      <c r="B1230" t="s">
        <v>37</v>
      </c>
      <c r="C1230">
        <v>2013</v>
      </c>
      <c r="D1230">
        <v>3</v>
      </c>
      <c r="E1230" t="s">
        <v>18</v>
      </c>
      <c r="F1230" t="s">
        <v>19</v>
      </c>
      <c r="G1230">
        <v>127378</v>
      </c>
      <c r="H1230" t="s">
        <v>38</v>
      </c>
      <c r="I1230">
        <v>30006.03</v>
      </c>
      <c r="J1230" t="s">
        <v>45</v>
      </c>
      <c r="K1230">
        <v>13</v>
      </c>
      <c r="L1230">
        <v>0.23556681687575562</v>
      </c>
      <c r="M1230" t="s">
        <v>22</v>
      </c>
      <c r="N1230" t="s">
        <v>23</v>
      </c>
      <c r="O1230" t="s">
        <v>22</v>
      </c>
      <c r="P1230">
        <v>2</v>
      </c>
    </row>
    <row r="1231" spans="1:16" x14ac:dyDescent="0.3">
      <c r="A1231">
        <v>1228</v>
      </c>
      <c r="B1231" t="s">
        <v>37</v>
      </c>
      <c r="C1231">
        <v>2008</v>
      </c>
      <c r="D1231">
        <v>2.5</v>
      </c>
      <c r="E1231" t="s">
        <v>42</v>
      </c>
      <c r="F1231" t="s">
        <v>34</v>
      </c>
      <c r="G1231">
        <v>87687</v>
      </c>
      <c r="H1231" t="s">
        <v>20</v>
      </c>
      <c r="I1231">
        <v>72475.92</v>
      </c>
      <c r="J1231" t="s">
        <v>48</v>
      </c>
      <c r="K1231">
        <v>18</v>
      </c>
      <c r="L1231">
        <v>0.82652981627835365</v>
      </c>
      <c r="M1231" t="s">
        <v>22</v>
      </c>
      <c r="N1231" t="s">
        <v>36</v>
      </c>
      <c r="O1231" t="s">
        <v>22</v>
      </c>
      <c r="P1231">
        <v>3</v>
      </c>
    </row>
    <row r="1232" spans="1:16" x14ac:dyDescent="0.3">
      <c r="A1232">
        <v>1229</v>
      </c>
      <c r="B1232" t="s">
        <v>58</v>
      </c>
      <c r="C1232">
        <v>2003</v>
      </c>
      <c r="D1232">
        <v>1.7</v>
      </c>
      <c r="E1232" t="s">
        <v>25</v>
      </c>
      <c r="F1232" t="s">
        <v>19</v>
      </c>
      <c r="G1232">
        <v>102652</v>
      </c>
      <c r="H1232" t="s">
        <v>26</v>
      </c>
      <c r="I1232">
        <v>69401.539999999994</v>
      </c>
      <c r="J1232" t="s">
        <v>65</v>
      </c>
      <c r="K1232">
        <v>23</v>
      </c>
      <c r="L1232">
        <v>0.67608560963254483</v>
      </c>
      <c r="M1232" t="s">
        <v>22</v>
      </c>
      <c r="N1232" t="s">
        <v>36</v>
      </c>
      <c r="O1232" t="s">
        <v>46</v>
      </c>
      <c r="P1232">
        <v>1</v>
      </c>
    </row>
    <row r="1233" spans="1:16" x14ac:dyDescent="0.3">
      <c r="A1233">
        <v>1230</v>
      </c>
      <c r="B1233" t="s">
        <v>50</v>
      </c>
      <c r="C1233">
        <v>2003</v>
      </c>
      <c r="D1233">
        <v>1.8</v>
      </c>
      <c r="E1233" t="s">
        <v>33</v>
      </c>
      <c r="F1233" t="s">
        <v>34</v>
      </c>
      <c r="G1233">
        <v>55773</v>
      </c>
      <c r="H1233" t="s">
        <v>20</v>
      </c>
      <c r="I1233">
        <v>38570.1</v>
      </c>
      <c r="J1233" t="s">
        <v>54</v>
      </c>
      <c r="K1233">
        <v>23</v>
      </c>
      <c r="L1233">
        <v>0.6915550535205206</v>
      </c>
      <c r="M1233" t="s">
        <v>22</v>
      </c>
      <c r="N1233" t="s">
        <v>23</v>
      </c>
      <c r="O1233" t="s">
        <v>46</v>
      </c>
      <c r="P1233">
        <v>3</v>
      </c>
    </row>
    <row r="1234" spans="1:16" x14ac:dyDescent="0.3">
      <c r="A1234">
        <v>1231</v>
      </c>
      <c r="B1234" t="s">
        <v>43</v>
      </c>
      <c r="C1234">
        <v>2007</v>
      </c>
      <c r="D1234">
        <v>3.2</v>
      </c>
      <c r="E1234" t="s">
        <v>42</v>
      </c>
      <c r="F1234" t="s">
        <v>19</v>
      </c>
      <c r="G1234">
        <v>202668</v>
      </c>
      <c r="H1234" t="s">
        <v>38</v>
      </c>
      <c r="I1234">
        <v>81817.759999999995</v>
      </c>
      <c r="J1234" t="s">
        <v>60</v>
      </c>
      <c r="K1234">
        <v>19</v>
      </c>
      <c r="L1234">
        <v>0.40370339668817967</v>
      </c>
      <c r="M1234" t="s">
        <v>32</v>
      </c>
      <c r="N1234" t="s">
        <v>36</v>
      </c>
      <c r="O1234" t="s">
        <v>22</v>
      </c>
      <c r="P1234">
        <v>2</v>
      </c>
    </row>
    <row r="1235" spans="1:16" x14ac:dyDescent="0.3">
      <c r="A1235">
        <v>1232</v>
      </c>
      <c r="B1235" t="s">
        <v>43</v>
      </c>
      <c r="C1235">
        <v>2001</v>
      </c>
      <c r="D1235">
        <v>4</v>
      </c>
      <c r="E1235" t="s">
        <v>33</v>
      </c>
      <c r="F1235" t="s">
        <v>19</v>
      </c>
      <c r="G1235">
        <v>27584</v>
      </c>
      <c r="H1235" t="s">
        <v>38</v>
      </c>
      <c r="I1235">
        <v>27404.42</v>
      </c>
      <c r="J1235" t="s">
        <v>60</v>
      </c>
      <c r="K1235">
        <v>25</v>
      </c>
      <c r="L1235">
        <v>0.99348970417633409</v>
      </c>
      <c r="M1235" t="s">
        <v>56</v>
      </c>
      <c r="N1235" t="s">
        <v>23</v>
      </c>
      <c r="O1235" t="s">
        <v>29</v>
      </c>
      <c r="P1235">
        <v>2</v>
      </c>
    </row>
    <row r="1236" spans="1:16" x14ac:dyDescent="0.3">
      <c r="A1236">
        <v>1233</v>
      </c>
      <c r="B1236" t="s">
        <v>30</v>
      </c>
      <c r="C1236">
        <v>2008</v>
      </c>
      <c r="D1236">
        <v>1.4</v>
      </c>
      <c r="E1236" t="s">
        <v>42</v>
      </c>
      <c r="F1236" t="s">
        <v>34</v>
      </c>
      <c r="G1236">
        <v>244901</v>
      </c>
      <c r="H1236" t="s">
        <v>20</v>
      </c>
      <c r="I1236">
        <v>48820.7</v>
      </c>
      <c r="J1236" t="s">
        <v>31</v>
      </c>
      <c r="K1236">
        <v>18</v>
      </c>
      <c r="L1236">
        <v>0.19934871642010443</v>
      </c>
      <c r="M1236" t="s">
        <v>32</v>
      </c>
      <c r="N1236" t="s">
        <v>23</v>
      </c>
      <c r="O1236" t="s">
        <v>46</v>
      </c>
      <c r="P1236">
        <v>3</v>
      </c>
    </row>
    <row r="1237" spans="1:16" x14ac:dyDescent="0.3">
      <c r="A1237">
        <v>1234</v>
      </c>
      <c r="B1237" t="s">
        <v>17</v>
      </c>
      <c r="C1237">
        <v>2013</v>
      </c>
      <c r="D1237">
        <v>5.7</v>
      </c>
      <c r="E1237" t="s">
        <v>33</v>
      </c>
      <c r="F1237" t="s">
        <v>19</v>
      </c>
      <c r="G1237">
        <v>265482</v>
      </c>
      <c r="H1237" t="s">
        <v>26</v>
      </c>
      <c r="I1237">
        <v>49890.41</v>
      </c>
      <c r="J1237" t="s">
        <v>64</v>
      </c>
      <c r="K1237">
        <v>13</v>
      </c>
      <c r="L1237">
        <v>0.18792388937856427</v>
      </c>
      <c r="M1237" t="s">
        <v>32</v>
      </c>
      <c r="N1237" t="s">
        <v>23</v>
      </c>
      <c r="O1237" t="s">
        <v>29</v>
      </c>
      <c r="P1237">
        <v>1</v>
      </c>
    </row>
    <row r="1238" spans="1:16" x14ac:dyDescent="0.3">
      <c r="A1238">
        <v>1235</v>
      </c>
      <c r="B1238" t="s">
        <v>43</v>
      </c>
      <c r="C1238">
        <v>2021</v>
      </c>
      <c r="D1238">
        <v>4.8</v>
      </c>
      <c r="E1238" t="s">
        <v>18</v>
      </c>
      <c r="F1238" t="s">
        <v>19</v>
      </c>
      <c r="G1238">
        <v>62601</v>
      </c>
      <c r="H1238" t="s">
        <v>20</v>
      </c>
      <c r="I1238">
        <v>37377.589999999997</v>
      </c>
      <c r="J1238" t="s">
        <v>63</v>
      </c>
      <c r="K1238">
        <v>5</v>
      </c>
      <c r="L1238">
        <v>0.59707656427213618</v>
      </c>
      <c r="M1238" t="s">
        <v>22</v>
      </c>
      <c r="N1238" t="s">
        <v>23</v>
      </c>
      <c r="O1238" t="s">
        <v>29</v>
      </c>
      <c r="P1238">
        <v>3</v>
      </c>
    </row>
    <row r="1239" spans="1:16" x14ac:dyDescent="0.3">
      <c r="A1239">
        <v>1236</v>
      </c>
      <c r="B1239" t="s">
        <v>24</v>
      </c>
      <c r="C1239">
        <v>2008</v>
      </c>
      <c r="D1239">
        <v>3.9</v>
      </c>
      <c r="E1239" t="s">
        <v>42</v>
      </c>
      <c r="F1239" t="s">
        <v>19</v>
      </c>
      <c r="G1239">
        <v>136559</v>
      </c>
      <c r="H1239" t="s">
        <v>26</v>
      </c>
      <c r="I1239">
        <v>95693.28</v>
      </c>
      <c r="J1239" t="s">
        <v>27</v>
      </c>
      <c r="K1239">
        <v>18</v>
      </c>
      <c r="L1239">
        <v>0.70074678344158936</v>
      </c>
      <c r="M1239" t="s">
        <v>22</v>
      </c>
      <c r="N1239" t="s">
        <v>36</v>
      </c>
      <c r="O1239" t="s">
        <v>22</v>
      </c>
      <c r="P1239">
        <v>1</v>
      </c>
    </row>
    <row r="1240" spans="1:16" x14ac:dyDescent="0.3">
      <c r="A1240">
        <v>1237</v>
      </c>
      <c r="B1240" t="s">
        <v>43</v>
      </c>
      <c r="C1240">
        <v>2023</v>
      </c>
      <c r="D1240">
        <v>5.0999999999999996</v>
      </c>
      <c r="E1240" t="s">
        <v>33</v>
      </c>
      <c r="F1240" t="s">
        <v>19</v>
      </c>
      <c r="G1240">
        <v>36282</v>
      </c>
      <c r="H1240" t="s">
        <v>38</v>
      </c>
      <c r="I1240">
        <v>71184.98</v>
      </c>
      <c r="J1240" t="s">
        <v>44</v>
      </c>
      <c r="K1240">
        <v>3</v>
      </c>
      <c r="L1240">
        <v>1.9619916211895705</v>
      </c>
      <c r="M1240" t="s">
        <v>56</v>
      </c>
      <c r="N1240" t="s">
        <v>36</v>
      </c>
      <c r="O1240" t="s">
        <v>29</v>
      </c>
      <c r="P1240">
        <v>2</v>
      </c>
    </row>
    <row r="1241" spans="1:16" x14ac:dyDescent="0.3">
      <c r="A1241">
        <v>1238</v>
      </c>
      <c r="B1241" t="s">
        <v>30</v>
      </c>
      <c r="C1241">
        <v>2022</v>
      </c>
      <c r="D1241">
        <v>1.4</v>
      </c>
      <c r="E1241" t="s">
        <v>33</v>
      </c>
      <c r="F1241" t="s">
        <v>19</v>
      </c>
      <c r="G1241">
        <v>226137</v>
      </c>
      <c r="H1241" t="s">
        <v>20</v>
      </c>
      <c r="I1241">
        <v>56223.94</v>
      </c>
      <c r="J1241" t="s">
        <v>41</v>
      </c>
      <c r="K1241">
        <v>4</v>
      </c>
      <c r="L1241">
        <v>0.24862777873589906</v>
      </c>
      <c r="M1241" t="s">
        <v>32</v>
      </c>
      <c r="N1241" t="s">
        <v>36</v>
      </c>
      <c r="O1241" t="s">
        <v>46</v>
      </c>
      <c r="P1241">
        <v>3</v>
      </c>
    </row>
    <row r="1242" spans="1:16" x14ac:dyDescent="0.3">
      <c r="A1242">
        <v>1239</v>
      </c>
      <c r="B1242" t="s">
        <v>43</v>
      </c>
      <c r="C1242">
        <v>2015</v>
      </c>
      <c r="D1242">
        <v>3.4</v>
      </c>
      <c r="E1242" t="s">
        <v>25</v>
      </c>
      <c r="F1242" t="s">
        <v>19</v>
      </c>
      <c r="G1242">
        <v>95798</v>
      </c>
      <c r="H1242" t="s">
        <v>38</v>
      </c>
      <c r="I1242">
        <v>53498.93</v>
      </c>
      <c r="J1242" t="s">
        <v>60</v>
      </c>
      <c r="K1242">
        <v>11</v>
      </c>
      <c r="L1242">
        <v>0.55845560450113785</v>
      </c>
      <c r="M1242" t="s">
        <v>22</v>
      </c>
      <c r="N1242" t="s">
        <v>36</v>
      </c>
      <c r="O1242" t="s">
        <v>22</v>
      </c>
      <c r="P1242">
        <v>2</v>
      </c>
    </row>
    <row r="1243" spans="1:16" x14ac:dyDescent="0.3">
      <c r="A1243">
        <v>1240</v>
      </c>
      <c r="B1243" t="s">
        <v>24</v>
      </c>
      <c r="C1243">
        <v>2016</v>
      </c>
      <c r="D1243">
        <v>4.2</v>
      </c>
      <c r="E1243" t="s">
        <v>42</v>
      </c>
      <c r="F1243" t="s">
        <v>19</v>
      </c>
      <c r="G1243">
        <v>130963</v>
      </c>
      <c r="H1243" t="s">
        <v>26</v>
      </c>
      <c r="I1243">
        <v>20133.13</v>
      </c>
      <c r="J1243" t="s">
        <v>53</v>
      </c>
      <c r="K1243">
        <v>10</v>
      </c>
      <c r="L1243">
        <v>0.15373143559631347</v>
      </c>
      <c r="M1243" t="s">
        <v>22</v>
      </c>
      <c r="N1243" t="s">
        <v>23</v>
      </c>
      <c r="O1243" t="s">
        <v>29</v>
      </c>
      <c r="P1243">
        <v>1</v>
      </c>
    </row>
    <row r="1244" spans="1:16" x14ac:dyDescent="0.3">
      <c r="A1244">
        <v>1241</v>
      </c>
      <c r="B1244" t="s">
        <v>58</v>
      </c>
      <c r="C1244">
        <v>2015</v>
      </c>
      <c r="D1244">
        <v>5.0999999999999996</v>
      </c>
      <c r="E1244" t="s">
        <v>33</v>
      </c>
      <c r="F1244" t="s">
        <v>19</v>
      </c>
      <c r="G1244">
        <v>159876</v>
      </c>
      <c r="H1244" t="s">
        <v>26</v>
      </c>
      <c r="I1244">
        <v>40357.760000000002</v>
      </c>
      <c r="J1244" t="s">
        <v>67</v>
      </c>
      <c r="K1244">
        <v>11</v>
      </c>
      <c r="L1244">
        <v>0.25243163451675049</v>
      </c>
      <c r="M1244" t="s">
        <v>32</v>
      </c>
      <c r="N1244" t="s">
        <v>23</v>
      </c>
      <c r="O1244" t="s">
        <v>29</v>
      </c>
      <c r="P1244">
        <v>1</v>
      </c>
    </row>
    <row r="1245" spans="1:16" x14ac:dyDescent="0.3">
      <c r="A1245">
        <v>1242</v>
      </c>
      <c r="B1245" t="s">
        <v>17</v>
      </c>
      <c r="C1245">
        <v>2011</v>
      </c>
      <c r="D1245">
        <v>4.9000000000000004</v>
      </c>
      <c r="E1245" t="s">
        <v>25</v>
      </c>
      <c r="F1245" t="s">
        <v>34</v>
      </c>
      <c r="G1245">
        <v>140987</v>
      </c>
      <c r="H1245" t="s">
        <v>20</v>
      </c>
      <c r="I1245">
        <v>68913.460000000006</v>
      </c>
      <c r="J1245" t="s">
        <v>35</v>
      </c>
      <c r="K1245">
        <v>15</v>
      </c>
      <c r="L1245">
        <v>0.488793009284544</v>
      </c>
      <c r="M1245" t="s">
        <v>22</v>
      </c>
      <c r="N1245" t="s">
        <v>36</v>
      </c>
      <c r="O1245" t="s">
        <v>29</v>
      </c>
      <c r="P1245">
        <v>3</v>
      </c>
    </row>
    <row r="1246" spans="1:16" x14ac:dyDescent="0.3">
      <c r="A1246">
        <v>1243</v>
      </c>
      <c r="B1246" t="s">
        <v>30</v>
      </c>
      <c r="C1246">
        <v>2002</v>
      </c>
      <c r="D1246">
        <v>2.4</v>
      </c>
      <c r="E1246" t="s">
        <v>33</v>
      </c>
      <c r="F1246" t="s">
        <v>19</v>
      </c>
      <c r="G1246">
        <v>273302</v>
      </c>
      <c r="H1246" t="s">
        <v>20</v>
      </c>
      <c r="I1246">
        <v>92834.17</v>
      </c>
      <c r="J1246" t="s">
        <v>31</v>
      </c>
      <c r="K1246">
        <v>24</v>
      </c>
      <c r="L1246">
        <v>0.33967614580207972</v>
      </c>
      <c r="M1246" t="s">
        <v>32</v>
      </c>
      <c r="N1246" t="s">
        <v>36</v>
      </c>
      <c r="O1246" t="s">
        <v>22</v>
      </c>
      <c r="P1246">
        <v>3</v>
      </c>
    </row>
    <row r="1247" spans="1:16" x14ac:dyDescent="0.3">
      <c r="A1247">
        <v>1244</v>
      </c>
      <c r="B1247" t="s">
        <v>58</v>
      </c>
      <c r="C1247">
        <v>2010</v>
      </c>
      <c r="D1247">
        <v>5.7</v>
      </c>
      <c r="E1247" t="s">
        <v>42</v>
      </c>
      <c r="F1247" t="s">
        <v>19</v>
      </c>
      <c r="G1247">
        <v>205229</v>
      </c>
      <c r="H1247" t="s">
        <v>20</v>
      </c>
      <c r="I1247">
        <v>82564.09</v>
      </c>
      <c r="J1247" t="s">
        <v>65</v>
      </c>
      <c r="K1247">
        <v>16</v>
      </c>
      <c r="L1247">
        <v>0.40230225747823162</v>
      </c>
      <c r="M1247" t="s">
        <v>32</v>
      </c>
      <c r="N1247" t="s">
        <v>36</v>
      </c>
      <c r="O1247" t="s">
        <v>29</v>
      </c>
      <c r="P1247">
        <v>3</v>
      </c>
    </row>
    <row r="1248" spans="1:16" x14ac:dyDescent="0.3">
      <c r="A1248">
        <v>1245</v>
      </c>
      <c r="B1248" t="s">
        <v>58</v>
      </c>
      <c r="C1248">
        <v>2013</v>
      </c>
      <c r="D1248">
        <v>1.6</v>
      </c>
      <c r="E1248" t="s">
        <v>18</v>
      </c>
      <c r="F1248" t="s">
        <v>34</v>
      </c>
      <c r="G1248">
        <v>10547</v>
      </c>
      <c r="H1248" t="s">
        <v>38</v>
      </c>
      <c r="I1248">
        <v>33537.03</v>
      </c>
      <c r="J1248" t="s">
        <v>59</v>
      </c>
      <c r="K1248">
        <v>13</v>
      </c>
      <c r="L1248">
        <v>3.1797696027306341</v>
      </c>
      <c r="M1248" t="s">
        <v>56</v>
      </c>
      <c r="N1248" t="s">
        <v>23</v>
      </c>
      <c r="O1248" t="s">
        <v>46</v>
      </c>
      <c r="P1248">
        <v>2</v>
      </c>
    </row>
    <row r="1249" spans="1:16" x14ac:dyDescent="0.3">
      <c r="A1249">
        <v>1246</v>
      </c>
      <c r="B1249" t="s">
        <v>58</v>
      </c>
      <c r="C1249">
        <v>2017</v>
      </c>
      <c r="D1249">
        <v>5.4</v>
      </c>
      <c r="E1249" t="s">
        <v>42</v>
      </c>
      <c r="F1249" t="s">
        <v>34</v>
      </c>
      <c r="G1249">
        <v>264603</v>
      </c>
      <c r="H1249" t="s">
        <v>26</v>
      </c>
      <c r="I1249">
        <v>46225.88</v>
      </c>
      <c r="J1249" t="s">
        <v>59</v>
      </c>
      <c r="K1249">
        <v>9</v>
      </c>
      <c r="L1249">
        <v>0.17469900190096105</v>
      </c>
      <c r="M1249" t="s">
        <v>32</v>
      </c>
      <c r="N1249" t="s">
        <v>23</v>
      </c>
      <c r="O1249" t="s">
        <v>29</v>
      </c>
      <c r="P1249">
        <v>1</v>
      </c>
    </row>
    <row r="1250" spans="1:16" x14ac:dyDescent="0.3">
      <c r="A1250">
        <v>1247</v>
      </c>
      <c r="B1250" t="s">
        <v>37</v>
      </c>
      <c r="C1250">
        <v>2020</v>
      </c>
      <c r="D1250">
        <v>5.9</v>
      </c>
      <c r="E1250" t="s">
        <v>42</v>
      </c>
      <c r="F1250" t="s">
        <v>34</v>
      </c>
      <c r="G1250">
        <v>63146</v>
      </c>
      <c r="H1250" t="s">
        <v>26</v>
      </c>
      <c r="I1250">
        <v>12877.16</v>
      </c>
      <c r="J1250" t="s">
        <v>48</v>
      </c>
      <c r="K1250">
        <v>6</v>
      </c>
      <c r="L1250">
        <v>0.20392677287555822</v>
      </c>
      <c r="M1250" t="s">
        <v>22</v>
      </c>
      <c r="N1250" t="s">
        <v>28</v>
      </c>
      <c r="O1250" t="s">
        <v>29</v>
      </c>
      <c r="P1250">
        <v>1</v>
      </c>
    </row>
    <row r="1251" spans="1:16" x14ac:dyDescent="0.3">
      <c r="A1251">
        <v>1248</v>
      </c>
      <c r="B1251" t="s">
        <v>17</v>
      </c>
      <c r="C1251">
        <v>2020</v>
      </c>
      <c r="D1251">
        <v>1.9</v>
      </c>
      <c r="E1251" t="s">
        <v>33</v>
      </c>
      <c r="F1251" t="s">
        <v>19</v>
      </c>
      <c r="G1251">
        <v>107761</v>
      </c>
      <c r="H1251" t="s">
        <v>38</v>
      </c>
      <c r="I1251">
        <v>14706.37</v>
      </c>
      <c r="J1251" t="s">
        <v>47</v>
      </c>
      <c r="K1251">
        <v>6</v>
      </c>
      <c r="L1251">
        <v>0.13647210029602547</v>
      </c>
      <c r="M1251" t="s">
        <v>22</v>
      </c>
      <c r="N1251" t="s">
        <v>28</v>
      </c>
      <c r="O1251" t="s">
        <v>46</v>
      </c>
      <c r="P1251">
        <v>2</v>
      </c>
    </row>
    <row r="1252" spans="1:16" x14ac:dyDescent="0.3">
      <c r="A1252">
        <v>1249</v>
      </c>
      <c r="B1252" t="s">
        <v>50</v>
      </c>
      <c r="C1252">
        <v>2004</v>
      </c>
      <c r="D1252">
        <v>4.5999999999999996</v>
      </c>
      <c r="E1252" t="s">
        <v>33</v>
      </c>
      <c r="F1252" t="s">
        <v>34</v>
      </c>
      <c r="G1252">
        <v>82970</v>
      </c>
      <c r="H1252" t="s">
        <v>20</v>
      </c>
      <c r="I1252">
        <v>49671.89</v>
      </c>
      <c r="J1252" t="s">
        <v>61</v>
      </c>
      <c r="K1252">
        <v>22</v>
      </c>
      <c r="L1252">
        <v>0.59867289381704225</v>
      </c>
      <c r="M1252" t="s">
        <v>22</v>
      </c>
      <c r="N1252" t="s">
        <v>23</v>
      </c>
      <c r="O1252" t="s">
        <v>29</v>
      </c>
      <c r="P1252">
        <v>3</v>
      </c>
    </row>
    <row r="1253" spans="1:16" x14ac:dyDescent="0.3">
      <c r="A1253">
        <v>1250</v>
      </c>
      <c r="B1253" t="s">
        <v>17</v>
      </c>
      <c r="C1253">
        <v>2015</v>
      </c>
      <c r="D1253">
        <v>1.2</v>
      </c>
      <c r="E1253" t="s">
        <v>42</v>
      </c>
      <c r="F1253" t="s">
        <v>34</v>
      </c>
      <c r="G1253">
        <v>191889</v>
      </c>
      <c r="H1253" t="s">
        <v>20</v>
      </c>
      <c r="I1253">
        <v>55370.84</v>
      </c>
      <c r="J1253" t="s">
        <v>21</v>
      </c>
      <c r="K1253">
        <v>11</v>
      </c>
      <c r="L1253">
        <v>0.28855661345882255</v>
      </c>
      <c r="M1253" t="s">
        <v>32</v>
      </c>
      <c r="N1253" t="s">
        <v>36</v>
      </c>
      <c r="O1253" t="s">
        <v>46</v>
      </c>
      <c r="P1253">
        <v>3</v>
      </c>
    </row>
    <row r="1254" spans="1:16" x14ac:dyDescent="0.3">
      <c r="A1254">
        <v>1251</v>
      </c>
      <c r="B1254" t="s">
        <v>37</v>
      </c>
      <c r="C1254">
        <v>2019</v>
      </c>
      <c r="D1254">
        <v>3</v>
      </c>
      <c r="E1254" t="s">
        <v>25</v>
      </c>
      <c r="F1254" t="s">
        <v>19</v>
      </c>
      <c r="G1254">
        <v>169319</v>
      </c>
      <c r="H1254" t="s">
        <v>38</v>
      </c>
      <c r="I1254">
        <v>30082.57</v>
      </c>
      <c r="J1254" t="s">
        <v>39</v>
      </c>
      <c r="K1254">
        <v>7</v>
      </c>
      <c r="L1254">
        <v>0.17766801126867038</v>
      </c>
      <c r="M1254" t="s">
        <v>32</v>
      </c>
      <c r="N1254" t="s">
        <v>23</v>
      </c>
      <c r="O1254" t="s">
        <v>22</v>
      </c>
      <c r="P1254">
        <v>2</v>
      </c>
    </row>
    <row r="1255" spans="1:16" x14ac:dyDescent="0.3">
      <c r="A1255">
        <v>1252</v>
      </c>
      <c r="B1255" t="s">
        <v>50</v>
      </c>
      <c r="C1255">
        <v>2004</v>
      </c>
      <c r="D1255">
        <v>3.6</v>
      </c>
      <c r="E1255" t="s">
        <v>25</v>
      </c>
      <c r="F1255" t="s">
        <v>19</v>
      </c>
      <c r="G1255">
        <v>15419</v>
      </c>
      <c r="H1255" t="s">
        <v>26</v>
      </c>
      <c r="I1255">
        <v>66064.36</v>
      </c>
      <c r="J1255" t="s">
        <v>51</v>
      </c>
      <c r="K1255">
        <v>22</v>
      </c>
      <c r="L1255">
        <v>4.2846073026785136</v>
      </c>
      <c r="M1255" t="s">
        <v>56</v>
      </c>
      <c r="N1255" t="s">
        <v>36</v>
      </c>
      <c r="O1255" t="s">
        <v>22</v>
      </c>
      <c r="P1255">
        <v>1</v>
      </c>
    </row>
    <row r="1256" spans="1:16" x14ac:dyDescent="0.3">
      <c r="A1256">
        <v>1253</v>
      </c>
      <c r="B1256" t="s">
        <v>17</v>
      </c>
      <c r="C1256">
        <v>2002</v>
      </c>
      <c r="D1256">
        <v>3.9</v>
      </c>
      <c r="E1256" t="s">
        <v>25</v>
      </c>
      <c r="F1256" t="s">
        <v>34</v>
      </c>
      <c r="G1256">
        <v>35577</v>
      </c>
      <c r="H1256" t="s">
        <v>26</v>
      </c>
      <c r="I1256">
        <v>71821.17</v>
      </c>
      <c r="J1256" t="s">
        <v>64</v>
      </c>
      <c r="K1256">
        <v>24</v>
      </c>
      <c r="L1256">
        <v>2.0187528459397925</v>
      </c>
      <c r="M1256" t="s">
        <v>56</v>
      </c>
      <c r="N1256" t="s">
        <v>36</v>
      </c>
      <c r="O1256" t="s">
        <v>22</v>
      </c>
      <c r="P1256">
        <v>1</v>
      </c>
    </row>
    <row r="1257" spans="1:16" x14ac:dyDescent="0.3">
      <c r="A1257">
        <v>1254</v>
      </c>
      <c r="B1257" t="s">
        <v>58</v>
      </c>
      <c r="C1257">
        <v>2011</v>
      </c>
      <c r="D1257">
        <v>5.7</v>
      </c>
      <c r="E1257" t="s">
        <v>33</v>
      </c>
      <c r="F1257" t="s">
        <v>34</v>
      </c>
      <c r="G1257">
        <v>2921</v>
      </c>
      <c r="H1257" t="s">
        <v>26</v>
      </c>
      <c r="I1257">
        <v>33416.03</v>
      </c>
      <c r="J1257" t="s">
        <v>65</v>
      </c>
      <c r="K1257">
        <v>15</v>
      </c>
      <c r="L1257">
        <v>11.439928106812735</v>
      </c>
      <c r="M1257" t="s">
        <v>56</v>
      </c>
      <c r="N1257" t="s">
        <v>23</v>
      </c>
      <c r="O1257" t="s">
        <v>29</v>
      </c>
      <c r="P1257">
        <v>1</v>
      </c>
    </row>
    <row r="1258" spans="1:16" x14ac:dyDescent="0.3">
      <c r="A1258">
        <v>1255</v>
      </c>
      <c r="B1258" t="s">
        <v>30</v>
      </c>
      <c r="C1258">
        <v>2000</v>
      </c>
      <c r="D1258">
        <v>4.4000000000000004</v>
      </c>
      <c r="E1258" t="s">
        <v>33</v>
      </c>
      <c r="F1258" t="s">
        <v>19</v>
      </c>
      <c r="G1258">
        <v>144535</v>
      </c>
      <c r="H1258" t="s">
        <v>26</v>
      </c>
      <c r="I1258">
        <v>77050.350000000006</v>
      </c>
      <c r="J1258" t="s">
        <v>52</v>
      </c>
      <c r="K1258">
        <v>26</v>
      </c>
      <c r="L1258">
        <v>0.53309129276645795</v>
      </c>
      <c r="M1258" t="s">
        <v>22</v>
      </c>
      <c r="N1258" t="s">
        <v>36</v>
      </c>
      <c r="O1258" t="s">
        <v>29</v>
      </c>
      <c r="P1258">
        <v>1</v>
      </c>
    </row>
    <row r="1259" spans="1:16" x14ac:dyDescent="0.3">
      <c r="A1259">
        <v>1256</v>
      </c>
      <c r="B1259" t="s">
        <v>50</v>
      </c>
      <c r="C1259">
        <v>2020</v>
      </c>
      <c r="D1259">
        <v>3.4</v>
      </c>
      <c r="E1259" t="s">
        <v>42</v>
      </c>
      <c r="F1259" t="s">
        <v>19</v>
      </c>
      <c r="G1259">
        <v>156546</v>
      </c>
      <c r="H1259" t="s">
        <v>38</v>
      </c>
      <c r="I1259">
        <v>24532.47</v>
      </c>
      <c r="J1259" t="s">
        <v>61</v>
      </c>
      <c r="K1259">
        <v>6</v>
      </c>
      <c r="L1259">
        <v>0.15671093480510523</v>
      </c>
      <c r="M1259" t="s">
        <v>32</v>
      </c>
      <c r="N1259" t="s">
        <v>23</v>
      </c>
      <c r="O1259" t="s">
        <v>22</v>
      </c>
      <c r="P1259">
        <v>2</v>
      </c>
    </row>
    <row r="1260" spans="1:16" x14ac:dyDescent="0.3">
      <c r="A1260">
        <v>1257</v>
      </c>
      <c r="B1260" t="s">
        <v>24</v>
      </c>
      <c r="C1260">
        <v>2008</v>
      </c>
      <c r="D1260">
        <v>5</v>
      </c>
      <c r="E1260" t="s">
        <v>18</v>
      </c>
      <c r="F1260" t="s">
        <v>19</v>
      </c>
      <c r="G1260">
        <v>125534</v>
      </c>
      <c r="H1260" t="s">
        <v>26</v>
      </c>
      <c r="I1260">
        <v>56703.88</v>
      </c>
      <c r="J1260" t="s">
        <v>53</v>
      </c>
      <c r="K1260">
        <v>18</v>
      </c>
      <c r="L1260">
        <v>0.45170137173992703</v>
      </c>
      <c r="M1260" t="s">
        <v>22</v>
      </c>
      <c r="N1260" t="s">
        <v>36</v>
      </c>
      <c r="O1260" t="s">
        <v>29</v>
      </c>
      <c r="P1260">
        <v>1</v>
      </c>
    </row>
    <row r="1261" spans="1:16" x14ac:dyDescent="0.3">
      <c r="A1261">
        <v>1258</v>
      </c>
      <c r="B1261" t="s">
        <v>24</v>
      </c>
      <c r="C1261">
        <v>2008</v>
      </c>
      <c r="D1261">
        <v>5.8</v>
      </c>
      <c r="E1261" t="s">
        <v>33</v>
      </c>
      <c r="F1261" t="s">
        <v>19</v>
      </c>
      <c r="G1261">
        <v>256872</v>
      </c>
      <c r="H1261" t="s">
        <v>38</v>
      </c>
      <c r="I1261">
        <v>81406.7</v>
      </c>
      <c r="J1261" t="s">
        <v>27</v>
      </c>
      <c r="K1261">
        <v>18</v>
      </c>
      <c r="L1261">
        <v>0.3169154286960042</v>
      </c>
      <c r="M1261" t="s">
        <v>32</v>
      </c>
      <c r="N1261" t="s">
        <v>36</v>
      </c>
      <c r="O1261" t="s">
        <v>29</v>
      </c>
      <c r="P1261">
        <v>2</v>
      </c>
    </row>
    <row r="1262" spans="1:16" x14ac:dyDescent="0.3">
      <c r="A1262">
        <v>1259</v>
      </c>
      <c r="B1262" t="s">
        <v>43</v>
      </c>
      <c r="C1262">
        <v>2003</v>
      </c>
      <c r="D1262">
        <v>1.1000000000000001</v>
      </c>
      <c r="E1262" t="s">
        <v>42</v>
      </c>
      <c r="F1262" t="s">
        <v>19</v>
      </c>
      <c r="G1262">
        <v>72828</v>
      </c>
      <c r="H1262" t="s">
        <v>20</v>
      </c>
      <c r="I1262">
        <v>56015.86</v>
      </c>
      <c r="J1262" t="s">
        <v>44</v>
      </c>
      <c r="K1262">
        <v>23</v>
      </c>
      <c r="L1262">
        <v>0.76915279837425166</v>
      </c>
      <c r="M1262" t="s">
        <v>22</v>
      </c>
      <c r="N1262" t="s">
        <v>36</v>
      </c>
      <c r="O1262" t="s">
        <v>46</v>
      </c>
      <c r="P1262">
        <v>3</v>
      </c>
    </row>
    <row r="1263" spans="1:16" x14ac:dyDescent="0.3">
      <c r="A1263">
        <v>1260</v>
      </c>
      <c r="B1263" t="s">
        <v>50</v>
      </c>
      <c r="C1263">
        <v>2002</v>
      </c>
      <c r="D1263">
        <v>5.9</v>
      </c>
      <c r="E1263" t="s">
        <v>42</v>
      </c>
      <c r="F1263" t="s">
        <v>34</v>
      </c>
      <c r="G1263">
        <v>123649</v>
      </c>
      <c r="H1263" t="s">
        <v>38</v>
      </c>
      <c r="I1263">
        <v>91256.46</v>
      </c>
      <c r="J1263" t="s">
        <v>51</v>
      </c>
      <c r="K1263">
        <v>24</v>
      </c>
      <c r="L1263">
        <v>0.73802828975567947</v>
      </c>
      <c r="M1263" t="s">
        <v>22</v>
      </c>
      <c r="N1263" t="s">
        <v>36</v>
      </c>
      <c r="O1263" t="s">
        <v>29</v>
      </c>
      <c r="P1263">
        <v>2</v>
      </c>
    </row>
    <row r="1264" spans="1:16" x14ac:dyDescent="0.3">
      <c r="A1264">
        <v>1261</v>
      </c>
      <c r="B1264" t="s">
        <v>30</v>
      </c>
      <c r="C1264">
        <v>2016</v>
      </c>
      <c r="D1264">
        <v>1.4</v>
      </c>
      <c r="E1264" t="s">
        <v>18</v>
      </c>
      <c r="F1264" t="s">
        <v>19</v>
      </c>
      <c r="G1264">
        <v>55152</v>
      </c>
      <c r="H1264" t="s">
        <v>26</v>
      </c>
      <c r="I1264">
        <v>10557.62</v>
      </c>
      <c r="J1264" t="s">
        <v>41</v>
      </c>
      <c r="K1264">
        <v>10</v>
      </c>
      <c r="L1264">
        <v>0.19142769074557589</v>
      </c>
      <c r="M1264" t="s">
        <v>22</v>
      </c>
      <c r="N1264" t="s">
        <v>28</v>
      </c>
      <c r="O1264" t="s">
        <v>46</v>
      </c>
      <c r="P1264">
        <v>1</v>
      </c>
    </row>
    <row r="1265" spans="1:16" x14ac:dyDescent="0.3">
      <c r="A1265">
        <v>1262</v>
      </c>
      <c r="B1265" t="s">
        <v>37</v>
      </c>
      <c r="C1265">
        <v>2001</v>
      </c>
      <c r="D1265">
        <v>5.0999999999999996</v>
      </c>
      <c r="E1265" t="s">
        <v>25</v>
      </c>
      <c r="F1265" t="s">
        <v>19</v>
      </c>
      <c r="G1265">
        <v>220073</v>
      </c>
      <c r="H1265" t="s">
        <v>20</v>
      </c>
      <c r="I1265">
        <v>60889.82</v>
      </c>
      <c r="J1265" t="s">
        <v>48</v>
      </c>
      <c r="K1265">
        <v>25</v>
      </c>
      <c r="L1265">
        <v>0.27668010160265005</v>
      </c>
      <c r="M1265" t="s">
        <v>32</v>
      </c>
      <c r="N1265" t="s">
        <v>36</v>
      </c>
      <c r="O1265" t="s">
        <v>29</v>
      </c>
      <c r="P1265">
        <v>3</v>
      </c>
    </row>
    <row r="1266" spans="1:16" x14ac:dyDescent="0.3">
      <c r="A1266">
        <v>1263</v>
      </c>
      <c r="B1266" t="s">
        <v>58</v>
      </c>
      <c r="C1266">
        <v>2023</v>
      </c>
      <c r="D1266">
        <v>2.4</v>
      </c>
      <c r="E1266" t="s">
        <v>42</v>
      </c>
      <c r="F1266" t="s">
        <v>19</v>
      </c>
      <c r="G1266">
        <v>223393</v>
      </c>
      <c r="H1266" t="s">
        <v>38</v>
      </c>
      <c r="I1266">
        <v>58366.77</v>
      </c>
      <c r="J1266" t="s">
        <v>59</v>
      </c>
      <c r="K1266">
        <v>3</v>
      </c>
      <c r="L1266">
        <v>0.26127394323009223</v>
      </c>
      <c r="M1266" t="s">
        <v>32</v>
      </c>
      <c r="N1266" t="s">
        <v>36</v>
      </c>
      <c r="O1266" t="s">
        <v>22</v>
      </c>
      <c r="P1266">
        <v>2</v>
      </c>
    </row>
    <row r="1267" spans="1:16" x14ac:dyDescent="0.3">
      <c r="A1267">
        <v>1264</v>
      </c>
      <c r="B1267" t="s">
        <v>43</v>
      </c>
      <c r="C1267">
        <v>2000</v>
      </c>
      <c r="D1267">
        <v>1.7</v>
      </c>
      <c r="E1267" t="s">
        <v>42</v>
      </c>
      <c r="F1267" t="s">
        <v>19</v>
      </c>
      <c r="G1267">
        <v>86569</v>
      </c>
      <c r="H1267" t="s">
        <v>38</v>
      </c>
      <c r="I1267">
        <v>67733.570000000007</v>
      </c>
      <c r="J1267" t="s">
        <v>57</v>
      </c>
      <c r="K1267">
        <v>26</v>
      </c>
      <c r="L1267">
        <v>0.78242292275525893</v>
      </c>
      <c r="M1267" t="s">
        <v>22</v>
      </c>
      <c r="N1267" t="s">
        <v>36</v>
      </c>
      <c r="O1267" t="s">
        <v>46</v>
      </c>
      <c r="P1267">
        <v>2</v>
      </c>
    </row>
    <row r="1268" spans="1:16" x14ac:dyDescent="0.3">
      <c r="A1268">
        <v>1265</v>
      </c>
      <c r="B1268" t="s">
        <v>24</v>
      </c>
      <c r="C1268">
        <v>2007</v>
      </c>
      <c r="D1268">
        <v>3.2</v>
      </c>
      <c r="E1268" t="s">
        <v>42</v>
      </c>
      <c r="F1268" t="s">
        <v>19</v>
      </c>
      <c r="G1268">
        <v>156844</v>
      </c>
      <c r="H1268" t="s">
        <v>38</v>
      </c>
      <c r="I1268">
        <v>84173.65</v>
      </c>
      <c r="J1268" t="s">
        <v>66</v>
      </c>
      <c r="K1268">
        <v>19</v>
      </c>
      <c r="L1268">
        <v>0.53667115095253881</v>
      </c>
      <c r="M1268" t="s">
        <v>32</v>
      </c>
      <c r="N1268" t="s">
        <v>36</v>
      </c>
      <c r="O1268" t="s">
        <v>22</v>
      </c>
      <c r="P1268">
        <v>2</v>
      </c>
    </row>
    <row r="1269" spans="1:16" x14ac:dyDescent="0.3">
      <c r="A1269">
        <v>1266</v>
      </c>
      <c r="B1269" t="s">
        <v>37</v>
      </c>
      <c r="C1269">
        <v>2012</v>
      </c>
      <c r="D1269">
        <v>4.2</v>
      </c>
      <c r="E1269" t="s">
        <v>25</v>
      </c>
      <c r="F1269" t="s">
        <v>34</v>
      </c>
      <c r="G1269">
        <v>159562</v>
      </c>
      <c r="H1269" t="s">
        <v>20</v>
      </c>
      <c r="I1269">
        <v>73956.039999999994</v>
      </c>
      <c r="J1269" t="s">
        <v>68</v>
      </c>
      <c r="K1269">
        <v>14</v>
      </c>
      <c r="L1269">
        <v>0.46349406500294554</v>
      </c>
      <c r="M1269" t="s">
        <v>32</v>
      </c>
      <c r="N1269" t="s">
        <v>36</v>
      </c>
      <c r="O1269" t="s">
        <v>29</v>
      </c>
      <c r="P1269">
        <v>3</v>
      </c>
    </row>
    <row r="1270" spans="1:16" x14ac:dyDescent="0.3">
      <c r="A1270">
        <v>1267</v>
      </c>
      <c r="B1270" t="s">
        <v>37</v>
      </c>
      <c r="C1270">
        <v>2022</v>
      </c>
      <c r="D1270">
        <v>2.9</v>
      </c>
      <c r="E1270" t="s">
        <v>25</v>
      </c>
      <c r="F1270" t="s">
        <v>19</v>
      </c>
      <c r="G1270">
        <v>122537</v>
      </c>
      <c r="H1270" t="s">
        <v>38</v>
      </c>
      <c r="I1270">
        <v>80076.86</v>
      </c>
      <c r="J1270" t="s">
        <v>39</v>
      </c>
      <c r="K1270">
        <v>4</v>
      </c>
      <c r="L1270">
        <v>0.65349127202396007</v>
      </c>
      <c r="M1270" t="s">
        <v>22</v>
      </c>
      <c r="N1270" t="s">
        <v>36</v>
      </c>
      <c r="O1270" t="s">
        <v>22</v>
      </c>
      <c r="P1270">
        <v>2</v>
      </c>
    </row>
    <row r="1271" spans="1:16" x14ac:dyDescent="0.3">
      <c r="A1271">
        <v>1268</v>
      </c>
      <c r="B1271" t="s">
        <v>58</v>
      </c>
      <c r="C1271">
        <v>2014</v>
      </c>
      <c r="D1271">
        <v>1.3</v>
      </c>
      <c r="E1271" t="s">
        <v>18</v>
      </c>
      <c r="F1271" t="s">
        <v>34</v>
      </c>
      <c r="G1271">
        <v>53806</v>
      </c>
      <c r="H1271" t="s">
        <v>26</v>
      </c>
      <c r="I1271">
        <v>32437.59</v>
      </c>
      <c r="J1271" t="s">
        <v>65</v>
      </c>
      <c r="K1271">
        <v>12</v>
      </c>
      <c r="L1271">
        <v>0.60286194848158203</v>
      </c>
      <c r="M1271" t="s">
        <v>22</v>
      </c>
      <c r="N1271" t="s">
        <v>23</v>
      </c>
      <c r="O1271" t="s">
        <v>46</v>
      </c>
      <c r="P1271">
        <v>1</v>
      </c>
    </row>
    <row r="1272" spans="1:16" x14ac:dyDescent="0.3">
      <c r="A1272">
        <v>1269</v>
      </c>
      <c r="B1272" t="s">
        <v>50</v>
      </c>
      <c r="C1272">
        <v>2007</v>
      </c>
      <c r="D1272">
        <v>4</v>
      </c>
      <c r="E1272" t="s">
        <v>33</v>
      </c>
      <c r="F1272" t="s">
        <v>19</v>
      </c>
      <c r="G1272">
        <v>75992</v>
      </c>
      <c r="H1272" t="s">
        <v>20</v>
      </c>
      <c r="I1272">
        <v>41812.25</v>
      </c>
      <c r="J1272" t="s">
        <v>61</v>
      </c>
      <c r="K1272">
        <v>19</v>
      </c>
      <c r="L1272">
        <v>0.55021910201073798</v>
      </c>
      <c r="M1272" t="s">
        <v>22</v>
      </c>
      <c r="N1272" t="s">
        <v>23</v>
      </c>
      <c r="O1272" t="s">
        <v>29</v>
      </c>
      <c r="P1272">
        <v>3</v>
      </c>
    </row>
    <row r="1273" spans="1:16" x14ac:dyDescent="0.3">
      <c r="A1273">
        <v>1270</v>
      </c>
      <c r="B1273" t="s">
        <v>24</v>
      </c>
      <c r="C1273">
        <v>2011</v>
      </c>
      <c r="D1273">
        <v>5.5</v>
      </c>
      <c r="E1273" t="s">
        <v>25</v>
      </c>
      <c r="F1273" t="s">
        <v>34</v>
      </c>
      <c r="G1273">
        <v>284464</v>
      </c>
      <c r="H1273" t="s">
        <v>20</v>
      </c>
      <c r="I1273">
        <v>64543.81</v>
      </c>
      <c r="J1273" t="s">
        <v>49</v>
      </c>
      <c r="K1273">
        <v>15</v>
      </c>
      <c r="L1273">
        <v>0.22689623291523706</v>
      </c>
      <c r="M1273" t="s">
        <v>32</v>
      </c>
      <c r="N1273" t="s">
        <v>36</v>
      </c>
      <c r="O1273" t="s">
        <v>29</v>
      </c>
      <c r="P1273">
        <v>3</v>
      </c>
    </row>
    <row r="1274" spans="1:16" x14ac:dyDescent="0.3">
      <c r="A1274">
        <v>1271</v>
      </c>
      <c r="B1274" t="s">
        <v>30</v>
      </c>
      <c r="C1274">
        <v>2021</v>
      </c>
      <c r="D1274">
        <v>2.9</v>
      </c>
      <c r="E1274" t="s">
        <v>33</v>
      </c>
      <c r="F1274" t="s">
        <v>34</v>
      </c>
      <c r="G1274">
        <v>258852</v>
      </c>
      <c r="H1274" t="s">
        <v>38</v>
      </c>
      <c r="I1274">
        <v>57578.84</v>
      </c>
      <c r="J1274" t="s">
        <v>31</v>
      </c>
      <c r="K1274">
        <v>5</v>
      </c>
      <c r="L1274">
        <v>0.22243923168451468</v>
      </c>
      <c r="M1274" t="s">
        <v>32</v>
      </c>
      <c r="N1274" t="s">
        <v>36</v>
      </c>
      <c r="O1274" t="s">
        <v>22</v>
      </c>
      <c r="P1274">
        <v>2</v>
      </c>
    </row>
    <row r="1275" spans="1:16" x14ac:dyDescent="0.3">
      <c r="A1275">
        <v>1272</v>
      </c>
      <c r="B1275" t="s">
        <v>37</v>
      </c>
      <c r="C1275">
        <v>2011</v>
      </c>
      <c r="D1275">
        <v>2.1</v>
      </c>
      <c r="E1275" t="s">
        <v>33</v>
      </c>
      <c r="F1275" t="s">
        <v>19</v>
      </c>
      <c r="G1275">
        <v>173217</v>
      </c>
      <c r="H1275" t="s">
        <v>26</v>
      </c>
      <c r="I1275">
        <v>96304.87</v>
      </c>
      <c r="J1275" t="s">
        <v>48</v>
      </c>
      <c r="K1275">
        <v>15</v>
      </c>
      <c r="L1275">
        <v>0.55597816611533513</v>
      </c>
      <c r="M1275" t="s">
        <v>32</v>
      </c>
      <c r="N1275" t="s">
        <v>36</v>
      </c>
      <c r="O1275" t="s">
        <v>22</v>
      </c>
      <c r="P1275">
        <v>1</v>
      </c>
    </row>
    <row r="1276" spans="1:16" x14ac:dyDescent="0.3">
      <c r="A1276">
        <v>1273</v>
      </c>
      <c r="B1276" t="s">
        <v>58</v>
      </c>
      <c r="C1276">
        <v>2013</v>
      </c>
      <c r="D1276">
        <v>3.2</v>
      </c>
      <c r="E1276" t="s">
        <v>25</v>
      </c>
      <c r="F1276" t="s">
        <v>19</v>
      </c>
      <c r="G1276">
        <v>194760</v>
      </c>
      <c r="H1276" t="s">
        <v>20</v>
      </c>
      <c r="I1276">
        <v>22749.279999999999</v>
      </c>
      <c r="J1276" t="s">
        <v>65</v>
      </c>
      <c r="K1276">
        <v>13</v>
      </c>
      <c r="L1276">
        <v>0.11680673649620045</v>
      </c>
      <c r="M1276" t="s">
        <v>32</v>
      </c>
      <c r="N1276" t="s">
        <v>23</v>
      </c>
      <c r="O1276" t="s">
        <v>22</v>
      </c>
      <c r="P1276">
        <v>3</v>
      </c>
    </row>
    <row r="1277" spans="1:16" x14ac:dyDescent="0.3">
      <c r="A1277">
        <v>1274</v>
      </c>
      <c r="B1277" t="s">
        <v>30</v>
      </c>
      <c r="C1277">
        <v>2014</v>
      </c>
      <c r="D1277">
        <v>1.2</v>
      </c>
      <c r="E1277" t="s">
        <v>42</v>
      </c>
      <c r="F1277" t="s">
        <v>19</v>
      </c>
      <c r="G1277">
        <v>20754</v>
      </c>
      <c r="H1277" t="s">
        <v>38</v>
      </c>
      <c r="I1277">
        <v>38371.449999999997</v>
      </c>
      <c r="J1277" t="s">
        <v>31</v>
      </c>
      <c r="K1277">
        <v>12</v>
      </c>
      <c r="L1277">
        <v>1.8488700973306349</v>
      </c>
      <c r="M1277" t="s">
        <v>56</v>
      </c>
      <c r="N1277" t="s">
        <v>23</v>
      </c>
      <c r="O1277" t="s">
        <v>46</v>
      </c>
      <c r="P1277">
        <v>2</v>
      </c>
    </row>
    <row r="1278" spans="1:16" x14ac:dyDescent="0.3">
      <c r="A1278">
        <v>1275</v>
      </c>
      <c r="B1278" t="s">
        <v>50</v>
      </c>
      <c r="C1278">
        <v>2014</v>
      </c>
      <c r="D1278">
        <v>5.0999999999999996</v>
      </c>
      <c r="E1278" t="s">
        <v>18</v>
      </c>
      <c r="F1278" t="s">
        <v>19</v>
      </c>
      <c r="G1278">
        <v>69837</v>
      </c>
      <c r="H1278" t="s">
        <v>26</v>
      </c>
      <c r="I1278">
        <v>59411.75</v>
      </c>
      <c r="J1278" t="s">
        <v>61</v>
      </c>
      <c r="K1278">
        <v>12</v>
      </c>
      <c r="L1278">
        <v>0.85072024857883355</v>
      </c>
      <c r="M1278" t="s">
        <v>22</v>
      </c>
      <c r="N1278" t="s">
        <v>36</v>
      </c>
      <c r="O1278" t="s">
        <v>29</v>
      </c>
      <c r="P1278">
        <v>1</v>
      </c>
    </row>
    <row r="1279" spans="1:16" x14ac:dyDescent="0.3">
      <c r="A1279">
        <v>1276</v>
      </c>
      <c r="B1279" t="s">
        <v>24</v>
      </c>
      <c r="C1279">
        <v>2008</v>
      </c>
      <c r="D1279">
        <v>5.0999999999999996</v>
      </c>
      <c r="E1279" t="s">
        <v>33</v>
      </c>
      <c r="F1279" t="s">
        <v>19</v>
      </c>
      <c r="G1279">
        <v>138279</v>
      </c>
      <c r="H1279" t="s">
        <v>38</v>
      </c>
      <c r="I1279">
        <v>87456.56</v>
      </c>
      <c r="J1279" t="s">
        <v>49</v>
      </c>
      <c r="K1279">
        <v>18</v>
      </c>
      <c r="L1279">
        <v>0.63246451015700145</v>
      </c>
      <c r="M1279" t="s">
        <v>22</v>
      </c>
      <c r="N1279" t="s">
        <v>36</v>
      </c>
      <c r="O1279" t="s">
        <v>29</v>
      </c>
      <c r="P1279">
        <v>2</v>
      </c>
    </row>
    <row r="1280" spans="1:16" x14ac:dyDescent="0.3">
      <c r="A1280">
        <v>1277</v>
      </c>
      <c r="B1280" t="s">
        <v>50</v>
      </c>
      <c r="C1280">
        <v>2018</v>
      </c>
      <c r="D1280">
        <v>3.9</v>
      </c>
      <c r="E1280" t="s">
        <v>42</v>
      </c>
      <c r="F1280" t="s">
        <v>34</v>
      </c>
      <c r="G1280">
        <v>218811</v>
      </c>
      <c r="H1280" t="s">
        <v>38</v>
      </c>
      <c r="I1280">
        <v>93288.11</v>
      </c>
      <c r="J1280" t="s">
        <v>54</v>
      </c>
      <c r="K1280">
        <v>8</v>
      </c>
      <c r="L1280">
        <v>0.42634104318338656</v>
      </c>
      <c r="M1280" t="s">
        <v>32</v>
      </c>
      <c r="N1280" t="s">
        <v>36</v>
      </c>
      <c r="O1280" t="s">
        <v>22</v>
      </c>
      <c r="P1280">
        <v>2</v>
      </c>
    </row>
    <row r="1281" spans="1:16" x14ac:dyDescent="0.3">
      <c r="A1281">
        <v>1278</v>
      </c>
      <c r="B1281" t="s">
        <v>37</v>
      </c>
      <c r="C1281">
        <v>2019</v>
      </c>
      <c r="D1281">
        <v>2.8</v>
      </c>
      <c r="E1281" t="s">
        <v>25</v>
      </c>
      <c r="F1281" t="s">
        <v>19</v>
      </c>
      <c r="G1281">
        <v>114780</v>
      </c>
      <c r="H1281" t="s">
        <v>20</v>
      </c>
      <c r="I1281">
        <v>36923.449999999997</v>
      </c>
      <c r="J1281" t="s">
        <v>39</v>
      </c>
      <c r="K1281">
        <v>7</v>
      </c>
      <c r="L1281">
        <v>0.32168888308067606</v>
      </c>
      <c r="M1281" t="s">
        <v>22</v>
      </c>
      <c r="N1281" t="s">
        <v>23</v>
      </c>
      <c r="O1281" t="s">
        <v>22</v>
      </c>
      <c r="P1281">
        <v>3</v>
      </c>
    </row>
    <row r="1282" spans="1:16" x14ac:dyDescent="0.3">
      <c r="A1282">
        <v>1279</v>
      </c>
      <c r="B1282" t="s">
        <v>30</v>
      </c>
      <c r="C1282">
        <v>2021</v>
      </c>
      <c r="D1282">
        <v>5</v>
      </c>
      <c r="E1282" t="s">
        <v>33</v>
      </c>
      <c r="F1282" t="s">
        <v>19</v>
      </c>
      <c r="G1282">
        <v>87081</v>
      </c>
      <c r="H1282" t="s">
        <v>20</v>
      </c>
      <c r="I1282">
        <v>11375.3</v>
      </c>
      <c r="J1282" t="s">
        <v>31</v>
      </c>
      <c r="K1282">
        <v>5</v>
      </c>
      <c r="L1282">
        <v>0.1306289546514165</v>
      </c>
      <c r="M1282" t="s">
        <v>22</v>
      </c>
      <c r="N1282" t="s">
        <v>28</v>
      </c>
      <c r="O1282" t="s">
        <v>29</v>
      </c>
      <c r="P1282">
        <v>3</v>
      </c>
    </row>
    <row r="1283" spans="1:16" x14ac:dyDescent="0.3">
      <c r="A1283">
        <v>1280</v>
      </c>
      <c r="B1283" t="s">
        <v>30</v>
      </c>
      <c r="C1283">
        <v>2007</v>
      </c>
      <c r="D1283">
        <v>3.8</v>
      </c>
      <c r="E1283" t="s">
        <v>33</v>
      </c>
      <c r="F1283" t="s">
        <v>34</v>
      </c>
      <c r="G1283">
        <v>286160</v>
      </c>
      <c r="H1283" t="s">
        <v>38</v>
      </c>
      <c r="I1283">
        <v>45053.87</v>
      </c>
      <c r="J1283" t="s">
        <v>52</v>
      </c>
      <c r="K1283">
        <v>19</v>
      </c>
      <c r="L1283">
        <v>0.15744293402292425</v>
      </c>
      <c r="M1283" t="s">
        <v>32</v>
      </c>
      <c r="N1283" t="s">
        <v>23</v>
      </c>
      <c r="O1283" t="s">
        <v>22</v>
      </c>
      <c r="P1283">
        <v>2</v>
      </c>
    </row>
    <row r="1284" spans="1:16" x14ac:dyDescent="0.3">
      <c r="A1284">
        <v>1281</v>
      </c>
      <c r="B1284" t="s">
        <v>30</v>
      </c>
      <c r="C1284">
        <v>2020</v>
      </c>
      <c r="D1284">
        <v>5.0999999999999996</v>
      </c>
      <c r="E1284" t="s">
        <v>33</v>
      </c>
      <c r="F1284" t="s">
        <v>19</v>
      </c>
      <c r="G1284">
        <v>112099</v>
      </c>
      <c r="H1284" t="s">
        <v>20</v>
      </c>
      <c r="I1284">
        <v>42462.69</v>
      </c>
      <c r="J1284" t="s">
        <v>41</v>
      </c>
      <c r="K1284">
        <v>6</v>
      </c>
      <c r="L1284">
        <v>0.37879633181384315</v>
      </c>
      <c r="M1284" t="s">
        <v>22</v>
      </c>
      <c r="N1284" t="s">
        <v>23</v>
      </c>
      <c r="O1284" t="s">
        <v>29</v>
      </c>
      <c r="P1284">
        <v>3</v>
      </c>
    </row>
    <row r="1285" spans="1:16" x14ac:dyDescent="0.3">
      <c r="A1285">
        <v>1282</v>
      </c>
      <c r="B1285" t="s">
        <v>37</v>
      </c>
      <c r="C1285">
        <v>2018</v>
      </c>
      <c r="D1285">
        <v>4.2</v>
      </c>
      <c r="E1285" t="s">
        <v>42</v>
      </c>
      <c r="F1285" t="s">
        <v>34</v>
      </c>
      <c r="G1285">
        <v>151174</v>
      </c>
      <c r="H1285" t="s">
        <v>20</v>
      </c>
      <c r="I1285">
        <v>98716.27</v>
      </c>
      <c r="J1285" t="s">
        <v>45</v>
      </c>
      <c r="K1285">
        <v>8</v>
      </c>
      <c r="L1285">
        <v>0.65299767155727839</v>
      </c>
      <c r="M1285" t="s">
        <v>32</v>
      </c>
      <c r="N1285" t="s">
        <v>36</v>
      </c>
      <c r="O1285" t="s">
        <v>29</v>
      </c>
      <c r="P1285">
        <v>3</v>
      </c>
    </row>
    <row r="1286" spans="1:16" x14ac:dyDescent="0.3">
      <c r="A1286">
        <v>1283</v>
      </c>
      <c r="B1286" t="s">
        <v>37</v>
      </c>
      <c r="C1286">
        <v>2005</v>
      </c>
      <c r="D1286">
        <v>4.9000000000000004</v>
      </c>
      <c r="E1286" t="s">
        <v>42</v>
      </c>
      <c r="F1286" t="s">
        <v>19</v>
      </c>
      <c r="G1286">
        <v>264068</v>
      </c>
      <c r="H1286" t="s">
        <v>26</v>
      </c>
      <c r="I1286">
        <v>45950.82</v>
      </c>
      <c r="J1286" t="s">
        <v>39</v>
      </c>
      <c r="K1286">
        <v>21</v>
      </c>
      <c r="L1286">
        <v>0.17401131526727964</v>
      </c>
      <c r="M1286" t="s">
        <v>32</v>
      </c>
      <c r="N1286" t="s">
        <v>23</v>
      </c>
      <c r="O1286" t="s">
        <v>29</v>
      </c>
      <c r="P1286">
        <v>1</v>
      </c>
    </row>
    <row r="1287" spans="1:16" x14ac:dyDescent="0.3">
      <c r="A1287">
        <v>1284</v>
      </c>
      <c r="B1287" t="s">
        <v>50</v>
      </c>
      <c r="C1287">
        <v>2019</v>
      </c>
      <c r="D1287">
        <v>4</v>
      </c>
      <c r="E1287" t="s">
        <v>42</v>
      </c>
      <c r="F1287" t="s">
        <v>34</v>
      </c>
      <c r="G1287">
        <v>85015</v>
      </c>
      <c r="H1287" t="s">
        <v>26</v>
      </c>
      <c r="I1287">
        <v>34043.68</v>
      </c>
      <c r="J1287" t="s">
        <v>61</v>
      </c>
      <c r="K1287">
        <v>7</v>
      </c>
      <c r="L1287">
        <v>0.40044321590307591</v>
      </c>
      <c r="M1287" t="s">
        <v>22</v>
      </c>
      <c r="N1287" t="s">
        <v>23</v>
      </c>
      <c r="O1287" t="s">
        <v>29</v>
      </c>
      <c r="P1287">
        <v>1</v>
      </c>
    </row>
    <row r="1288" spans="1:16" x14ac:dyDescent="0.3">
      <c r="A1288">
        <v>1285</v>
      </c>
      <c r="B1288" t="s">
        <v>43</v>
      </c>
      <c r="C1288">
        <v>2018</v>
      </c>
      <c r="D1288">
        <v>3.1</v>
      </c>
      <c r="E1288" t="s">
        <v>33</v>
      </c>
      <c r="F1288" t="s">
        <v>19</v>
      </c>
      <c r="G1288">
        <v>104987</v>
      </c>
      <c r="H1288" t="s">
        <v>38</v>
      </c>
      <c r="I1288">
        <v>39710.85</v>
      </c>
      <c r="J1288" t="s">
        <v>60</v>
      </c>
      <c r="K1288">
        <v>8</v>
      </c>
      <c r="L1288">
        <v>0.37824540181165284</v>
      </c>
      <c r="M1288" t="s">
        <v>22</v>
      </c>
      <c r="N1288" t="s">
        <v>23</v>
      </c>
      <c r="O1288" t="s">
        <v>22</v>
      </c>
      <c r="P1288">
        <v>2</v>
      </c>
    </row>
    <row r="1289" spans="1:16" x14ac:dyDescent="0.3">
      <c r="A1289">
        <v>1286</v>
      </c>
      <c r="B1289" t="s">
        <v>50</v>
      </c>
      <c r="C1289">
        <v>2003</v>
      </c>
      <c r="D1289">
        <v>5.8</v>
      </c>
      <c r="E1289" t="s">
        <v>33</v>
      </c>
      <c r="F1289" t="s">
        <v>34</v>
      </c>
      <c r="G1289">
        <v>54333</v>
      </c>
      <c r="H1289" t="s">
        <v>38</v>
      </c>
      <c r="I1289">
        <v>42708</v>
      </c>
      <c r="J1289" t="s">
        <v>61</v>
      </c>
      <c r="K1289">
        <v>23</v>
      </c>
      <c r="L1289">
        <v>0.78604163215725253</v>
      </c>
      <c r="M1289" t="s">
        <v>22</v>
      </c>
      <c r="N1289" t="s">
        <v>23</v>
      </c>
      <c r="O1289" t="s">
        <v>29</v>
      </c>
      <c r="P1289">
        <v>2</v>
      </c>
    </row>
    <row r="1290" spans="1:16" x14ac:dyDescent="0.3">
      <c r="A1290">
        <v>1287</v>
      </c>
      <c r="B1290" t="s">
        <v>24</v>
      </c>
      <c r="C1290">
        <v>2022</v>
      </c>
      <c r="D1290">
        <v>3.7</v>
      </c>
      <c r="E1290" t="s">
        <v>18</v>
      </c>
      <c r="F1290" t="s">
        <v>34</v>
      </c>
      <c r="G1290">
        <v>215530</v>
      </c>
      <c r="H1290" t="s">
        <v>38</v>
      </c>
      <c r="I1290">
        <v>83046.34</v>
      </c>
      <c r="J1290" t="s">
        <v>27</v>
      </c>
      <c r="K1290">
        <v>4</v>
      </c>
      <c r="L1290">
        <v>0.38531220711733866</v>
      </c>
      <c r="M1290" t="s">
        <v>32</v>
      </c>
      <c r="N1290" t="s">
        <v>36</v>
      </c>
      <c r="O1290" t="s">
        <v>22</v>
      </c>
      <c r="P1290">
        <v>2</v>
      </c>
    </row>
    <row r="1291" spans="1:16" x14ac:dyDescent="0.3">
      <c r="A1291">
        <v>1288</v>
      </c>
      <c r="B1291" t="s">
        <v>58</v>
      </c>
      <c r="C1291">
        <v>2006</v>
      </c>
      <c r="D1291">
        <v>4</v>
      </c>
      <c r="E1291" t="s">
        <v>18</v>
      </c>
      <c r="F1291" t="s">
        <v>19</v>
      </c>
      <c r="G1291">
        <v>177171</v>
      </c>
      <c r="H1291" t="s">
        <v>38</v>
      </c>
      <c r="I1291">
        <v>12696.41</v>
      </c>
      <c r="J1291" t="s">
        <v>65</v>
      </c>
      <c r="K1291">
        <v>20</v>
      </c>
      <c r="L1291">
        <v>7.1661897263096103E-2</v>
      </c>
      <c r="M1291" t="s">
        <v>32</v>
      </c>
      <c r="N1291" t="s">
        <v>28</v>
      </c>
      <c r="O1291" t="s">
        <v>29</v>
      </c>
      <c r="P1291">
        <v>2</v>
      </c>
    </row>
    <row r="1292" spans="1:16" x14ac:dyDescent="0.3">
      <c r="A1292">
        <v>1289</v>
      </c>
      <c r="B1292" t="s">
        <v>30</v>
      </c>
      <c r="C1292">
        <v>2003</v>
      </c>
      <c r="D1292">
        <v>2.1</v>
      </c>
      <c r="E1292" t="s">
        <v>42</v>
      </c>
      <c r="F1292" t="s">
        <v>19</v>
      </c>
      <c r="G1292">
        <v>188418</v>
      </c>
      <c r="H1292" t="s">
        <v>26</v>
      </c>
      <c r="I1292">
        <v>35068.17</v>
      </c>
      <c r="J1292" t="s">
        <v>40</v>
      </c>
      <c r="K1292">
        <v>23</v>
      </c>
      <c r="L1292">
        <v>0.18611900136929591</v>
      </c>
      <c r="M1292" t="s">
        <v>32</v>
      </c>
      <c r="N1292" t="s">
        <v>23</v>
      </c>
      <c r="O1292" t="s">
        <v>22</v>
      </c>
      <c r="P1292">
        <v>1</v>
      </c>
    </row>
    <row r="1293" spans="1:16" x14ac:dyDescent="0.3">
      <c r="A1293">
        <v>1290</v>
      </c>
      <c r="B1293" t="s">
        <v>43</v>
      </c>
      <c r="C1293">
        <v>2021</v>
      </c>
      <c r="D1293">
        <v>4.0999999999999996</v>
      </c>
      <c r="E1293" t="s">
        <v>42</v>
      </c>
      <c r="F1293" t="s">
        <v>19</v>
      </c>
      <c r="G1293">
        <v>126372</v>
      </c>
      <c r="H1293" t="s">
        <v>20</v>
      </c>
      <c r="I1293">
        <v>96800.26</v>
      </c>
      <c r="J1293" t="s">
        <v>44</v>
      </c>
      <c r="K1293">
        <v>5</v>
      </c>
      <c r="L1293">
        <v>0.7659945241034406</v>
      </c>
      <c r="M1293" t="s">
        <v>22</v>
      </c>
      <c r="N1293" t="s">
        <v>36</v>
      </c>
      <c r="O1293" t="s">
        <v>29</v>
      </c>
      <c r="P1293">
        <v>3</v>
      </c>
    </row>
    <row r="1294" spans="1:16" x14ac:dyDescent="0.3">
      <c r="A1294">
        <v>1291</v>
      </c>
      <c r="B1294" t="s">
        <v>58</v>
      </c>
      <c r="C1294">
        <v>2011</v>
      </c>
      <c r="D1294">
        <v>3.9</v>
      </c>
      <c r="E1294" t="s">
        <v>25</v>
      </c>
      <c r="F1294" t="s">
        <v>34</v>
      </c>
      <c r="G1294">
        <v>206553</v>
      </c>
      <c r="H1294" t="s">
        <v>26</v>
      </c>
      <c r="I1294">
        <v>19544.740000000002</v>
      </c>
      <c r="J1294" t="s">
        <v>65</v>
      </c>
      <c r="K1294">
        <v>15</v>
      </c>
      <c r="L1294">
        <v>9.4623365431632564E-2</v>
      </c>
      <c r="M1294" t="s">
        <v>32</v>
      </c>
      <c r="N1294" t="s">
        <v>28</v>
      </c>
      <c r="O1294" t="s">
        <v>22</v>
      </c>
      <c r="P1294">
        <v>1</v>
      </c>
    </row>
    <row r="1295" spans="1:16" x14ac:dyDescent="0.3">
      <c r="A1295">
        <v>1292</v>
      </c>
      <c r="B1295" t="s">
        <v>43</v>
      </c>
      <c r="C1295">
        <v>2012</v>
      </c>
      <c r="D1295">
        <v>1.9</v>
      </c>
      <c r="E1295" t="s">
        <v>42</v>
      </c>
      <c r="F1295" t="s">
        <v>34</v>
      </c>
      <c r="G1295">
        <v>69767</v>
      </c>
      <c r="H1295" t="s">
        <v>38</v>
      </c>
      <c r="I1295">
        <v>75547.13</v>
      </c>
      <c r="J1295" t="s">
        <v>60</v>
      </c>
      <c r="K1295">
        <v>14</v>
      </c>
      <c r="L1295">
        <v>1.0828490547106799</v>
      </c>
      <c r="M1295" t="s">
        <v>22</v>
      </c>
      <c r="N1295" t="s">
        <v>36</v>
      </c>
      <c r="O1295" t="s">
        <v>46</v>
      </c>
      <c r="P1295">
        <v>2</v>
      </c>
    </row>
    <row r="1296" spans="1:16" x14ac:dyDescent="0.3">
      <c r="A1296">
        <v>1293</v>
      </c>
      <c r="B1296" t="s">
        <v>17</v>
      </c>
      <c r="C1296">
        <v>2002</v>
      </c>
      <c r="D1296">
        <v>1.3</v>
      </c>
      <c r="E1296" t="s">
        <v>18</v>
      </c>
      <c r="F1296" t="s">
        <v>34</v>
      </c>
      <c r="G1296">
        <v>104332</v>
      </c>
      <c r="H1296" t="s">
        <v>38</v>
      </c>
      <c r="I1296">
        <v>38857.379999999997</v>
      </c>
      <c r="J1296" t="s">
        <v>21</v>
      </c>
      <c r="K1296">
        <v>24</v>
      </c>
      <c r="L1296">
        <v>0.37243971168960621</v>
      </c>
      <c r="M1296" t="s">
        <v>22</v>
      </c>
      <c r="N1296" t="s">
        <v>23</v>
      </c>
      <c r="O1296" t="s">
        <v>46</v>
      </c>
      <c r="P1296">
        <v>2</v>
      </c>
    </row>
    <row r="1297" spans="1:16" x14ac:dyDescent="0.3">
      <c r="A1297">
        <v>1294</v>
      </c>
      <c r="B1297" t="s">
        <v>50</v>
      </c>
      <c r="C1297">
        <v>2021</v>
      </c>
      <c r="D1297">
        <v>4</v>
      </c>
      <c r="E1297" t="s">
        <v>18</v>
      </c>
      <c r="F1297" t="s">
        <v>19</v>
      </c>
      <c r="G1297">
        <v>143279</v>
      </c>
      <c r="H1297" t="s">
        <v>26</v>
      </c>
      <c r="I1297">
        <v>60269.62</v>
      </c>
      <c r="J1297" t="s">
        <v>51</v>
      </c>
      <c r="K1297">
        <v>5</v>
      </c>
      <c r="L1297">
        <v>0.42064517479881913</v>
      </c>
      <c r="M1297" t="s">
        <v>22</v>
      </c>
      <c r="N1297" t="s">
        <v>36</v>
      </c>
      <c r="O1297" t="s">
        <v>29</v>
      </c>
      <c r="P1297">
        <v>1</v>
      </c>
    </row>
    <row r="1298" spans="1:16" x14ac:dyDescent="0.3">
      <c r="A1298">
        <v>1295</v>
      </c>
      <c r="B1298" t="s">
        <v>37</v>
      </c>
      <c r="C1298">
        <v>2011</v>
      </c>
      <c r="D1298">
        <v>4.8</v>
      </c>
      <c r="E1298" t="s">
        <v>18</v>
      </c>
      <c r="F1298" t="s">
        <v>19</v>
      </c>
      <c r="G1298">
        <v>6336</v>
      </c>
      <c r="H1298" t="s">
        <v>26</v>
      </c>
      <c r="I1298">
        <v>14457.06</v>
      </c>
      <c r="J1298" t="s">
        <v>45</v>
      </c>
      <c r="K1298">
        <v>15</v>
      </c>
      <c r="L1298">
        <v>2.2817329545454546</v>
      </c>
      <c r="M1298" t="s">
        <v>56</v>
      </c>
      <c r="N1298" t="s">
        <v>28</v>
      </c>
      <c r="O1298" t="s">
        <v>29</v>
      </c>
      <c r="P1298">
        <v>1</v>
      </c>
    </row>
    <row r="1299" spans="1:16" x14ac:dyDescent="0.3">
      <c r="A1299">
        <v>1296</v>
      </c>
      <c r="B1299" t="s">
        <v>30</v>
      </c>
      <c r="C1299">
        <v>2001</v>
      </c>
      <c r="D1299">
        <v>3.6</v>
      </c>
      <c r="E1299" t="s">
        <v>33</v>
      </c>
      <c r="F1299" t="s">
        <v>34</v>
      </c>
      <c r="G1299">
        <v>206238</v>
      </c>
      <c r="H1299" t="s">
        <v>38</v>
      </c>
      <c r="I1299">
        <v>34109.11</v>
      </c>
      <c r="J1299" t="s">
        <v>31</v>
      </c>
      <c r="K1299">
        <v>25</v>
      </c>
      <c r="L1299">
        <v>0.16538712555397161</v>
      </c>
      <c r="M1299" t="s">
        <v>32</v>
      </c>
      <c r="N1299" t="s">
        <v>23</v>
      </c>
      <c r="O1299" t="s">
        <v>22</v>
      </c>
      <c r="P1299">
        <v>2</v>
      </c>
    </row>
    <row r="1300" spans="1:16" x14ac:dyDescent="0.3">
      <c r="A1300">
        <v>1297</v>
      </c>
      <c r="B1300" t="s">
        <v>50</v>
      </c>
      <c r="C1300">
        <v>2023</v>
      </c>
      <c r="D1300">
        <v>2.1</v>
      </c>
      <c r="E1300" t="s">
        <v>33</v>
      </c>
      <c r="F1300" t="s">
        <v>19</v>
      </c>
      <c r="G1300">
        <v>279400</v>
      </c>
      <c r="H1300" t="s">
        <v>20</v>
      </c>
      <c r="I1300">
        <v>52582.17</v>
      </c>
      <c r="J1300" t="s">
        <v>51</v>
      </c>
      <c r="K1300">
        <v>3</v>
      </c>
      <c r="L1300">
        <v>0.18819674302075876</v>
      </c>
      <c r="M1300" t="s">
        <v>32</v>
      </c>
      <c r="N1300" t="s">
        <v>36</v>
      </c>
      <c r="O1300" t="s">
        <v>22</v>
      </c>
      <c r="P1300">
        <v>3</v>
      </c>
    </row>
    <row r="1301" spans="1:16" x14ac:dyDescent="0.3">
      <c r="A1301">
        <v>1298</v>
      </c>
      <c r="B1301" t="s">
        <v>58</v>
      </c>
      <c r="C1301">
        <v>2001</v>
      </c>
      <c r="D1301">
        <v>4.3</v>
      </c>
      <c r="E1301" t="s">
        <v>42</v>
      </c>
      <c r="F1301" t="s">
        <v>34</v>
      </c>
      <c r="G1301">
        <v>230517</v>
      </c>
      <c r="H1301" t="s">
        <v>38</v>
      </c>
      <c r="I1301">
        <v>27011.56</v>
      </c>
      <c r="J1301" t="s">
        <v>65</v>
      </c>
      <c r="K1301">
        <v>25</v>
      </c>
      <c r="L1301">
        <v>0.11717816907212918</v>
      </c>
      <c r="M1301" t="s">
        <v>32</v>
      </c>
      <c r="N1301" t="s">
        <v>23</v>
      </c>
      <c r="O1301" t="s">
        <v>29</v>
      </c>
      <c r="P1301">
        <v>2</v>
      </c>
    </row>
    <row r="1302" spans="1:16" x14ac:dyDescent="0.3">
      <c r="A1302">
        <v>1299</v>
      </c>
      <c r="B1302" t="s">
        <v>17</v>
      </c>
      <c r="C1302">
        <v>2022</v>
      </c>
      <c r="D1302">
        <v>1.4</v>
      </c>
      <c r="E1302" t="s">
        <v>25</v>
      </c>
      <c r="F1302" t="s">
        <v>19</v>
      </c>
      <c r="G1302">
        <v>180889</v>
      </c>
      <c r="H1302" t="s">
        <v>26</v>
      </c>
      <c r="I1302">
        <v>56477.64</v>
      </c>
      <c r="J1302" t="s">
        <v>35</v>
      </c>
      <c r="K1302">
        <v>4</v>
      </c>
      <c r="L1302">
        <v>0.31222263376988096</v>
      </c>
      <c r="M1302" t="s">
        <v>32</v>
      </c>
      <c r="N1302" t="s">
        <v>36</v>
      </c>
      <c r="O1302" t="s">
        <v>46</v>
      </c>
      <c r="P1302">
        <v>1</v>
      </c>
    </row>
    <row r="1303" spans="1:16" x14ac:dyDescent="0.3">
      <c r="A1303">
        <v>1300</v>
      </c>
      <c r="B1303" t="s">
        <v>17</v>
      </c>
      <c r="C1303">
        <v>2008</v>
      </c>
      <c r="D1303">
        <v>3.2</v>
      </c>
      <c r="E1303" t="s">
        <v>25</v>
      </c>
      <c r="F1303" t="s">
        <v>19</v>
      </c>
      <c r="G1303">
        <v>295863</v>
      </c>
      <c r="H1303" t="s">
        <v>38</v>
      </c>
      <c r="I1303">
        <v>25877.13</v>
      </c>
      <c r="J1303" t="s">
        <v>21</v>
      </c>
      <c r="K1303">
        <v>18</v>
      </c>
      <c r="L1303">
        <v>8.746321777309092E-2</v>
      </c>
      <c r="M1303" t="s">
        <v>32</v>
      </c>
      <c r="N1303" t="s">
        <v>23</v>
      </c>
      <c r="O1303" t="s">
        <v>22</v>
      </c>
      <c r="P1303">
        <v>2</v>
      </c>
    </row>
    <row r="1304" spans="1:16" x14ac:dyDescent="0.3">
      <c r="A1304">
        <v>1301</v>
      </c>
      <c r="B1304" t="s">
        <v>17</v>
      </c>
      <c r="C1304">
        <v>2000</v>
      </c>
      <c r="D1304">
        <v>1.8</v>
      </c>
      <c r="E1304" t="s">
        <v>25</v>
      </c>
      <c r="F1304" t="s">
        <v>34</v>
      </c>
      <c r="G1304">
        <v>45704</v>
      </c>
      <c r="H1304" t="s">
        <v>38</v>
      </c>
      <c r="I1304">
        <v>66759.55</v>
      </c>
      <c r="J1304" t="s">
        <v>21</v>
      </c>
      <c r="K1304">
        <v>26</v>
      </c>
      <c r="L1304">
        <v>1.4606938123577806</v>
      </c>
      <c r="M1304" t="s">
        <v>56</v>
      </c>
      <c r="N1304" t="s">
        <v>36</v>
      </c>
      <c r="O1304" t="s">
        <v>46</v>
      </c>
      <c r="P1304">
        <v>2</v>
      </c>
    </row>
    <row r="1305" spans="1:16" x14ac:dyDescent="0.3">
      <c r="A1305">
        <v>1302</v>
      </c>
      <c r="B1305" t="s">
        <v>58</v>
      </c>
      <c r="C1305">
        <v>2007</v>
      </c>
      <c r="D1305">
        <v>1.9</v>
      </c>
      <c r="E1305" t="s">
        <v>33</v>
      </c>
      <c r="F1305" t="s">
        <v>19</v>
      </c>
      <c r="G1305">
        <v>292157</v>
      </c>
      <c r="H1305" t="s">
        <v>20</v>
      </c>
      <c r="I1305">
        <v>90913.66</v>
      </c>
      <c r="J1305" t="s">
        <v>67</v>
      </c>
      <c r="K1305">
        <v>19</v>
      </c>
      <c r="L1305">
        <v>0.3111808377002776</v>
      </c>
      <c r="M1305" t="s">
        <v>32</v>
      </c>
      <c r="N1305" t="s">
        <v>36</v>
      </c>
      <c r="O1305" t="s">
        <v>46</v>
      </c>
      <c r="P1305">
        <v>3</v>
      </c>
    </row>
    <row r="1306" spans="1:16" x14ac:dyDescent="0.3">
      <c r="A1306">
        <v>1303</v>
      </c>
      <c r="B1306" t="s">
        <v>58</v>
      </c>
      <c r="C1306">
        <v>2022</v>
      </c>
      <c r="D1306">
        <v>2</v>
      </c>
      <c r="E1306" t="s">
        <v>18</v>
      </c>
      <c r="F1306" t="s">
        <v>19</v>
      </c>
      <c r="G1306">
        <v>226884</v>
      </c>
      <c r="H1306" t="s">
        <v>38</v>
      </c>
      <c r="I1306">
        <v>13121.42</v>
      </c>
      <c r="J1306" t="s">
        <v>62</v>
      </c>
      <c r="K1306">
        <v>4</v>
      </c>
      <c r="L1306">
        <v>5.783316584686448E-2</v>
      </c>
      <c r="M1306" t="s">
        <v>32</v>
      </c>
      <c r="N1306" t="s">
        <v>28</v>
      </c>
      <c r="O1306" t="s">
        <v>22</v>
      </c>
      <c r="P1306">
        <v>2</v>
      </c>
    </row>
    <row r="1307" spans="1:16" x14ac:dyDescent="0.3">
      <c r="A1307">
        <v>1304</v>
      </c>
      <c r="B1307" t="s">
        <v>58</v>
      </c>
      <c r="C1307">
        <v>2005</v>
      </c>
      <c r="D1307">
        <v>2.9</v>
      </c>
      <c r="E1307" t="s">
        <v>18</v>
      </c>
      <c r="F1307" t="s">
        <v>19</v>
      </c>
      <c r="G1307">
        <v>167848</v>
      </c>
      <c r="H1307" t="s">
        <v>38</v>
      </c>
      <c r="I1307">
        <v>25578.52</v>
      </c>
      <c r="J1307" t="s">
        <v>59</v>
      </c>
      <c r="K1307">
        <v>21</v>
      </c>
      <c r="L1307">
        <v>0.15239097278490063</v>
      </c>
      <c r="M1307" t="s">
        <v>32</v>
      </c>
      <c r="N1307" t="s">
        <v>23</v>
      </c>
      <c r="O1307" t="s">
        <v>22</v>
      </c>
      <c r="P1307">
        <v>2</v>
      </c>
    </row>
    <row r="1308" spans="1:16" x14ac:dyDescent="0.3">
      <c r="A1308">
        <v>1305</v>
      </c>
      <c r="B1308" t="s">
        <v>58</v>
      </c>
      <c r="C1308">
        <v>2005</v>
      </c>
      <c r="D1308">
        <v>1.3</v>
      </c>
      <c r="E1308" t="s">
        <v>33</v>
      </c>
      <c r="F1308" t="s">
        <v>19</v>
      </c>
      <c r="G1308">
        <v>272204</v>
      </c>
      <c r="H1308" t="s">
        <v>38</v>
      </c>
      <c r="I1308">
        <v>85220.19</v>
      </c>
      <c r="J1308" t="s">
        <v>62</v>
      </c>
      <c r="K1308">
        <v>21</v>
      </c>
      <c r="L1308">
        <v>0.3130747160218072</v>
      </c>
      <c r="M1308" t="s">
        <v>32</v>
      </c>
      <c r="N1308" t="s">
        <v>36</v>
      </c>
      <c r="O1308" t="s">
        <v>46</v>
      </c>
      <c r="P1308">
        <v>2</v>
      </c>
    </row>
    <row r="1309" spans="1:16" x14ac:dyDescent="0.3">
      <c r="A1309">
        <v>1306</v>
      </c>
      <c r="B1309" t="s">
        <v>17</v>
      </c>
      <c r="C1309">
        <v>2021</v>
      </c>
      <c r="D1309">
        <v>3</v>
      </c>
      <c r="E1309" t="s">
        <v>25</v>
      </c>
      <c r="F1309" t="s">
        <v>19</v>
      </c>
      <c r="G1309">
        <v>219182</v>
      </c>
      <c r="H1309" t="s">
        <v>26</v>
      </c>
      <c r="I1309">
        <v>64997.58</v>
      </c>
      <c r="J1309" t="s">
        <v>47</v>
      </c>
      <c r="K1309">
        <v>5</v>
      </c>
      <c r="L1309">
        <v>0.29654615798742601</v>
      </c>
      <c r="M1309" t="s">
        <v>32</v>
      </c>
      <c r="N1309" t="s">
        <v>36</v>
      </c>
      <c r="O1309" t="s">
        <v>22</v>
      </c>
      <c r="P1309">
        <v>1</v>
      </c>
    </row>
    <row r="1310" spans="1:16" x14ac:dyDescent="0.3">
      <c r="A1310">
        <v>1307</v>
      </c>
      <c r="B1310" t="s">
        <v>17</v>
      </c>
      <c r="C1310">
        <v>2017</v>
      </c>
      <c r="D1310">
        <v>3.6</v>
      </c>
      <c r="E1310" t="s">
        <v>25</v>
      </c>
      <c r="F1310" t="s">
        <v>34</v>
      </c>
      <c r="G1310">
        <v>78563</v>
      </c>
      <c r="H1310" t="s">
        <v>26</v>
      </c>
      <c r="I1310">
        <v>12477.35</v>
      </c>
      <c r="J1310" t="s">
        <v>64</v>
      </c>
      <c r="K1310">
        <v>9</v>
      </c>
      <c r="L1310">
        <v>0.15881967338314473</v>
      </c>
      <c r="M1310" t="s">
        <v>22</v>
      </c>
      <c r="N1310" t="s">
        <v>28</v>
      </c>
      <c r="O1310" t="s">
        <v>22</v>
      </c>
      <c r="P1310">
        <v>1</v>
      </c>
    </row>
    <row r="1311" spans="1:16" x14ac:dyDescent="0.3">
      <c r="A1311">
        <v>1308</v>
      </c>
      <c r="B1311" t="s">
        <v>43</v>
      </c>
      <c r="C1311">
        <v>2016</v>
      </c>
      <c r="D1311">
        <v>3.4</v>
      </c>
      <c r="E1311" t="s">
        <v>42</v>
      </c>
      <c r="F1311" t="s">
        <v>19</v>
      </c>
      <c r="G1311">
        <v>135102</v>
      </c>
      <c r="H1311" t="s">
        <v>20</v>
      </c>
      <c r="I1311">
        <v>51203.26</v>
      </c>
      <c r="J1311" t="s">
        <v>57</v>
      </c>
      <c r="K1311">
        <v>10</v>
      </c>
      <c r="L1311">
        <v>0.37899705407765988</v>
      </c>
      <c r="M1311" t="s">
        <v>22</v>
      </c>
      <c r="N1311" t="s">
        <v>36</v>
      </c>
      <c r="O1311" t="s">
        <v>22</v>
      </c>
      <c r="P1311">
        <v>3</v>
      </c>
    </row>
    <row r="1312" spans="1:16" x14ac:dyDescent="0.3">
      <c r="A1312">
        <v>1309</v>
      </c>
      <c r="B1312" t="s">
        <v>50</v>
      </c>
      <c r="C1312">
        <v>2011</v>
      </c>
      <c r="D1312">
        <v>2.9</v>
      </c>
      <c r="E1312" t="s">
        <v>42</v>
      </c>
      <c r="F1312" t="s">
        <v>34</v>
      </c>
      <c r="G1312">
        <v>89779</v>
      </c>
      <c r="H1312" t="s">
        <v>38</v>
      </c>
      <c r="I1312">
        <v>24927.06</v>
      </c>
      <c r="J1312" t="s">
        <v>61</v>
      </c>
      <c r="K1312">
        <v>15</v>
      </c>
      <c r="L1312">
        <v>0.27764911616302257</v>
      </c>
      <c r="M1312" t="s">
        <v>22</v>
      </c>
      <c r="N1312" t="s">
        <v>23</v>
      </c>
      <c r="O1312" t="s">
        <v>22</v>
      </c>
      <c r="P1312">
        <v>2</v>
      </c>
    </row>
    <row r="1313" spans="1:16" x14ac:dyDescent="0.3">
      <c r="A1313">
        <v>1310</v>
      </c>
      <c r="B1313" t="s">
        <v>30</v>
      </c>
      <c r="C1313">
        <v>2005</v>
      </c>
      <c r="D1313">
        <v>5.2</v>
      </c>
      <c r="E1313" t="s">
        <v>25</v>
      </c>
      <c r="F1313" t="s">
        <v>19</v>
      </c>
      <c r="G1313">
        <v>164361</v>
      </c>
      <c r="H1313" t="s">
        <v>26</v>
      </c>
      <c r="I1313">
        <v>23914.16</v>
      </c>
      <c r="J1313" t="s">
        <v>40</v>
      </c>
      <c r="K1313">
        <v>21</v>
      </c>
      <c r="L1313">
        <v>0.14549777623645513</v>
      </c>
      <c r="M1313" t="s">
        <v>32</v>
      </c>
      <c r="N1313" t="s">
        <v>23</v>
      </c>
      <c r="O1313" t="s">
        <v>29</v>
      </c>
      <c r="P1313">
        <v>1</v>
      </c>
    </row>
    <row r="1314" spans="1:16" x14ac:dyDescent="0.3">
      <c r="A1314">
        <v>1311</v>
      </c>
      <c r="B1314" t="s">
        <v>37</v>
      </c>
      <c r="C1314">
        <v>2007</v>
      </c>
      <c r="D1314">
        <v>1.7</v>
      </c>
      <c r="E1314" t="s">
        <v>33</v>
      </c>
      <c r="F1314" t="s">
        <v>19</v>
      </c>
      <c r="G1314">
        <v>99704</v>
      </c>
      <c r="H1314" t="s">
        <v>20</v>
      </c>
      <c r="I1314">
        <v>94361.31</v>
      </c>
      <c r="J1314" t="s">
        <v>48</v>
      </c>
      <c r="K1314">
        <v>19</v>
      </c>
      <c r="L1314">
        <v>0.94641448688116825</v>
      </c>
      <c r="M1314" t="s">
        <v>22</v>
      </c>
      <c r="N1314" t="s">
        <v>36</v>
      </c>
      <c r="O1314" t="s">
        <v>46</v>
      </c>
      <c r="P1314">
        <v>3</v>
      </c>
    </row>
    <row r="1315" spans="1:16" x14ac:dyDescent="0.3">
      <c r="A1315">
        <v>1312</v>
      </c>
      <c r="B1315" t="s">
        <v>17</v>
      </c>
      <c r="C1315">
        <v>2018</v>
      </c>
      <c r="D1315">
        <v>3.5</v>
      </c>
      <c r="E1315" t="s">
        <v>25</v>
      </c>
      <c r="F1315" t="s">
        <v>34</v>
      </c>
      <c r="G1315">
        <v>261757</v>
      </c>
      <c r="H1315" t="s">
        <v>38</v>
      </c>
      <c r="I1315">
        <v>77346.45</v>
      </c>
      <c r="J1315" t="s">
        <v>47</v>
      </c>
      <c r="K1315">
        <v>8</v>
      </c>
      <c r="L1315">
        <v>0.29548951890493852</v>
      </c>
      <c r="M1315" t="s">
        <v>32</v>
      </c>
      <c r="N1315" t="s">
        <v>36</v>
      </c>
      <c r="O1315" t="s">
        <v>22</v>
      </c>
      <c r="P1315">
        <v>2</v>
      </c>
    </row>
    <row r="1316" spans="1:16" x14ac:dyDescent="0.3">
      <c r="A1316">
        <v>1313</v>
      </c>
      <c r="B1316" t="s">
        <v>37</v>
      </c>
      <c r="C1316">
        <v>2009</v>
      </c>
      <c r="D1316">
        <v>1.3</v>
      </c>
      <c r="E1316" t="s">
        <v>42</v>
      </c>
      <c r="F1316" t="s">
        <v>34</v>
      </c>
      <c r="G1316">
        <v>110234</v>
      </c>
      <c r="H1316" t="s">
        <v>20</v>
      </c>
      <c r="I1316">
        <v>71141.91</v>
      </c>
      <c r="J1316" t="s">
        <v>45</v>
      </c>
      <c r="K1316">
        <v>17</v>
      </c>
      <c r="L1316">
        <v>0.64537175463105756</v>
      </c>
      <c r="M1316" t="s">
        <v>22</v>
      </c>
      <c r="N1316" t="s">
        <v>36</v>
      </c>
      <c r="O1316" t="s">
        <v>46</v>
      </c>
      <c r="P1316">
        <v>3</v>
      </c>
    </row>
    <row r="1317" spans="1:16" x14ac:dyDescent="0.3">
      <c r="A1317">
        <v>1314</v>
      </c>
      <c r="B1317" t="s">
        <v>50</v>
      </c>
      <c r="C1317">
        <v>2000</v>
      </c>
      <c r="D1317">
        <v>1.4</v>
      </c>
      <c r="E1317" t="s">
        <v>25</v>
      </c>
      <c r="F1317" t="s">
        <v>19</v>
      </c>
      <c r="G1317">
        <v>36491</v>
      </c>
      <c r="H1317" t="s">
        <v>20</v>
      </c>
      <c r="I1317">
        <v>27698.240000000002</v>
      </c>
      <c r="J1317" t="s">
        <v>55</v>
      </c>
      <c r="K1317">
        <v>26</v>
      </c>
      <c r="L1317">
        <v>0.75904305171138098</v>
      </c>
      <c r="M1317" t="s">
        <v>56</v>
      </c>
      <c r="N1317" t="s">
        <v>23</v>
      </c>
      <c r="O1317" t="s">
        <v>46</v>
      </c>
      <c r="P1317">
        <v>3</v>
      </c>
    </row>
    <row r="1318" spans="1:16" x14ac:dyDescent="0.3">
      <c r="A1318">
        <v>1315</v>
      </c>
      <c r="B1318" t="s">
        <v>50</v>
      </c>
      <c r="C1318">
        <v>2012</v>
      </c>
      <c r="D1318">
        <v>3.9</v>
      </c>
      <c r="E1318" t="s">
        <v>33</v>
      </c>
      <c r="F1318" t="s">
        <v>19</v>
      </c>
      <c r="G1318">
        <v>226621</v>
      </c>
      <c r="H1318" t="s">
        <v>20</v>
      </c>
      <c r="I1318">
        <v>16264.48</v>
      </c>
      <c r="J1318" t="s">
        <v>51</v>
      </c>
      <c r="K1318">
        <v>14</v>
      </c>
      <c r="L1318">
        <v>7.1769518270592747E-2</v>
      </c>
      <c r="M1318" t="s">
        <v>32</v>
      </c>
      <c r="N1318" t="s">
        <v>28</v>
      </c>
      <c r="O1318" t="s">
        <v>22</v>
      </c>
      <c r="P1318">
        <v>3</v>
      </c>
    </row>
    <row r="1319" spans="1:16" x14ac:dyDescent="0.3">
      <c r="A1319">
        <v>1316</v>
      </c>
      <c r="B1319" t="s">
        <v>37</v>
      </c>
      <c r="C1319">
        <v>2016</v>
      </c>
      <c r="D1319">
        <v>3.8</v>
      </c>
      <c r="E1319" t="s">
        <v>18</v>
      </c>
      <c r="F1319" t="s">
        <v>34</v>
      </c>
      <c r="G1319">
        <v>20448</v>
      </c>
      <c r="H1319" t="s">
        <v>20</v>
      </c>
      <c r="I1319">
        <v>87729.1</v>
      </c>
      <c r="J1319" t="s">
        <v>68</v>
      </c>
      <c r="K1319">
        <v>10</v>
      </c>
      <c r="L1319">
        <v>4.2903511345852898</v>
      </c>
      <c r="M1319" t="s">
        <v>56</v>
      </c>
      <c r="N1319" t="s">
        <v>36</v>
      </c>
      <c r="O1319" t="s">
        <v>22</v>
      </c>
      <c r="P1319">
        <v>3</v>
      </c>
    </row>
    <row r="1320" spans="1:16" x14ac:dyDescent="0.3">
      <c r="A1320">
        <v>1317</v>
      </c>
      <c r="B1320" t="s">
        <v>17</v>
      </c>
      <c r="C1320">
        <v>2002</v>
      </c>
      <c r="D1320">
        <v>5.4</v>
      </c>
      <c r="E1320" t="s">
        <v>33</v>
      </c>
      <c r="F1320" t="s">
        <v>34</v>
      </c>
      <c r="G1320">
        <v>49294</v>
      </c>
      <c r="H1320" t="s">
        <v>20</v>
      </c>
      <c r="I1320">
        <v>5558.56</v>
      </c>
      <c r="J1320" t="s">
        <v>35</v>
      </c>
      <c r="K1320">
        <v>24</v>
      </c>
      <c r="L1320">
        <v>0.1127634194831014</v>
      </c>
      <c r="M1320" t="s">
        <v>56</v>
      </c>
      <c r="N1320" t="s">
        <v>28</v>
      </c>
      <c r="O1320" t="s">
        <v>29</v>
      </c>
      <c r="P1320">
        <v>3</v>
      </c>
    </row>
    <row r="1321" spans="1:16" x14ac:dyDescent="0.3">
      <c r="A1321">
        <v>1318</v>
      </c>
      <c r="B1321" t="s">
        <v>37</v>
      </c>
      <c r="C1321">
        <v>2007</v>
      </c>
      <c r="D1321">
        <v>3.8</v>
      </c>
      <c r="E1321" t="s">
        <v>33</v>
      </c>
      <c r="F1321" t="s">
        <v>34</v>
      </c>
      <c r="G1321">
        <v>283590</v>
      </c>
      <c r="H1321" t="s">
        <v>20</v>
      </c>
      <c r="I1321">
        <v>41869.160000000003</v>
      </c>
      <c r="J1321" t="s">
        <v>48</v>
      </c>
      <c r="K1321">
        <v>19</v>
      </c>
      <c r="L1321">
        <v>0.14763976162770198</v>
      </c>
      <c r="M1321" t="s">
        <v>32</v>
      </c>
      <c r="N1321" t="s">
        <v>23</v>
      </c>
      <c r="O1321" t="s">
        <v>22</v>
      </c>
      <c r="P1321">
        <v>3</v>
      </c>
    </row>
    <row r="1322" spans="1:16" x14ac:dyDescent="0.3">
      <c r="A1322">
        <v>1319</v>
      </c>
      <c r="B1322" t="s">
        <v>43</v>
      </c>
      <c r="C1322">
        <v>2013</v>
      </c>
      <c r="D1322">
        <v>5.8</v>
      </c>
      <c r="E1322" t="s">
        <v>42</v>
      </c>
      <c r="F1322" t="s">
        <v>34</v>
      </c>
      <c r="G1322">
        <v>216461</v>
      </c>
      <c r="H1322" t="s">
        <v>20</v>
      </c>
      <c r="I1322">
        <v>31373.19</v>
      </c>
      <c r="J1322" t="s">
        <v>44</v>
      </c>
      <c r="K1322">
        <v>13</v>
      </c>
      <c r="L1322">
        <v>0.14493691704279293</v>
      </c>
      <c r="M1322" t="s">
        <v>32</v>
      </c>
      <c r="N1322" t="s">
        <v>23</v>
      </c>
      <c r="O1322" t="s">
        <v>29</v>
      </c>
      <c r="P1322">
        <v>3</v>
      </c>
    </row>
    <row r="1323" spans="1:16" x14ac:dyDescent="0.3">
      <c r="A1323">
        <v>1320</v>
      </c>
      <c r="B1323" t="s">
        <v>24</v>
      </c>
      <c r="C1323">
        <v>2002</v>
      </c>
      <c r="D1323">
        <v>1.2</v>
      </c>
      <c r="E1323" t="s">
        <v>33</v>
      </c>
      <c r="F1323" t="s">
        <v>19</v>
      </c>
      <c r="G1323">
        <v>85615</v>
      </c>
      <c r="H1323" t="s">
        <v>38</v>
      </c>
      <c r="I1323">
        <v>59185.74</v>
      </c>
      <c r="J1323" t="s">
        <v>53</v>
      </c>
      <c r="K1323">
        <v>24</v>
      </c>
      <c r="L1323">
        <v>0.69130105705775857</v>
      </c>
      <c r="M1323" t="s">
        <v>22</v>
      </c>
      <c r="N1323" t="s">
        <v>36</v>
      </c>
      <c r="O1323" t="s">
        <v>46</v>
      </c>
      <c r="P1323">
        <v>2</v>
      </c>
    </row>
    <row r="1324" spans="1:16" x14ac:dyDescent="0.3">
      <c r="A1324">
        <v>1321</v>
      </c>
      <c r="B1324" t="s">
        <v>17</v>
      </c>
      <c r="C1324">
        <v>2015</v>
      </c>
      <c r="D1324">
        <v>1.5</v>
      </c>
      <c r="E1324" t="s">
        <v>33</v>
      </c>
      <c r="F1324" t="s">
        <v>19</v>
      </c>
      <c r="G1324">
        <v>17101</v>
      </c>
      <c r="H1324" t="s">
        <v>38</v>
      </c>
      <c r="I1324">
        <v>28798.3</v>
      </c>
      <c r="J1324" t="s">
        <v>47</v>
      </c>
      <c r="K1324">
        <v>11</v>
      </c>
      <c r="L1324">
        <v>1.6840126308403016</v>
      </c>
      <c r="M1324" t="s">
        <v>56</v>
      </c>
      <c r="N1324" t="s">
        <v>23</v>
      </c>
      <c r="O1324" t="s">
        <v>46</v>
      </c>
      <c r="P1324">
        <v>2</v>
      </c>
    </row>
    <row r="1325" spans="1:16" x14ac:dyDescent="0.3">
      <c r="A1325">
        <v>1322</v>
      </c>
      <c r="B1325" t="s">
        <v>17</v>
      </c>
      <c r="C1325">
        <v>2012</v>
      </c>
      <c r="D1325">
        <v>1.2</v>
      </c>
      <c r="E1325" t="s">
        <v>42</v>
      </c>
      <c r="F1325" t="s">
        <v>19</v>
      </c>
      <c r="G1325">
        <v>290160</v>
      </c>
      <c r="H1325" t="s">
        <v>20</v>
      </c>
      <c r="I1325">
        <v>34564.51</v>
      </c>
      <c r="J1325" t="s">
        <v>47</v>
      </c>
      <c r="K1325">
        <v>14</v>
      </c>
      <c r="L1325">
        <v>0.11912224290046872</v>
      </c>
      <c r="M1325" t="s">
        <v>32</v>
      </c>
      <c r="N1325" t="s">
        <v>23</v>
      </c>
      <c r="O1325" t="s">
        <v>46</v>
      </c>
      <c r="P1325">
        <v>3</v>
      </c>
    </row>
    <row r="1326" spans="1:16" x14ac:dyDescent="0.3">
      <c r="A1326">
        <v>1323</v>
      </c>
      <c r="B1326" t="s">
        <v>30</v>
      </c>
      <c r="C1326">
        <v>2019</v>
      </c>
      <c r="D1326">
        <v>1.9</v>
      </c>
      <c r="E1326" t="s">
        <v>42</v>
      </c>
      <c r="F1326" t="s">
        <v>19</v>
      </c>
      <c r="G1326">
        <v>150004</v>
      </c>
      <c r="H1326" t="s">
        <v>38</v>
      </c>
      <c r="I1326">
        <v>85753.79</v>
      </c>
      <c r="J1326" t="s">
        <v>52</v>
      </c>
      <c r="K1326">
        <v>7</v>
      </c>
      <c r="L1326">
        <v>0.57167668862163667</v>
      </c>
      <c r="M1326" t="s">
        <v>32</v>
      </c>
      <c r="N1326" t="s">
        <v>36</v>
      </c>
      <c r="O1326" t="s">
        <v>46</v>
      </c>
      <c r="P1326">
        <v>2</v>
      </c>
    </row>
    <row r="1327" spans="1:16" x14ac:dyDescent="0.3">
      <c r="A1327">
        <v>1324</v>
      </c>
      <c r="B1327" t="s">
        <v>58</v>
      </c>
      <c r="C1327">
        <v>2023</v>
      </c>
      <c r="D1327">
        <v>3.7</v>
      </c>
      <c r="E1327" t="s">
        <v>18</v>
      </c>
      <c r="F1327" t="s">
        <v>19</v>
      </c>
      <c r="G1327">
        <v>90481</v>
      </c>
      <c r="H1327" t="s">
        <v>20</v>
      </c>
      <c r="I1327">
        <v>62302.94</v>
      </c>
      <c r="J1327" t="s">
        <v>59</v>
      </c>
      <c r="K1327">
        <v>3</v>
      </c>
      <c r="L1327">
        <v>0.68857483891645765</v>
      </c>
      <c r="M1327" t="s">
        <v>22</v>
      </c>
      <c r="N1327" t="s">
        <v>36</v>
      </c>
      <c r="O1327" t="s">
        <v>22</v>
      </c>
      <c r="P1327">
        <v>3</v>
      </c>
    </row>
    <row r="1328" spans="1:16" x14ac:dyDescent="0.3">
      <c r="A1328">
        <v>1325</v>
      </c>
      <c r="B1328" t="s">
        <v>24</v>
      </c>
      <c r="C1328">
        <v>2016</v>
      </c>
      <c r="D1328">
        <v>4.2</v>
      </c>
      <c r="E1328" t="s">
        <v>25</v>
      </c>
      <c r="F1328" t="s">
        <v>34</v>
      </c>
      <c r="G1328">
        <v>52802</v>
      </c>
      <c r="H1328" t="s">
        <v>38</v>
      </c>
      <c r="I1328">
        <v>18839.84</v>
      </c>
      <c r="J1328" t="s">
        <v>66</v>
      </c>
      <c r="K1328">
        <v>10</v>
      </c>
      <c r="L1328">
        <v>0.35680163630165523</v>
      </c>
      <c r="M1328" t="s">
        <v>22</v>
      </c>
      <c r="N1328" t="s">
        <v>28</v>
      </c>
      <c r="O1328" t="s">
        <v>29</v>
      </c>
      <c r="P1328">
        <v>2</v>
      </c>
    </row>
    <row r="1329" spans="1:16" x14ac:dyDescent="0.3">
      <c r="A1329">
        <v>1326</v>
      </c>
      <c r="B1329" t="s">
        <v>50</v>
      </c>
      <c r="C1329">
        <v>2012</v>
      </c>
      <c r="D1329">
        <v>1.2</v>
      </c>
      <c r="E1329" t="s">
        <v>33</v>
      </c>
      <c r="F1329" t="s">
        <v>34</v>
      </c>
      <c r="G1329">
        <v>269693</v>
      </c>
      <c r="H1329" t="s">
        <v>26</v>
      </c>
      <c r="I1329">
        <v>74014.8</v>
      </c>
      <c r="J1329" t="s">
        <v>51</v>
      </c>
      <c r="K1329">
        <v>14</v>
      </c>
      <c r="L1329">
        <v>0.27444093840032929</v>
      </c>
      <c r="M1329" t="s">
        <v>32</v>
      </c>
      <c r="N1329" t="s">
        <v>36</v>
      </c>
      <c r="O1329" t="s">
        <v>46</v>
      </c>
      <c r="P1329">
        <v>1</v>
      </c>
    </row>
    <row r="1330" spans="1:16" x14ac:dyDescent="0.3">
      <c r="A1330">
        <v>1327</v>
      </c>
      <c r="B1330" t="s">
        <v>17</v>
      </c>
      <c r="C1330">
        <v>2005</v>
      </c>
      <c r="D1330">
        <v>5.7</v>
      </c>
      <c r="E1330" t="s">
        <v>42</v>
      </c>
      <c r="F1330" t="s">
        <v>34</v>
      </c>
      <c r="G1330">
        <v>210005</v>
      </c>
      <c r="H1330" t="s">
        <v>20</v>
      </c>
      <c r="I1330">
        <v>24708.62</v>
      </c>
      <c r="J1330" t="s">
        <v>35</v>
      </c>
      <c r="K1330">
        <v>21</v>
      </c>
      <c r="L1330">
        <v>0.11765729387395538</v>
      </c>
      <c r="M1330" t="s">
        <v>32</v>
      </c>
      <c r="N1330" t="s">
        <v>23</v>
      </c>
      <c r="O1330" t="s">
        <v>29</v>
      </c>
      <c r="P1330">
        <v>3</v>
      </c>
    </row>
    <row r="1331" spans="1:16" x14ac:dyDescent="0.3">
      <c r="A1331">
        <v>1328</v>
      </c>
      <c r="B1331" t="s">
        <v>37</v>
      </c>
      <c r="C1331">
        <v>2016</v>
      </c>
      <c r="D1331">
        <v>5.2</v>
      </c>
      <c r="E1331" t="s">
        <v>18</v>
      </c>
      <c r="F1331" t="s">
        <v>19</v>
      </c>
      <c r="G1331">
        <v>156434</v>
      </c>
      <c r="H1331" t="s">
        <v>26</v>
      </c>
      <c r="I1331">
        <v>46135.47</v>
      </c>
      <c r="J1331" t="s">
        <v>39</v>
      </c>
      <c r="K1331">
        <v>10</v>
      </c>
      <c r="L1331">
        <v>0.29491971054885768</v>
      </c>
      <c r="M1331" t="s">
        <v>32</v>
      </c>
      <c r="N1331" t="s">
        <v>23</v>
      </c>
      <c r="O1331" t="s">
        <v>29</v>
      </c>
      <c r="P1331">
        <v>1</v>
      </c>
    </row>
    <row r="1332" spans="1:16" x14ac:dyDescent="0.3">
      <c r="A1332">
        <v>1329</v>
      </c>
      <c r="B1332" t="s">
        <v>24</v>
      </c>
      <c r="C1332">
        <v>2013</v>
      </c>
      <c r="D1332">
        <v>2.5</v>
      </c>
      <c r="E1332" t="s">
        <v>25</v>
      </c>
      <c r="F1332" t="s">
        <v>34</v>
      </c>
      <c r="G1332">
        <v>47842</v>
      </c>
      <c r="H1332" t="s">
        <v>20</v>
      </c>
      <c r="I1332">
        <v>66427.69</v>
      </c>
      <c r="J1332" t="s">
        <v>49</v>
      </c>
      <c r="K1332">
        <v>13</v>
      </c>
      <c r="L1332">
        <v>1.3884806237197442</v>
      </c>
      <c r="M1332" t="s">
        <v>56</v>
      </c>
      <c r="N1332" t="s">
        <v>36</v>
      </c>
      <c r="O1332" t="s">
        <v>22</v>
      </c>
      <c r="P1332">
        <v>3</v>
      </c>
    </row>
    <row r="1333" spans="1:16" x14ac:dyDescent="0.3">
      <c r="A1333">
        <v>1330</v>
      </c>
      <c r="B1333" t="s">
        <v>30</v>
      </c>
      <c r="C1333">
        <v>2016</v>
      </c>
      <c r="D1333">
        <v>1.4</v>
      </c>
      <c r="E1333" t="s">
        <v>42</v>
      </c>
      <c r="F1333" t="s">
        <v>19</v>
      </c>
      <c r="G1333">
        <v>46539</v>
      </c>
      <c r="H1333" t="s">
        <v>20</v>
      </c>
      <c r="I1333">
        <v>30833.31</v>
      </c>
      <c r="J1333" t="s">
        <v>40</v>
      </c>
      <c r="K1333">
        <v>10</v>
      </c>
      <c r="L1333">
        <v>0.66252626829111072</v>
      </c>
      <c r="M1333" t="s">
        <v>56</v>
      </c>
      <c r="N1333" t="s">
        <v>23</v>
      </c>
      <c r="O1333" t="s">
        <v>46</v>
      </c>
      <c r="P1333">
        <v>3</v>
      </c>
    </row>
    <row r="1334" spans="1:16" x14ac:dyDescent="0.3">
      <c r="A1334">
        <v>1331</v>
      </c>
      <c r="B1334" t="s">
        <v>50</v>
      </c>
      <c r="C1334">
        <v>2007</v>
      </c>
      <c r="D1334">
        <v>1.8</v>
      </c>
      <c r="E1334" t="s">
        <v>25</v>
      </c>
      <c r="F1334" t="s">
        <v>19</v>
      </c>
      <c r="G1334">
        <v>33717</v>
      </c>
      <c r="H1334" t="s">
        <v>26</v>
      </c>
      <c r="I1334">
        <v>41490.15</v>
      </c>
      <c r="J1334" t="s">
        <v>51</v>
      </c>
      <c r="K1334">
        <v>19</v>
      </c>
      <c r="L1334">
        <v>1.2305409733962096</v>
      </c>
      <c r="M1334" t="s">
        <v>56</v>
      </c>
      <c r="N1334" t="s">
        <v>23</v>
      </c>
      <c r="O1334" t="s">
        <v>46</v>
      </c>
      <c r="P1334">
        <v>1</v>
      </c>
    </row>
    <row r="1335" spans="1:16" x14ac:dyDescent="0.3">
      <c r="A1335">
        <v>1332</v>
      </c>
      <c r="B1335" t="s">
        <v>58</v>
      </c>
      <c r="C1335">
        <v>2010</v>
      </c>
      <c r="D1335">
        <v>1.6</v>
      </c>
      <c r="E1335" t="s">
        <v>25</v>
      </c>
      <c r="F1335" t="s">
        <v>19</v>
      </c>
      <c r="G1335">
        <v>246281</v>
      </c>
      <c r="H1335" t="s">
        <v>26</v>
      </c>
      <c r="I1335">
        <v>74744.210000000006</v>
      </c>
      <c r="J1335" t="s">
        <v>67</v>
      </c>
      <c r="K1335">
        <v>16</v>
      </c>
      <c r="L1335">
        <v>0.30349158075531613</v>
      </c>
      <c r="M1335" t="s">
        <v>32</v>
      </c>
      <c r="N1335" t="s">
        <v>36</v>
      </c>
      <c r="O1335" t="s">
        <v>46</v>
      </c>
      <c r="P1335">
        <v>1</v>
      </c>
    </row>
    <row r="1336" spans="1:16" x14ac:dyDescent="0.3">
      <c r="A1336">
        <v>1333</v>
      </c>
      <c r="B1336" t="s">
        <v>58</v>
      </c>
      <c r="C1336">
        <v>2019</v>
      </c>
      <c r="D1336">
        <v>1.6</v>
      </c>
      <c r="E1336" t="s">
        <v>33</v>
      </c>
      <c r="F1336" t="s">
        <v>34</v>
      </c>
      <c r="G1336">
        <v>186272</v>
      </c>
      <c r="H1336" t="s">
        <v>26</v>
      </c>
      <c r="I1336">
        <v>94101.54</v>
      </c>
      <c r="J1336" t="s">
        <v>62</v>
      </c>
      <c r="K1336">
        <v>7</v>
      </c>
      <c r="L1336">
        <v>0.50518349510393401</v>
      </c>
      <c r="M1336" t="s">
        <v>32</v>
      </c>
      <c r="N1336" t="s">
        <v>36</v>
      </c>
      <c r="O1336" t="s">
        <v>46</v>
      </c>
      <c r="P1336">
        <v>1</v>
      </c>
    </row>
    <row r="1337" spans="1:16" x14ac:dyDescent="0.3">
      <c r="A1337">
        <v>1334</v>
      </c>
      <c r="B1337" t="s">
        <v>30</v>
      </c>
      <c r="C1337">
        <v>2000</v>
      </c>
      <c r="D1337">
        <v>3.6</v>
      </c>
      <c r="E1337" t="s">
        <v>33</v>
      </c>
      <c r="F1337" t="s">
        <v>19</v>
      </c>
      <c r="G1337">
        <v>115042</v>
      </c>
      <c r="H1337" t="s">
        <v>20</v>
      </c>
      <c r="I1337">
        <v>55278.28</v>
      </c>
      <c r="J1337" t="s">
        <v>41</v>
      </c>
      <c r="K1337">
        <v>26</v>
      </c>
      <c r="L1337">
        <v>0.48050520679404041</v>
      </c>
      <c r="M1337" t="s">
        <v>22</v>
      </c>
      <c r="N1337" t="s">
        <v>36</v>
      </c>
      <c r="O1337" t="s">
        <v>22</v>
      </c>
      <c r="P1337">
        <v>3</v>
      </c>
    </row>
    <row r="1338" spans="1:16" x14ac:dyDescent="0.3">
      <c r="A1338">
        <v>1335</v>
      </c>
      <c r="B1338" t="s">
        <v>30</v>
      </c>
      <c r="C1338">
        <v>2006</v>
      </c>
      <c r="D1338">
        <v>2.2000000000000002</v>
      </c>
      <c r="E1338" t="s">
        <v>42</v>
      </c>
      <c r="F1338" t="s">
        <v>19</v>
      </c>
      <c r="G1338">
        <v>127922</v>
      </c>
      <c r="H1338" t="s">
        <v>26</v>
      </c>
      <c r="I1338">
        <v>5947.24</v>
      </c>
      <c r="J1338" t="s">
        <v>31</v>
      </c>
      <c r="K1338">
        <v>20</v>
      </c>
      <c r="L1338">
        <v>4.6491143040290173E-2</v>
      </c>
      <c r="M1338" t="s">
        <v>22</v>
      </c>
      <c r="N1338" t="s">
        <v>28</v>
      </c>
      <c r="O1338" t="s">
        <v>22</v>
      </c>
      <c r="P1338">
        <v>1</v>
      </c>
    </row>
    <row r="1339" spans="1:16" x14ac:dyDescent="0.3">
      <c r="A1339">
        <v>1336</v>
      </c>
      <c r="B1339" t="s">
        <v>37</v>
      </c>
      <c r="C1339">
        <v>2020</v>
      </c>
      <c r="D1339">
        <v>2.8</v>
      </c>
      <c r="E1339" t="s">
        <v>25</v>
      </c>
      <c r="F1339" t="s">
        <v>34</v>
      </c>
      <c r="G1339">
        <v>92447</v>
      </c>
      <c r="H1339" t="s">
        <v>26</v>
      </c>
      <c r="I1339">
        <v>37154.06</v>
      </c>
      <c r="J1339" t="s">
        <v>68</v>
      </c>
      <c r="K1339">
        <v>6</v>
      </c>
      <c r="L1339">
        <v>0.4018957889385269</v>
      </c>
      <c r="M1339" t="s">
        <v>22</v>
      </c>
      <c r="N1339" t="s">
        <v>23</v>
      </c>
      <c r="O1339" t="s">
        <v>22</v>
      </c>
      <c r="P1339">
        <v>1</v>
      </c>
    </row>
    <row r="1340" spans="1:16" x14ac:dyDescent="0.3">
      <c r="A1340">
        <v>1337</v>
      </c>
      <c r="B1340" t="s">
        <v>17</v>
      </c>
      <c r="C1340">
        <v>2020</v>
      </c>
      <c r="D1340">
        <v>5.9</v>
      </c>
      <c r="E1340" t="s">
        <v>42</v>
      </c>
      <c r="F1340" t="s">
        <v>19</v>
      </c>
      <c r="G1340">
        <v>158693</v>
      </c>
      <c r="H1340" t="s">
        <v>38</v>
      </c>
      <c r="I1340">
        <v>42870.26</v>
      </c>
      <c r="J1340" t="s">
        <v>21</v>
      </c>
      <c r="K1340">
        <v>6</v>
      </c>
      <c r="L1340">
        <v>0.27014587915030908</v>
      </c>
      <c r="M1340" t="s">
        <v>32</v>
      </c>
      <c r="N1340" t="s">
        <v>23</v>
      </c>
      <c r="O1340" t="s">
        <v>29</v>
      </c>
      <c r="P1340">
        <v>2</v>
      </c>
    </row>
    <row r="1341" spans="1:16" x14ac:dyDescent="0.3">
      <c r="A1341">
        <v>1338</v>
      </c>
      <c r="B1341" t="s">
        <v>58</v>
      </c>
      <c r="C1341">
        <v>2016</v>
      </c>
      <c r="D1341">
        <v>4.4000000000000004</v>
      </c>
      <c r="E1341" t="s">
        <v>42</v>
      </c>
      <c r="F1341" t="s">
        <v>34</v>
      </c>
      <c r="G1341">
        <v>12823</v>
      </c>
      <c r="H1341" t="s">
        <v>38</v>
      </c>
      <c r="I1341">
        <v>37221.49</v>
      </c>
      <c r="J1341" t="s">
        <v>67</v>
      </c>
      <c r="K1341">
        <v>10</v>
      </c>
      <c r="L1341">
        <v>2.90271309365983</v>
      </c>
      <c r="M1341" t="s">
        <v>56</v>
      </c>
      <c r="N1341" t="s">
        <v>23</v>
      </c>
      <c r="O1341" t="s">
        <v>29</v>
      </c>
      <c r="P1341">
        <v>2</v>
      </c>
    </row>
    <row r="1342" spans="1:16" x14ac:dyDescent="0.3">
      <c r="A1342">
        <v>1339</v>
      </c>
      <c r="B1342" t="s">
        <v>50</v>
      </c>
      <c r="C1342">
        <v>2009</v>
      </c>
      <c r="D1342">
        <v>5.7</v>
      </c>
      <c r="E1342" t="s">
        <v>25</v>
      </c>
      <c r="F1342" t="s">
        <v>19</v>
      </c>
      <c r="G1342">
        <v>29986</v>
      </c>
      <c r="H1342" t="s">
        <v>26</v>
      </c>
      <c r="I1342">
        <v>46445.54</v>
      </c>
      <c r="J1342" t="s">
        <v>55</v>
      </c>
      <c r="K1342">
        <v>17</v>
      </c>
      <c r="L1342">
        <v>1.5489074901620756</v>
      </c>
      <c r="M1342" t="s">
        <v>56</v>
      </c>
      <c r="N1342" t="s">
        <v>23</v>
      </c>
      <c r="O1342" t="s">
        <v>29</v>
      </c>
      <c r="P1342">
        <v>1</v>
      </c>
    </row>
    <row r="1343" spans="1:16" x14ac:dyDescent="0.3">
      <c r="A1343">
        <v>1340</v>
      </c>
      <c r="B1343" t="s">
        <v>24</v>
      </c>
      <c r="C1343">
        <v>2010</v>
      </c>
      <c r="D1343">
        <v>1.7</v>
      </c>
      <c r="E1343" t="s">
        <v>42</v>
      </c>
      <c r="F1343" t="s">
        <v>34</v>
      </c>
      <c r="G1343">
        <v>121682</v>
      </c>
      <c r="H1343" t="s">
        <v>26</v>
      </c>
      <c r="I1343">
        <v>65103.29</v>
      </c>
      <c r="J1343" t="s">
        <v>27</v>
      </c>
      <c r="K1343">
        <v>16</v>
      </c>
      <c r="L1343">
        <v>0.5350281060469092</v>
      </c>
      <c r="M1343" t="s">
        <v>22</v>
      </c>
      <c r="N1343" t="s">
        <v>36</v>
      </c>
      <c r="O1343" t="s">
        <v>46</v>
      </c>
      <c r="P1343">
        <v>1</v>
      </c>
    </row>
    <row r="1344" spans="1:16" x14ac:dyDescent="0.3">
      <c r="A1344">
        <v>1341</v>
      </c>
      <c r="B1344" t="s">
        <v>50</v>
      </c>
      <c r="C1344">
        <v>2021</v>
      </c>
      <c r="D1344">
        <v>2.9</v>
      </c>
      <c r="E1344" t="s">
        <v>25</v>
      </c>
      <c r="F1344" t="s">
        <v>19</v>
      </c>
      <c r="G1344">
        <v>64325</v>
      </c>
      <c r="H1344" t="s">
        <v>26</v>
      </c>
      <c r="I1344">
        <v>16507.16</v>
      </c>
      <c r="J1344" t="s">
        <v>55</v>
      </c>
      <c r="K1344">
        <v>5</v>
      </c>
      <c r="L1344">
        <v>0.2566212203653323</v>
      </c>
      <c r="M1344" t="s">
        <v>22</v>
      </c>
      <c r="N1344" t="s">
        <v>28</v>
      </c>
      <c r="O1344" t="s">
        <v>22</v>
      </c>
      <c r="P1344">
        <v>1</v>
      </c>
    </row>
    <row r="1345" spans="1:16" x14ac:dyDescent="0.3">
      <c r="A1345">
        <v>1342</v>
      </c>
      <c r="B1345" t="s">
        <v>43</v>
      </c>
      <c r="C1345">
        <v>2008</v>
      </c>
      <c r="D1345">
        <v>3.8</v>
      </c>
      <c r="E1345" t="s">
        <v>25</v>
      </c>
      <c r="F1345" t="s">
        <v>19</v>
      </c>
      <c r="G1345">
        <v>250476</v>
      </c>
      <c r="H1345" t="s">
        <v>26</v>
      </c>
      <c r="I1345">
        <v>30899.9</v>
      </c>
      <c r="J1345" t="s">
        <v>63</v>
      </c>
      <c r="K1345">
        <v>18</v>
      </c>
      <c r="L1345">
        <v>0.12336471358533353</v>
      </c>
      <c r="M1345" t="s">
        <v>32</v>
      </c>
      <c r="N1345" t="s">
        <v>23</v>
      </c>
      <c r="O1345" t="s">
        <v>22</v>
      </c>
      <c r="P1345">
        <v>1</v>
      </c>
    </row>
    <row r="1346" spans="1:16" x14ac:dyDescent="0.3">
      <c r="A1346">
        <v>1343</v>
      </c>
      <c r="B1346" t="s">
        <v>43</v>
      </c>
      <c r="C1346">
        <v>2008</v>
      </c>
      <c r="D1346">
        <v>1.4</v>
      </c>
      <c r="E1346" t="s">
        <v>25</v>
      </c>
      <c r="F1346" t="s">
        <v>34</v>
      </c>
      <c r="G1346">
        <v>57771</v>
      </c>
      <c r="H1346" t="s">
        <v>38</v>
      </c>
      <c r="I1346">
        <v>53226.57</v>
      </c>
      <c r="J1346" t="s">
        <v>44</v>
      </c>
      <c r="K1346">
        <v>18</v>
      </c>
      <c r="L1346">
        <v>0.92133717609181076</v>
      </c>
      <c r="M1346" t="s">
        <v>22</v>
      </c>
      <c r="N1346" t="s">
        <v>36</v>
      </c>
      <c r="O1346" t="s">
        <v>46</v>
      </c>
      <c r="P1346">
        <v>2</v>
      </c>
    </row>
    <row r="1347" spans="1:16" x14ac:dyDescent="0.3">
      <c r="A1347">
        <v>1344</v>
      </c>
      <c r="B1347" t="s">
        <v>30</v>
      </c>
      <c r="C1347">
        <v>2023</v>
      </c>
      <c r="D1347">
        <v>1</v>
      </c>
      <c r="E1347" t="s">
        <v>25</v>
      </c>
      <c r="F1347" t="s">
        <v>19</v>
      </c>
      <c r="G1347">
        <v>54973</v>
      </c>
      <c r="H1347" t="s">
        <v>20</v>
      </c>
      <c r="I1347">
        <v>34979.46</v>
      </c>
      <c r="J1347" t="s">
        <v>52</v>
      </c>
      <c r="K1347">
        <v>3</v>
      </c>
      <c r="L1347">
        <v>0.63630254852382073</v>
      </c>
      <c r="M1347" t="s">
        <v>22</v>
      </c>
      <c r="N1347" t="s">
        <v>23</v>
      </c>
      <c r="O1347" t="s">
        <v>46</v>
      </c>
      <c r="P1347">
        <v>3</v>
      </c>
    </row>
    <row r="1348" spans="1:16" x14ac:dyDescent="0.3">
      <c r="A1348">
        <v>1345</v>
      </c>
      <c r="B1348" t="s">
        <v>37</v>
      </c>
      <c r="C1348">
        <v>2004</v>
      </c>
      <c r="D1348">
        <v>4.4000000000000004</v>
      </c>
      <c r="E1348" t="s">
        <v>18</v>
      </c>
      <c r="F1348" t="s">
        <v>34</v>
      </c>
      <c r="G1348">
        <v>145762</v>
      </c>
      <c r="H1348" t="s">
        <v>26</v>
      </c>
      <c r="I1348">
        <v>99153.11</v>
      </c>
      <c r="J1348" t="s">
        <v>48</v>
      </c>
      <c r="K1348">
        <v>22</v>
      </c>
      <c r="L1348">
        <v>0.68023977442680539</v>
      </c>
      <c r="M1348" t="s">
        <v>22</v>
      </c>
      <c r="N1348" t="s">
        <v>36</v>
      </c>
      <c r="O1348" t="s">
        <v>29</v>
      </c>
      <c r="P1348">
        <v>1</v>
      </c>
    </row>
    <row r="1349" spans="1:16" x14ac:dyDescent="0.3">
      <c r="A1349">
        <v>1346</v>
      </c>
      <c r="B1349" t="s">
        <v>43</v>
      </c>
      <c r="C1349">
        <v>2016</v>
      </c>
      <c r="D1349">
        <v>4.2</v>
      </c>
      <c r="E1349" t="s">
        <v>25</v>
      </c>
      <c r="F1349" t="s">
        <v>19</v>
      </c>
      <c r="G1349">
        <v>57888</v>
      </c>
      <c r="H1349" t="s">
        <v>26</v>
      </c>
      <c r="I1349">
        <v>45985.99</v>
      </c>
      <c r="J1349" t="s">
        <v>57</v>
      </c>
      <c r="K1349">
        <v>10</v>
      </c>
      <c r="L1349">
        <v>0.79439590243228297</v>
      </c>
      <c r="M1349" t="s">
        <v>22</v>
      </c>
      <c r="N1349" t="s">
        <v>23</v>
      </c>
      <c r="O1349" t="s">
        <v>29</v>
      </c>
      <c r="P1349">
        <v>1</v>
      </c>
    </row>
    <row r="1350" spans="1:16" x14ac:dyDescent="0.3">
      <c r="A1350">
        <v>1347</v>
      </c>
      <c r="B1350" t="s">
        <v>58</v>
      </c>
      <c r="C1350">
        <v>2008</v>
      </c>
      <c r="D1350">
        <v>3.1</v>
      </c>
      <c r="E1350" t="s">
        <v>33</v>
      </c>
      <c r="F1350" t="s">
        <v>34</v>
      </c>
      <c r="G1350">
        <v>10956</v>
      </c>
      <c r="H1350" t="s">
        <v>38</v>
      </c>
      <c r="I1350">
        <v>87630.92</v>
      </c>
      <c r="J1350" t="s">
        <v>59</v>
      </c>
      <c r="K1350">
        <v>18</v>
      </c>
      <c r="L1350">
        <v>7.9984410368747714</v>
      </c>
      <c r="M1350" t="s">
        <v>56</v>
      </c>
      <c r="N1350" t="s">
        <v>36</v>
      </c>
      <c r="O1350" t="s">
        <v>22</v>
      </c>
      <c r="P1350">
        <v>2</v>
      </c>
    </row>
    <row r="1351" spans="1:16" x14ac:dyDescent="0.3">
      <c r="A1351">
        <v>1348</v>
      </c>
      <c r="B1351" t="s">
        <v>50</v>
      </c>
      <c r="C1351">
        <v>2016</v>
      </c>
      <c r="D1351">
        <v>3.4</v>
      </c>
      <c r="E1351" t="s">
        <v>33</v>
      </c>
      <c r="F1351" t="s">
        <v>19</v>
      </c>
      <c r="G1351">
        <v>86839</v>
      </c>
      <c r="H1351" t="s">
        <v>26</v>
      </c>
      <c r="I1351">
        <v>90168.43</v>
      </c>
      <c r="J1351" t="s">
        <v>55</v>
      </c>
      <c r="K1351">
        <v>10</v>
      </c>
      <c r="L1351">
        <v>1.038340261863909</v>
      </c>
      <c r="M1351" t="s">
        <v>22</v>
      </c>
      <c r="N1351" t="s">
        <v>36</v>
      </c>
      <c r="O1351" t="s">
        <v>22</v>
      </c>
      <c r="P1351">
        <v>1</v>
      </c>
    </row>
    <row r="1352" spans="1:16" x14ac:dyDescent="0.3">
      <c r="A1352">
        <v>1349</v>
      </c>
      <c r="B1352" t="s">
        <v>50</v>
      </c>
      <c r="C1352">
        <v>2023</v>
      </c>
      <c r="D1352">
        <v>3.1</v>
      </c>
      <c r="E1352" t="s">
        <v>33</v>
      </c>
      <c r="F1352" t="s">
        <v>19</v>
      </c>
      <c r="G1352">
        <v>167605</v>
      </c>
      <c r="H1352" t="s">
        <v>26</v>
      </c>
      <c r="I1352">
        <v>84420.66</v>
      </c>
      <c r="J1352" t="s">
        <v>51</v>
      </c>
      <c r="K1352">
        <v>3</v>
      </c>
      <c r="L1352">
        <v>0.50368819545956267</v>
      </c>
      <c r="M1352" t="s">
        <v>32</v>
      </c>
      <c r="N1352" t="s">
        <v>36</v>
      </c>
      <c r="O1352" t="s">
        <v>22</v>
      </c>
      <c r="P1352">
        <v>1</v>
      </c>
    </row>
    <row r="1353" spans="1:16" x14ac:dyDescent="0.3">
      <c r="A1353">
        <v>1350</v>
      </c>
      <c r="B1353" t="s">
        <v>30</v>
      </c>
      <c r="C1353">
        <v>2020</v>
      </c>
      <c r="D1353">
        <v>1.1000000000000001</v>
      </c>
      <c r="E1353" t="s">
        <v>25</v>
      </c>
      <c r="F1353" t="s">
        <v>19</v>
      </c>
      <c r="G1353">
        <v>101131</v>
      </c>
      <c r="H1353" t="s">
        <v>38</v>
      </c>
      <c r="I1353">
        <v>9455.33</v>
      </c>
      <c r="J1353" t="s">
        <v>40</v>
      </c>
      <c r="K1353">
        <v>6</v>
      </c>
      <c r="L1353">
        <v>9.3495861803007979E-2</v>
      </c>
      <c r="M1353" t="s">
        <v>22</v>
      </c>
      <c r="N1353" t="s">
        <v>28</v>
      </c>
      <c r="O1353" t="s">
        <v>46</v>
      </c>
      <c r="P1353">
        <v>2</v>
      </c>
    </row>
    <row r="1354" spans="1:16" x14ac:dyDescent="0.3">
      <c r="A1354">
        <v>1351</v>
      </c>
      <c r="B1354" t="s">
        <v>17</v>
      </c>
      <c r="C1354">
        <v>2018</v>
      </c>
      <c r="D1354">
        <v>2.7</v>
      </c>
      <c r="E1354" t="s">
        <v>33</v>
      </c>
      <c r="F1354" t="s">
        <v>34</v>
      </c>
      <c r="G1354">
        <v>187973</v>
      </c>
      <c r="H1354" t="s">
        <v>26</v>
      </c>
      <c r="I1354">
        <v>95035.94</v>
      </c>
      <c r="J1354" t="s">
        <v>35</v>
      </c>
      <c r="K1354">
        <v>8</v>
      </c>
      <c r="L1354">
        <v>0.50558292946327399</v>
      </c>
      <c r="M1354" t="s">
        <v>32</v>
      </c>
      <c r="N1354" t="s">
        <v>36</v>
      </c>
      <c r="O1354" t="s">
        <v>22</v>
      </c>
      <c r="P1354">
        <v>1</v>
      </c>
    </row>
    <row r="1355" spans="1:16" x14ac:dyDescent="0.3">
      <c r="A1355">
        <v>1352</v>
      </c>
      <c r="B1355" t="s">
        <v>17</v>
      </c>
      <c r="C1355">
        <v>2006</v>
      </c>
      <c r="D1355">
        <v>1.9</v>
      </c>
      <c r="E1355" t="s">
        <v>18</v>
      </c>
      <c r="F1355" t="s">
        <v>34</v>
      </c>
      <c r="G1355">
        <v>11519</v>
      </c>
      <c r="H1355" t="s">
        <v>26</v>
      </c>
      <c r="I1355">
        <v>17230.54</v>
      </c>
      <c r="J1355" t="s">
        <v>35</v>
      </c>
      <c r="K1355">
        <v>20</v>
      </c>
      <c r="L1355">
        <v>1.4958364441357757</v>
      </c>
      <c r="M1355" t="s">
        <v>56</v>
      </c>
      <c r="N1355" t="s">
        <v>28</v>
      </c>
      <c r="O1355" t="s">
        <v>46</v>
      </c>
      <c r="P1355">
        <v>1</v>
      </c>
    </row>
    <row r="1356" spans="1:16" x14ac:dyDescent="0.3">
      <c r="A1356">
        <v>1353</v>
      </c>
      <c r="B1356" t="s">
        <v>24</v>
      </c>
      <c r="C1356">
        <v>2022</v>
      </c>
      <c r="D1356">
        <v>1.5</v>
      </c>
      <c r="E1356" t="s">
        <v>42</v>
      </c>
      <c r="F1356" t="s">
        <v>34</v>
      </c>
      <c r="G1356">
        <v>162187</v>
      </c>
      <c r="H1356" t="s">
        <v>38</v>
      </c>
      <c r="I1356">
        <v>8268.34</v>
      </c>
      <c r="J1356" t="s">
        <v>53</v>
      </c>
      <c r="K1356">
        <v>4</v>
      </c>
      <c r="L1356">
        <v>5.0980288185859535E-2</v>
      </c>
      <c r="M1356" t="s">
        <v>32</v>
      </c>
      <c r="N1356" t="s">
        <v>28</v>
      </c>
      <c r="O1356" t="s">
        <v>46</v>
      </c>
      <c r="P1356">
        <v>2</v>
      </c>
    </row>
    <row r="1357" spans="1:16" x14ac:dyDescent="0.3">
      <c r="A1357">
        <v>1354</v>
      </c>
      <c r="B1357" t="s">
        <v>30</v>
      </c>
      <c r="C1357">
        <v>2008</v>
      </c>
      <c r="D1357">
        <v>5.8</v>
      </c>
      <c r="E1357" t="s">
        <v>25</v>
      </c>
      <c r="F1357" t="s">
        <v>34</v>
      </c>
      <c r="G1357">
        <v>1832</v>
      </c>
      <c r="H1357" t="s">
        <v>20</v>
      </c>
      <c r="I1357">
        <v>44365.11</v>
      </c>
      <c r="J1357" t="s">
        <v>40</v>
      </c>
      <c r="K1357">
        <v>18</v>
      </c>
      <c r="L1357">
        <v>24.216763100436683</v>
      </c>
      <c r="M1357" t="s">
        <v>56</v>
      </c>
      <c r="N1357" t="s">
        <v>23</v>
      </c>
      <c r="O1357" t="s">
        <v>29</v>
      </c>
      <c r="P1357">
        <v>3</v>
      </c>
    </row>
    <row r="1358" spans="1:16" x14ac:dyDescent="0.3">
      <c r="A1358">
        <v>1355</v>
      </c>
      <c r="B1358" t="s">
        <v>24</v>
      </c>
      <c r="C1358">
        <v>2006</v>
      </c>
      <c r="D1358">
        <v>4</v>
      </c>
      <c r="E1358" t="s">
        <v>33</v>
      </c>
      <c r="F1358" t="s">
        <v>34</v>
      </c>
      <c r="G1358">
        <v>113922</v>
      </c>
      <c r="H1358" t="s">
        <v>26</v>
      </c>
      <c r="I1358">
        <v>23490.23</v>
      </c>
      <c r="J1358" t="s">
        <v>53</v>
      </c>
      <c r="K1358">
        <v>20</v>
      </c>
      <c r="L1358">
        <v>0.20619573041203632</v>
      </c>
      <c r="M1358" t="s">
        <v>22</v>
      </c>
      <c r="N1358" t="s">
        <v>23</v>
      </c>
      <c r="O1358" t="s">
        <v>29</v>
      </c>
      <c r="P1358">
        <v>1</v>
      </c>
    </row>
    <row r="1359" spans="1:16" x14ac:dyDescent="0.3">
      <c r="A1359">
        <v>1356</v>
      </c>
      <c r="B1359" t="s">
        <v>17</v>
      </c>
      <c r="C1359">
        <v>2012</v>
      </c>
      <c r="D1359">
        <v>4.5999999999999996</v>
      </c>
      <c r="E1359" t="s">
        <v>18</v>
      </c>
      <c r="F1359" t="s">
        <v>19</v>
      </c>
      <c r="G1359">
        <v>105474</v>
      </c>
      <c r="H1359" t="s">
        <v>26</v>
      </c>
      <c r="I1359">
        <v>22498.67</v>
      </c>
      <c r="J1359" t="s">
        <v>64</v>
      </c>
      <c r="K1359">
        <v>14</v>
      </c>
      <c r="L1359">
        <v>0.21331010485996546</v>
      </c>
      <c r="M1359" t="s">
        <v>22</v>
      </c>
      <c r="N1359" t="s">
        <v>23</v>
      </c>
      <c r="O1359" t="s">
        <v>29</v>
      </c>
      <c r="P1359">
        <v>1</v>
      </c>
    </row>
    <row r="1360" spans="1:16" x14ac:dyDescent="0.3">
      <c r="A1360">
        <v>1357</v>
      </c>
      <c r="B1360" t="s">
        <v>30</v>
      </c>
      <c r="C1360">
        <v>2010</v>
      </c>
      <c r="D1360">
        <v>2.6</v>
      </c>
      <c r="E1360" t="s">
        <v>42</v>
      </c>
      <c r="F1360" t="s">
        <v>19</v>
      </c>
      <c r="G1360">
        <v>69715</v>
      </c>
      <c r="H1360" t="s">
        <v>20</v>
      </c>
      <c r="I1360">
        <v>32342.86</v>
      </c>
      <c r="J1360" t="s">
        <v>40</v>
      </c>
      <c r="K1360">
        <v>16</v>
      </c>
      <c r="L1360">
        <v>0.46392971383489923</v>
      </c>
      <c r="M1360" t="s">
        <v>22</v>
      </c>
      <c r="N1360" t="s">
        <v>23</v>
      </c>
      <c r="O1360" t="s">
        <v>22</v>
      </c>
      <c r="P1360">
        <v>3</v>
      </c>
    </row>
    <row r="1361" spans="1:16" x14ac:dyDescent="0.3">
      <c r="A1361">
        <v>1358</v>
      </c>
      <c r="B1361" t="s">
        <v>30</v>
      </c>
      <c r="C1361">
        <v>2013</v>
      </c>
      <c r="D1361">
        <v>3</v>
      </c>
      <c r="E1361" t="s">
        <v>18</v>
      </c>
      <c r="F1361" t="s">
        <v>19</v>
      </c>
      <c r="G1361">
        <v>73366</v>
      </c>
      <c r="H1361" t="s">
        <v>38</v>
      </c>
      <c r="I1361">
        <v>28598.53</v>
      </c>
      <c r="J1361" t="s">
        <v>40</v>
      </c>
      <c r="K1361">
        <v>13</v>
      </c>
      <c r="L1361">
        <v>0.38980631355123624</v>
      </c>
      <c r="M1361" t="s">
        <v>22</v>
      </c>
      <c r="N1361" t="s">
        <v>23</v>
      </c>
      <c r="O1361" t="s">
        <v>22</v>
      </c>
      <c r="P1361">
        <v>2</v>
      </c>
    </row>
    <row r="1362" spans="1:16" x14ac:dyDescent="0.3">
      <c r="A1362">
        <v>1359</v>
      </c>
      <c r="B1362" t="s">
        <v>30</v>
      </c>
      <c r="C1362">
        <v>2018</v>
      </c>
      <c r="D1362">
        <v>2.2000000000000002</v>
      </c>
      <c r="E1362" t="s">
        <v>33</v>
      </c>
      <c r="F1362" t="s">
        <v>19</v>
      </c>
      <c r="G1362">
        <v>37570</v>
      </c>
      <c r="H1362" t="s">
        <v>20</v>
      </c>
      <c r="I1362">
        <v>70055.56</v>
      </c>
      <c r="J1362" t="s">
        <v>40</v>
      </c>
      <c r="K1362">
        <v>8</v>
      </c>
      <c r="L1362">
        <v>1.8646675538993878</v>
      </c>
      <c r="M1362" t="s">
        <v>56</v>
      </c>
      <c r="N1362" t="s">
        <v>36</v>
      </c>
      <c r="O1362" t="s">
        <v>22</v>
      </c>
      <c r="P1362">
        <v>3</v>
      </c>
    </row>
    <row r="1363" spans="1:16" x14ac:dyDescent="0.3">
      <c r="A1363">
        <v>1360</v>
      </c>
      <c r="B1363" t="s">
        <v>17</v>
      </c>
      <c r="C1363">
        <v>2010</v>
      </c>
      <c r="D1363">
        <v>1.5</v>
      </c>
      <c r="E1363" t="s">
        <v>18</v>
      </c>
      <c r="F1363" t="s">
        <v>19</v>
      </c>
      <c r="G1363">
        <v>137687</v>
      </c>
      <c r="H1363" t="s">
        <v>26</v>
      </c>
      <c r="I1363">
        <v>22743.84</v>
      </c>
      <c r="J1363" t="s">
        <v>64</v>
      </c>
      <c r="K1363">
        <v>16</v>
      </c>
      <c r="L1363">
        <v>0.16518509372707663</v>
      </c>
      <c r="M1363" t="s">
        <v>22</v>
      </c>
      <c r="N1363" t="s">
        <v>23</v>
      </c>
      <c r="O1363" t="s">
        <v>46</v>
      </c>
      <c r="P1363">
        <v>1</v>
      </c>
    </row>
    <row r="1364" spans="1:16" x14ac:dyDescent="0.3">
      <c r="A1364">
        <v>1361</v>
      </c>
      <c r="B1364" t="s">
        <v>24</v>
      </c>
      <c r="C1364">
        <v>2012</v>
      </c>
      <c r="D1364">
        <v>1.9</v>
      </c>
      <c r="E1364" t="s">
        <v>42</v>
      </c>
      <c r="F1364" t="s">
        <v>34</v>
      </c>
      <c r="G1364">
        <v>38311</v>
      </c>
      <c r="H1364" t="s">
        <v>20</v>
      </c>
      <c r="I1364">
        <v>56596.24</v>
      </c>
      <c r="J1364" t="s">
        <v>66</v>
      </c>
      <c r="K1364">
        <v>14</v>
      </c>
      <c r="L1364">
        <v>1.4772843308710291</v>
      </c>
      <c r="M1364" t="s">
        <v>56</v>
      </c>
      <c r="N1364" t="s">
        <v>36</v>
      </c>
      <c r="O1364" t="s">
        <v>46</v>
      </c>
      <c r="P1364">
        <v>3</v>
      </c>
    </row>
    <row r="1365" spans="1:16" x14ac:dyDescent="0.3">
      <c r="A1365">
        <v>1362</v>
      </c>
      <c r="B1365" t="s">
        <v>24</v>
      </c>
      <c r="C1365">
        <v>2013</v>
      </c>
      <c r="D1365">
        <v>5</v>
      </c>
      <c r="E1365" t="s">
        <v>33</v>
      </c>
      <c r="F1365" t="s">
        <v>19</v>
      </c>
      <c r="G1365">
        <v>103187</v>
      </c>
      <c r="H1365" t="s">
        <v>38</v>
      </c>
      <c r="I1365">
        <v>98710.52</v>
      </c>
      <c r="J1365" t="s">
        <v>53</v>
      </c>
      <c r="K1365">
        <v>13</v>
      </c>
      <c r="L1365">
        <v>0.95661779100080435</v>
      </c>
      <c r="M1365" t="s">
        <v>22</v>
      </c>
      <c r="N1365" t="s">
        <v>36</v>
      </c>
      <c r="O1365" t="s">
        <v>29</v>
      </c>
      <c r="P1365">
        <v>2</v>
      </c>
    </row>
    <row r="1366" spans="1:16" x14ac:dyDescent="0.3">
      <c r="A1366">
        <v>1363</v>
      </c>
      <c r="B1366" t="s">
        <v>30</v>
      </c>
      <c r="C1366">
        <v>2012</v>
      </c>
      <c r="D1366">
        <v>4.4000000000000004</v>
      </c>
      <c r="E1366" t="s">
        <v>42</v>
      </c>
      <c r="F1366" t="s">
        <v>34</v>
      </c>
      <c r="G1366">
        <v>285578</v>
      </c>
      <c r="H1366" t="s">
        <v>26</v>
      </c>
      <c r="I1366">
        <v>46076.33</v>
      </c>
      <c r="J1366" t="s">
        <v>41</v>
      </c>
      <c r="K1366">
        <v>14</v>
      </c>
      <c r="L1366">
        <v>0.16134411614340041</v>
      </c>
      <c r="M1366" t="s">
        <v>32</v>
      </c>
      <c r="N1366" t="s">
        <v>23</v>
      </c>
      <c r="O1366" t="s">
        <v>29</v>
      </c>
      <c r="P1366">
        <v>1</v>
      </c>
    </row>
    <row r="1367" spans="1:16" x14ac:dyDescent="0.3">
      <c r="A1367">
        <v>1364</v>
      </c>
      <c r="B1367" t="s">
        <v>43</v>
      </c>
      <c r="C1367">
        <v>2000</v>
      </c>
      <c r="D1367">
        <v>3.7</v>
      </c>
      <c r="E1367" t="s">
        <v>18</v>
      </c>
      <c r="F1367" t="s">
        <v>19</v>
      </c>
      <c r="G1367">
        <v>86879</v>
      </c>
      <c r="H1367" t="s">
        <v>38</v>
      </c>
      <c r="I1367">
        <v>65977.95</v>
      </c>
      <c r="J1367" t="s">
        <v>63</v>
      </c>
      <c r="K1367">
        <v>26</v>
      </c>
      <c r="L1367">
        <v>0.75942345100657238</v>
      </c>
      <c r="M1367" t="s">
        <v>22</v>
      </c>
      <c r="N1367" t="s">
        <v>36</v>
      </c>
      <c r="O1367" t="s">
        <v>22</v>
      </c>
      <c r="P1367">
        <v>2</v>
      </c>
    </row>
    <row r="1368" spans="1:16" x14ac:dyDescent="0.3">
      <c r="A1368">
        <v>1365</v>
      </c>
      <c r="B1368" t="s">
        <v>37</v>
      </c>
      <c r="C1368">
        <v>2007</v>
      </c>
      <c r="D1368">
        <v>3.4</v>
      </c>
      <c r="E1368" t="s">
        <v>25</v>
      </c>
      <c r="F1368" t="s">
        <v>34</v>
      </c>
      <c r="G1368">
        <v>15739</v>
      </c>
      <c r="H1368" t="s">
        <v>38</v>
      </c>
      <c r="I1368">
        <v>97090.31</v>
      </c>
      <c r="J1368" t="s">
        <v>68</v>
      </c>
      <c r="K1368">
        <v>19</v>
      </c>
      <c r="L1368">
        <v>6.1687724760149942</v>
      </c>
      <c r="M1368" t="s">
        <v>56</v>
      </c>
      <c r="N1368" t="s">
        <v>36</v>
      </c>
      <c r="O1368" t="s">
        <v>22</v>
      </c>
      <c r="P1368">
        <v>2</v>
      </c>
    </row>
    <row r="1369" spans="1:16" x14ac:dyDescent="0.3">
      <c r="A1369">
        <v>1366</v>
      </c>
      <c r="B1369" t="s">
        <v>17</v>
      </c>
      <c r="C1369">
        <v>2011</v>
      </c>
      <c r="D1369">
        <v>5.6</v>
      </c>
      <c r="E1369" t="s">
        <v>25</v>
      </c>
      <c r="F1369" t="s">
        <v>34</v>
      </c>
      <c r="G1369">
        <v>66202</v>
      </c>
      <c r="H1369" t="s">
        <v>20</v>
      </c>
      <c r="I1369">
        <v>18075.7</v>
      </c>
      <c r="J1369" t="s">
        <v>35</v>
      </c>
      <c r="K1369">
        <v>15</v>
      </c>
      <c r="L1369">
        <v>0.27303857889489747</v>
      </c>
      <c r="M1369" t="s">
        <v>22</v>
      </c>
      <c r="N1369" t="s">
        <v>28</v>
      </c>
      <c r="O1369" t="s">
        <v>29</v>
      </c>
      <c r="P1369">
        <v>3</v>
      </c>
    </row>
    <row r="1370" spans="1:16" x14ac:dyDescent="0.3">
      <c r="A1370">
        <v>1367</v>
      </c>
      <c r="B1370" t="s">
        <v>37</v>
      </c>
      <c r="C1370">
        <v>2018</v>
      </c>
      <c r="D1370">
        <v>1.4</v>
      </c>
      <c r="E1370" t="s">
        <v>25</v>
      </c>
      <c r="F1370" t="s">
        <v>34</v>
      </c>
      <c r="G1370">
        <v>98580</v>
      </c>
      <c r="H1370" t="s">
        <v>20</v>
      </c>
      <c r="I1370">
        <v>44767.67</v>
      </c>
      <c r="J1370" t="s">
        <v>39</v>
      </c>
      <c r="K1370">
        <v>8</v>
      </c>
      <c r="L1370">
        <v>0.45412527896124971</v>
      </c>
      <c r="M1370" t="s">
        <v>22</v>
      </c>
      <c r="N1370" t="s">
        <v>23</v>
      </c>
      <c r="O1370" t="s">
        <v>46</v>
      </c>
      <c r="P1370">
        <v>3</v>
      </c>
    </row>
    <row r="1371" spans="1:16" x14ac:dyDescent="0.3">
      <c r="A1371">
        <v>1368</v>
      </c>
      <c r="B1371" t="s">
        <v>37</v>
      </c>
      <c r="C1371">
        <v>2011</v>
      </c>
      <c r="D1371">
        <v>2.4</v>
      </c>
      <c r="E1371" t="s">
        <v>25</v>
      </c>
      <c r="F1371" t="s">
        <v>19</v>
      </c>
      <c r="G1371">
        <v>224491</v>
      </c>
      <c r="H1371" t="s">
        <v>38</v>
      </c>
      <c r="I1371">
        <v>85768.28</v>
      </c>
      <c r="J1371" t="s">
        <v>39</v>
      </c>
      <c r="K1371">
        <v>15</v>
      </c>
      <c r="L1371">
        <v>0.38205665260522692</v>
      </c>
      <c r="M1371" t="s">
        <v>32</v>
      </c>
      <c r="N1371" t="s">
        <v>36</v>
      </c>
      <c r="O1371" t="s">
        <v>22</v>
      </c>
      <c r="P1371">
        <v>2</v>
      </c>
    </row>
    <row r="1372" spans="1:16" x14ac:dyDescent="0.3">
      <c r="A1372">
        <v>1369</v>
      </c>
      <c r="B1372" t="s">
        <v>24</v>
      </c>
      <c r="C1372">
        <v>2007</v>
      </c>
      <c r="D1372">
        <v>2.7</v>
      </c>
      <c r="E1372" t="s">
        <v>42</v>
      </c>
      <c r="F1372" t="s">
        <v>19</v>
      </c>
      <c r="G1372">
        <v>79599</v>
      </c>
      <c r="H1372" t="s">
        <v>38</v>
      </c>
      <c r="I1372">
        <v>93569.04</v>
      </c>
      <c r="J1372" t="s">
        <v>53</v>
      </c>
      <c r="K1372">
        <v>19</v>
      </c>
      <c r="L1372">
        <v>1.175505219914823</v>
      </c>
      <c r="M1372" t="s">
        <v>22</v>
      </c>
      <c r="N1372" t="s">
        <v>36</v>
      </c>
      <c r="O1372" t="s">
        <v>22</v>
      </c>
      <c r="P1372">
        <v>2</v>
      </c>
    </row>
    <row r="1373" spans="1:16" x14ac:dyDescent="0.3">
      <c r="A1373">
        <v>1370</v>
      </c>
      <c r="B1373" t="s">
        <v>24</v>
      </c>
      <c r="C1373">
        <v>2007</v>
      </c>
      <c r="D1373">
        <v>4.9000000000000004</v>
      </c>
      <c r="E1373" t="s">
        <v>25</v>
      </c>
      <c r="F1373" t="s">
        <v>19</v>
      </c>
      <c r="G1373">
        <v>164721</v>
      </c>
      <c r="H1373" t="s">
        <v>26</v>
      </c>
      <c r="I1373">
        <v>62117.43</v>
      </c>
      <c r="J1373" t="s">
        <v>53</v>
      </c>
      <c r="K1373">
        <v>19</v>
      </c>
      <c r="L1373">
        <v>0.37710692625712566</v>
      </c>
      <c r="M1373" t="s">
        <v>32</v>
      </c>
      <c r="N1373" t="s">
        <v>36</v>
      </c>
      <c r="O1373" t="s">
        <v>29</v>
      </c>
      <c r="P1373">
        <v>1</v>
      </c>
    </row>
    <row r="1374" spans="1:16" x14ac:dyDescent="0.3">
      <c r="A1374">
        <v>1371</v>
      </c>
      <c r="B1374" t="s">
        <v>43</v>
      </c>
      <c r="C1374">
        <v>2020</v>
      </c>
      <c r="D1374">
        <v>6</v>
      </c>
      <c r="E1374" t="s">
        <v>42</v>
      </c>
      <c r="F1374" t="s">
        <v>19</v>
      </c>
      <c r="G1374">
        <v>231436</v>
      </c>
      <c r="H1374" t="s">
        <v>38</v>
      </c>
      <c r="I1374">
        <v>18624.96</v>
      </c>
      <c r="J1374" t="s">
        <v>60</v>
      </c>
      <c r="K1374">
        <v>6</v>
      </c>
      <c r="L1374">
        <v>8.047563905356124E-2</v>
      </c>
      <c r="M1374" t="s">
        <v>32</v>
      </c>
      <c r="N1374" t="s">
        <v>28</v>
      </c>
      <c r="O1374" t="s">
        <v>29</v>
      </c>
      <c r="P1374">
        <v>2</v>
      </c>
    </row>
    <row r="1375" spans="1:16" x14ac:dyDescent="0.3">
      <c r="A1375">
        <v>1372</v>
      </c>
      <c r="B1375" t="s">
        <v>37</v>
      </c>
      <c r="C1375">
        <v>2012</v>
      </c>
      <c r="D1375">
        <v>2.2000000000000002</v>
      </c>
      <c r="E1375" t="s">
        <v>33</v>
      </c>
      <c r="F1375" t="s">
        <v>34</v>
      </c>
      <c r="G1375">
        <v>116770</v>
      </c>
      <c r="H1375" t="s">
        <v>38</v>
      </c>
      <c r="I1375">
        <v>90639.8</v>
      </c>
      <c r="J1375" t="s">
        <v>68</v>
      </c>
      <c r="K1375">
        <v>14</v>
      </c>
      <c r="L1375">
        <v>0.77622505780594331</v>
      </c>
      <c r="M1375" t="s">
        <v>22</v>
      </c>
      <c r="N1375" t="s">
        <v>36</v>
      </c>
      <c r="O1375" t="s">
        <v>22</v>
      </c>
      <c r="P1375">
        <v>2</v>
      </c>
    </row>
    <row r="1376" spans="1:16" x14ac:dyDescent="0.3">
      <c r="A1376">
        <v>1373</v>
      </c>
      <c r="B1376" t="s">
        <v>37</v>
      </c>
      <c r="C1376">
        <v>2011</v>
      </c>
      <c r="D1376">
        <v>5.4</v>
      </c>
      <c r="E1376" t="s">
        <v>25</v>
      </c>
      <c r="F1376" t="s">
        <v>34</v>
      </c>
      <c r="G1376">
        <v>179693</v>
      </c>
      <c r="H1376" t="s">
        <v>20</v>
      </c>
      <c r="I1376">
        <v>21572.42</v>
      </c>
      <c r="J1376" t="s">
        <v>48</v>
      </c>
      <c r="K1376">
        <v>15</v>
      </c>
      <c r="L1376">
        <v>0.12005153233570588</v>
      </c>
      <c r="M1376" t="s">
        <v>32</v>
      </c>
      <c r="N1376" t="s">
        <v>23</v>
      </c>
      <c r="O1376" t="s">
        <v>29</v>
      </c>
      <c r="P1376">
        <v>3</v>
      </c>
    </row>
    <row r="1377" spans="1:16" x14ac:dyDescent="0.3">
      <c r="A1377">
        <v>1374</v>
      </c>
      <c r="B1377" t="s">
        <v>30</v>
      </c>
      <c r="C1377">
        <v>2015</v>
      </c>
      <c r="D1377">
        <v>5.2</v>
      </c>
      <c r="E1377" t="s">
        <v>42</v>
      </c>
      <c r="F1377" t="s">
        <v>34</v>
      </c>
      <c r="G1377">
        <v>261051</v>
      </c>
      <c r="H1377" t="s">
        <v>38</v>
      </c>
      <c r="I1377">
        <v>38523.4</v>
      </c>
      <c r="J1377" t="s">
        <v>52</v>
      </c>
      <c r="K1377">
        <v>11</v>
      </c>
      <c r="L1377">
        <v>0.14757039812143988</v>
      </c>
      <c r="M1377" t="s">
        <v>32</v>
      </c>
      <c r="N1377" t="s">
        <v>23</v>
      </c>
      <c r="O1377" t="s">
        <v>29</v>
      </c>
      <c r="P1377">
        <v>2</v>
      </c>
    </row>
    <row r="1378" spans="1:16" x14ac:dyDescent="0.3">
      <c r="A1378">
        <v>1375</v>
      </c>
      <c r="B1378" t="s">
        <v>24</v>
      </c>
      <c r="C1378">
        <v>2000</v>
      </c>
      <c r="D1378">
        <v>2.1</v>
      </c>
      <c r="E1378" t="s">
        <v>25</v>
      </c>
      <c r="F1378" t="s">
        <v>34</v>
      </c>
      <c r="G1378">
        <v>114300</v>
      </c>
      <c r="H1378" t="s">
        <v>38</v>
      </c>
      <c r="I1378">
        <v>40673.26</v>
      </c>
      <c r="J1378" t="s">
        <v>27</v>
      </c>
      <c r="K1378">
        <v>26</v>
      </c>
      <c r="L1378">
        <v>0.35584654418197725</v>
      </c>
      <c r="M1378" t="s">
        <v>22</v>
      </c>
      <c r="N1378" t="s">
        <v>23</v>
      </c>
      <c r="O1378" t="s">
        <v>22</v>
      </c>
      <c r="P1378">
        <v>2</v>
      </c>
    </row>
    <row r="1379" spans="1:16" x14ac:dyDescent="0.3">
      <c r="A1379">
        <v>1376</v>
      </c>
      <c r="B1379" t="s">
        <v>37</v>
      </c>
      <c r="C1379">
        <v>2012</v>
      </c>
      <c r="D1379">
        <v>3</v>
      </c>
      <c r="E1379" t="s">
        <v>25</v>
      </c>
      <c r="F1379" t="s">
        <v>19</v>
      </c>
      <c r="G1379">
        <v>191012</v>
      </c>
      <c r="H1379" t="s">
        <v>20</v>
      </c>
      <c r="I1379">
        <v>47492.7</v>
      </c>
      <c r="J1379" t="s">
        <v>39</v>
      </c>
      <c r="K1379">
        <v>14</v>
      </c>
      <c r="L1379">
        <v>0.24863725839214287</v>
      </c>
      <c r="M1379" t="s">
        <v>32</v>
      </c>
      <c r="N1379" t="s">
        <v>23</v>
      </c>
      <c r="O1379" t="s">
        <v>22</v>
      </c>
      <c r="P1379">
        <v>3</v>
      </c>
    </row>
    <row r="1380" spans="1:16" x14ac:dyDescent="0.3">
      <c r="A1380">
        <v>1377</v>
      </c>
      <c r="B1380" t="s">
        <v>50</v>
      </c>
      <c r="C1380">
        <v>2006</v>
      </c>
      <c r="D1380">
        <v>3</v>
      </c>
      <c r="E1380" t="s">
        <v>25</v>
      </c>
      <c r="F1380" t="s">
        <v>34</v>
      </c>
      <c r="G1380">
        <v>171796</v>
      </c>
      <c r="H1380" t="s">
        <v>26</v>
      </c>
      <c r="I1380">
        <v>80065.75</v>
      </c>
      <c r="J1380" t="s">
        <v>61</v>
      </c>
      <c r="K1380">
        <v>20</v>
      </c>
      <c r="L1380">
        <v>0.46605130503620573</v>
      </c>
      <c r="M1380" t="s">
        <v>32</v>
      </c>
      <c r="N1380" t="s">
        <v>36</v>
      </c>
      <c r="O1380" t="s">
        <v>22</v>
      </c>
      <c r="P1380">
        <v>1</v>
      </c>
    </row>
    <row r="1381" spans="1:16" x14ac:dyDescent="0.3">
      <c r="A1381">
        <v>1378</v>
      </c>
      <c r="B1381" t="s">
        <v>43</v>
      </c>
      <c r="C1381">
        <v>2004</v>
      </c>
      <c r="D1381">
        <v>5.9</v>
      </c>
      <c r="E1381" t="s">
        <v>42</v>
      </c>
      <c r="F1381" t="s">
        <v>19</v>
      </c>
      <c r="G1381">
        <v>162776</v>
      </c>
      <c r="H1381" t="s">
        <v>20</v>
      </c>
      <c r="I1381">
        <v>81203.72</v>
      </c>
      <c r="J1381" t="s">
        <v>63</v>
      </c>
      <c r="K1381">
        <v>22</v>
      </c>
      <c r="L1381">
        <v>0.4988678920725414</v>
      </c>
      <c r="M1381" t="s">
        <v>32</v>
      </c>
      <c r="N1381" t="s">
        <v>36</v>
      </c>
      <c r="O1381" t="s">
        <v>29</v>
      </c>
      <c r="P1381">
        <v>3</v>
      </c>
    </row>
    <row r="1382" spans="1:16" x14ac:dyDescent="0.3">
      <c r="A1382">
        <v>1379</v>
      </c>
      <c r="B1382" t="s">
        <v>50</v>
      </c>
      <c r="C1382">
        <v>2007</v>
      </c>
      <c r="D1382">
        <v>1.9</v>
      </c>
      <c r="E1382" t="s">
        <v>18</v>
      </c>
      <c r="F1382" t="s">
        <v>34</v>
      </c>
      <c r="G1382">
        <v>241942</v>
      </c>
      <c r="H1382" t="s">
        <v>20</v>
      </c>
      <c r="I1382">
        <v>73367.23</v>
      </c>
      <c r="J1382" t="s">
        <v>51</v>
      </c>
      <c r="K1382">
        <v>19</v>
      </c>
      <c r="L1382">
        <v>0.30324304998718699</v>
      </c>
      <c r="M1382" t="s">
        <v>32</v>
      </c>
      <c r="N1382" t="s">
        <v>36</v>
      </c>
      <c r="O1382" t="s">
        <v>46</v>
      </c>
      <c r="P1382">
        <v>3</v>
      </c>
    </row>
    <row r="1383" spans="1:16" x14ac:dyDescent="0.3">
      <c r="A1383">
        <v>1380</v>
      </c>
      <c r="B1383" t="s">
        <v>50</v>
      </c>
      <c r="C1383">
        <v>2013</v>
      </c>
      <c r="D1383">
        <v>5</v>
      </c>
      <c r="E1383" t="s">
        <v>25</v>
      </c>
      <c r="F1383" t="s">
        <v>34</v>
      </c>
      <c r="G1383">
        <v>2526</v>
      </c>
      <c r="H1383" t="s">
        <v>38</v>
      </c>
      <c r="I1383">
        <v>7102.22</v>
      </c>
      <c r="J1383" t="s">
        <v>51</v>
      </c>
      <c r="K1383">
        <v>13</v>
      </c>
      <c r="L1383">
        <v>2.8116468725257326</v>
      </c>
      <c r="M1383" t="s">
        <v>56</v>
      </c>
      <c r="N1383" t="s">
        <v>28</v>
      </c>
      <c r="O1383" t="s">
        <v>29</v>
      </c>
      <c r="P1383">
        <v>2</v>
      </c>
    </row>
    <row r="1384" spans="1:16" x14ac:dyDescent="0.3">
      <c r="A1384">
        <v>1381</v>
      </c>
      <c r="B1384" t="s">
        <v>17</v>
      </c>
      <c r="C1384">
        <v>2022</v>
      </c>
      <c r="D1384">
        <v>2.7</v>
      </c>
      <c r="E1384" t="s">
        <v>25</v>
      </c>
      <c r="F1384" t="s">
        <v>34</v>
      </c>
      <c r="G1384">
        <v>268718</v>
      </c>
      <c r="H1384" t="s">
        <v>38</v>
      </c>
      <c r="I1384">
        <v>58660.28</v>
      </c>
      <c r="J1384" t="s">
        <v>47</v>
      </c>
      <c r="K1384">
        <v>4</v>
      </c>
      <c r="L1384">
        <v>0.21829680185175537</v>
      </c>
      <c r="M1384" t="s">
        <v>32</v>
      </c>
      <c r="N1384" t="s">
        <v>36</v>
      </c>
      <c r="O1384" t="s">
        <v>22</v>
      </c>
      <c r="P1384">
        <v>2</v>
      </c>
    </row>
    <row r="1385" spans="1:16" x14ac:dyDescent="0.3">
      <c r="A1385">
        <v>1382</v>
      </c>
      <c r="B1385" t="s">
        <v>17</v>
      </c>
      <c r="C1385">
        <v>2012</v>
      </c>
      <c r="D1385">
        <v>4.7</v>
      </c>
      <c r="E1385" t="s">
        <v>33</v>
      </c>
      <c r="F1385" t="s">
        <v>19</v>
      </c>
      <c r="G1385">
        <v>270877</v>
      </c>
      <c r="H1385" t="s">
        <v>26</v>
      </c>
      <c r="I1385">
        <v>76011.83</v>
      </c>
      <c r="J1385" t="s">
        <v>35</v>
      </c>
      <c r="K1385">
        <v>14</v>
      </c>
      <c r="L1385">
        <v>0.28061382103316268</v>
      </c>
      <c r="M1385" t="s">
        <v>32</v>
      </c>
      <c r="N1385" t="s">
        <v>36</v>
      </c>
      <c r="O1385" t="s">
        <v>29</v>
      </c>
      <c r="P1385">
        <v>1</v>
      </c>
    </row>
    <row r="1386" spans="1:16" x14ac:dyDescent="0.3">
      <c r="A1386">
        <v>1383</v>
      </c>
      <c r="B1386" t="s">
        <v>43</v>
      </c>
      <c r="C1386">
        <v>2014</v>
      </c>
      <c r="D1386">
        <v>3.1</v>
      </c>
      <c r="E1386" t="s">
        <v>18</v>
      </c>
      <c r="F1386" t="s">
        <v>19</v>
      </c>
      <c r="G1386">
        <v>36051</v>
      </c>
      <c r="H1386" t="s">
        <v>38</v>
      </c>
      <c r="I1386">
        <v>47239.4</v>
      </c>
      <c r="J1386" t="s">
        <v>57</v>
      </c>
      <c r="K1386">
        <v>12</v>
      </c>
      <c r="L1386">
        <v>1.3103492274832875</v>
      </c>
      <c r="M1386" t="s">
        <v>56</v>
      </c>
      <c r="N1386" t="s">
        <v>23</v>
      </c>
      <c r="O1386" t="s">
        <v>22</v>
      </c>
      <c r="P1386">
        <v>2</v>
      </c>
    </row>
    <row r="1387" spans="1:16" x14ac:dyDescent="0.3">
      <c r="A1387">
        <v>1384</v>
      </c>
      <c r="B1387" t="s">
        <v>50</v>
      </c>
      <c r="C1387">
        <v>2022</v>
      </c>
      <c r="D1387">
        <v>3.9</v>
      </c>
      <c r="E1387" t="s">
        <v>42</v>
      </c>
      <c r="F1387" t="s">
        <v>34</v>
      </c>
      <c r="G1387">
        <v>15909</v>
      </c>
      <c r="H1387" t="s">
        <v>26</v>
      </c>
      <c r="I1387">
        <v>94768.92</v>
      </c>
      <c r="J1387" t="s">
        <v>51</v>
      </c>
      <c r="K1387">
        <v>4</v>
      </c>
      <c r="L1387">
        <v>5.9569375825004709</v>
      </c>
      <c r="M1387" t="s">
        <v>56</v>
      </c>
      <c r="N1387" t="s">
        <v>36</v>
      </c>
      <c r="O1387" t="s">
        <v>22</v>
      </c>
      <c r="P1387">
        <v>1</v>
      </c>
    </row>
    <row r="1388" spans="1:16" x14ac:dyDescent="0.3">
      <c r="A1388">
        <v>1385</v>
      </c>
      <c r="B1388" t="s">
        <v>37</v>
      </c>
      <c r="C1388">
        <v>2016</v>
      </c>
      <c r="D1388">
        <v>5.2</v>
      </c>
      <c r="E1388" t="s">
        <v>33</v>
      </c>
      <c r="F1388" t="s">
        <v>34</v>
      </c>
      <c r="G1388">
        <v>77338</v>
      </c>
      <c r="H1388" t="s">
        <v>26</v>
      </c>
      <c r="I1388">
        <v>83262</v>
      </c>
      <c r="J1388" t="s">
        <v>68</v>
      </c>
      <c r="K1388">
        <v>10</v>
      </c>
      <c r="L1388">
        <v>1.0765988259329178</v>
      </c>
      <c r="M1388" t="s">
        <v>22</v>
      </c>
      <c r="N1388" t="s">
        <v>36</v>
      </c>
      <c r="O1388" t="s">
        <v>29</v>
      </c>
      <c r="P1388">
        <v>1</v>
      </c>
    </row>
    <row r="1389" spans="1:16" x14ac:dyDescent="0.3">
      <c r="A1389">
        <v>1386</v>
      </c>
      <c r="B1389" t="s">
        <v>24</v>
      </c>
      <c r="C1389">
        <v>2014</v>
      </c>
      <c r="D1389">
        <v>5</v>
      </c>
      <c r="E1389" t="s">
        <v>25</v>
      </c>
      <c r="F1389" t="s">
        <v>34</v>
      </c>
      <c r="G1389">
        <v>290277</v>
      </c>
      <c r="H1389" t="s">
        <v>26</v>
      </c>
      <c r="I1389">
        <v>65624.73</v>
      </c>
      <c r="J1389" t="s">
        <v>66</v>
      </c>
      <c r="K1389">
        <v>12</v>
      </c>
      <c r="L1389">
        <v>0.22607623063487634</v>
      </c>
      <c r="M1389" t="s">
        <v>32</v>
      </c>
      <c r="N1389" t="s">
        <v>36</v>
      </c>
      <c r="O1389" t="s">
        <v>29</v>
      </c>
      <c r="P1389">
        <v>1</v>
      </c>
    </row>
    <row r="1390" spans="1:16" x14ac:dyDescent="0.3">
      <c r="A1390">
        <v>1387</v>
      </c>
      <c r="B1390" t="s">
        <v>43</v>
      </c>
      <c r="C1390">
        <v>2019</v>
      </c>
      <c r="D1390">
        <v>5.3</v>
      </c>
      <c r="E1390" t="s">
        <v>33</v>
      </c>
      <c r="F1390" t="s">
        <v>19</v>
      </c>
      <c r="G1390">
        <v>182643</v>
      </c>
      <c r="H1390" t="s">
        <v>26</v>
      </c>
      <c r="I1390">
        <v>10930.39</v>
      </c>
      <c r="J1390" t="s">
        <v>57</v>
      </c>
      <c r="K1390">
        <v>7</v>
      </c>
      <c r="L1390">
        <v>5.9845655185252103E-2</v>
      </c>
      <c r="M1390" t="s">
        <v>32</v>
      </c>
      <c r="N1390" t="s">
        <v>28</v>
      </c>
      <c r="O1390" t="s">
        <v>29</v>
      </c>
      <c r="P1390">
        <v>1</v>
      </c>
    </row>
    <row r="1391" spans="1:16" x14ac:dyDescent="0.3">
      <c r="A1391">
        <v>1388</v>
      </c>
      <c r="B1391" t="s">
        <v>30</v>
      </c>
      <c r="C1391">
        <v>2017</v>
      </c>
      <c r="D1391">
        <v>1.3</v>
      </c>
      <c r="E1391" t="s">
        <v>33</v>
      </c>
      <c r="F1391" t="s">
        <v>19</v>
      </c>
      <c r="G1391">
        <v>79062</v>
      </c>
      <c r="H1391" t="s">
        <v>38</v>
      </c>
      <c r="I1391">
        <v>66972.89</v>
      </c>
      <c r="J1391" t="s">
        <v>41</v>
      </c>
      <c r="K1391">
        <v>9</v>
      </c>
      <c r="L1391">
        <v>0.84709329387063315</v>
      </c>
      <c r="M1391" t="s">
        <v>22</v>
      </c>
      <c r="N1391" t="s">
        <v>36</v>
      </c>
      <c r="O1391" t="s">
        <v>46</v>
      </c>
      <c r="P1391">
        <v>2</v>
      </c>
    </row>
    <row r="1392" spans="1:16" x14ac:dyDescent="0.3">
      <c r="A1392">
        <v>1389</v>
      </c>
      <c r="B1392" t="s">
        <v>50</v>
      </c>
      <c r="C1392">
        <v>2017</v>
      </c>
      <c r="D1392">
        <v>4.5</v>
      </c>
      <c r="E1392" t="s">
        <v>25</v>
      </c>
      <c r="F1392" t="s">
        <v>19</v>
      </c>
      <c r="G1392">
        <v>181980</v>
      </c>
      <c r="H1392" t="s">
        <v>20</v>
      </c>
      <c r="I1392">
        <v>91600.06</v>
      </c>
      <c r="J1392" t="s">
        <v>54</v>
      </c>
      <c r="K1392">
        <v>9</v>
      </c>
      <c r="L1392">
        <v>0.50335234641169357</v>
      </c>
      <c r="M1392" t="s">
        <v>32</v>
      </c>
      <c r="N1392" t="s">
        <v>36</v>
      </c>
      <c r="O1392" t="s">
        <v>29</v>
      </c>
      <c r="P1392">
        <v>3</v>
      </c>
    </row>
    <row r="1393" spans="1:16" x14ac:dyDescent="0.3">
      <c r="A1393">
        <v>1390</v>
      </c>
      <c r="B1393" t="s">
        <v>43</v>
      </c>
      <c r="C1393">
        <v>2001</v>
      </c>
      <c r="D1393">
        <v>1.7</v>
      </c>
      <c r="E1393" t="s">
        <v>18</v>
      </c>
      <c r="F1393" t="s">
        <v>34</v>
      </c>
      <c r="G1393">
        <v>51458</v>
      </c>
      <c r="H1393" t="s">
        <v>20</v>
      </c>
      <c r="I1393">
        <v>41047.31</v>
      </c>
      <c r="J1393" t="s">
        <v>44</v>
      </c>
      <c r="K1393">
        <v>25</v>
      </c>
      <c r="L1393">
        <v>0.79768568541334672</v>
      </c>
      <c r="M1393" t="s">
        <v>22</v>
      </c>
      <c r="N1393" t="s">
        <v>23</v>
      </c>
      <c r="O1393" t="s">
        <v>46</v>
      </c>
      <c r="P1393">
        <v>3</v>
      </c>
    </row>
    <row r="1394" spans="1:16" x14ac:dyDescent="0.3">
      <c r="A1394">
        <v>1391</v>
      </c>
      <c r="B1394" t="s">
        <v>58</v>
      </c>
      <c r="C1394">
        <v>2003</v>
      </c>
      <c r="D1394">
        <v>3.1</v>
      </c>
      <c r="E1394" t="s">
        <v>18</v>
      </c>
      <c r="F1394" t="s">
        <v>19</v>
      </c>
      <c r="G1394">
        <v>222159</v>
      </c>
      <c r="H1394" t="s">
        <v>38</v>
      </c>
      <c r="I1394">
        <v>84622.59</v>
      </c>
      <c r="J1394" t="s">
        <v>65</v>
      </c>
      <c r="K1394">
        <v>23</v>
      </c>
      <c r="L1394">
        <v>0.38091002390180007</v>
      </c>
      <c r="M1394" t="s">
        <v>32</v>
      </c>
      <c r="N1394" t="s">
        <v>36</v>
      </c>
      <c r="O1394" t="s">
        <v>22</v>
      </c>
      <c r="P1394">
        <v>2</v>
      </c>
    </row>
    <row r="1395" spans="1:16" x14ac:dyDescent="0.3">
      <c r="A1395">
        <v>1392</v>
      </c>
      <c r="B1395" t="s">
        <v>58</v>
      </c>
      <c r="C1395">
        <v>2000</v>
      </c>
      <c r="D1395">
        <v>3.7</v>
      </c>
      <c r="E1395" t="s">
        <v>33</v>
      </c>
      <c r="F1395" t="s">
        <v>34</v>
      </c>
      <c r="G1395">
        <v>287442</v>
      </c>
      <c r="H1395" t="s">
        <v>38</v>
      </c>
      <c r="I1395">
        <v>34750.31</v>
      </c>
      <c r="J1395" t="s">
        <v>62</v>
      </c>
      <c r="K1395">
        <v>26</v>
      </c>
      <c r="L1395">
        <v>0.12089503273703911</v>
      </c>
      <c r="M1395" t="s">
        <v>32</v>
      </c>
      <c r="N1395" t="s">
        <v>23</v>
      </c>
      <c r="O1395" t="s">
        <v>22</v>
      </c>
      <c r="P1395">
        <v>2</v>
      </c>
    </row>
    <row r="1396" spans="1:16" x14ac:dyDescent="0.3">
      <c r="A1396">
        <v>1393</v>
      </c>
      <c r="B1396" t="s">
        <v>17</v>
      </c>
      <c r="C1396">
        <v>2003</v>
      </c>
      <c r="D1396">
        <v>3</v>
      </c>
      <c r="E1396" t="s">
        <v>25</v>
      </c>
      <c r="F1396" t="s">
        <v>19</v>
      </c>
      <c r="G1396">
        <v>231946</v>
      </c>
      <c r="H1396" t="s">
        <v>26</v>
      </c>
      <c r="I1396">
        <v>59159.81</v>
      </c>
      <c r="J1396" t="s">
        <v>21</v>
      </c>
      <c r="K1396">
        <v>23</v>
      </c>
      <c r="L1396">
        <v>0.25505854811033601</v>
      </c>
      <c r="M1396" t="s">
        <v>32</v>
      </c>
      <c r="N1396" t="s">
        <v>36</v>
      </c>
      <c r="O1396" t="s">
        <v>22</v>
      </c>
      <c r="P1396">
        <v>1</v>
      </c>
    </row>
    <row r="1397" spans="1:16" x14ac:dyDescent="0.3">
      <c r="A1397">
        <v>1394</v>
      </c>
      <c r="B1397" t="s">
        <v>24</v>
      </c>
      <c r="C1397">
        <v>2017</v>
      </c>
      <c r="D1397">
        <v>3.6</v>
      </c>
      <c r="E1397" t="s">
        <v>42</v>
      </c>
      <c r="F1397" t="s">
        <v>34</v>
      </c>
      <c r="G1397">
        <v>153263</v>
      </c>
      <c r="H1397" t="s">
        <v>38</v>
      </c>
      <c r="I1397">
        <v>66600.320000000007</v>
      </c>
      <c r="J1397" t="s">
        <v>49</v>
      </c>
      <c r="K1397">
        <v>9</v>
      </c>
      <c r="L1397">
        <v>0.43454923889001262</v>
      </c>
      <c r="M1397" t="s">
        <v>32</v>
      </c>
      <c r="N1397" t="s">
        <v>36</v>
      </c>
      <c r="O1397" t="s">
        <v>22</v>
      </c>
      <c r="P1397">
        <v>2</v>
      </c>
    </row>
    <row r="1398" spans="1:16" x14ac:dyDescent="0.3">
      <c r="A1398">
        <v>1395</v>
      </c>
      <c r="B1398" t="s">
        <v>37</v>
      </c>
      <c r="C1398">
        <v>2004</v>
      </c>
      <c r="D1398">
        <v>6</v>
      </c>
      <c r="E1398" t="s">
        <v>33</v>
      </c>
      <c r="F1398" t="s">
        <v>34</v>
      </c>
      <c r="G1398">
        <v>164164</v>
      </c>
      <c r="H1398" t="s">
        <v>20</v>
      </c>
      <c r="I1398">
        <v>69409.53</v>
      </c>
      <c r="J1398" t="s">
        <v>68</v>
      </c>
      <c r="K1398">
        <v>22</v>
      </c>
      <c r="L1398">
        <v>0.42280603542798662</v>
      </c>
      <c r="M1398" t="s">
        <v>32</v>
      </c>
      <c r="N1398" t="s">
        <v>36</v>
      </c>
      <c r="O1398" t="s">
        <v>29</v>
      </c>
      <c r="P1398">
        <v>3</v>
      </c>
    </row>
    <row r="1399" spans="1:16" x14ac:dyDescent="0.3">
      <c r="A1399">
        <v>1396</v>
      </c>
      <c r="B1399" t="s">
        <v>24</v>
      </c>
      <c r="C1399">
        <v>2018</v>
      </c>
      <c r="D1399">
        <v>1.7</v>
      </c>
      <c r="E1399" t="s">
        <v>42</v>
      </c>
      <c r="F1399" t="s">
        <v>19</v>
      </c>
      <c r="G1399">
        <v>89407</v>
      </c>
      <c r="H1399" t="s">
        <v>38</v>
      </c>
      <c r="I1399">
        <v>88842.18</v>
      </c>
      <c r="J1399" t="s">
        <v>66</v>
      </c>
      <c r="K1399">
        <v>8</v>
      </c>
      <c r="L1399">
        <v>0.99368259755947508</v>
      </c>
      <c r="M1399" t="s">
        <v>22</v>
      </c>
      <c r="N1399" t="s">
        <v>36</v>
      </c>
      <c r="O1399" t="s">
        <v>46</v>
      </c>
      <c r="P1399">
        <v>2</v>
      </c>
    </row>
    <row r="1400" spans="1:16" x14ac:dyDescent="0.3">
      <c r="A1400">
        <v>1397</v>
      </c>
      <c r="B1400" t="s">
        <v>24</v>
      </c>
      <c r="C1400">
        <v>2014</v>
      </c>
      <c r="D1400">
        <v>4.4000000000000004</v>
      </c>
      <c r="E1400" t="s">
        <v>33</v>
      </c>
      <c r="F1400" t="s">
        <v>34</v>
      </c>
      <c r="G1400">
        <v>206329</v>
      </c>
      <c r="H1400" t="s">
        <v>38</v>
      </c>
      <c r="I1400">
        <v>27289.119999999999</v>
      </c>
      <c r="J1400" t="s">
        <v>49</v>
      </c>
      <c r="K1400">
        <v>12</v>
      </c>
      <c r="L1400">
        <v>0.13226022517435745</v>
      </c>
      <c r="M1400" t="s">
        <v>32</v>
      </c>
      <c r="N1400" t="s">
        <v>23</v>
      </c>
      <c r="O1400" t="s">
        <v>29</v>
      </c>
      <c r="P1400">
        <v>2</v>
      </c>
    </row>
    <row r="1401" spans="1:16" x14ac:dyDescent="0.3">
      <c r="A1401">
        <v>1398</v>
      </c>
      <c r="B1401" t="s">
        <v>24</v>
      </c>
      <c r="C1401">
        <v>2007</v>
      </c>
      <c r="D1401">
        <v>3</v>
      </c>
      <c r="E1401" t="s">
        <v>33</v>
      </c>
      <c r="F1401" t="s">
        <v>34</v>
      </c>
      <c r="G1401">
        <v>62513</v>
      </c>
      <c r="H1401" t="s">
        <v>26</v>
      </c>
      <c r="I1401">
        <v>29925.11</v>
      </c>
      <c r="J1401" t="s">
        <v>53</v>
      </c>
      <c r="K1401">
        <v>19</v>
      </c>
      <c r="L1401">
        <v>0.47870218994449154</v>
      </c>
      <c r="M1401" t="s">
        <v>22</v>
      </c>
      <c r="N1401" t="s">
        <v>23</v>
      </c>
      <c r="O1401" t="s">
        <v>22</v>
      </c>
      <c r="P1401">
        <v>1</v>
      </c>
    </row>
    <row r="1402" spans="1:16" x14ac:dyDescent="0.3">
      <c r="A1402">
        <v>1399</v>
      </c>
      <c r="B1402" t="s">
        <v>24</v>
      </c>
      <c r="C1402">
        <v>2019</v>
      </c>
      <c r="D1402">
        <v>1.7</v>
      </c>
      <c r="E1402" t="s">
        <v>25</v>
      </c>
      <c r="F1402" t="s">
        <v>34</v>
      </c>
      <c r="G1402">
        <v>145476</v>
      </c>
      <c r="H1402" t="s">
        <v>26</v>
      </c>
      <c r="I1402">
        <v>71883.89</v>
      </c>
      <c r="J1402" t="s">
        <v>27</v>
      </c>
      <c r="K1402">
        <v>7</v>
      </c>
      <c r="L1402">
        <v>0.49412885974318788</v>
      </c>
      <c r="M1402" t="s">
        <v>22</v>
      </c>
      <c r="N1402" t="s">
        <v>36</v>
      </c>
      <c r="O1402" t="s">
        <v>46</v>
      </c>
      <c r="P1402">
        <v>1</v>
      </c>
    </row>
    <row r="1403" spans="1:16" x14ac:dyDescent="0.3">
      <c r="A1403">
        <v>1400</v>
      </c>
      <c r="B1403" t="s">
        <v>30</v>
      </c>
      <c r="C1403">
        <v>2016</v>
      </c>
      <c r="D1403">
        <v>1.8</v>
      </c>
      <c r="E1403" t="s">
        <v>25</v>
      </c>
      <c r="F1403" t="s">
        <v>19</v>
      </c>
      <c r="G1403">
        <v>35198</v>
      </c>
      <c r="H1403" t="s">
        <v>26</v>
      </c>
      <c r="I1403">
        <v>21833.41</v>
      </c>
      <c r="J1403" t="s">
        <v>40</v>
      </c>
      <c r="K1403">
        <v>10</v>
      </c>
      <c r="L1403">
        <v>0.62030257400988698</v>
      </c>
      <c r="M1403" t="s">
        <v>56</v>
      </c>
      <c r="N1403" t="s">
        <v>23</v>
      </c>
      <c r="O1403" t="s">
        <v>46</v>
      </c>
      <c r="P1403">
        <v>1</v>
      </c>
    </row>
    <row r="1404" spans="1:16" x14ac:dyDescent="0.3">
      <c r="A1404">
        <v>1401</v>
      </c>
      <c r="B1404" t="s">
        <v>30</v>
      </c>
      <c r="C1404">
        <v>2000</v>
      </c>
      <c r="D1404">
        <v>5.7</v>
      </c>
      <c r="E1404" t="s">
        <v>42</v>
      </c>
      <c r="F1404" t="s">
        <v>34</v>
      </c>
      <c r="G1404">
        <v>225295</v>
      </c>
      <c r="H1404" t="s">
        <v>26</v>
      </c>
      <c r="I1404">
        <v>49105.69</v>
      </c>
      <c r="J1404" t="s">
        <v>41</v>
      </c>
      <c r="K1404">
        <v>26</v>
      </c>
      <c r="L1404">
        <v>0.21796173905324132</v>
      </c>
      <c r="M1404" t="s">
        <v>32</v>
      </c>
      <c r="N1404" t="s">
        <v>23</v>
      </c>
      <c r="O1404" t="s">
        <v>29</v>
      </c>
      <c r="P1404">
        <v>1</v>
      </c>
    </row>
    <row r="1405" spans="1:16" x14ac:dyDescent="0.3">
      <c r="A1405">
        <v>1402</v>
      </c>
      <c r="B1405" t="s">
        <v>17</v>
      </c>
      <c r="C1405">
        <v>2011</v>
      </c>
      <c r="D1405">
        <v>5.4</v>
      </c>
      <c r="E1405" t="s">
        <v>42</v>
      </c>
      <c r="F1405" t="s">
        <v>19</v>
      </c>
      <c r="G1405">
        <v>264323</v>
      </c>
      <c r="H1405" t="s">
        <v>20</v>
      </c>
      <c r="I1405">
        <v>6903.27</v>
      </c>
      <c r="J1405" t="s">
        <v>35</v>
      </c>
      <c r="K1405">
        <v>15</v>
      </c>
      <c r="L1405">
        <v>2.6116796495197166E-2</v>
      </c>
      <c r="M1405" t="s">
        <v>32</v>
      </c>
      <c r="N1405" t="s">
        <v>28</v>
      </c>
      <c r="O1405" t="s">
        <v>29</v>
      </c>
      <c r="P1405">
        <v>3</v>
      </c>
    </row>
    <row r="1406" spans="1:16" x14ac:dyDescent="0.3">
      <c r="A1406">
        <v>1403</v>
      </c>
      <c r="B1406" t="s">
        <v>43</v>
      </c>
      <c r="C1406">
        <v>2018</v>
      </c>
      <c r="D1406">
        <v>5.5</v>
      </c>
      <c r="E1406" t="s">
        <v>18</v>
      </c>
      <c r="F1406" t="s">
        <v>19</v>
      </c>
      <c r="G1406">
        <v>2019</v>
      </c>
      <c r="H1406" t="s">
        <v>38</v>
      </c>
      <c r="I1406">
        <v>18393.04</v>
      </c>
      <c r="J1406" t="s">
        <v>44</v>
      </c>
      <c r="K1406">
        <v>8</v>
      </c>
      <c r="L1406">
        <v>9.109975235264983</v>
      </c>
      <c r="M1406" t="s">
        <v>56</v>
      </c>
      <c r="N1406" t="s">
        <v>28</v>
      </c>
      <c r="O1406" t="s">
        <v>29</v>
      </c>
      <c r="P1406">
        <v>2</v>
      </c>
    </row>
    <row r="1407" spans="1:16" x14ac:dyDescent="0.3">
      <c r="A1407">
        <v>1404</v>
      </c>
      <c r="B1407" t="s">
        <v>58</v>
      </c>
      <c r="C1407">
        <v>2014</v>
      </c>
      <c r="D1407">
        <v>6</v>
      </c>
      <c r="E1407" t="s">
        <v>25</v>
      </c>
      <c r="F1407" t="s">
        <v>34</v>
      </c>
      <c r="G1407">
        <v>81455</v>
      </c>
      <c r="H1407" t="s">
        <v>38</v>
      </c>
      <c r="I1407">
        <v>69490.41</v>
      </c>
      <c r="J1407" t="s">
        <v>62</v>
      </c>
      <c r="K1407">
        <v>12</v>
      </c>
      <c r="L1407">
        <v>0.85311411208642818</v>
      </c>
      <c r="M1407" t="s">
        <v>22</v>
      </c>
      <c r="N1407" t="s">
        <v>36</v>
      </c>
      <c r="O1407" t="s">
        <v>29</v>
      </c>
      <c r="P1407">
        <v>2</v>
      </c>
    </row>
    <row r="1408" spans="1:16" x14ac:dyDescent="0.3">
      <c r="A1408">
        <v>1405</v>
      </c>
      <c r="B1408" t="s">
        <v>24</v>
      </c>
      <c r="C1408">
        <v>2008</v>
      </c>
      <c r="D1408">
        <v>2</v>
      </c>
      <c r="E1408" t="s">
        <v>33</v>
      </c>
      <c r="F1408" t="s">
        <v>19</v>
      </c>
      <c r="G1408">
        <v>216311</v>
      </c>
      <c r="H1408" t="s">
        <v>26</v>
      </c>
      <c r="I1408">
        <v>76008.850000000006</v>
      </c>
      <c r="J1408" t="s">
        <v>66</v>
      </c>
      <c r="K1408">
        <v>18</v>
      </c>
      <c r="L1408">
        <v>0.35138689202121021</v>
      </c>
      <c r="M1408" t="s">
        <v>32</v>
      </c>
      <c r="N1408" t="s">
        <v>36</v>
      </c>
      <c r="O1408" t="s">
        <v>22</v>
      </c>
      <c r="P1408">
        <v>1</v>
      </c>
    </row>
    <row r="1409" spans="1:16" x14ac:dyDescent="0.3">
      <c r="A1409">
        <v>1406</v>
      </c>
      <c r="B1409" t="s">
        <v>17</v>
      </c>
      <c r="C1409">
        <v>2006</v>
      </c>
      <c r="D1409">
        <v>2.8</v>
      </c>
      <c r="E1409" t="s">
        <v>33</v>
      </c>
      <c r="F1409" t="s">
        <v>34</v>
      </c>
      <c r="G1409">
        <v>149776</v>
      </c>
      <c r="H1409" t="s">
        <v>20</v>
      </c>
      <c r="I1409">
        <v>15955.31</v>
      </c>
      <c r="J1409" t="s">
        <v>64</v>
      </c>
      <c r="K1409">
        <v>20</v>
      </c>
      <c r="L1409">
        <v>0.10652781487020617</v>
      </c>
      <c r="M1409" t="s">
        <v>22</v>
      </c>
      <c r="N1409" t="s">
        <v>28</v>
      </c>
      <c r="O1409" t="s">
        <v>22</v>
      </c>
      <c r="P1409">
        <v>3</v>
      </c>
    </row>
    <row r="1410" spans="1:16" x14ac:dyDescent="0.3">
      <c r="A1410">
        <v>1407</v>
      </c>
      <c r="B1410" t="s">
        <v>43</v>
      </c>
      <c r="C1410">
        <v>2001</v>
      </c>
      <c r="D1410">
        <v>4.3</v>
      </c>
      <c r="E1410" t="s">
        <v>18</v>
      </c>
      <c r="F1410" t="s">
        <v>19</v>
      </c>
      <c r="G1410">
        <v>149102</v>
      </c>
      <c r="H1410" t="s">
        <v>20</v>
      </c>
      <c r="I1410">
        <v>26632.41</v>
      </c>
      <c r="J1410" t="s">
        <v>60</v>
      </c>
      <c r="K1410">
        <v>25</v>
      </c>
      <c r="L1410">
        <v>0.17861873080173304</v>
      </c>
      <c r="M1410" t="s">
        <v>22</v>
      </c>
      <c r="N1410" t="s">
        <v>23</v>
      </c>
      <c r="O1410" t="s">
        <v>29</v>
      </c>
      <c r="P1410">
        <v>3</v>
      </c>
    </row>
    <row r="1411" spans="1:16" x14ac:dyDescent="0.3">
      <c r="A1411">
        <v>1408</v>
      </c>
      <c r="B1411" t="s">
        <v>58</v>
      </c>
      <c r="C1411">
        <v>2008</v>
      </c>
      <c r="D1411">
        <v>3.4</v>
      </c>
      <c r="E1411" t="s">
        <v>25</v>
      </c>
      <c r="F1411" t="s">
        <v>34</v>
      </c>
      <c r="G1411">
        <v>3420</v>
      </c>
      <c r="H1411" t="s">
        <v>38</v>
      </c>
      <c r="I1411">
        <v>14395.92</v>
      </c>
      <c r="J1411" t="s">
        <v>62</v>
      </c>
      <c r="K1411">
        <v>18</v>
      </c>
      <c r="L1411">
        <v>4.2093333333333334</v>
      </c>
      <c r="M1411" t="s">
        <v>56</v>
      </c>
      <c r="N1411" t="s">
        <v>28</v>
      </c>
      <c r="O1411" t="s">
        <v>22</v>
      </c>
      <c r="P1411">
        <v>2</v>
      </c>
    </row>
    <row r="1412" spans="1:16" x14ac:dyDescent="0.3">
      <c r="A1412">
        <v>1409</v>
      </c>
      <c r="B1412" t="s">
        <v>50</v>
      </c>
      <c r="C1412">
        <v>2009</v>
      </c>
      <c r="D1412">
        <v>3.1</v>
      </c>
      <c r="E1412" t="s">
        <v>33</v>
      </c>
      <c r="F1412" t="s">
        <v>19</v>
      </c>
      <c r="G1412">
        <v>178725</v>
      </c>
      <c r="H1412" t="s">
        <v>26</v>
      </c>
      <c r="I1412">
        <v>46174.22</v>
      </c>
      <c r="J1412" t="s">
        <v>54</v>
      </c>
      <c r="K1412">
        <v>17</v>
      </c>
      <c r="L1412">
        <v>0.25835344803469018</v>
      </c>
      <c r="M1412" t="s">
        <v>32</v>
      </c>
      <c r="N1412" t="s">
        <v>23</v>
      </c>
      <c r="O1412" t="s">
        <v>22</v>
      </c>
      <c r="P1412">
        <v>1</v>
      </c>
    </row>
    <row r="1413" spans="1:16" x14ac:dyDescent="0.3">
      <c r="A1413">
        <v>1410</v>
      </c>
      <c r="B1413" t="s">
        <v>37</v>
      </c>
      <c r="C1413">
        <v>2001</v>
      </c>
      <c r="D1413">
        <v>2.8</v>
      </c>
      <c r="E1413" t="s">
        <v>18</v>
      </c>
      <c r="F1413" t="s">
        <v>34</v>
      </c>
      <c r="G1413">
        <v>16740</v>
      </c>
      <c r="H1413" t="s">
        <v>38</v>
      </c>
      <c r="I1413">
        <v>16981.03</v>
      </c>
      <c r="J1413" t="s">
        <v>39</v>
      </c>
      <c r="K1413">
        <v>25</v>
      </c>
      <c r="L1413">
        <v>1.0143984468339307</v>
      </c>
      <c r="M1413" t="s">
        <v>56</v>
      </c>
      <c r="N1413" t="s">
        <v>28</v>
      </c>
      <c r="O1413" t="s">
        <v>22</v>
      </c>
      <c r="P1413">
        <v>2</v>
      </c>
    </row>
    <row r="1414" spans="1:16" x14ac:dyDescent="0.3">
      <c r="A1414">
        <v>1411</v>
      </c>
      <c r="B1414" t="s">
        <v>30</v>
      </c>
      <c r="C1414">
        <v>2018</v>
      </c>
      <c r="D1414">
        <v>4</v>
      </c>
      <c r="E1414" t="s">
        <v>18</v>
      </c>
      <c r="F1414" t="s">
        <v>34</v>
      </c>
      <c r="G1414">
        <v>105789</v>
      </c>
      <c r="H1414" t="s">
        <v>38</v>
      </c>
      <c r="I1414">
        <v>46543.12</v>
      </c>
      <c r="J1414" t="s">
        <v>40</v>
      </c>
      <c r="K1414">
        <v>8</v>
      </c>
      <c r="L1414">
        <v>0.43996181077427715</v>
      </c>
      <c r="M1414" t="s">
        <v>22</v>
      </c>
      <c r="N1414" t="s">
        <v>23</v>
      </c>
      <c r="O1414" t="s">
        <v>29</v>
      </c>
      <c r="P1414">
        <v>2</v>
      </c>
    </row>
    <row r="1415" spans="1:16" x14ac:dyDescent="0.3">
      <c r="A1415">
        <v>1412</v>
      </c>
      <c r="B1415" t="s">
        <v>50</v>
      </c>
      <c r="C1415">
        <v>2010</v>
      </c>
      <c r="D1415">
        <v>3.9</v>
      </c>
      <c r="E1415" t="s">
        <v>33</v>
      </c>
      <c r="F1415" t="s">
        <v>34</v>
      </c>
      <c r="G1415">
        <v>19465</v>
      </c>
      <c r="H1415" t="s">
        <v>20</v>
      </c>
      <c r="I1415">
        <v>74549.33</v>
      </c>
      <c r="J1415" t="s">
        <v>55</v>
      </c>
      <c r="K1415">
        <v>16</v>
      </c>
      <c r="L1415">
        <v>3.8299167736963784</v>
      </c>
      <c r="M1415" t="s">
        <v>56</v>
      </c>
      <c r="N1415" t="s">
        <v>36</v>
      </c>
      <c r="O1415" t="s">
        <v>22</v>
      </c>
      <c r="P1415">
        <v>3</v>
      </c>
    </row>
    <row r="1416" spans="1:16" x14ac:dyDescent="0.3">
      <c r="A1416">
        <v>1413</v>
      </c>
      <c r="B1416" t="s">
        <v>58</v>
      </c>
      <c r="C1416">
        <v>2012</v>
      </c>
      <c r="D1416">
        <v>1.8</v>
      </c>
      <c r="E1416" t="s">
        <v>33</v>
      </c>
      <c r="F1416" t="s">
        <v>34</v>
      </c>
      <c r="G1416">
        <v>4131</v>
      </c>
      <c r="H1416" t="s">
        <v>20</v>
      </c>
      <c r="I1416">
        <v>69921.919999999998</v>
      </c>
      <c r="J1416" t="s">
        <v>62</v>
      </c>
      <c r="K1416">
        <v>14</v>
      </c>
      <c r="L1416">
        <v>16.926148632292424</v>
      </c>
      <c r="M1416" t="s">
        <v>56</v>
      </c>
      <c r="N1416" t="s">
        <v>36</v>
      </c>
      <c r="O1416" t="s">
        <v>46</v>
      </c>
      <c r="P1416">
        <v>3</v>
      </c>
    </row>
    <row r="1417" spans="1:16" x14ac:dyDescent="0.3">
      <c r="A1417">
        <v>1414</v>
      </c>
      <c r="B1417" t="s">
        <v>50</v>
      </c>
      <c r="C1417">
        <v>2009</v>
      </c>
      <c r="D1417">
        <v>3.4</v>
      </c>
      <c r="E1417" t="s">
        <v>42</v>
      </c>
      <c r="F1417" t="s">
        <v>19</v>
      </c>
      <c r="G1417">
        <v>10652</v>
      </c>
      <c r="H1417" t="s">
        <v>38</v>
      </c>
      <c r="I1417">
        <v>31643.75</v>
      </c>
      <c r="J1417" t="s">
        <v>55</v>
      </c>
      <c r="K1417">
        <v>17</v>
      </c>
      <c r="L1417">
        <v>2.9706862561021405</v>
      </c>
      <c r="M1417" t="s">
        <v>56</v>
      </c>
      <c r="N1417" t="s">
        <v>23</v>
      </c>
      <c r="O1417" t="s">
        <v>22</v>
      </c>
      <c r="P1417">
        <v>2</v>
      </c>
    </row>
    <row r="1418" spans="1:16" x14ac:dyDescent="0.3">
      <c r="A1418">
        <v>1415</v>
      </c>
      <c r="B1418" t="s">
        <v>37</v>
      </c>
      <c r="C1418">
        <v>2013</v>
      </c>
      <c r="D1418">
        <v>3.8</v>
      </c>
      <c r="E1418" t="s">
        <v>25</v>
      </c>
      <c r="F1418" t="s">
        <v>19</v>
      </c>
      <c r="G1418">
        <v>218115</v>
      </c>
      <c r="H1418" t="s">
        <v>26</v>
      </c>
      <c r="I1418">
        <v>69007.44</v>
      </c>
      <c r="J1418" t="s">
        <v>48</v>
      </c>
      <c r="K1418">
        <v>13</v>
      </c>
      <c r="L1418">
        <v>0.3163809916787016</v>
      </c>
      <c r="M1418" t="s">
        <v>32</v>
      </c>
      <c r="N1418" t="s">
        <v>36</v>
      </c>
      <c r="O1418" t="s">
        <v>22</v>
      </c>
      <c r="P1418">
        <v>1</v>
      </c>
    </row>
    <row r="1419" spans="1:16" x14ac:dyDescent="0.3">
      <c r="A1419">
        <v>1416</v>
      </c>
      <c r="B1419" t="s">
        <v>17</v>
      </c>
      <c r="C1419">
        <v>2017</v>
      </c>
      <c r="D1419">
        <v>3.9</v>
      </c>
      <c r="E1419" t="s">
        <v>42</v>
      </c>
      <c r="F1419" t="s">
        <v>34</v>
      </c>
      <c r="G1419">
        <v>245289</v>
      </c>
      <c r="H1419" t="s">
        <v>26</v>
      </c>
      <c r="I1419">
        <v>93132.65</v>
      </c>
      <c r="J1419" t="s">
        <v>35</v>
      </c>
      <c r="K1419">
        <v>9</v>
      </c>
      <c r="L1419">
        <v>0.37968539151776065</v>
      </c>
      <c r="M1419" t="s">
        <v>32</v>
      </c>
      <c r="N1419" t="s">
        <v>36</v>
      </c>
      <c r="O1419" t="s">
        <v>22</v>
      </c>
      <c r="P1419">
        <v>1</v>
      </c>
    </row>
    <row r="1420" spans="1:16" x14ac:dyDescent="0.3">
      <c r="A1420">
        <v>1417</v>
      </c>
      <c r="B1420" t="s">
        <v>58</v>
      </c>
      <c r="C1420">
        <v>2018</v>
      </c>
      <c r="D1420">
        <v>2.1</v>
      </c>
      <c r="E1420" t="s">
        <v>18</v>
      </c>
      <c r="F1420" t="s">
        <v>19</v>
      </c>
      <c r="G1420">
        <v>89342</v>
      </c>
      <c r="H1420" t="s">
        <v>38</v>
      </c>
      <c r="I1420">
        <v>38014.82</v>
      </c>
      <c r="J1420" t="s">
        <v>62</v>
      </c>
      <c r="K1420">
        <v>8</v>
      </c>
      <c r="L1420">
        <v>0.42549775021826242</v>
      </c>
      <c r="M1420" t="s">
        <v>22</v>
      </c>
      <c r="N1420" t="s">
        <v>23</v>
      </c>
      <c r="O1420" t="s">
        <v>22</v>
      </c>
      <c r="P1420">
        <v>2</v>
      </c>
    </row>
    <row r="1421" spans="1:16" x14ac:dyDescent="0.3">
      <c r="A1421">
        <v>1418</v>
      </c>
      <c r="B1421" t="s">
        <v>50</v>
      </c>
      <c r="C1421">
        <v>2021</v>
      </c>
      <c r="D1421">
        <v>4.7</v>
      </c>
      <c r="E1421" t="s">
        <v>33</v>
      </c>
      <c r="F1421" t="s">
        <v>34</v>
      </c>
      <c r="G1421">
        <v>281315</v>
      </c>
      <c r="H1421" t="s">
        <v>38</v>
      </c>
      <c r="I1421">
        <v>36266.32</v>
      </c>
      <c r="J1421" t="s">
        <v>54</v>
      </c>
      <c r="K1421">
        <v>5</v>
      </c>
      <c r="L1421">
        <v>0.12891712137639302</v>
      </c>
      <c r="M1421" t="s">
        <v>32</v>
      </c>
      <c r="N1421" t="s">
        <v>23</v>
      </c>
      <c r="O1421" t="s">
        <v>29</v>
      </c>
      <c r="P1421">
        <v>2</v>
      </c>
    </row>
    <row r="1422" spans="1:16" x14ac:dyDescent="0.3">
      <c r="A1422">
        <v>1419</v>
      </c>
      <c r="B1422" t="s">
        <v>30</v>
      </c>
      <c r="C1422">
        <v>2008</v>
      </c>
      <c r="D1422">
        <v>1.1000000000000001</v>
      </c>
      <c r="E1422" t="s">
        <v>42</v>
      </c>
      <c r="F1422" t="s">
        <v>34</v>
      </c>
      <c r="G1422">
        <v>217201</v>
      </c>
      <c r="H1422" t="s">
        <v>26</v>
      </c>
      <c r="I1422">
        <v>59286.67</v>
      </c>
      <c r="J1422" t="s">
        <v>52</v>
      </c>
      <c r="K1422">
        <v>18</v>
      </c>
      <c r="L1422">
        <v>0.27295762910852162</v>
      </c>
      <c r="M1422" t="s">
        <v>32</v>
      </c>
      <c r="N1422" t="s">
        <v>36</v>
      </c>
      <c r="O1422" t="s">
        <v>46</v>
      </c>
      <c r="P1422">
        <v>1</v>
      </c>
    </row>
    <row r="1423" spans="1:16" x14ac:dyDescent="0.3">
      <c r="A1423">
        <v>1420</v>
      </c>
      <c r="B1423" t="s">
        <v>30</v>
      </c>
      <c r="C1423">
        <v>2006</v>
      </c>
      <c r="D1423">
        <v>2.8</v>
      </c>
      <c r="E1423" t="s">
        <v>18</v>
      </c>
      <c r="F1423" t="s">
        <v>19</v>
      </c>
      <c r="G1423">
        <v>259820</v>
      </c>
      <c r="H1423" t="s">
        <v>26</v>
      </c>
      <c r="I1423">
        <v>28322.67</v>
      </c>
      <c r="J1423" t="s">
        <v>31</v>
      </c>
      <c r="K1423">
        <v>20</v>
      </c>
      <c r="L1423">
        <v>0.10900881379416519</v>
      </c>
      <c r="M1423" t="s">
        <v>32</v>
      </c>
      <c r="N1423" t="s">
        <v>23</v>
      </c>
      <c r="O1423" t="s">
        <v>22</v>
      </c>
      <c r="P1423">
        <v>1</v>
      </c>
    </row>
    <row r="1424" spans="1:16" x14ac:dyDescent="0.3">
      <c r="A1424">
        <v>1421</v>
      </c>
      <c r="B1424" t="s">
        <v>43</v>
      </c>
      <c r="C1424">
        <v>2002</v>
      </c>
      <c r="D1424">
        <v>4.9000000000000004</v>
      </c>
      <c r="E1424" t="s">
        <v>25</v>
      </c>
      <c r="F1424" t="s">
        <v>19</v>
      </c>
      <c r="G1424">
        <v>186764</v>
      </c>
      <c r="H1424" t="s">
        <v>26</v>
      </c>
      <c r="I1424">
        <v>66900</v>
      </c>
      <c r="J1424" t="s">
        <v>60</v>
      </c>
      <c r="K1424">
        <v>24</v>
      </c>
      <c r="L1424">
        <v>0.35820607825919343</v>
      </c>
      <c r="M1424" t="s">
        <v>32</v>
      </c>
      <c r="N1424" t="s">
        <v>36</v>
      </c>
      <c r="O1424" t="s">
        <v>29</v>
      </c>
      <c r="P1424">
        <v>1</v>
      </c>
    </row>
    <row r="1425" spans="1:16" x14ac:dyDescent="0.3">
      <c r="A1425">
        <v>1422</v>
      </c>
      <c r="B1425" t="s">
        <v>50</v>
      </c>
      <c r="C1425">
        <v>2019</v>
      </c>
      <c r="D1425">
        <v>3.8</v>
      </c>
      <c r="E1425" t="s">
        <v>33</v>
      </c>
      <c r="F1425" t="s">
        <v>34</v>
      </c>
      <c r="G1425">
        <v>58541</v>
      </c>
      <c r="H1425" t="s">
        <v>38</v>
      </c>
      <c r="I1425">
        <v>84064.87</v>
      </c>
      <c r="J1425" t="s">
        <v>54</v>
      </c>
      <c r="K1425">
        <v>7</v>
      </c>
      <c r="L1425">
        <v>1.4359998975077295</v>
      </c>
      <c r="M1425" t="s">
        <v>22</v>
      </c>
      <c r="N1425" t="s">
        <v>36</v>
      </c>
      <c r="O1425" t="s">
        <v>22</v>
      </c>
      <c r="P1425">
        <v>2</v>
      </c>
    </row>
    <row r="1426" spans="1:16" x14ac:dyDescent="0.3">
      <c r="A1426">
        <v>1423</v>
      </c>
      <c r="B1426" t="s">
        <v>24</v>
      </c>
      <c r="C1426">
        <v>2005</v>
      </c>
      <c r="D1426">
        <v>2.2999999999999998</v>
      </c>
      <c r="E1426" t="s">
        <v>42</v>
      </c>
      <c r="F1426" t="s">
        <v>19</v>
      </c>
      <c r="G1426">
        <v>9470</v>
      </c>
      <c r="H1426" t="s">
        <v>20</v>
      </c>
      <c r="I1426">
        <v>48635.26</v>
      </c>
      <c r="J1426" t="s">
        <v>49</v>
      </c>
      <c r="K1426">
        <v>21</v>
      </c>
      <c r="L1426">
        <v>5.1357191129883848</v>
      </c>
      <c r="M1426" t="s">
        <v>56</v>
      </c>
      <c r="N1426" t="s">
        <v>23</v>
      </c>
      <c r="O1426" t="s">
        <v>22</v>
      </c>
      <c r="P1426">
        <v>3</v>
      </c>
    </row>
    <row r="1427" spans="1:16" x14ac:dyDescent="0.3">
      <c r="A1427">
        <v>1424</v>
      </c>
      <c r="B1427" t="s">
        <v>50</v>
      </c>
      <c r="C1427">
        <v>2020</v>
      </c>
      <c r="D1427">
        <v>4.5</v>
      </c>
      <c r="E1427" t="s">
        <v>25</v>
      </c>
      <c r="F1427" t="s">
        <v>34</v>
      </c>
      <c r="G1427">
        <v>192416</v>
      </c>
      <c r="H1427" t="s">
        <v>26</v>
      </c>
      <c r="I1427">
        <v>69553.2</v>
      </c>
      <c r="J1427" t="s">
        <v>55</v>
      </c>
      <c r="K1427">
        <v>6</v>
      </c>
      <c r="L1427">
        <v>0.361473058373524</v>
      </c>
      <c r="M1427" t="s">
        <v>32</v>
      </c>
      <c r="N1427" t="s">
        <v>36</v>
      </c>
      <c r="O1427" t="s">
        <v>29</v>
      </c>
      <c r="P1427">
        <v>1</v>
      </c>
    </row>
    <row r="1428" spans="1:16" x14ac:dyDescent="0.3">
      <c r="A1428">
        <v>1425</v>
      </c>
      <c r="B1428" t="s">
        <v>17</v>
      </c>
      <c r="C1428">
        <v>2001</v>
      </c>
      <c r="D1428">
        <v>3.8</v>
      </c>
      <c r="E1428" t="s">
        <v>42</v>
      </c>
      <c r="F1428" t="s">
        <v>19</v>
      </c>
      <c r="G1428">
        <v>44308</v>
      </c>
      <c r="H1428" t="s">
        <v>26</v>
      </c>
      <c r="I1428">
        <v>66929.119999999995</v>
      </c>
      <c r="J1428" t="s">
        <v>47</v>
      </c>
      <c r="K1428">
        <v>25</v>
      </c>
      <c r="L1428">
        <v>1.5105425656766271</v>
      </c>
      <c r="M1428" t="s">
        <v>56</v>
      </c>
      <c r="N1428" t="s">
        <v>36</v>
      </c>
      <c r="O1428" t="s">
        <v>22</v>
      </c>
      <c r="P1428">
        <v>1</v>
      </c>
    </row>
    <row r="1429" spans="1:16" x14ac:dyDescent="0.3">
      <c r="A1429">
        <v>1426</v>
      </c>
      <c r="B1429" t="s">
        <v>58</v>
      </c>
      <c r="C1429">
        <v>2005</v>
      </c>
      <c r="D1429">
        <v>5</v>
      </c>
      <c r="E1429" t="s">
        <v>18</v>
      </c>
      <c r="F1429" t="s">
        <v>19</v>
      </c>
      <c r="G1429">
        <v>135669</v>
      </c>
      <c r="H1429" t="s">
        <v>26</v>
      </c>
      <c r="I1429">
        <v>8673.23</v>
      </c>
      <c r="J1429" t="s">
        <v>59</v>
      </c>
      <c r="K1429">
        <v>21</v>
      </c>
      <c r="L1429">
        <v>6.3929342738576977E-2</v>
      </c>
      <c r="M1429" t="s">
        <v>22</v>
      </c>
      <c r="N1429" t="s">
        <v>28</v>
      </c>
      <c r="O1429" t="s">
        <v>29</v>
      </c>
      <c r="P1429">
        <v>1</v>
      </c>
    </row>
    <row r="1430" spans="1:16" x14ac:dyDescent="0.3">
      <c r="A1430">
        <v>1427</v>
      </c>
      <c r="B1430" t="s">
        <v>58</v>
      </c>
      <c r="C1430">
        <v>2002</v>
      </c>
      <c r="D1430">
        <v>4.7</v>
      </c>
      <c r="E1430" t="s">
        <v>25</v>
      </c>
      <c r="F1430" t="s">
        <v>19</v>
      </c>
      <c r="G1430">
        <v>102840</v>
      </c>
      <c r="H1430" t="s">
        <v>38</v>
      </c>
      <c r="I1430">
        <v>22424.55</v>
      </c>
      <c r="J1430" t="s">
        <v>62</v>
      </c>
      <c r="K1430">
        <v>24</v>
      </c>
      <c r="L1430">
        <v>0.21805280046674444</v>
      </c>
      <c r="M1430" t="s">
        <v>22</v>
      </c>
      <c r="N1430" t="s">
        <v>23</v>
      </c>
      <c r="O1430" t="s">
        <v>29</v>
      </c>
      <c r="P1430">
        <v>2</v>
      </c>
    </row>
    <row r="1431" spans="1:16" x14ac:dyDescent="0.3">
      <c r="A1431">
        <v>1428</v>
      </c>
      <c r="B1431" t="s">
        <v>17</v>
      </c>
      <c r="C1431">
        <v>2015</v>
      </c>
      <c r="D1431">
        <v>4.0999999999999996</v>
      </c>
      <c r="E1431" t="s">
        <v>42</v>
      </c>
      <c r="F1431" t="s">
        <v>19</v>
      </c>
      <c r="G1431">
        <v>161860</v>
      </c>
      <c r="H1431" t="s">
        <v>20</v>
      </c>
      <c r="I1431">
        <v>89885.35</v>
      </c>
      <c r="J1431" t="s">
        <v>64</v>
      </c>
      <c r="K1431">
        <v>11</v>
      </c>
      <c r="L1431">
        <v>0.55532775237859877</v>
      </c>
      <c r="M1431" t="s">
        <v>32</v>
      </c>
      <c r="N1431" t="s">
        <v>36</v>
      </c>
      <c r="O1431" t="s">
        <v>29</v>
      </c>
      <c r="P1431">
        <v>3</v>
      </c>
    </row>
    <row r="1432" spans="1:16" x14ac:dyDescent="0.3">
      <c r="A1432">
        <v>1429</v>
      </c>
      <c r="B1432" t="s">
        <v>50</v>
      </c>
      <c r="C1432">
        <v>2007</v>
      </c>
      <c r="D1432">
        <v>3.4</v>
      </c>
      <c r="E1432" t="s">
        <v>25</v>
      </c>
      <c r="F1432" t="s">
        <v>19</v>
      </c>
      <c r="G1432">
        <v>49477</v>
      </c>
      <c r="H1432" t="s">
        <v>20</v>
      </c>
      <c r="I1432">
        <v>94194.75</v>
      </c>
      <c r="J1432" t="s">
        <v>61</v>
      </c>
      <c r="K1432">
        <v>19</v>
      </c>
      <c r="L1432">
        <v>1.90380884047133</v>
      </c>
      <c r="M1432" t="s">
        <v>56</v>
      </c>
      <c r="N1432" t="s">
        <v>36</v>
      </c>
      <c r="O1432" t="s">
        <v>22</v>
      </c>
      <c r="P1432">
        <v>3</v>
      </c>
    </row>
    <row r="1433" spans="1:16" x14ac:dyDescent="0.3">
      <c r="A1433">
        <v>1430</v>
      </c>
      <c r="B1433" t="s">
        <v>17</v>
      </c>
      <c r="C1433">
        <v>2001</v>
      </c>
      <c r="D1433">
        <v>1.7</v>
      </c>
      <c r="E1433" t="s">
        <v>18</v>
      </c>
      <c r="F1433" t="s">
        <v>34</v>
      </c>
      <c r="G1433">
        <v>108261</v>
      </c>
      <c r="H1433" t="s">
        <v>26</v>
      </c>
      <c r="I1433">
        <v>79141.77</v>
      </c>
      <c r="J1433" t="s">
        <v>35</v>
      </c>
      <c r="K1433">
        <v>25</v>
      </c>
      <c r="L1433">
        <v>0.7310275168343171</v>
      </c>
      <c r="M1433" t="s">
        <v>22</v>
      </c>
      <c r="N1433" t="s">
        <v>36</v>
      </c>
      <c r="O1433" t="s">
        <v>46</v>
      </c>
      <c r="P1433">
        <v>1</v>
      </c>
    </row>
    <row r="1434" spans="1:16" x14ac:dyDescent="0.3">
      <c r="A1434">
        <v>1431</v>
      </c>
      <c r="B1434" t="s">
        <v>37</v>
      </c>
      <c r="C1434">
        <v>2016</v>
      </c>
      <c r="D1434">
        <v>2.2999999999999998</v>
      </c>
      <c r="E1434" t="s">
        <v>25</v>
      </c>
      <c r="F1434" t="s">
        <v>19</v>
      </c>
      <c r="G1434">
        <v>102466</v>
      </c>
      <c r="H1434" t="s">
        <v>38</v>
      </c>
      <c r="I1434">
        <v>92518.57</v>
      </c>
      <c r="J1434" t="s">
        <v>68</v>
      </c>
      <c r="K1434">
        <v>10</v>
      </c>
      <c r="L1434">
        <v>0.90291970019323486</v>
      </c>
      <c r="M1434" t="s">
        <v>22</v>
      </c>
      <c r="N1434" t="s">
        <v>36</v>
      </c>
      <c r="O1434" t="s">
        <v>22</v>
      </c>
      <c r="P1434">
        <v>2</v>
      </c>
    </row>
    <row r="1435" spans="1:16" x14ac:dyDescent="0.3">
      <c r="A1435">
        <v>1432</v>
      </c>
      <c r="B1435" t="s">
        <v>17</v>
      </c>
      <c r="C1435">
        <v>2008</v>
      </c>
      <c r="D1435">
        <v>3.1</v>
      </c>
      <c r="E1435" t="s">
        <v>42</v>
      </c>
      <c r="F1435" t="s">
        <v>19</v>
      </c>
      <c r="G1435">
        <v>295215</v>
      </c>
      <c r="H1435" t="s">
        <v>20</v>
      </c>
      <c r="I1435">
        <v>34084.120000000003</v>
      </c>
      <c r="J1435" t="s">
        <v>64</v>
      </c>
      <c r="K1435">
        <v>18</v>
      </c>
      <c r="L1435">
        <v>0.11545524448283455</v>
      </c>
      <c r="M1435" t="s">
        <v>32</v>
      </c>
      <c r="N1435" t="s">
        <v>23</v>
      </c>
      <c r="O1435" t="s">
        <v>22</v>
      </c>
      <c r="P1435">
        <v>3</v>
      </c>
    </row>
    <row r="1436" spans="1:16" x14ac:dyDescent="0.3">
      <c r="A1436">
        <v>1433</v>
      </c>
      <c r="B1436" t="s">
        <v>30</v>
      </c>
      <c r="C1436">
        <v>2011</v>
      </c>
      <c r="D1436">
        <v>4</v>
      </c>
      <c r="E1436" t="s">
        <v>18</v>
      </c>
      <c r="F1436" t="s">
        <v>34</v>
      </c>
      <c r="G1436">
        <v>70560</v>
      </c>
      <c r="H1436" t="s">
        <v>38</v>
      </c>
      <c r="I1436">
        <v>28532.54</v>
      </c>
      <c r="J1436" t="s">
        <v>31</v>
      </c>
      <c r="K1436">
        <v>15</v>
      </c>
      <c r="L1436">
        <v>0.40437273242630389</v>
      </c>
      <c r="M1436" t="s">
        <v>22</v>
      </c>
      <c r="N1436" t="s">
        <v>23</v>
      </c>
      <c r="O1436" t="s">
        <v>29</v>
      </c>
      <c r="P1436">
        <v>2</v>
      </c>
    </row>
    <row r="1437" spans="1:16" x14ac:dyDescent="0.3">
      <c r="A1437">
        <v>1434</v>
      </c>
      <c r="B1437" t="s">
        <v>17</v>
      </c>
      <c r="C1437">
        <v>2002</v>
      </c>
      <c r="D1437">
        <v>3.6</v>
      </c>
      <c r="E1437" t="s">
        <v>33</v>
      </c>
      <c r="F1437" t="s">
        <v>34</v>
      </c>
      <c r="G1437">
        <v>255392</v>
      </c>
      <c r="H1437" t="s">
        <v>20</v>
      </c>
      <c r="I1437">
        <v>41508.519999999997</v>
      </c>
      <c r="J1437" t="s">
        <v>35</v>
      </c>
      <c r="K1437">
        <v>24</v>
      </c>
      <c r="L1437">
        <v>0.16252866182182682</v>
      </c>
      <c r="M1437" t="s">
        <v>32</v>
      </c>
      <c r="N1437" t="s">
        <v>23</v>
      </c>
      <c r="O1437" t="s">
        <v>22</v>
      </c>
      <c r="P1437">
        <v>3</v>
      </c>
    </row>
    <row r="1438" spans="1:16" x14ac:dyDescent="0.3">
      <c r="A1438">
        <v>1435</v>
      </c>
      <c r="B1438" t="s">
        <v>58</v>
      </c>
      <c r="C1438">
        <v>2010</v>
      </c>
      <c r="D1438">
        <v>2.4</v>
      </c>
      <c r="E1438" t="s">
        <v>42</v>
      </c>
      <c r="F1438" t="s">
        <v>34</v>
      </c>
      <c r="G1438">
        <v>261278</v>
      </c>
      <c r="H1438" t="s">
        <v>26</v>
      </c>
      <c r="I1438">
        <v>10257.49</v>
      </c>
      <c r="J1438" t="s">
        <v>65</v>
      </c>
      <c r="K1438">
        <v>16</v>
      </c>
      <c r="L1438">
        <v>3.9258911963502473E-2</v>
      </c>
      <c r="M1438" t="s">
        <v>32</v>
      </c>
      <c r="N1438" t="s">
        <v>28</v>
      </c>
      <c r="O1438" t="s">
        <v>22</v>
      </c>
      <c r="P1438">
        <v>1</v>
      </c>
    </row>
    <row r="1439" spans="1:16" x14ac:dyDescent="0.3">
      <c r="A1439">
        <v>1436</v>
      </c>
      <c r="B1439" t="s">
        <v>30</v>
      </c>
      <c r="C1439">
        <v>2000</v>
      </c>
      <c r="D1439">
        <v>1</v>
      </c>
      <c r="E1439" t="s">
        <v>42</v>
      </c>
      <c r="F1439" t="s">
        <v>19</v>
      </c>
      <c r="G1439">
        <v>166471</v>
      </c>
      <c r="H1439" t="s">
        <v>38</v>
      </c>
      <c r="I1439">
        <v>81937.8</v>
      </c>
      <c r="J1439" t="s">
        <v>52</v>
      </c>
      <c r="K1439">
        <v>26</v>
      </c>
      <c r="L1439">
        <v>0.49220464825705379</v>
      </c>
      <c r="M1439" t="s">
        <v>32</v>
      </c>
      <c r="N1439" t="s">
        <v>36</v>
      </c>
      <c r="O1439" t="s">
        <v>46</v>
      </c>
      <c r="P1439">
        <v>2</v>
      </c>
    </row>
    <row r="1440" spans="1:16" x14ac:dyDescent="0.3">
      <c r="A1440">
        <v>1437</v>
      </c>
      <c r="B1440" t="s">
        <v>58</v>
      </c>
      <c r="C1440">
        <v>2022</v>
      </c>
      <c r="D1440">
        <v>3.5</v>
      </c>
      <c r="E1440" t="s">
        <v>18</v>
      </c>
      <c r="F1440" t="s">
        <v>19</v>
      </c>
      <c r="G1440">
        <v>244413</v>
      </c>
      <c r="H1440" t="s">
        <v>26</v>
      </c>
      <c r="I1440">
        <v>98496.67</v>
      </c>
      <c r="J1440" t="s">
        <v>67</v>
      </c>
      <c r="K1440">
        <v>4</v>
      </c>
      <c r="L1440">
        <v>0.40299276225078046</v>
      </c>
      <c r="M1440" t="s">
        <v>32</v>
      </c>
      <c r="N1440" t="s">
        <v>36</v>
      </c>
      <c r="O1440" t="s">
        <v>22</v>
      </c>
      <c r="P1440">
        <v>1</v>
      </c>
    </row>
    <row r="1441" spans="1:16" x14ac:dyDescent="0.3">
      <c r="A1441">
        <v>1438</v>
      </c>
      <c r="B1441" t="s">
        <v>43</v>
      </c>
      <c r="C1441">
        <v>2012</v>
      </c>
      <c r="D1441">
        <v>2.4</v>
      </c>
      <c r="E1441" t="s">
        <v>18</v>
      </c>
      <c r="F1441" t="s">
        <v>34</v>
      </c>
      <c r="G1441">
        <v>188511</v>
      </c>
      <c r="H1441" t="s">
        <v>20</v>
      </c>
      <c r="I1441">
        <v>83282.78</v>
      </c>
      <c r="J1441" t="s">
        <v>60</v>
      </c>
      <c r="K1441">
        <v>14</v>
      </c>
      <c r="L1441">
        <v>0.44179268053323145</v>
      </c>
      <c r="M1441" t="s">
        <v>32</v>
      </c>
      <c r="N1441" t="s">
        <v>36</v>
      </c>
      <c r="O1441" t="s">
        <v>22</v>
      </c>
      <c r="P1441">
        <v>3</v>
      </c>
    </row>
    <row r="1442" spans="1:16" x14ac:dyDescent="0.3">
      <c r="A1442">
        <v>1439</v>
      </c>
      <c r="B1442" t="s">
        <v>24</v>
      </c>
      <c r="C1442">
        <v>2014</v>
      </c>
      <c r="D1442">
        <v>4.7</v>
      </c>
      <c r="E1442" t="s">
        <v>33</v>
      </c>
      <c r="F1442" t="s">
        <v>34</v>
      </c>
      <c r="G1442">
        <v>2369</v>
      </c>
      <c r="H1442" t="s">
        <v>20</v>
      </c>
      <c r="I1442">
        <v>57722.66</v>
      </c>
      <c r="J1442" t="s">
        <v>53</v>
      </c>
      <c r="K1442">
        <v>12</v>
      </c>
      <c r="L1442">
        <v>24.365833685099201</v>
      </c>
      <c r="M1442" t="s">
        <v>56</v>
      </c>
      <c r="N1442" t="s">
        <v>36</v>
      </c>
      <c r="O1442" t="s">
        <v>29</v>
      </c>
      <c r="P1442">
        <v>3</v>
      </c>
    </row>
    <row r="1443" spans="1:16" x14ac:dyDescent="0.3">
      <c r="A1443">
        <v>1440</v>
      </c>
      <c r="B1443" t="s">
        <v>58</v>
      </c>
      <c r="C1443">
        <v>2004</v>
      </c>
      <c r="D1443">
        <v>1.1000000000000001</v>
      </c>
      <c r="E1443" t="s">
        <v>42</v>
      </c>
      <c r="F1443" t="s">
        <v>34</v>
      </c>
      <c r="G1443">
        <v>228629</v>
      </c>
      <c r="H1443" t="s">
        <v>26</v>
      </c>
      <c r="I1443">
        <v>33051.79</v>
      </c>
      <c r="J1443" t="s">
        <v>65</v>
      </c>
      <c r="K1443">
        <v>22</v>
      </c>
      <c r="L1443">
        <v>0.1445651688980838</v>
      </c>
      <c r="M1443" t="s">
        <v>32</v>
      </c>
      <c r="N1443" t="s">
        <v>23</v>
      </c>
      <c r="O1443" t="s">
        <v>46</v>
      </c>
      <c r="P1443">
        <v>1</v>
      </c>
    </row>
    <row r="1444" spans="1:16" x14ac:dyDescent="0.3">
      <c r="A1444">
        <v>1441</v>
      </c>
      <c r="B1444" t="s">
        <v>30</v>
      </c>
      <c r="C1444">
        <v>2020</v>
      </c>
      <c r="D1444">
        <v>3.9</v>
      </c>
      <c r="E1444" t="s">
        <v>18</v>
      </c>
      <c r="F1444" t="s">
        <v>34</v>
      </c>
      <c r="G1444">
        <v>262672</v>
      </c>
      <c r="H1444" t="s">
        <v>20</v>
      </c>
      <c r="I1444">
        <v>23781.3</v>
      </c>
      <c r="J1444" t="s">
        <v>41</v>
      </c>
      <c r="K1444">
        <v>6</v>
      </c>
      <c r="L1444">
        <v>9.0536105865870742E-2</v>
      </c>
      <c r="M1444" t="s">
        <v>32</v>
      </c>
      <c r="N1444" t="s">
        <v>23</v>
      </c>
      <c r="O1444" t="s">
        <v>22</v>
      </c>
      <c r="P1444">
        <v>3</v>
      </c>
    </row>
    <row r="1445" spans="1:16" x14ac:dyDescent="0.3">
      <c r="A1445">
        <v>1442</v>
      </c>
      <c r="B1445" t="s">
        <v>43</v>
      </c>
      <c r="C1445">
        <v>2016</v>
      </c>
      <c r="D1445">
        <v>5.7</v>
      </c>
      <c r="E1445" t="s">
        <v>33</v>
      </c>
      <c r="F1445" t="s">
        <v>19</v>
      </c>
      <c r="G1445">
        <v>108806</v>
      </c>
      <c r="H1445" t="s">
        <v>26</v>
      </c>
      <c r="I1445">
        <v>39585.97</v>
      </c>
      <c r="J1445" t="s">
        <v>57</v>
      </c>
      <c r="K1445">
        <v>10</v>
      </c>
      <c r="L1445">
        <v>0.3638215723397607</v>
      </c>
      <c r="M1445" t="s">
        <v>22</v>
      </c>
      <c r="N1445" t="s">
        <v>23</v>
      </c>
      <c r="O1445" t="s">
        <v>29</v>
      </c>
      <c r="P1445">
        <v>1</v>
      </c>
    </row>
    <row r="1446" spans="1:16" x14ac:dyDescent="0.3">
      <c r="A1446">
        <v>1443</v>
      </c>
      <c r="B1446" t="s">
        <v>58</v>
      </c>
      <c r="C1446">
        <v>2022</v>
      </c>
      <c r="D1446">
        <v>1.9</v>
      </c>
      <c r="E1446" t="s">
        <v>33</v>
      </c>
      <c r="F1446" t="s">
        <v>19</v>
      </c>
      <c r="G1446">
        <v>161386</v>
      </c>
      <c r="H1446" t="s">
        <v>26</v>
      </c>
      <c r="I1446">
        <v>68362.11</v>
      </c>
      <c r="J1446" t="s">
        <v>59</v>
      </c>
      <c r="K1446">
        <v>4</v>
      </c>
      <c r="L1446">
        <v>0.42359380615418935</v>
      </c>
      <c r="M1446" t="s">
        <v>32</v>
      </c>
      <c r="N1446" t="s">
        <v>36</v>
      </c>
      <c r="O1446" t="s">
        <v>46</v>
      </c>
      <c r="P1446">
        <v>1</v>
      </c>
    </row>
    <row r="1447" spans="1:16" x14ac:dyDescent="0.3">
      <c r="A1447">
        <v>1444</v>
      </c>
      <c r="B1447" t="s">
        <v>37</v>
      </c>
      <c r="C1447">
        <v>2023</v>
      </c>
      <c r="D1447">
        <v>3.4</v>
      </c>
      <c r="E1447" t="s">
        <v>18</v>
      </c>
      <c r="F1447" t="s">
        <v>19</v>
      </c>
      <c r="G1447">
        <v>102979</v>
      </c>
      <c r="H1447" t="s">
        <v>26</v>
      </c>
      <c r="I1447">
        <v>47470.85</v>
      </c>
      <c r="J1447" t="s">
        <v>45</v>
      </c>
      <c r="K1447">
        <v>3</v>
      </c>
      <c r="L1447">
        <v>0.46097602423795142</v>
      </c>
      <c r="M1447" t="s">
        <v>22</v>
      </c>
      <c r="N1447" t="s">
        <v>23</v>
      </c>
      <c r="O1447" t="s">
        <v>22</v>
      </c>
      <c r="P1447">
        <v>1</v>
      </c>
    </row>
    <row r="1448" spans="1:16" x14ac:dyDescent="0.3">
      <c r="A1448">
        <v>1445</v>
      </c>
      <c r="B1448" t="s">
        <v>17</v>
      </c>
      <c r="C1448">
        <v>2005</v>
      </c>
      <c r="D1448">
        <v>1.5</v>
      </c>
      <c r="E1448" t="s">
        <v>42</v>
      </c>
      <c r="F1448" t="s">
        <v>19</v>
      </c>
      <c r="G1448">
        <v>281892</v>
      </c>
      <c r="H1448" t="s">
        <v>20</v>
      </c>
      <c r="I1448">
        <v>93735.679999999993</v>
      </c>
      <c r="J1448" t="s">
        <v>35</v>
      </c>
      <c r="K1448">
        <v>21</v>
      </c>
      <c r="L1448">
        <v>0.33252337774750612</v>
      </c>
      <c r="M1448" t="s">
        <v>32</v>
      </c>
      <c r="N1448" t="s">
        <v>36</v>
      </c>
      <c r="O1448" t="s">
        <v>46</v>
      </c>
      <c r="P1448">
        <v>3</v>
      </c>
    </row>
    <row r="1449" spans="1:16" x14ac:dyDescent="0.3">
      <c r="A1449">
        <v>1446</v>
      </c>
      <c r="B1449" t="s">
        <v>24</v>
      </c>
      <c r="C1449">
        <v>2020</v>
      </c>
      <c r="D1449">
        <v>4.0999999999999996</v>
      </c>
      <c r="E1449" t="s">
        <v>25</v>
      </c>
      <c r="F1449" t="s">
        <v>19</v>
      </c>
      <c r="G1449">
        <v>35109</v>
      </c>
      <c r="H1449" t="s">
        <v>38</v>
      </c>
      <c r="I1449">
        <v>86150.93</v>
      </c>
      <c r="J1449" t="s">
        <v>66</v>
      </c>
      <c r="K1449">
        <v>6</v>
      </c>
      <c r="L1449">
        <v>2.4538132672534108</v>
      </c>
      <c r="M1449" t="s">
        <v>56</v>
      </c>
      <c r="N1449" t="s">
        <v>36</v>
      </c>
      <c r="O1449" t="s">
        <v>29</v>
      </c>
      <c r="P1449">
        <v>2</v>
      </c>
    </row>
    <row r="1450" spans="1:16" x14ac:dyDescent="0.3">
      <c r="A1450">
        <v>1447</v>
      </c>
      <c r="B1450" t="s">
        <v>58</v>
      </c>
      <c r="C1450">
        <v>2021</v>
      </c>
      <c r="D1450">
        <v>3.8</v>
      </c>
      <c r="E1450" t="s">
        <v>25</v>
      </c>
      <c r="F1450" t="s">
        <v>34</v>
      </c>
      <c r="G1450">
        <v>13919</v>
      </c>
      <c r="H1450" t="s">
        <v>26</v>
      </c>
      <c r="I1450">
        <v>14728.06</v>
      </c>
      <c r="J1450" t="s">
        <v>59</v>
      </c>
      <c r="K1450">
        <v>5</v>
      </c>
      <c r="L1450">
        <v>1.0581263021768805</v>
      </c>
      <c r="M1450" t="s">
        <v>56</v>
      </c>
      <c r="N1450" t="s">
        <v>28</v>
      </c>
      <c r="O1450" t="s">
        <v>22</v>
      </c>
      <c r="P1450">
        <v>1</v>
      </c>
    </row>
    <row r="1451" spans="1:16" x14ac:dyDescent="0.3">
      <c r="A1451">
        <v>1448</v>
      </c>
      <c r="B1451" t="s">
        <v>43</v>
      </c>
      <c r="C1451">
        <v>2010</v>
      </c>
      <c r="D1451">
        <v>3</v>
      </c>
      <c r="E1451" t="s">
        <v>33</v>
      </c>
      <c r="F1451" t="s">
        <v>19</v>
      </c>
      <c r="G1451">
        <v>211864</v>
      </c>
      <c r="H1451" t="s">
        <v>38</v>
      </c>
      <c r="I1451">
        <v>17494.900000000001</v>
      </c>
      <c r="J1451" t="s">
        <v>63</v>
      </c>
      <c r="K1451">
        <v>16</v>
      </c>
      <c r="L1451">
        <v>8.2576086546086169E-2</v>
      </c>
      <c r="M1451" t="s">
        <v>32</v>
      </c>
      <c r="N1451" t="s">
        <v>28</v>
      </c>
      <c r="O1451" t="s">
        <v>22</v>
      </c>
      <c r="P1451">
        <v>2</v>
      </c>
    </row>
    <row r="1452" spans="1:16" x14ac:dyDescent="0.3">
      <c r="A1452">
        <v>1449</v>
      </c>
      <c r="B1452" t="s">
        <v>37</v>
      </c>
      <c r="C1452">
        <v>2017</v>
      </c>
      <c r="D1452">
        <v>3.6</v>
      </c>
      <c r="E1452" t="s">
        <v>25</v>
      </c>
      <c r="F1452" t="s">
        <v>34</v>
      </c>
      <c r="G1452">
        <v>70441</v>
      </c>
      <c r="H1452" t="s">
        <v>20</v>
      </c>
      <c r="I1452">
        <v>69242.720000000001</v>
      </c>
      <c r="J1452" t="s">
        <v>68</v>
      </c>
      <c r="K1452">
        <v>9</v>
      </c>
      <c r="L1452">
        <v>0.9829888843145328</v>
      </c>
      <c r="M1452" t="s">
        <v>22</v>
      </c>
      <c r="N1452" t="s">
        <v>36</v>
      </c>
      <c r="O1452" t="s">
        <v>22</v>
      </c>
      <c r="P1452">
        <v>3</v>
      </c>
    </row>
    <row r="1453" spans="1:16" x14ac:dyDescent="0.3">
      <c r="A1453">
        <v>1450</v>
      </c>
      <c r="B1453" t="s">
        <v>50</v>
      </c>
      <c r="C1453">
        <v>2003</v>
      </c>
      <c r="D1453">
        <v>5.5</v>
      </c>
      <c r="E1453" t="s">
        <v>25</v>
      </c>
      <c r="F1453" t="s">
        <v>34</v>
      </c>
      <c r="G1453">
        <v>66896</v>
      </c>
      <c r="H1453" t="s">
        <v>20</v>
      </c>
      <c r="I1453">
        <v>26923</v>
      </c>
      <c r="J1453" t="s">
        <v>55</v>
      </c>
      <c r="K1453">
        <v>23</v>
      </c>
      <c r="L1453">
        <v>0.40246053575699592</v>
      </c>
      <c r="M1453" t="s">
        <v>22</v>
      </c>
      <c r="N1453" t="s">
        <v>23</v>
      </c>
      <c r="O1453" t="s">
        <v>29</v>
      </c>
      <c r="P1453">
        <v>3</v>
      </c>
    </row>
    <row r="1454" spans="1:16" x14ac:dyDescent="0.3">
      <c r="A1454">
        <v>1451</v>
      </c>
      <c r="B1454" t="s">
        <v>43</v>
      </c>
      <c r="C1454">
        <v>2002</v>
      </c>
      <c r="D1454">
        <v>2</v>
      </c>
      <c r="E1454" t="s">
        <v>18</v>
      </c>
      <c r="F1454" t="s">
        <v>34</v>
      </c>
      <c r="G1454">
        <v>103431</v>
      </c>
      <c r="H1454" t="s">
        <v>38</v>
      </c>
      <c r="I1454">
        <v>80147.839999999997</v>
      </c>
      <c r="J1454" t="s">
        <v>60</v>
      </c>
      <c r="K1454">
        <v>24</v>
      </c>
      <c r="L1454">
        <v>0.77489186027399903</v>
      </c>
      <c r="M1454" t="s">
        <v>22</v>
      </c>
      <c r="N1454" t="s">
        <v>36</v>
      </c>
      <c r="O1454" t="s">
        <v>22</v>
      </c>
      <c r="P1454">
        <v>2</v>
      </c>
    </row>
    <row r="1455" spans="1:16" x14ac:dyDescent="0.3">
      <c r="A1455">
        <v>1452</v>
      </c>
      <c r="B1455" t="s">
        <v>17</v>
      </c>
      <c r="C1455">
        <v>2012</v>
      </c>
      <c r="D1455">
        <v>1.1000000000000001</v>
      </c>
      <c r="E1455" t="s">
        <v>33</v>
      </c>
      <c r="F1455" t="s">
        <v>19</v>
      </c>
      <c r="G1455">
        <v>47020</v>
      </c>
      <c r="H1455" t="s">
        <v>26</v>
      </c>
      <c r="I1455">
        <v>61179.02</v>
      </c>
      <c r="J1455" t="s">
        <v>35</v>
      </c>
      <c r="K1455">
        <v>14</v>
      </c>
      <c r="L1455">
        <v>1.3011276052743512</v>
      </c>
      <c r="M1455" t="s">
        <v>56</v>
      </c>
      <c r="N1455" t="s">
        <v>36</v>
      </c>
      <c r="O1455" t="s">
        <v>46</v>
      </c>
      <c r="P1455">
        <v>1</v>
      </c>
    </row>
    <row r="1456" spans="1:16" x14ac:dyDescent="0.3">
      <c r="A1456">
        <v>1453</v>
      </c>
      <c r="B1456" t="s">
        <v>43</v>
      </c>
      <c r="C1456">
        <v>2022</v>
      </c>
      <c r="D1456">
        <v>5.3</v>
      </c>
      <c r="E1456" t="s">
        <v>42</v>
      </c>
      <c r="F1456" t="s">
        <v>34</v>
      </c>
      <c r="G1456">
        <v>205338</v>
      </c>
      <c r="H1456" t="s">
        <v>20</v>
      </c>
      <c r="I1456">
        <v>26833.9</v>
      </c>
      <c r="J1456" t="s">
        <v>57</v>
      </c>
      <c r="K1456">
        <v>4</v>
      </c>
      <c r="L1456">
        <v>0.13068160788553507</v>
      </c>
      <c r="M1456" t="s">
        <v>32</v>
      </c>
      <c r="N1456" t="s">
        <v>23</v>
      </c>
      <c r="O1456" t="s">
        <v>29</v>
      </c>
      <c r="P1456">
        <v>3</v>
      </c>
    </row>
    <row r="1457" spans="1:16" x14ac:dyDescent="0.3">
      <c r="A1457">
        <v>1454</v>
      </c>
      <c r="B1457" t="s">
        <v>37</v>
      </c>
      <c r="C1457">
        <v>2008</v>
      </c>
      <c r="D1457">
        <v>3.9</v>
      </c>
      <c r="E1457" t="s">
        <v>33</v>
      </c>
      <c r="F1457" t="s">
        <v>19</v>
      </c>
      <c r="G1457">
        <v>284305</v>
      </c>
      <c r="H1457" t="s">
        <v>26</v>
      </c>
      <c r="I1457">
        <v>50475.25</v>
      </c>
      <c r="J1457" t="s">
        <v>68</v>
      </c>
      <c r="K1457">
        <v>18</v>
      </c>
      <c r="L1457">
        <v>0.17753908654438016</v>
      </c>
      <c r="M1457" t="s">
        <v>32</v>
      </c>
      <c r="N1457" t="s">
        <v>36</v>
      </c>
      <c r="O1457" t="s">
        <v>22</v>
      </c>
      <c r="P1457">
        <v>1</v>
      </c>
    </row>
    <row r="1458" spans="1:16" x14ac:dyDescent="0.3">
      <c r="A1458">
        <v>1455</v>
      </c>
      <c r="B1458" t="s">
        <v>43</v>
      </c>
      <c r="C1458">
        <v>2020</v>
      </c>
      <c r="D1458">
        <v>5.5</v>
      </c>
      <c r="E1458" t="s">
        <v>18</v>
      </c>
      <c r="F1458" t="s">
        <v>34</v>
      </c>
      <c r="G1458">
        <v>27738</v>
      </c>
      <c r="H1458" t="s">
        <v>26</v>
      </c>
      <c r="I1458">
        <v>43577.25</v>
      </c>
      <c r="J1458" t="s">
        <v>57</v>
      </c>
      <c r="K1458">
        <v>6</v>
      </c>
      <c r="L1458">
        <v>1.571030715985291</v>
      </c>
      <c r="M1458" t="s">
        <v>56</v>
      </c>
      <c r="N1458" t="s">
        <v>23</v>
      </c>
      <c r="O1458" t="s">
        <v>29</v>
      </c>
      <c r="P1458">
        <v>1</v>
      </c>
    </row>
    <row r="1459" spans="1:16" x14ac:dyDescent="0.3">
      <c r="A1459">
        <v>1456</v>
      </c>
      <c r="B1459" t="s">
        <v>37</v>
      </c>
      <c r="C1459">
        <v>2005</v>
      </c>
      <c r="D1459">
        <v>4</v>
      </c>
      <c r="E1459" t="s">
        <v>25</v>
      </c>
      <c r="F1459" t="s">
        <v>19</v>
      </c>
      <c r="G1459">
        <v>134997</v>
      </c>
      <c r="H1459" t="s">
        <v>38</v>
      </c>
      <c r="I1459">
        <v>87950.14</v>
      </c>
      <c r="J1459" t="s">
        <v>48</v>
      </c>
      <c r="K1459">
        <v>21</v>
      </c>
      <c r="L1459">
        <v>0.65149699622954582</v>
      </c>
      <c r="M1459" t="s">
        <v>22</v>
      </c>
      <c r="N1459" t="s">
        <v>36</v>
      </c>
      <c r="O1459" t="s">
        <v>29</v>
      </c>
      <c r="P1459">
        <v>2</v>
      </c>
    </row>
    <row r="1460" spans="1:16" x14ac:dyDescent="0.3">
      <c r="A1460">
        <v>1457</v>
      </c>
      <c r="B1460" t="s">
        <v>58</v>
      </c>
      <c r="C1460">
        <v>2011</v>
      </c>
      <c r="D1460">
        <v>5.0999999999999996</v>
      </c>
      <c r="E1460" t="s">
        <v>42</v>
      </c>
      <c r="F1460" t="s">
        <v>34</v>
      </c>
      <c r="G1460">
        <v>57153</v>
      </c>
      <c r="H1460" t="s">
        <v>20</v>
      </c>
      <c r="I1460">
        <v>8055.44</v>
      </c>
      <c r="J1460" t="s">
        <v>62</v>
      </c>
      <c r="K1460">
        <v>15</v>
      </c>
      <c r="L1460">
        <v>0.14094518223015415</v>
      </c>
      <c r="M1460" t="s">
        <v>22</v>
      </c>
      <c r="N1460" t="s">
        <v>28</v>
      </c>
      <c r="O1460" t="s">
        <v>29</v>
      </c>
      <c r="P1460">
        <v>3</v>
      </c>
    </row>
    <row r="1461" spans="1:16" x14ac:dyDescent="0.3">
      <c r="A1461">
        <v>1458</v>
      </c>
      <c r="B1461" t="s">
        <v>37</v>
      </c>
      <c r="C1461">
        <v>2001</v>
      </c>
      <c r="D1461">
        <v>3.1</v>
      </c>
      <c r="E1461" t="s">
        <v>33</v>
      </c>
      <c r="F1461" t="s">
        <v>19</v>
      </c>
      <c r="G1461">
        <v>214020</v>
      </c>
      <c r="H1461" t="s">
        <v>38</v>
      </c>
      <c r="I1461">
        <v>90105.17</v>
      </c>
      <c r="J1461" t="s">
        <v>48</v>
      </c>
      <c r="K1461">
        <v>25</v>
      </c>
      <c r="L1461">
        <v>0.42101284926642368</v>
      </c>
      <c r="M1461" t="s">
        <v>32</v>
      </c>
      <c r="N1461" t="s">
        <v>36</v>
      </c>
      <c r="O1461" t="s">
        <v>22</v>
      </c>
      <c r="P1461">
        <v>2</v>
      </c>
    </row>
    <row r="1462" spans="1:16" x14ac:dyDescent="0.3">
      <c r="A1462">
        <v>1459</v>
      </c>
      <c r="B1462" t="s">
        <v>37</v>
      </c>
      <c r="C1462">
        <v>2002</v>
      </c>
      <c r="D1462">
        <v>4.7</v>
      </c>
      <c r="E1462" t="s">
        <v>25</v>
      </c>
      <c r="F1462" t="s">
        <v>34</v>
      </c>
      <c r="G1462">
        <v>61009</v>
      </c>
      <c r="H1462" t="s">
        <v>20</v>
      </c>
      <c r="I1462">
        <v>66947.850000000006</v>
      </c>
      <c r="J1462" t="s">
        <v>39</v>
      </c>
      <c r="K1462">
        <v>24</v>
      </c>
      <c r="L1462">
        <v>1.097343834516219</v>
      </c>
      <c r="M1462" t="s">
        <v>22</v>
      </c>
      <c r="N1462" t="s">
        <v>36</v>
      </c>
      <c r="O1462" t="s">
        <v>29</v>
      </c>
      <c r="P1462">
        <v>3</v>
      </c>
    </row>
    <row r="1463" spans="1:16" x14ac:dyDescent="0.3">
      <c r="A1463">
        <v>1460</v>
      </c>
      <c r="B1463" t="s">
        <v>24</v>
      </c>
      <c r="C1463">
        <v>2002</v>
      </c>
      <c r="D1463">
        <v>5.6</v>
      </c>
      <c r="E1463" t="s">
        <v>33</v>
      </c>
      <c r="F1463" t="s">
        <v>34</v>
      </c>
      <c r="G1463">
        <v>172624</v>
      </c>
      <c r="H1463" t="s">
        <v>38</v>
      </c>
      <c r="I1463">
        <v>75066.13</v>
      </c>
      <c r="J1463" t="s">
        <v>27</v>
      </c>
      <c r="K1463">
        <v>24</v>
      </c>
      <c r="L1463">
        <v>0.43485338075817964</v>
      </c>
      <c r="M1463" t="s">
        <v>32</v>
      </c>
      <c r="N1463" t="s">
        <v>36</v>
      </c>
      <c r="O1463" t="s">
        <v>29</v>
      </c>
      <c r="P1463">
        <v>2</v>
      </c>
    </row>
    <row r="1464" spans="1:16" x14ac:dyDescent="0.3">
      <c r="A1464">
        <v>1461</v>
      </c>
      <c r="B1464" t="s">
        <v>37</v>
      </c>
      <c r="C1464">
        <v>2011</v>
      </c>
      <c r="D1464">
        <v>3.9</v>
      </c>
      <c r="E1464" t="s">
        <v>42</v>
      </c>
      <c r="F1464" t="s">
        <v>34</v>
      </c>
      <c r="G1464">
        <v>271941</v>
      </c>
      <c r="H1464" t="s">
        <v>20</v>
      </c>
      <c r="I1464">
        <v>5247.71</v>
      </c>
      <c r="J1464" t="s">
        <v>39</v>
      </c>
      <c r="K1464">
        <v>15</v>
      </c>
      <c r="L1464">
        <v>1.9297237268378068E-2</v>
      </c>
      <c r="M1464" t="s">
        <v>32</v>
      </c>
      <c r="N1464" t="s">
        <v>28</v>
      </c>
      <c r="O1464" t="s">
        <v>22</v>
      </c>
      <c r="P1464">
        <v>3</v>
      </c>
    </row>
    <row r="1465" spans="1:16" x14ac:dyDescent="0.3">
      <c r="A1465">
        <v>1462</v>
      </c>
      <c r="B1465" t="s">
        <v>37</v>
      </c>
      <c r="C1465">
        <v>2014</v>
      </c>
      <c r="D1465">
        <v>1.9</v>
      </c>
      <c r="E1465" t="s">
        <v>33</v>
      </c>
      <c r="F1465" t="s">
        <v>34</v>
      </c>
      <c r="G1465">
        <v>71942</v>
      </c>
      <c r="H1465" t="s">
        <v>20</v>
      </c>
      <c r="I1465">
        <v>64682.75</v>
      </c>
      <c r="J1465" t="s">
        <v>68</v>
      </c>
      <c r="K1465">
        <v>12</v>
      </c>
      <c r="L1465">
        <v>0.89909579939395623</v>
      </c>
      <c r="M1465" t="s">
        <v>22</v>
      </c>
      <c r="N1465" t="s">
        <v>36</v>
      </c>
      <c r="O1465" t="s">
        <v>46</v>
      </c>
      <c r="P1465">
        <v>3</v>
      </c>
    </row>
    <row r="1466" spans="1:16" x14ac:dyDescent="0.3">
      <c r="A1466">
        <v>1463</v>
      </c>
      <c r="B1466" t="s">
        <v>50</v>
      </c>
      <c r="C1466">
        <v>2008</v>
      </c>
      <c r="D1466">
        <v>2.2999999999999998</v>
      </c>
      <c r="E1466" t="s">
        <v>33</v>
      </c>
      <c r="F1466" t="s">
        <v>19</v>
      </c>
      <c r="G1466">
        <v>118065</v>
      </c>
      <c r="H1466" t="s">
        <v>20</v>
      </c>
      <c r="I1466">
        <v>60906.19</v>
      </c>
      <c r="J1466" t="s">
        <v>55</v>
      </c>
      <c r="K1466">
        <v>18</v>
      </c>
      <c r="L1466">
        <v>0.51586998687163854</v>
      </c>
      <c r="M1466" t="s">
        <v>22</v>
      </c>
      <c r="N1466" t="s">
        <v>36</v>
      </c>
      <c r="O1466" t="s">
        <v>22</v>
      </c>
      <c r="P1466">
        <v>3</v>
      </c>
    </row>
    <row r="1467" spans="1:16" x14ac:dyDescent="0.3">
      <c r="A1467">
        <v>1464</v>
      </c>
      <c r="B1467" t="s">
        <v>58</v>
      </c>
      <c r="C1467">
        <v>2022</v>
      </c>
      <c r="D1467">
        <v>2</v>
      </c>
      <c r="E1467" t="s">
        <v>33</v>
      </c>
      <c r="F1467" t="s">
        <v>19</v>
      </c>
      <c r="G1467">
        <v>276109</v>
      </c>
      <c r="H1467" t="s">
        <v>26</v>
      </c>
      <c r="I1467">
        <v>56034.53</v>
      </c>
      <c r="J1467" t="s">
        <v>65</v>
      </c>
      <c r="K1467">
        <v>4</v>
      </c>
      <c r="L1467">
        <v>0.20294351143932288</v>
      </c>
      <c r="M1467" t="s">
        <v>32</v>
      </c>
      <c r="N1467" t="s">
        <v>36</v>
      </c>
      <c r="O1467" t="s">
        <v>22</v>
      </c>
      <c r="P1467">
        <v>1</v>
      </c>
    </row>
    <row r="1468" spans="1:16" x14ac:dyDescent="0.3">
      <c r="A1468">
        <v>1465</v>
      </c>
      <c r="B1468" t="s">
        <v>17</v>
      </c>
      <c r="C1468">
        <v>2007</v>
      </c>
      <c r="D1468">
        <v>2.2000000000000002</v>
      </c>
      <c r="E1468" t="s">
        <v>25</v>
      </c>
      <c r="F1468" t="s">
        <v>19</v>
      </c>
      <c r="G1468">
        <v>275877</v>
      </c>
      <c r="H1468" t="s">
        <v>26</v>
      </c>
      <c r="I1468">
        <v>79657.350000000006</v>
      </c>
      <c r="J1468" t="s">
        <v>64</v>
      </c>
      <c r="K1468">
        <v>19</v>
      </c>
      <c r="L1468">
        <v>0.28874226557487576</v>
      </c>
      <c r="M1468" t="s">
        <v>32</v>
      </c>
      <c r="N1468" t="s">
        <v>36</v>
      </c>
      <c r="O1468" t="s">
        <v>22</v>
      </c>
      <c r="P1468">
        <v>1</v>
      </c>
    </row>
    <row r="1469" spans="1:16" x14ac:dyDescent="0.3">
      <c r="A1469">
        <v>1466</v>
      </c>
      <c r="B1469" t="s">
        <v>24</v>
      </c>
      <c r="C1469">
        <v>2010</v>
      </c>
      <c r="D1469">
        <v>2.5</v>
      </c>
      <c r="E1469" t="s">
        <v>42</v>
      </c>
      <c r="F1469" t="s">
        <v>34</v>
      </c>
      <c r="G1469">
        <v>157998</v>
      </c>
      <c r="H1469" t="s">
        <v>38</v>
      </c>
      <c r="I1469">
        <v>57807.75</v>
      </c>
      <c r="J1469" t="s">
        <v>53</v>
      </c>
      <c r="K1469">
        <v>16</v>
      </c>
      <c r="L1469">
        <v>0.36587646679071889</v>
      </c>
      <c r="M1469" t="s">
        <v>32</v>
      </c>
      <c r="N1469" t="s">
        <v>36</v>
      </c>
      <c r="O1469" t="s">
        <v>22</v>
      </c>
      <c r="P1469">
        <v>2</v>
      </c>
    </row>
    <row r="1470" spans="1:16" x14ac:dyDescent="0.3">
      <c r="A1470">
        <v>1467</v>
      </c>
      <c r="B1470" t="s">
        <v>50</v>
      </c>
      <c r="C1470">
        <v>2015</v>
      </c>
      <c r="D1470">
        <v>3.8</v>
      </c>
      <c r="E1470" t="s">
        <v>42</v>
      </c>
      <c r="F1470" t="s">
        <v>34</v>
      </c>
      <c r="G1470">
        <v>159855</v>
      </c>
      <c r="H1470" t="s">
        <v>38</v>
      </c>
      <c r="I1470">
        <v>86424.23</v>
      </c>
      <c r="J1470" t="s">
        <v>54</v>
      </c>
      <c r="K1470">
        <v>11</v>
      </c>
      <c r="L1470">
        <v>0.54064139376309783</v>
      </c>
      <c r="M1470" t="s">
        <v>32</v>
      </c>
      <c r="N1470" t="s">
        <v>36</v>
      </c>
      <c r="O1470" t="s">
        <v>22</v>
      </c>
      <c r="P1470">
        <v>2</v>
      </c>
    </row>
    <row r="1471" spans="1:16" x14ac:dyDescent="0.3">
      <c r="A1471">
        <v>1468</v>
      </c>
      <c r="B1471" t="s">
        <v>30</v>
      </c>
      <c r="C1471">
        <v>2021</v>
      </c>
      <c r="D1471">
        <v>3.9</v>
      </c>
      <c r="E1471" t="s">
        <v>25</v>
      </c>
      <c r="F1471" t="s">
        <v>34</v>
      </c>
      <c r="G1471">
        <v>83360</v>
      </c>
      <c r="H1471" t="s">
        <v>20</v>
      </c>
      <c r="I1471">
        <v>27099.99</v>
      </c>
      <c r="J1471" t="s">
        <v>40</v>
      </c>
      <c r="K1471">
        <v>5</v>
      </c>
      <c r="L1471">
        <v>0.325095849328215</v>
      </c>
      <c r="M1471" t="s">
        <v>22</v>
      </c>
      <c r="N1471" t="s">
        <v>23</v>
      </c>
      <c r="O1471" t="s">
        <v>22</v>
      </c>
      <c r="P1471">
        <v>3</v>
      </c>
    </row>
    <row r="1472" spans="1:16" x14ac:dyDescent="0.3">
      <c r="A1472">
        <v>1469</v>
      </c>
      <c r="B1472" t="s">
        <v>58</v>
      </c>
      <c r="C1472">
        <v>2003</v>
      </c>
      <c r="D1472">
        <v>3.1</v>
      </c>
      <c r="E1472" t="s">
        <v>25</v>
      </c>
      <c r="F1472" t="s">
        <v>34</v>
      </c>
      <c r="G1472">
        <v>167466</v>
      </c>
      <c r="H1472" t="s">
        <v>20</v>
      </c>
      <c r="I1472">
        <v>81568.350000000006</v>
      </c>
      <c r="J1472" t="s">
        <v>65</v>
      </c>
      <c r="K1472">
        <v>23</v>
      </c>
      <c r="L1472">
        <v>0.48707409265164275</v>
      </c>
      <c r="M1472" t="s">
        <v>32</v>
      </c>
      <c r="N1472" t="s">
        <v>36</v>
      </c>
      <c r="O1472" t="s">
        <v>22</v>
      </c>
      <c r="P1472">
        <v>3</v>
      </c>
    </row>
    <row r="1473" spans="1:16" x14ac:dyDescent="0.3">
      <c r="A1473">
        <v>1470</v>
      </c>
      <c r="B1473" t="s">
        <v>58</v>
      </c>
      <c r="C1473">
        <v>2000</v>
      </c>
      <c r="D1473">
        <v>4.0999999999999996</v>
      </c>
      <c r="E1473" t="s">
        <v>25</v>
      </c>
      <c r="F1473" t="s">
        <v>34</v>
      </c>
      <c r="G1473">
        <v>195868</v>
      </c>
      <c r="H1473" t="s">
        <v>26</v>
      </c>
      <c r="I1473">
        <v>22034.71</v>
      </c>
      <c r="J1473" t="s">
        <v>59</v>
      </c>
      <c r="K1473">
        <v>26</v>
      </c>
      <c r="L1473">
        <v>0.11249775358915187</v>
      </c>
      <c r="M1473" t="s">
        <v>32</v>
      </c>
      <c r="N1473" t="s">
        <v>23</v>
      </c>
      <c r="O1473" t="s">
        <v>29</v>
      </c>
      <c r="P1473">
        <v>1</v>
      </c>
    </row>
    <row r="1474" spans="1:16" x14ac:dyDescent="0.3">
      <c r="A1474">
        <v>1471</v>
      </c>
      <c r="B1474" t="s">
        <v>30</v>
      </c>
      <c r="C1474">
        <v>2023</v>
      </c>
      <c r="D1474">
        <v>1.4</v>
      </c>
      <c r="E1474" t="s">
        <v>18</v>
      </c>
      <c r="F1474" t="s">
        <v>34</v>
      </c>
      <c r="G1474">
        <v>290431</v>
      </c>
      <c r="H1474" t="s">
        <v>26</v>
      </c>
      <c r="I1474">
        <v>82246.19</v>
      </c>
      <c r="J1474" t="s">
        <v>31</v>
      </c>
      <c r="K1474">
        <v>3</v>
      </c>
      <c r="L1474">
        <v>0.28318667773068301</v>
      </c>
      <c r="M1474" t="s">
        <v>32</v>
      </c>
      <c r="N1474" t="s">
        <v>36</v>
      </c>
      <c r="O1474" t="s">
        <v>46</v>
      </c>
      <c r="P1474">
        <v>1</v>
      </c>
    </row>
    <row r="1475" spans="1:16" x14ac:dyDescent="0.3">
      <c r="A1475">
        <v>1472</v>
      </c>
      <c r="B1475" t="s">
        <v>17</v>
      </c>
      <c r="C1475">
        <v>2006</v>
      </c>
      <c r="D1475">
        <v>1.4</v>
      </c>
      <c r="E1475" t="s">
        <v>33</v>
      </c>
      <c r="F1475" t="s">
        <v>19</v>
      </c>
      <c r="G1475">
        <v>82104</v>
      </c>
      <c r="H1475" t="s">
        <v>26</v>
      </c>
      <c r="I1475">
        <v>94344.03</v>
      </c>
      <c r="J1475" t="s">
        <v>47</v>
      </c>
      <c r="K1475">
        <v>20</v>
      </c>
      <c r="L1475">
        <v>1.1490795819935691</v>
      </c>
      <c r="M1475" t="s">
        <v>22</v>
      </c>
      <c r="N1475" t="s">
        <v>36</v>
      </c>
      <c r="O1475" t="s">
        <v>46</v>
      </c>
      <c r="P1475">
        <v>1</v>
      </c>
    </row>
    <row r="1476" spans="1:16" x14ac:dyDescent="0.3">
      <c r="A1476">
        <v>1473</v>
      </c>
      <c r="B1476" t="s">
        <v>37</v>
      </c>
      <c r="C1476">
        <v>2001</v>
      </c>
      <c r="D1476">
        <v>1.9</v>
      </c>
      <c r="E1476" t="s">
        <v>33</v>
      </c>
      <c r="F1476" t="s">
        <v>19</v>
      </c>
      <c r="G1476">
        <v>161508</v>
      </c>
      <c r="H1476" t="s">
        <v>38</v>
      </c>
      <c r="I1476">
        <v>36890.94</v>
      </c>
      <c r="J1476" t="s">
        <v>45</v>
      </c>
      <c r="K1476">
        <v>25</v>
      </c>
      <c r="L1476">
        <v>0.22841555836243407</v>
      </c>
      <c r="M1476" t="s">
        <v>32</v>
      </c>
      <c r="N1476" t="s">
        <v>23</v>
      </c>
      <c r="O1476" t="s">
        <v>46</v>
      </c>
      <c r="P1476">
        <v>2</v>
      </c>
    </row>
    <row r="1477" spans="1:16" x14ac:dyDescent="0.3">
      <c r="A1477">
        <v>1474</v>
      </c>
      <c r="B1477" t="s">
        <v>50</v>
      </c>
      <c r="C1477">
        <v>2023</v>
      </c>
      <c r="D1477">
        <v>3.6</v>
      </c>
      <c r="E1477" t="s">
        <v>42</v>
      </c>
      <c r="F1477" t="s">
        <v>19</v>
      </c>
      <c r="G1477">
        <v>221404</v>
      </c>
      <c r="H1477" t="s">
        <v>26</v>
      </c>
      <c r="I1477">
        <v>55339.199999999997</v>
      </c>
      <c r="J1477" t="s">
        <v>61</v>
      </c>
      <c r="K1477">
        <v>3</v>
      </c>
      <c r="L1477">
        <v>0.24994670376325628</v>
      </c>
      <c r="M1477" t="s">
        <v>32</v>
      </c>
      <c r="N1477" t="s">
        <v>36</v>
      </c>
      <c r="O1477" t="s">
        <v>22</v>
      </c>
      <c r="P1477">
        <v>1</v>
      </c>
    </row>
    <row r="1478" spans="1:16" x14ac:dyDescent="0.3">
      <c r="A1478">
        <v>1475</v>
      </c>
      <c r="B1478" t="s">
        <v>43</v>
      </c>
      <c r="C1478">
        <v>2004</v>
      </c>
      <c r="D1478">
        <v>2.1</v>
      </c>
      <c r="E1478" t="s">
        <v>33</v>
      </c>
      <c r="F1478" t="s">
        <v>19</v>
      </c>
      <c r="G1478">
        <v>265332</v>
      </c>
      <c r="H1478" t="s">
        <v>38</v>
      </c>
      <c r="I1478">
        <v>67541.259999999995</v>
      </c>
      <c r="J1478" t="s">
        <v>63</v>
      </c>
      <c r="K1478">
        <v>22</v>
      </c>
      <c r="L1478">
        <v>0.2545537666018422</v>
      </c>
      <c r="M1478" t="s">
        <v>32</v>
      </c>
      <c r="N1478" t="s">
        <v>36</v>
      </c>
      <c r="O1478" t="s">
        <v>22</v>
      </c>
      <c r="P1478">
        <v>2</v>
      </c>
    </row>
    <row r="1479" spans="1:16" x14ac:dyDescent="0.3">
      <c r="A1479">
        <v>1476</v>
      </c>
      <c r="B1479" t="s">
        <v>24</v>
      </c>
      <c r="C1479">
        <v>2006</v>
      </c>
      <c r="D1479">
        <v>2.4</v>
      </c>
      <c r="E1479" t="s">
        <v>18</v>
      </c>
      <c r="F1479" t="s">
        <v>19</v>
      </c>
      <c r="G1479">
        <v>91205</v>
      </c>
      <c r="H1479" t="s">
        <v>26</v>
      </c>
      <c r="I1479">
        <v>12549.81</v>
      </c>
      <c r="J1479" t="s">
        <v>27</v>
      </c>
      <c r="K1479">
        <v>20</v>
      </c>
      <c r="L1479">
        <v>0.13760002192862233</v>
      </c>
      <c r="M1479" t="s">
        <v>22</v>
      </c>
      <c r="N1479" t="s">
        <v>28</v>
      </c>
      <c r="O1479" t="s">
        <v>22</v>
      </c>
      <c r="P1479">
        <v>1</v>
      </c>
    </row>
    <row r="1480" spans="1:16" x14ac:dyDescent="0.3">
      <c r="A1480">
        <v>1477</v>
      </c>
      <c r="B1480" t="s">
        <v>43</v>
      </c>
      <c r="C1480">
        <v>2003</v>
      </c>
      <c r="D1480">
        <v>3</v>
      </c>
      <c r="E1480" t="s">
        <v>25</v>
      </c>
      <c r="F1480" t="s">
        <v>19</v>
      </c>
      <c r="G1480">
        <v>232321</v>
      </c>
      <c r="H1480" t="s">
        <v>26</v>
      </c>
      <c r="I1480">
        <v>51937.67</v>
      </c>
      <c r="J1480" t="s">
        <v>44</v>
      </c>
      <c r="K1480">
        <v>23</v>
      </c>
      <c r="L1480">
        <v>0.22355994507599397</v>
      </c>
      <c r="M1480" t="s">
        <v>32</v>
      </c>
      <c r="N1480" t="s">
        <v>36</v>
      </c>
      <c r="O1480" t="s">
        <v>22</v>
      </c>
      <c r="P1480">
        <v>1</v>
      </c>
    </row>
    <row r="1481" spans="1:16" x14ac:dyDescent="0.3">
      <c r="A1481">
        <v>1478</v>
      </c>
      <c r="B1481" t="s">
        <v>30</v>
      </c>
      <c r="C1481">
        <v>2004</v>
      </c>
      <c r="D1481">
        <v>5.0999999999999996</v>
      </c>
      <c r="E1481" t="s">
        <v>42</v>
      </c>
      <c r="F1481" t="s">
        <v>19</v>
      </c>
      <c r="G1481">
        <v>137837</v>
      </c>
      <c r="H1481" t="s">
        <v>20</v>
      </c>
      <c r="I1481">
        <v>39255.57</v>
      </c>
      <c r="J1481" t="s">
        <v>52</v>
      </c>
      <c r="K1481">
        <v>22</v>
      </c>
      <c r="L1481">
        <v>0.28479704288398616</v>
      </c>
      <c r="M1481" t="s">
        <v>22</v>
      </c>
      <c r="N1481" t="s">
        <v>23</v>
      </c>
      <c r="O1481" t="s">
        <v>29</v>
      </c>
      <c r="P1481">
        <v>3</v>
      </c>
    </row>
    <row r="1482" spans="1:16" x14ac:dyDescent="0.3">
      <c r="A1482">
        <v>1479</v>
      </c>
      <c r="B1482" t="s">
        <v>58</v>
      </c>
      <c r="C1482">
        <v>2023</v>
      </c>
      <c r="D1482">
        <v>1.1000000000000001</v>
      </c>
      <c r="E1482" t="s">
        <v>42</v>
      </c>
      <c r="F1482" t="s">
        <v>19</v>
      </c>
      <c r="G1482">
        <v>219779</v>
      </c>
      <c r="H1482" t="s">
        <v>38</v>
      </c>
      <c r="I1482">
        <v>87883.28</v>
      </c>
      <c r="J1482" t="s">
        <v>67</v>
      </c>
      <c r="K1482">
        <v>3</v>
      </c>
      <c r="L1482">
        <v>0.39987114328484524</v>
      </c>
      <c r="M1482" t="s">
        <v>32</v>
      </c>
      <c r="N1482" t="s">
        <v>36</v>
      </c>
      <c r="O1482" t="s">
        <v>46</v>
      </c>
      <c r="P1482">
        <v>2</v>
      </c>
    </row>
    <row r="1483" spans="1:16" x14ac:dyDescent="0.3">
      <c r="A1483">
        <v>1480</v>
      </c>
      <c r="B1483" t="s">
        <v>17</v>
      </c>
      <c r="C1483">
        <v>2000</v>
      </c>
      <c r="D1483">
        <v>4.2</v>
      </c>
      <c r="E1483" t="s">
        <v>33</v>
      </c>
      <c r="F1483" t="s">
        <v>34</v>
      </c>
      <c r="G1483">
        <v>141879</v>
      </c>
      <c r="H1483" t="s">
        <v>26</v>
      </c>
      <c r="I1483">
        <v>88284.55</v>
      </c>
      <c r="J1483" t="s">
        <v>64</v>
      </c>
      <c r="K1483">
        <v>26</v>
      </c>
      <c r="L1483">
        <v>0.62225241226679073</v>
      </c>
      <c r="M1483" t="s">
        <v>22</v>
      </c>
      <c r="N1483" t="s">
        <v>36</v>
      </c>
      <c r="O1483" t="s">
        <v>29</v>
      </c>
      <c r="P1483">
        <v>1</v>
      </c>
    </row>
    <row r="1484" spans="1:16" x14ac:dyDescent="0.3">
      <c r="A1484">
        <v>1481</v>
      </c>
      <c r="B1484" t="s">
        <v>58</v>
      </c>
      <c r="C1484">
        <v>2000</v>
      </c>
      <c r="D1484">
        <v>4.3</v>
      </c>
      <c r="E1484" t="s">
        <v>42</v>
      </c>
      <c r="F1484" t="s">
        <v>34</v>
      </c>
      <c r="G1484">
        <v>10204</v>
      </c>
      <c r="H1484" t="s">
        <v>20</v>
      </c>
      <c r="I1484">
        <v>71574.06</v>
      </c>
      <c r="J1484" t="s">
        <v>65</v>
      </c>
      <c r="K1484">
        <v>26</v>
      </c>
      <c r="L1484">
        <v>7.0143139945119559</v>
      </c>
      <c r="M1484" t="s">
        <v>56</v>
      </c>
      <c r="N1484" t="s">
        <v>36</v>
      </c>
      <c r="O1484" t="s">
        <v>29</v>
      </c>
      <c r="P1484">
        <v>3</v>
      </c>
    </row>
    <row r="1485" spans="1:16" x14ac:dyDescent="0.3">
      <c r="A1485">
        <v>1482</v>
      </c>
      <c r="B1485" t="s">
        <v>24</v>
      </c>
      <c r="C1485">
        <v>2014</v>
      </c>
      <c r="D1485">
        <v>5</v>
      </c>
      <c r="E1485" t="s">
        <v>25</v>
      </c>
      <c r="F1485" t="s">
        <v>34</v>
      </c>
      <c r="G1485">
        <v>223674</v>
      </c>
      <c r="H1485" t="s">
        <v>38</v>
      </c>
      <c r="I1485">
        <v>67293.83</v>
      </c>
      <c r="J1485" t="s">
        <v>53</v>
      </c>
      <c r="K1485">
        <v>12</v>
      </c>
      <c r="L1485">
        <v>0.30085673793109613</v>
      </c>
      <c r="M1485" t="s">
        <v>32</v>
      </c>
      <c r="N1485" t="s">
        <v>36</v>
      </c>
      <c r="O1485" t="s">
        <v>29</v>
      </c>
      <c r="P1485">
        <v>2</v>
      </c>
    </row>
    <row r="1486" spans="1:16" x14ac:dyDescent="0.3">
      <c r="A1486">
        <v>1483</v>
      </c>
      <c r="B1486" t="s">
        <v>58</v>
      </c>
      <c r="C1486">
        <v>2019</v>
      </c>
      <c r="D1486">
        <v>5.7</v>
      </c>
      <c r="E1486" t="s">
        <v>42</v>
      </c>
      <c r="F1486" t="s">
        <v>34</v>
      </c>
      <c r="G1486">
        <v>189016</v>
      </c>
      <c r="H1486" t="s">
        <v>38</v>
      </c>
      <c r="I1486">
        <v>74700.399999999994</v>
      </c>
      <c r="J1486" t="s">
        <v>62</v>
      </c>
      <c r="K1486">
        <v>7</v>
      </c>
      <c r="L1486">
        <v>0.39520675498370506</v>
      </c>
      <c r="M1486" t="s">
        <v>32</v>
      </c>
      <c r="N1486" t="s">
        <v>36</v>
      </c>
      <c r="O1486" t="s">
        <v>29</v>
      </c>
      <c r="P1486">
        <v>2</v>
      </c>
    </row>
    <row r="1487" spans="1:16" x14ac:dyDescent="0.3">
      <c r="A1487">
        <v>1484</v>
      </c>
      <c r="B1487" t="s">
        <v>58</v>
      </c>
      <c r="C1487">
        <v>2018</v>
      </c>
      <c r="D1487">
        <v>1.1000000000000001</v>
      </c>
      <c r="E1487" t="s">
        <v>25</v>
      </c>
      <c r="F1487" t="s">
        <v>34</v>
      </c>
      <c r="G1487">
        <v>102903</v>
      </c>
      <c r="H1487" t="s">
        <v>26</v>
      </c>
      <c r="I1487">
        <v>39768.76</v>
      </c>
      <c r="J1487" t="s">
        <v>65</v>
      </c>
      <c r="K1487">
        <v>8</v>
      </c>
      <c r="L1487">
        <v>0.38646842171753981</v>
      </c>
      <c r="M1487" t="s">
        <v>22</v>
      </c>
      <c r="N1487" t="s">
        <v>23</v>
      </c>
      <c r="O1487" t="s">
        <v>46</v>
      </c>
      <c r="P1487">
        <v>1</v>
      </c>
    </row>
    <row r="1488" spans="1:16" x14ac:dyDescent="0.3">
      <c r="A1488">
        <v>1485</v>
      </c>
      <c r="B1488" t="s">
        <v>24</v>
      </c>
      <c r="C1488">
        <v>2009</v>
      </c>
      <c r="D1488">
        <v>1.8</v>
      </c>
      <c r="E1488" t="s">
        <v>18</v>
      </c>
      <c r="F1488" t="s">
        <v>34</v>
      </c>
      <c r="G1488">
        <v>299225</v>
      </c>
      <c r="H1488" t="s">
        <v>38</v>
      </c>
      <c r="I1488">
        <v>43429.33</v>
      </c>
      <c r="J1488" t="s">
        <v>49</v>
      </c>
      <c r="K1488">
        <v>17</v>
      </c>
      <c r="L1488">
        <v>0.1451393767232016</v>
      </c>
      <c r="M1488" t="s">
        <v>32</v>
      </c>
      <c r="N1488" t="s">
        <v>23</v>
      </c>
      <c r="O1488" t="s">
        <v>46</v>
      </c>
      <c r="P1488">
        <v>2</v>
      </c>
    </row>
    <row r="1489" spans="1:16" x14ac:dyDescent="0.3">
      <c r="A1489">
        <v>1486</v>
      </c>
      <c r="B1489" t="s">
        <v>50</v>
      </c>
      <c r="C1489">
        <v>2017</v>
      </c>
      <c r="D1489">
        <v>5.4</v>
      </c>
      <c r="E1489" t="s">
        <v>18</v>
      </c>
      <c r="F1489" t="s">
        <v>34</v>
      </c>
      <c r="G1489">
        <v>256687</v>
      </c>
      <c r="H1489" t="s">
        <v>20</v>
      </c>
      <c r="I1489">
        <v>57601.95</v>
      </c>
      <c r="J1489" t="s">
        <v>55</v>
      </c>
      <c r="K1489">
        <v>9</v>
      </c>
      <c r="L1489">
        <v>0.22440540424719599</v>
      </c>
      <c r="M1489" t="s">
        <v>32</v>
      </c>
      <c r="N1489" t="s">
        <v>36</v>
      </c>
      <c r="O1489" t="s">
        <v>29</v>
      </c>
      <c r="P1489">
        <v>3</v>
      </c>
    </row>
    <row r="1490" spans="1:16" x14ac:dyDescent="0.3">
      <c r="A1490">
        <v>1487</v>
      </c>
      <c r="B1490" t="s">
        <v>50</v>
      </c>
      <c r="C1490">
        <v>2002</v>
      </c>
      <c r="D1490">
        <v>3.3</v>
      </c>
      <c r="E1490" t="s">
        <v>25</v>
      </c>
      <c r="F1490" t="s">
        <v>19</v>
      </c>
      <c r="G1490">
        <v>34986</v>
      </c>
      <c r="H1490" t="s">
        <v>20</v>
      </c>
      <c r="I1490">
        <v>94112.67</v>
      </c>
      <c r="J1490" t="s">
        <v>54</v>
      </c>
      <c r="K1490">
        <v>24</v>
      </c>
      <c r="L1490">
        <v>2.6900094323443664</v>
      </c>
      <c r="M1490" t="s">
        <v>56</v>
      </c>
      <c r="N1490" t="s">
        <v>36</v>
      </c>
      <c r="O1490" t="s">
        <v>22</v>
      </c>
      <c r="P1490">
        <v>3</v>
      </c>
    </row>
    <row r="1491" spans="1:16" x14ac:dyDescent="0.3">
      <c r="A1491">
        <v>1488</v>
      </c>
      <c r="B1491" t="s">
        <v>24</v>
      </c>
      <c r="C1491">
        <v>2010</v>
      </c>
      <c r="D1491">
        <v>3.8</v>
      </c>
      <c r="E1491" t="s">
        <v>33</v>
      </c>
      <c r="F1491" t="s">
        <v>19</v>
      </c>
      <c r="G1491">
        <v>50304</v>
      </c>
      <c r="H1491" t="s">
        <v>38</v>
      </c>
      <c r="I1491">
        <v>73779.990000000005</v>
      </c>
      <c r="J1491" t="s">
        <v>66</v>
      </c>
      <c r="K1491">
        <v>16</v>
      </c>
      <c r="L1491">
        <v>1.4666823711832062</v>
      </c>
      <c r="M1491" t="s">
        <v>22</v>
      </c>
      <c r="N1491" t="s">
        <v>36</v>
      </c>
      <c r="O1491" t="s">
        <v>22</v>
      </c>
      <c r="P1491">
        <v>2</v>
      </c>
    </row>
    <row r="1492" spans="1:16" x14ac:dyDescent="0.3">
      <c r="A1492">
        <v>1489</v>
      </c>
      <c r="B1492" t="s">
        <v>17</v>
      </c>
      <c r="C1492">
        <v>2014</v>
      </c>
      <c r="D1492">
        <v>4.3</v>
      </c>
      <c r="E1492" t="s">
        <v>42</v>
      </c>
      <c r="F1492" t="s">
        <v>34</v>
      </c>
      <c r="G1492">
        <v>39986</v>
      </c>
      <c r="H1492" t="s">
        <v>20</v>
      </c>
      <c r="I1492">
        <v>57343.98</v>
      </c>
      <c r="J1492" t="s">
        <v>64</v>
      </c>
      <c r="K1492">
        <v>12</v>
      </c>
      <c r="L1492">
        <v>1.434101435502426</v>
      </c>
      <c r="M1492" t="s">
        <v>56</v>
      </c>
      <c r="N1492" t="s">
        <v>36</v>
      </c>
      <c r="O1492" t="s">
        <v>29</v>
      </c>
      <c r="P1492">
        <v>3</v>
      </c>
    </row>
    <row r="1493" spans="1:16" x14ac:dyDescent="0.3">
      <c r="A1493">
        <v>1490</v>
      </c>
      <c r="B1493" t="s">
        <v>30</v>
      </c>
      <c r="C1493">
        <v>2010</v>
      </c>
      <c r="D1493">
        <v>4.4000000000000004</v>
      </c>
      <c r="E1493" t="s">
        <v>33</v>
      </c>
      <c r="F1493" t="s">
        <v>19</v>
      </c>
      <c r="G1493">
        <v>91594</v>
      </c>
      <c r="H1493" t="s">
        <v>38</v>
      </c>
      <c r="I1493">
        <v>78189.240000000005</v>
      </c>
      <c r="J1493" t="s">
        <v>52</v>
      </c>
      <c r="K1493">
        <v>16</v>
      </c>
      <c r="L1493">
        <v>0.85365023909863103</v>
      </c>
      <c r="M1493" t="s">
        <v>22</v>
      </c>
      <c r="N1493" t="s">
        <v>36</v>
      </c>
      <c r="O1493" t="s">
        <v>29</v>
      </c>
      <c r="P1493">
        <v>2</v>
      </c>
    </row>
    <row r="1494" spans="1:16" x14ac:dyDescent="0.3">
      <c r="A1494">
        <v>1491</v>
      </c>
      <c r="B1494" t="s">
        <v>58</v>
      </c>
      <c r="C1494">
        <v>2016</v>
      </c>
      <c r="D1494">
        <v>5.7</v>
      </c>
      <c r="E1494" t="s">
        <v>42</v>
      </c>
      <c r="F1494" t="s">
        <v>19</v>
      </c>
      <c r="G1494">
        <v>66151</v>
      </c>
      <c r="H1494" t="s">
        <v>20</v>
      </c>
      <c r="I1494">
        <v>40234.58</v>
      </c>
      <c r="J1494" t="s">
        <v>59</v>
      </c>
      <c r="K1494">
        <v>10</v>
      </c>
      <c r="L1494">
        <v>0.60822330728182494</v>
      </c>
      <c r="M1494" t="s">
        <v>22</v>
      </c>
      <c r="N1494" t="s">
        <v>23</v>
      </c>
      <c r="O1494" t="s">
        <v>29</v>
      </c>
      <c r="P1494">
        <v>3</v>
      </c>
    </row>
    <row r="1495" spans="1:16" x14ac:dyDescent="0.3">
      <c r="A1495">
        <v>1492</v>
      </c>
      <c r="B1495" t="s">
        <v>17</v>
      </c>
      <c r="C1495">
        <v>2016</v>
      </c>
      <c r="D1495">
        <v>6</v>
      </c>
      <c r="E1495" t="s">
        <v>18</v>
      </c>
      <c r="F1495" t="s">
        <v>19</v>
      </c>
      <c r="G1495">
        <v>290358</v>
      </c>
      <c r="H1495" t="s">
        <v>38</v>
      </c>
      <c r="I1495">
        <v>74394.34</v>
      </c>
      <c r="J1495" t="s">
        <v>64</v>
      </c>
      <c r="K1495">
        <v>10</v>
      </c>
      <c r="L1495">
        <v>0.2562159127697532</v>
      </c>
      <c r="M1495" t="s">
        <v>32</v>
      </c>
      <c r="N1495" t="s">
        <v>36</v>
      </c>
      <c r="O1495" t="s">
        <v>29</v>
      </c>
      <c r="P1495">
        <v>2</v>
      </c>
    </row>
    <row r="1496" spans="1:16" x14ac:dyDescent="0.3">
      <c r="A1496">
        <v>1493</v>
      </c>
      <c r="B1496" t="s">
        <v>58</v>
      </c>
      <c r="C1496">
        <v>2005</v>
      </c>
      <c r="D1496">
        <v>4.5999999999999996</v>
      </c>
      <c r="E1496" t="s">
        <v>18</v>
      </c>
      <c r="F1496" t="s">
        <v>19</v>
      </c>
      <c r="G1496">
        <v>173620</v>
      </c>
      <c r="H1496" t="s">
        <v>38</v>
      </c>
      <c r="I1496">
        <v>44014.239999999998</v>
      </c>
      <c r="J1496" t="s">
        <v>65</v>
      </c>
      <c r="K1496">
        <v>21</v>
      </c>
      <c r="L1496">
        <v>0.25350904273701186</v>
      </c>
      <c r="M1496" t="s">
        <v>32</v>
      </c>
      <c r="N1496" t="s">
        <v>23</v>
      </c>
      <c r="O1496" t="s">
        <v>29</v>
      </c>
      <c r="P1496">
        <v>2</v>
      </c>
    </row>
    <row r="1497" spans="1:16" x14ac:dyDescent="0.3">
      <c r="A1497">
        <v>1494</v>
      </c>
      <c r="B1497" t="s">
        <v>30</v>
      </c>
      <c r="C1497">
        <v>2004</v>
      </c>
      <c r="D1497">
        <v>2.4</v>
      </c>
      <c r="E1497" t="s">
        <v>18</v>
      </c>
      <c r="F1497" t="s">
        <v>19</v>
      </c>
      <c r="G1497">
        <v>141753</v>
      </c>
      <c r="H1497" t="s">
        <v>38</v>
      </c>
      <c r="I1497">
        <v>31567.83</v>
      </c>
      <c r="J1497" t="s">
        <v>40</v>
      </c>
      <c r="K1497">
        <v>22</v>
      </c>
      <c r="L1497">
        <v>0.22269602759729953</v>
      </c>
      <c r="M1497" t="s">
        <v>22</v>
      </c>
      <c r="N1497" t="s">
        <v>23</v>
      </c>
      <c r="O1497" t="s">
        <v>22</v>
      </c>
      <c r="P1497">
        <v>2</v>
      </c>
    </row>
    <row r="1498" spans="1:16" x14ac:dyDescent="0.3">
      <c r="A1498">
        <v>1495</v>
      </c>
      <c r="B1498" t="s">
        <v>50</v>
      </c>
      <c r="C1498">
        <v>2007</v>
      </c>
      <c r="D1498">
        <v>5.4</v>
      </c>
      <c r="E1498" t="s">
        <v>42</v>
      </c>
      <c r="F1498" t="s">
        <v>34</v>
      </c>
      <c r="G1498">
        <v>138056</v>
      </c>
      <c r="H1498" t="s">
        <v>20</v>
      </c>
      <c r="I1498">
        <v>62923.78</v>
      </c>
      <c r="J1498" t="s">
        <v>54</v>
      </c>
      <c r="K1498">
        <v>19</v>
      </c>
      <c r="L1498">
        <v>0.45578446427536651</v>
      </c>
      <c r="M1498" t="s">
        <v>22</v>
      </c>
      <c r="N1498" t="s">
        <v>36</v>
      </c>
      <c r="O1498" t="s">
        <v>29</v>
      </c>
      <c r="P1498">
        <v>3</v>
      </c>
    </row>
    <row r="1499" spans="1:16" x14ac:dyDescent="0.3">
      <c r="A1499">
        <v>1496</v>
      </c>
      <c r="B1499" t="s">
        <v>17</v>
      </c>
      <c r="C1499">
        <v>2001</v>
      </c>
      <c r="D1499">
        <v>1.2</v>
      </c>
      <c r="E1499" t="s">
        <v>18</v>
      </c>
      <c r="F1499" t="s">
        <v>19</v>
      </c>
      <c r="G1499">
        <v>158651</v>
      </c>
      <c r="H1499" t="s">
        <v>38</v>
      </c>
      <c r="I1499">
        <v>70253.37</v>
      </c>
      <c r="J1499" t="s">
        <v>21</v>
      </c>
      <c r="K1499">
        <v>25</v>
      </c>
      <c r="L1499">
        <v>0.44281706386975184</v>
      </c>
      <c r="M1499" t="s">
        <v>32</v>
      </c>
      <c r="N1499" t="s">
        <v>36</v>
      </c>
      <c r="O1499" t="s">
        <v>46</v>
      </c>
      <c r="P1499">
        <v>2</v>
      </c>
    </row>
    <row r="1500" spans="1:16" x14ac:dyDescent="0.3">
      <c r="A1500">
        <v>1497</v>
      </c>
      <c r="B1500" t="s">
        <v>37</v>
      </c>
      <c r="C1500">
        <v>2015</v>
      </c>
      <c r="D1500">
        <v>2.2000000000000002</v>
      </c>
      <c r="E1500" t="s">
        <v>18</v>
      </c>
      <c r="F1500" t="s">
        <v>34</v>
      </c>
      <c r="G1500">
        <v>234347</v>
      </c>
      <c r="H1500" t="s">
        <v>38</v>
      </c>
      <c r="I1500">
        <v>48632.89</v>
      </c>
      <c r="J1500" t="s">
        <v>68</v>
      </c>
      <c r="K1500">
        <v>11</v>
      </c>
      <c r="L1500">
        <v>0.20752512300136122</v>
      </c>
      <c r="M1500" t="s">
        <v>32</v>
      </c>
      <c r="N1500" t="s">
        <v>23</v>
      </c>
      <c r="O1500" t="s">
        <v>22</v>
      </c>
      <c r="P1500">
        <v>2</v>
      </c>
    </row>
    <row r="1501" spans="1:16" x14ac:dyDescent="0.3">
      <c r="A1501">
        <v>1498</v>
      </c>
      <c r="B1501" t="s">
        <v>37</v>
      </c>
      <c r="C1501">
        <v>2019</v>
      </c>
      <c r="D1501">
        <v>5.5</v>
      </c>
      <c r="E1501" t="s">
        <v>18</v>
      </c>
      <c r="F1501" t="s">
        <v>34</v>
      </c>
      <c r="G1501">
        <v>186005</v>
      </c>
      <c r="H1501" t="s">
        <v>26</v>
      </c>
      <c r="I1501">
        <v>58722.57</v>
      </c>
      <c r="J1501" t="s">
        <v>48</v>
      </c>
      <c r="K1501">
        <v>7</v>
      </c>
      <c r="L1501">
        <v>0.31570425526195534</v>
      </c>
      <c r="M1501" t="s">
        <v>32</v>
      </c>
      <c r="N1501" t="s">
        <v>36</v>
      </c>
      <c r="O1501" t="s">
        <v>29</v>
      </c>
      <c r="P1501">
        <v>1</v>
      </c>
    </row>
    <row r="1502" spans="1:16" x14ac:dyDescent="0.3">
      <c r="A1502">
        <v>1499</v>
      </c>
      <c r="B1502" t="s">
        <v>37</v>
      </c>
      <c r="C1502">
        <v>2023</v>
      </c>
      <c r="D1502">
        <v>2.2999999999999998</v>
      </c>
      <c r="E1502" t="s">
        <v>18</v>
      </c>
      <c r="F1502" t="s">
        <v>34</v>
      </c>
      <c r="G1502">
        <v>162553</v>
      </c>
      <c r="H1502" t="s">
        <v>26</v>
      </c>
      <c r="I1502">
        <v>70936.28</v>
      </c>
      <c r="J1502" t="s">
        <v>48</v>
      </c>
      <c r="K1502">
        <v>3</v>
      </c>
      <c r="L1502">
        <v>0.43638862401801259</v>
      </c>
      <c r="M1502" t="s">
        <v>32</v>
      </c>
      <c r="N1502" t="s">
        <v>36</v>
      </c>
      <c r="O1502" t="s">
        <v>22</v>
      </c>
      <c r="P1502">
        <v>1</v>
      </c>
    </row>
    <row r="1503" spans="1:16" x14ac:dyDescent="0.3">
      <c r="A1503">
        <v>1500</v>
      </c>
      <c r="B1503" t="s">
        <v>50</v>
      </c>
      <c r="C1503">
        <v>2011</v>
      </c>
      <c r="D1503">
        <v>2.1</v>
      </c>
      <c r="E1503" t="s">
        <v>33</v>
      </c>
      <c r="F1503" t="s">
        <v>19</v>
      </c>
      <c r="G1503">
        <v>944</v>
      </c>
      <c r="H1503" t="s">
        <v>38</v>
      </c>
      <c r="I1503">
        <v>77932.45</v>
      </c>
      <c r="J1503" t="s">
        <v>54</v>
      </c>
      <c r="K1503">
        <v>15</v>
      </c>
      <c r="L1503">
        <v>82.555561440677963</v>
      </c>
      <c r="M1503" t="s">
        <v>56</v>
      </c>
      <c r="N1503" t="s">
        <v>36</v>
      </c>
      <c r="O1503" t="s">
        <v>22</v>
      </c>
      <c r="P1503">
        <v>2</v>
      </c>
    </row>
    <row r="1504" spans="1:16" x14ac:dyDescent="0.3">
      <c r="A1504">
        <v>1501</v>
      </c>
      <c r="B1504" t="s">
        <v>50</v>
      </c>
      <c r="C1504">
        <v>2005</v>
      </c>
      <c r="D1504">
        <v>1.7</v>
      </c>
      <c r="E1504" t="s">
        <v>18</v>
      </c>
      <c r="F1504" t="s">
        <v>34</v>
      </c>
      <c r="G1504">
        <v>93993</v>
      </c>
      <c r="H1504" t="s">
        <v>26</v>
      </c>
      <c r="I1504">
        <v>90079.29</v>
      </c>
      <c r="J1504" t="s">
        <v>61</v>
      </c>
      <c r="K1504">
        <v>21</v>
      </c>
      <c r="L1504">
        <v>0.95836168650856968</v>
      </c>
      <c r="M1504" t="s">
        <v>22</v>
      </c>
      <c r="N1504" t="s">
        <v>36</v>
      </c>
      <c r="O1504" t="s">
        <v>46</v>
      </c>
      <c r="P1504">
        <v>1</v>
      </c>
    </row>
    <row r="1505" spans="1:16" x14ac:dyDescent="0.3">
      <c r="A1505">
        <v>1502</v>
      </c>
      <c r="B1505" t="s">
        <v>30</v>
      </c>
      <c r="C1505">
        <v>2000</v>
      </c>
      <c r="D1505">
        <v>5.3</v>
      </c>
      <c r="E1505" t="s">
        <v>18</v>
      </c>
      <c r="F1505" t="s">
        <v>34</v>
      </c>
      <c r="G1505">
        <v>271258</v>
      </c>
      <c r="H1505" t="s">
        <v>38</v>
      </c>
      <c r="I1505">
        <v>38681.699999999997</v>
      </c>
      <c r="J1505" t="s">
        <v>52</v>
      </c>
      <c r="K1505">
        <v>26</v>
      </c>
      <c r="L1505">
        <v>0.14260113987421569</v>
      </c>
      <c r="M1505" t="s">
        <v>32</v>
      </c>
      <c r="N1505" t="s">
        <v>23</v>
      </c>
      <c r="O1505" t="s">
        <v>29</v>
      </c>
      <c r="P1505">
        <v>2</v>
      </c>
    </row>
    <row r="1506" spans="1:16" x14ac:dyDescent="0.3">
      <c r="A1506">
        <v>1503</v>
      </c>
      <c r="B1506" t="s">
        <v>58</v>
      </c>
      <c r="C1506">
        <v>2003</v>
      </c>
      <c r="D1506">
        <v>3.5</v>
      </c>
      <c r="E1506" t="s">
        <v>33</v>
      </c>
      <c r="F1506" t="s">
        <v>34</v>
      </c>
      <c r="G1506">
        <v>214738</v>
      </c>
      <c r="H1506" t="s">
        <v>26</v>
      </c>
      <c r="I1506">
        <v>95390.34</v>
      </c>
      <c r="J1506" t="s">
        <v>59</v>
      </c>
      <c r="K1506">
        <v>23</v>
      </c>
      <c r="L1506">
        <v>0.44421732529873614</v>
      </c>
      <c r="M1506" t="s">
        <v>32</v>
      </c>
      <c r="N1506" t="s">
        <v>36</v>
      </c>
      <c r="O1506" t="s">
        <v>22</v>
      </c>
      <c r="P1506">
        <v>1</v>
      </c>
    </row>
    <row r="1507" spans="1:16" x14ac:dyDescent="0.3">
      <c r="A1507">
        <v>1504</v>
      </c>
      <c r="B1507" t="s">
        <v>30</v>
      </c>
      <c r="C1507">
        <v>2016</v>
      </c>
      <c r="D1507">
        <v>4.4000000000000004</v>
      </c>
      <c r="E1507" t="s">
        <v>33</v>
      </c>
      <c r="F1507" t="s">
        <v>34</v>
      </c>
      <c r="G1507">
        <v>208920</v>
      </c>
      <c r="H1507" t="s">
        <v>20</v>
      </c>
      <c r="I1507">
        <v>65541.58</v>
      </c>
      <c r="J1507" t="s">
        <v>31</v>
      </c>
      <c r="K1507">
        <v>10</v>
      </c>
      <c r="L1507">
        <v>0.31371615929542407</v>
      </c>
      <c r="M1507" t="s">
        <v>32</v>
      </c>
      <c r="N1507" t="s">
        <v>36</v>
      </c>
      <c r="O1507" t="s">
        <v>29</v>
      </c>
      <c r="P1507">
        <v>3</v>
      </c>
    </row>
    <row r="1508" spans="1:16" x14ac:dyDescent="0.3">
      <c r="A1508">
        <v>1505</v>
      </c>
      <c r="B1508" t="s">
        <v>30</v>
      </c>
      <c r="C1508">
        <v>2012</v>
      </c>
      <c r="D1508">
        <v>2.2000000000000002</v>
      </c>
      <c r="E1508" t="s">
        <v>42</v>
      </c>
      <c r="F1508" t="s">
        <v>19</v>
      </c>
      <c r="G1508">
        <v>256805</v>
      </c>
      <c r="H1508" t="s">
        <v>20</v>
      </c>
      <c r="I1508">
        <v>79831.679999999993</v>
      </c>
      <c r="J1508" t="s">
        <v>52</v>
      </c>
      <c r="K1508">
        <v>14</v>
      </c>
      <c r="L1508">
        <v>0.31086497537041724</v>
      </c>
      <c r="M1508" t="s">
        <v>32</v>
      </c>
      <c r="N1508" t="s">
        <v>36</v>
      </c>
      <c r="O1508" t="s">
        <v>22</v>
      </c>
      <c r="P1508">
        <v>3</v>
      </c>
    </row>
    <row r="1509" spans="1:16" x14ac:dyDescent="0.3">
      <c r="A1509">
        <v>1506</v>
      </c>
      <c r="B1509" t="s">
        <v>50</v>
      </c>
      <c r="C1509">
        <v>2017</v>
      </c>
      <c r="D1509">
        <v>4.8</v>
      </c>
      <c r="E1509" t="s">
        <v>25</v>
      </c>
      <c r="F1509" t="s">
        <v>34</v>
      </c>
      <c r="G1509">
        <v>294740</v>
      </c>
      <c r="H1509" t="s">
        <v>38</v>
      </c>
      <c r="I1509">
        <v>71478.06</v>
      </c>
      <c r="J1509" t="s">
        <v>61</v>
      </c>
      <c r="K1509">
        <v>9</v>
      </c>
      <c r="L1509">
        <v>0.24251224808305624</v>
      </c>
      <c r="M1509" t="s">
        <v>32</v>
      </c>
      <c r="N1509" t="s">
        <v>36</v>
      </c>
      <c r="O1509" t="s">
        <v>29</v>
      </c>
      <c r="P1509">
        <v>2</v>
      </c>
    </row>
    <row r="1510" spans="1:16" x14ac:dyDescent="0.3">
      <c r="A1510">
        <v>1507</v>
      </c>
      <c r="B1510" t="s">
        <v>37</v>
      </c>
      <c r="C1510">
        <v>2004</v>
      </c>
      <c r="D1510">
        <v>4.8</v>
      </c>
      <c r="E1510" t="s">
        <v>18</v>
      </c>
      <c r="F1510" t="s">
        <v>34</v>
      </c>
      <c r="G1510">
        <v>104087</v>
      </c>
      <c r="H1510" t="s">
        <v>38</v>
      </c>
      <c r="I1510">
        <v>24529.31</v>
      </c>
      <c r="J1510" t="s">
        <v>68</v>
      </c>
      <c r="K1510">
        <v>22</v>
      </c>
      <c r="L1510">
        <v>0.2356616099993275</v>
      </c>
      <c r="M1510" t="s">
        <v>22</v>
      </c>
      <c r="N1510" t="s">
        <v>23</v>
      </c>
      <c r="O1510" t="s">
        <v>29</v>
      </c>
      <c r="P1510">
        <v>2</v>
      </c>
    </row>
    <row r="1511" spans="1:16" x14ac:dyDescent="0.3">
      <c r="A1511">
        <v>1508</v>
      </c>
      <c r="B1511" t="s">
        <v>43</v>
      </c>
      <c r="C1511">
        <v>2023</v>
      </c>
      <c r="D1511">
        <v>2.6</v>
      </c>
      <c r="E1511" t="s">
        <v>18</v>
      </c>
      <c r="F1511" t="s">
        <v>34</v>
      </c>
      <c r="G1511">
        <v>269051</v>
      </c>
      <c r="H1511" t="s">
        <v>20</v>
      </c>
      <c r="I1511">
        <v>11786.65</v>
      </c>
      <c r="J1511" t="s">
        <v>63</v>
      </c>
      <c r="K1511">
        <v>3</v>
      </c>
      <c r="L1511">
        <v>4.380823710002936E-2</v>
      </c>
      <c r="M1511" t="s">
        <v>32</v>
      </c>
      <c r="N1511" t="s">
        <v>28</v>
      </c>
      <c r="O1511" t="s">
        <v>22</v>
      </c>
      <c r="P1511">
        <v>3</v>
      </c>
    </row>
    <row r="1512" spans="1:16" x14ac:dyDescent="0.3">
      <c r="A1512">
        <v>1509</v>
      </c>
      <c r="B1512" t="s">
        <v>58</v>
      </c>
      <c r="C1512">
        <v>2023</v>
      </c>
      <c r="D1512">
        <v>3.1</v>
      </c>
      <c r="E1512" t="s">
        <v>18</v>
      </c>
      <c r="F1512" t="s">
        <v>34</v>
      </c>
      <c r="G1512">
        <v>255035</v>
      </c>
      <c r="H1512" t="s">
        <v>20</v>
      </c>
      <c r="I1512">
        <v>73997.210000000006</v>
      </c>
      <c r="J1512" t="s">
        <v>62</v>
      </c>
      <c r="K1512">
        <v>3</v>
      </c>
      <c r="L1512">
        <v>0.29014531338835847</v>
      </c>
      <c r="M1512" t="s">
        <v>32</v>
      </c>
      <c r="N1512" t="s">
        <v>36</v>
      </c>
      <c r="O1512" t="s">
        <v>22</v>
      </c>
      <c r="P1512">
        <v>3</v>
      </c>
    </row>
    <row r="1513" spans="1:16" x14ac:dyDescent="0.3">
      <c r="A1513">
        <v>1510</v>
      </c>
      <c r="B1513" t="s">
        <v>50</v>
      </c>
      <c r="C1513">
        <v>2002</v>
      </c>
      <c r="D1513">
        <v>2</v>
      </c>
      <c r="E1513" t="s">
        <v>42</v>
      </c>
      <c r="F1513" t="s">
        <v>19</v>
      </c>
      <c r="G1513">
        <v>159186</v>
      </c>
      <c r="H1513" t="s">
        <v>26</v>
      </c>
      <c r="I1513">
        <v>53550</v>
      </c>
      <c r="J1513" t="s">
        <v>54</v>
      </c>
      <c r="K1513">
        <v>24</v>
      </c>
      <c r="L1513">
        <v>0.3363989295541065</v>
      </c>
      <c r="M1513" t="s">
        <v>32</v>
      </c>
      <c r="N1513" t="s">
        <v>36</v>
      </c>
      <c r="O1513" t="s">
        <v>22</v>
      </c>
      <c r="P1513">
        <v>1</v>
      </c>
    </row>
    <row r="1514" spans="1:16" x14ac:dyDescent="0.3">
      <c r="A1514">
        <v>1511</v>
      </c>
      <c r="B1514" t="s">
        <v>37</v>
      </c>
      <c r="C1514">
        <v>2010</v>
      </c>
      <c r="D1514">
        <v>5.9</v>
      </c>
      <c r="E1514" t="s">
        <v>18</v>
      </c>
      <c r="F1514" t="s">
        <v>34</v>
      </c>
      <c r="G1514">
        <v>287153</v>
      </c>
      <c r="H1514" t="s">
        <v>38</v>
      </c>
      <c r="I1514">
        <v>71710.27</v>
      </c>
      <c r="J1514" t="s">
        <v>45</v>
      </c>
      <c r="K1514">
        <v>16</v>
      </c>
      <c r="L1514">
        <v>0.24972843745320442</v>
      </c>
      <c r="M1514" t="s">
        <v>32</v>
      </c>
      <c r="N1514" t="s">
        <v>36</v>
      </c>
      <c r="O1514" t="s">
        <v>29</v>
      </c>
      <c r="P1514">
        <v>2</v>
      </c>
    </row>
    <row r="1515" spans="1:16" x14ac:dyDescent="0.3">
      <c r="A1515">
        <v>1512</v>
      </c>
      <c r="B1515" t="s">
        <v>17</v>
      </c>
      <c r="C1515">
        <v>2012</v>
      </c>
      <c r="D1515">
        <v>4.2</v>
      </c>
      <c r="E1515" t="s">
        <v>25</v>
      </c>
      <c r="F1515" t="s">
        <v>34</v>
      </c>
      <c r="G1515">
        <v>166797</v>
      </c>
      <c r="H1515" t="s">
        <v>20</v>
      </c>
      <c r="I1515">
        <v>50300.07</v>
      </c>
      <c r="J1515" t="s">
        <v>64</v>
      </c>
      <c r="K1515">
        <v>14</v>
      </c>
      <c r="L1515">
        <v>0.30156459648554829</v>
      </c>
      <c r="M1515" t="s">
        <v>32</v>
      </c>
      <c r="N1515" t="s">
        <v>36</v>
      </c>
      <c r="O1515" t="s">
        <v>29</v>
      </c>
      <c r="P1515">
        <v>3</v>
      </c>
    </row>
    <row r="1516" spans="1:16" x14ac:dyDescent="0.3">
      <c r="A1516">
        <v>1513</v>
      </c>
      <c r="B1516" t="s">
        <v>43</v>
      </c>
      <c r="C1516">
        <v>2003</v>
      </c>
      <c r="D1516">
        <v>5.7</v>
      </c>
      <c r="E1516" t="s">
        <v>33</v>
      </c>
      <c r="F1516" t="s">
        <v>34</v>
      </c>
      <c r="G1516">
        <v>281140</v>
      </c>
      <c r="H1516" t="s">
        <v>20</v>
      </c>
      <c r="I1516">
        <v>34662.28</v>
      </c>
      <c r="J1516" t="s">
        <v>44</v>
      </c>
      <c r="K1516">
        <v>23</v>
      </c>
      <c r="L1516">
        <v>0.12329188304759195</v>
      </c>
      <c r="M1516" t="s">
        <v>32</v>
      </c>
      <c r="N1516" t="s">
        <v>23</v>
      </c>
      <c r="O1516" t="s">
        <v>29</v>
      </c>
      <c r="P1516">
        <v>3</v>
      </c>
    </row>
    <row r="1517" spans="1:16" x14ac:dyDescent="0.3">
      <c r="A1517">
        <v>1514</v>
      </c>
      <c r="B1517" t="s">
        <v>43</v>
      </c>
      <c r="C1517">
        <v>2013</v>
      </c>
      <c r="D1517">
        <v>2.5</v>
      </c>
      <c r="E1517" t="s">
        <v>42</v>
      </c>
      <c r="F1517" t="s">
        <v>34</v>
      </c>
      <c r="G1517">
        <v>290911</v>
      </c>
      <c r="H1517" t="s">
        <v>38</v>
      </c>
      <c r="I1517">
        <v>32076.7</v>
      </c>
      <c r="J1517" t="s">
        <v>60</v>
      </c>
      <c r="K1517">
        <v>13</v>
      </c>
      <c r="L1517">
        <v>0.11026293264950449</v>
      </c>
      <c r="M1517" t="s">
        <v>32</v>
      </c>
      <c r="N1517" t="s">
        <v>23</v>
      </c>
      <c r="O1517" t="s">
        <v>22</v>
      </c>
      <c r="P1517">
        <v>2</v>
      </c>
    </row>
    <row r="1518" spans="1:16" x14ac:dyDescent="0.3">
      <c r="A1518">
        <v>1515</v>
      </c>
      <c r="B1518" t="s">
        <v>50</v>
      </c>
      <c r="C1518">
        <v>2021</v>
      </c>
      <c r="D1518">
        <v>4.9000000000000004</v>
      </c>
      <c r="E1518" t="s">
        <v>33</v>
      </c>
      <c r="F1518" t="s">
        <v>34</v>
      </c>
      <c r="G1518">
        <v>278491</v>
      </c>
      <c r="H1518" t="s">
        <v>26</v>
      </c>
      <c r="I1518">
        <v>74400.55</v>
      </c>
      <c r="J1518" t="s">
        <v>61</v>
      </c>
      <c r="K1518">
        <v>5</v>
      </c>
      <c r="L1518">
        <v>0.26715603017691775</v>
      </c>
      <c r="M1518" t="s">
        <v>32</v>
      </c>
      <c r="N1518" t="s">
        <v>36</v>
      </c>
      <c r="O1518" t="s">
        <v>29</v>
      </c>
      <c r="P1518">
        <v>1</v>
      </c>
    </row>
    <row r="1519" spans="1:16" x14ac:dyDescent="0.3">
      <c r="A1519">
        <v>1516</v>
      </c>
      <c r="B1519" t="s">
        <v>24</v>
      </c>
      <c r="C1519">
        <v>2010</v>
      </c>
      <c r="D1519">
        <v>4.8</v>
      </c>
      <c r="E1519" t="s">
        <v>18</v>
      </c>
      <c r="F1519" t="s">
        <v>34</v>
      </c>
      <c r="G1519">
        <v>102063</v>
      </c>
      <c r="H1519" t="s">
        <v>26</v>
      </c>
      <c r="I1519">
        <v>31294.11</v>
      </c>
      <c r="J1519" t="s">
        <v>49</v>
      </c>
      <c r="K1519">
        <v>16</v>
      </c>
      <c r="L1519">
        <v>0.30661561976426327</v>
      </c>
      <c r="M1519" t="s">
        <v>22</v>
      </c>
      <c r="N1519" t="s">
        <v>23</v>
      </c>
      <c r="O1519" t="s">
        <v>29</v>
      </c>
      <c r="P1519">
        <v>1</v>
      </c>
    </row>
    <row r="1520" spans="1:16" x14ac:dyDescent="0.3">
      <c r="A1520">
        <v>1517</v>
      </c>
      <c r="B1520" t="s">
        <v>58</v>
      </c>
      <c r="C1520">
        <v>2009</v>
      </c>
      <c r="D1520">
        <v>4.5</v>
      </c>
      <c r="E1520" t="s">
        <v>18</v>
      </c>
      <c r="F1520" t="s">
        <v>19</v>
      </c>
      <c r="G1520">
        <v>24102</v>
      </c>
      <c r="H1520" t="s">
        <v>26</v>
      </c>
      <c r="I1520">
        <v>72894.3</v>
      </c>
      <c r="J1520" t="s">
        <v>65</v>
      </c>
      <c r="K1520">
        <v>17</v>
      </c>
      <c r="L1520">
        <v>3.0244087627582776</v>
      </c>
      <c r="M1520" t="s">
        <v>56</v>
      </c>
      <c r="N1520" t="s">
        <v>36</v>
      </c>
      <c r="O1520" t="s">
        <v>29</v>
      </c>
      <c r="P1520">
        <v>1</v>
      </c>
    </row>
    <row r="1521" spans="1:16" x14ac:dyDescent="0.3">
      <c r="A1521">
        <v>1518</v>
      </c>
      <c r="B1521" t="s">
        <v>43</v>
      </c>
      <c r="C1521">
        <v>2018</v>
      </c>
      <c r="D1521">
        <v>5.8</v>
      </c>
      <c r="E1521" t="s">
        <v>18</v>
      </c>
      <c r="F1521" t="s">
        <v>34</v>
      </c>
      <c r="G1521">
        <v>4263</v>
      </c>
      <c r="H1521" t="s">
        <v>26</v>
      </c>
      <c r="I1521">
        <v>41476.21</v>
      </c>
      <c r="J1521" t="s">
        <v>44</v>
      </c>
      <c r="K1521">
        <v>8</v>
      </c>
      <c r="L1521">
        <v>9.7293478770818673</v>
      </c>
      <c r="M1521" t="s">
        <v>56</v>
      </c>
      <c r="N1521" t="s">
        <v>23</v>
      </c>
      <c r="O1521" t="s">
        <v>29</v>
      </c>
      <c r="P1521">
        <v>1</v>
      </c>
    </row>
    <row r="1522" spans="1:16" x14ac:dyDescent="0.3">
      <c r="A1522">
        <v>1519</v>
      </c>
      <c r="B1522" t="s">
        <v>50</v>
      </c>
      <c r="C1522">
        <v>2017</v>
      </c>
      <c r="D1522">
        <v>3</v>
      </c>
      <c r="E1522" t="s">
        <v>25</v>
      </c>
      <c r="F1522" t="s">
        <v>19</v>
      </c>
      <c r="G1522">
        <v>67438</v>
      </c>
      <c r="H1522" t="s">
        <v>20</v>
      </c>
      <c r="I1522">
        <v>78235.350000000006</v>
      </c>
      <c r="J1522" t="s">
        <v>61</v>
      </c>
      <c r="K1522">
        <v>9</v>
      </c>
      <c r="L1522">
        <v>1.1601078027225007</v>
      </c>
      <c r="M1522" t="s">
        <v>22</v>
      </c>
      <c r="N1522" t="s">
        <v>36</v>
      </c>
      <c r="O1522" t="s">
        <v>22</v>
      </c>
      <c r="P1522">
        <v>3</v>
      </c>
    </row>
    <row r="1523" spans="1:16" x14ac:dyDescent="0.3">
      <c r="A1523">
        <v>1520</v>
      </c>
      <c r="B1523" t="s">
        <v>50</v>
      </c>
      <c r="C1523">
        <v>2005</v>
      </c>
      <c r="D1523">
        <v>1.7</v>
      </c>
      <c r="E1523" t="s">
        <v>25</v>
      </c>
      <c r="F1523" t="s">
        <v>19</v>
      </c>
      <c r="G1523">
        <v>96359</v>
      </c>
      <c r="H1523" t="s">
        <v>38</v>
      </c>
      <c r="I1523">
        <v>18566.939999999999</v>
      </c>
      <c r="J1523" t="s">
        <v>51</v>
      </c>
      <c r="K1523">
        <v>21</v>
      </c>
      <c r="L1523">
        <v>0.1926850631492647</v>
      </c>
      <c r="M1523" t="s">
        <v>22</v>
      </c>
      <c r="N1523" t="s">
        <v>28</v>
      </c>
      <c r="O1523" t="s">
        <v>46</v>
      </c>
      <c r="P1523">
        <v>2</v>
      </c>
    </row>
    <row r="1524" spans="1:16" x14ac:dyDescent="0.3">
      <c r="A1524">
        <v>1521</v>
      </c>
      <c r="B1524" t="s">
        <v>37</v>
      </c>
      <c r="C1524">
        <v>2014</v>
      </c>
      <c r="D1524">
        <v>4.4000000000000004</v>
      </c>
      <c r="E1524" t="s">
        <v>42</v>
      </c>
      <c r="F1524" t="s">
        <v>34</v>
      </c>
      <c r="G1524">
        <v>130251</v>
      </c>
      <c r="H1524" t="s">
        <v>38</v>
      </c>
      <c r="I1524">
        <v>24473.09</v>
      </c>
      <c r="J1524" t="s">
        <v>39</v>
      </c>
      <c r="K1524">
        <v>12</v>
      </c>
      <c r="L1524">
        <v>0.18789176282715681</v>
      </c>
      <c r="M1524" t="s">
        <v>22</v>
      </c>
      <c r="N1524" t="s">
        <v>23</v>
      </c>
      <c r="O1524" t="s">
        <v>29</v>
      </c>
      <c r="P1524">
        <v>2</v>
      </c>
    </row>
    <row r="1525" spans="1:16" x14ac:dyDescent="0.3">
      <c r="A1525">
        <v>1522</v>
      </c>
      <c r="B1525" t="s">
        <v>17</v>
      </c>
      <c r="C1525">
        <v>2020</v>
      </c>
      <c r="D1525">
        <v>4.5999999999999996</v>
      </c>
      <c r="E1525" t="s">
        <v>33</v>
      </c>
      <c r="F1525" t="s">
        <v>19</v>
      </c>
      <c r="G1525">
        <v>171915</v>
      </c>
      <c r="H1525" t="s">
        <v>20</v>
      </c>
      <c r="I1525">
        <v>70161.600000000006</v>
      </c>
      <c r="J1525" t="s">
        <v>64</v>
      </c>
      <c r="K1525">
        <v>6</v>
      </c>
      <c r="L1525">
        <v>0.40811796527353639</v>
      </c>
      <c r="M1525" t="s">
        <v>32</v>
      </c>
      <c r="N1525" t="s">
        <v>36</v>
      </c>
      <c r="O1525" t="s">
        <v>29</v>
      </c>
      <c r="P1525">
        <v>3</v>
      </c>
    </row>
    <row r="1526" spans="1:16" x14ac:dyDescent="0.3">
      <c r="A1526">
        <v>1523</v>
      </c>
      <c r="B1526" t="s">
        <v>24</v>
      </c>
      <c r="C1526">
        <v>2009</v>
      </c>
      <c r="D1526">
        <v>3.9</v>
      </c>
      <c r="E1526" t="s">
        <v>18</v>
      </c>
      <c r="F1526" t="s">
        <v>34</v>
      </c>
      <c r="G1526">
        <v>27690</v>
      </c>
      <c r="H1526" t="s">
        <v>20</v>
      </c>
      <c r="I1526">
        <v>58221.96</v>
      </c>
      <c r="J1526" t="s">
        <v>49</v>
      </c>
      <c r="K1526">
        <v>17</v>
      </c>
      <c r="L1526">
        <v>2.1026348862405202</v>
      </c>
      <c r="M1526" t="s">
        <v>56</v>
      </c>
      <c r="N1526" t="s">
        <v>36</v>
      </c>
      <c r="O1526" t="s">
        <v>22</v>
      </c>
      <c r="P1526">
        <v>3</v>
      </c>
    </row>
    <row r="1527" spans="1:16" x14ac:dyDescent="0.3">
      <c r="A1527">
        <v>1524</v>
      </c>
      <c r="B1527" t="s">
        <v>58</v>
      </c>
      <c r="C1527">
        <v>2004</v>
      </c>
      <c r="D1527">
        <v>2</v>
      </c>
      <c r="E1527" t="s">
        <v>18</v>
      </c>
      <c r="F1527" t="s">
        <v>19</v>
      </c>
      <c r="G1527">
        <v>2994</v>
      </c>
      <c r="H1527" t="s">
        <v>20</v>
      </c>
      <c r="I1527">
        <v>24368.44</v>
      </c>
      <c r="J1527" t="s">
        <v>62</v>
      </c>
      <c r="K1527">
        <v>22</v>
      </c>
      <c r="L1527">
        <v>8.1390915163660651</v>
      </c>
      <c r="M1527" t="s">
        <v>56</v>
      </c>
      <c r="N1527" t="s">
        <v>23</v>
      </c>
      <c r="O1527" t="s">
        <v>22</v>
      </c>
      <c r="P1527">
        <v>3</v>
      </c>
    </row>
    <row r="1528" spans="1:16" x14ac:dyDescent="0.3">
      <c r="A1528">
        <v>1525</v>
      </c>
      <c r="B1528" t="s">
        <v>30</v>
      </c>
      <c r="C1528">
        <v>2004</v>
      </c>
      <c r="D1528">
        <v>3.5</v>
      </c>
      <c r="E1528" t="s">
        <v>18</v>
      </c>
      <c r="F1528" t="s">
        <v>34</v>
      </c>
      <c r="G1528">
        <v>103533</v>
      </c>
      <c r="H1528" t="s">
        <v>38</v>
      </c>
      <c r="I1528">
        <v>90768.57</v>
      </c>
      <c r="J1528" t="s">
        <v>41</v>
      </c>
      <c r="K1528">
        <v>22</v>
      </c>
      <c r="L1528">
        <v>0.87671148329518134</v>
      </c>
      <c r="M1528" t="s">
        <v>22</v>
      </c>
      <c r="N1528" t="s">
        <v>36</v>
      </c>
      <c r="O1528" t="s">
        <v>22</v>
      </c>
      <c r="P1528">
        <v>2</v>
      </c>
    </row>
    <row r="1529" spans="1:16" x14ac:dyDescent="0.3">
      <c r="A1529">
        <v>1526</v>
      </c>
      <c r="B1529" t="s">
        <v>17</v>
      </c>
      <c r="C1529">
        <v>2009</v>
      </c>
      <c r="D1529">
        <v>2.6</v>
      </c>
      <c r="E1529" t="s">
        <v>18</v>
      </c>
      <c r="F1529" t="s">
        <v>19</v>
      </c>
      <c r="G1529">
        <v>67546</v>
      </c>
      <c r="H1529" t="s">
        <v>38</v>
      </c>
      <c r="I1529">
        <v>31214.69</v>
      </c>
      <c r="J1529" t="s">
        <v>47</v>
      </c>
      <c r="K1529">
        <v>17</v>
      </c>
      <c r="L1529">
        <v>0.4621249222751902</v>
      </c>
      <c r="M1529" t="s">
        <v>22</v>
      </c>
      <c r="N1529" t="s">
        <v>23</v>
      </c>
      <c r="O1529" t="s">
        <v>22</v>
      </c>
      <c r="P1529">
        <v>2</v>
      </c>
    </row>
    <row r="1530" spans="1:16" x14ac:dyDescent="0.3">
      <c r="A1530">
        <v>1527</v>
      </c>
      <c r="B1530" t="s">
        <v>17</v>
      </c>
      <c r="C1530">
        <v>2004</v>
      </c>
      <c r="D1530">
        <v>3.1</v>
      </c>
      <c r="E1530" t="s">
        <v>25</v>
      </c>
      <c r="F1530" t="s">
        <v>19</v>
      </c>
      <c r="G1530">
        <v>26467</v>
      </c>
      <c r="H1530" t="s">
        <v>38</v>
      </c>
      <c r="I1530">
        <v>45001.78</v>
      </c>
      <c r="J1530" t="s">
        <v>21</v>
      </c>
      <c r="K1530">
        <v>22</v>
      </c>
      <c r="L1530">
        <v>1.7002977292477424</v>
      </c>
      <c r="M1530" t="s">
        <v>56</v>
      </c>
      <c r="N1530" t="s">
        <v>23</v>
      </c>
      <c r="O1530" t="s">
        <v>22</v>
      </c>
      <c r="P1530">
        <v>2</v>
      </c>
    </row>
    <row r="1531" spans="1:16" x14ac:dyDescent="0.3">
      <c r="A1531">
        <v>1528</v>
      </c>
      <c r="B1531" t="s">
        <v>37</v>
      </c>
      <c r="C1531">
        <v>2002</v>
      </c>
      <c r="D1531">
        <v>4.2</v>
      </c>
      <c r="E1531" t="s">
        <v>33</v>
      </c>
      <c r="F1531" t="s">
        <v>34</v>
      </c>
      <c r="G1531">
        <v>246590</v>
      </c>
      <c r="H1531" t="s">
        <v>26</v>
      </c>
      <c r="I1531">
        <v>24217.35</v>
      </c>
      <c r="J1531" t="s">
        <v>45</v>
      </c>
      <c r="K1531">
        <v>24</v>
      </c>
      <c r="L1531">
        <v>9.8208970355651071E-2</v>
      </c>
      <c r="M1531" t="s">
        <v>32</v>
      </c>
      <c r="N1531" t="s">
        <v>23</v>
      </c>
      <c r="O1531" t="s">
        <v>29</v>
      </c>
      <c r="P1531">
        <v>1</v>
      </c>
    </row>
    <row r="1532" spans="1:16" x14ac:dyDescent="0.3">
      <c r="A1532">
        <v>1529</v>
      </c>
      <c r="B1532" t="s">
        <v>43</v>
      </c>
      <c r="C1532">
        <v>2022</v>
      </c>
      <c r="D1532">
        <v>4.7</v>
      </c>
      <c r="E1532" t="s">
        <v>33</v>
      </c>
      <c r="F1532" t="s">
        <v>19</v>
      </c>
      <c r="G1532">
        <v>131120</v>
      </c>
      <c r="H1532" t="s">
        <v>20</v>
      </c>
      <c r="I1532">
        <v>41862.620000000003</v>
      </c>
      <c r="J1532" t="s">
        <v>63</v>
      </c>
      <c r="K1532">
        <v>4</v>
      </c>
      <c r="L1532">
        <v>0.31926952410006104</v>
      </c>
      <c r="M1532" t="s">
        <v>22</v>
      </c>
      <c r="N1532" t="s">
        <v>23</v>
      </c>
      <c r="O1532" t="s">
        <v>29</v>
      </c>
      <c r="P1532">
        <v>3</v>
      </c>
    </row>
    <row r="1533" spans="1:16" x14ac:dyDescent="0.3">
      <c r="A1533">
        <v>1530</v>
      </c>
      <c r="B1533" t="s">
        <v>43</v>
      </c>
      <c r="C1533">
        <v>2005</v>
      </c>
      <c r="D1533">
        <v>2.2000000000000002</v>
      </c>
      <c r="E1533" t="s">
        <v>42</v>
      </c>
      <c r="F1533" t="s">
        <v>19</v>
      </c>
      <c r="G1533">
        <v>168050</v>
      </c>
      <c r="H1533" t="s">
        <v>20</v>
      </c>
      <c r="I1533">
        <v>51706.44</v>
      </c>
      <c r="J1533" t="s">
        <v>63</v>
      </c>
      <c r="K1533">
        <v>21</v>
      </c>
      <c r="L1533">
        <v>0.30768485569770904</v>
      </c>
      <c r="M1533" t="s">
        <v>32</v>
      </c>
      <c r="N1533" t="s">
        <v>36</v>
      </c>
      <c r="O1533" t="s">
        <v>22</v>
      </c>
      <c r="P1533">
        <v>3</v>
      </c>
    </row>
    <row r="1534" spans="1:16" x14ac:dyDescent="0.3">
      <c r="A1534">
        <v>1531</v>
      </c>
      <c r="B1534" t="s">
        <v>37</v>
      </c>
      <c r="C1534">
        <v>2003</v>
      </c>
      <c r="D1534">
        <v>3</v>
      </c>
      <c r="E1534" t="s">
        <v>25</v>
      </c>
      <c r="F1534" t="s">
        <v>19</v>
      </c>
      <c r="G1534">
        <v>73414</v>
      </c>
      <c r="H1534" t="s">
        <v>20</v>
      </c>
      <c r="I1534">
        <v>33048.47</v>
      </c>
      <c r="J1534" t="s">
        <v>39</v>
      </c>
      <c r="K1534">
        <v>23</v>
      </c>
      <c r="L1534">
        <v>0.45016577219603893</v>
      </c>
      <c r="M1534" t="s">
        <v>22</v>
      </c>
      <c r="N1534" t="s">
        <v>23</v>
      </c>
      <c r="O1534" t="s">
        <v>22</v>
      </c>
      <c r="P1534">
        <v>3</v>
      </c>
    </row>
    <row r="1535" spans="1:16" x14ac:dyDescent="0.3">
      <c r="A1535">
        <v>1532</v>
      </c>
      <c r="B1535" t="s">
        <v>50</v>
      </c>
      <c r="C1535">
        <v>2017</v>
      </c>
      <c r="D1535">
        <v>2.2999999999999998</v>
      </c>
      <c r="E1535" t="s">
        <v>18</v>
      </c>
      <c r="F1535" t="s">
        <v>19</v>
      </c>
      <c r="G1535">
        <v>180294</v>
      </c>
      <c r="H1535" t="s">
        <v>38</v>
      </c>
      <c r="I1535">
        <v>78063.899999999994</v>
      </c>
      <c r="J1535" t="s">
        <v>61</v>
      </c>
      <c r="K1535">
        <v>9</v>
      </c>
      <c r="L1535">
        <v>0.43298113081966116</v>
      </c>
      <c r="M1535" t="s">
        <v>32</v>
      </c>
      <c r="N1535" t="s">
        <v>36</v>
      </c>
      <c r="O1535" t="s">
        <v>22</v>
      </c>
      <c r="P1535">
        <v>2</v>
      </c>
    </row>
    <row r="1536" spans="1:16" x14ac:dyDescent="0.3">
      <c r="A1536">
        <v>1533</v>
      </c>
      <c r="B1536" t="s">
        <v>43</v>
      </c>
      <c r="C1536">
        <v>2008</v>
      </c>
      <c r="D1536">
        <v>2</v>
      </c>
      <c r="E1536" t="s">
        <v>33</v>
      </c>
      <c r="F1536" t="s">
        <v>19</v>
      </c>
      <c r="G1536">
        <v>48115</v>
      </c>
      <c r="H1536" t="s">
        <v>20</v>
      </c>
      <c r="I1536">
        <v>42423.63</v>
      </c>
      <c r="J1536" t="s">
        <v>63</v>
      </c>
      <c r="K1536">
        <v>18</v>
      </c>
      <c r="L1536">
        <v>0.88171318715577263</v>
      </c>
      <c r="M1536" t="s">
        <v>56</v>
      </c>
      <c r="N1536" t="s">
        <v>23</v>
      </c>
      <c r="O1536" t="s">
        <v>22</v>
      </c>
      <c r="P1536">
        <v>3</v>
      </c>
    </row>
    <row r="1537" spans="1:16" x14ac:dyDescent="0.3">
      <c r="A1537">
        <v>1534</v>
      </c>
      <c r="B1537" t="s">
        <v>24</v>
      </c>
      <c r="C1537">
        <v>2016</v>
      </c>
      <c r="D1537">
        <v>4.9000000000000004</v>
      </c>
      <c r="E1537" t="s">
        <v>33</v>
      </c>
      <c r="F1537" t="s">
        <v>34</v>
      </c>
      <c r="G1537">
        <v>40647</v>
      </c>
      <c r="H1537" t="s">
        <v>20</v>
      </c>
      <c r="I1537">
        <v>74303.45</v>
      </c>
      <c r="J1537" t="s">
        <v>66</v>
      </c>
      <c r="K1537">
        <v>10</v>
      </c>
      <c r="L1537">
        <v>1.828018057913253</v>
      </c>
      <c r="M1537" t="s">
        <v>56</v>
      </c>
      <c r="N1537" t="s">
        <v>36</v>
      </c>
      <c r="O1537" t="s">
        <v>29</v>
      </c>
      <c r="P1537">
        <v>3</v>
      </c>
    </row>
    <row r="1538" spans="1:16" x14ac:dyDescent="0.3">
      <c r="A1538">
        <v>1535</v>
      </c>
      <c r="B1538" t="s">
        <v>58</v>
      </c>
      <c r="C1538">
        <v>2012</v>
      </c>
      <c r="D1538">
        <v>5.5</v>
      </c>
      <c r="E1538" t="s">
        <v>25</v>
      </c>
      <c r="F1538" t="s">
        <v>19</v>
      </c>
      <c r="G1538">
        <v>54607</v>
      </c>
      <c r="H1538" t="s">
        <v>26</v>
      </c>
      <c r="I1538">
        <v>24671.86</v>
      </c>
      <c r="J1538" t="s">
        <v>62</v>
      </c>
      <c r="K1538">
        <v>14</v>
      </c>
      <c r="L1538">
        <v>0.45180764370868204</v>
      </c>
      <c r="M1538" t="s">
        <v>22</v>
      </c>
      <c r="N1538" t="s">
        <v>23</v>
      </c>
      <c r="O1538" t="s">
        <v>29</v>
      </c>
      <c r="P1538">
        <v>1</v>
      </c>
    </row>
    <row r="1539" spans="1:16" x14ac:dyDescent="0.3">
      <c r="A1539">
        <v>1536</v>
      </c>
      <c r="B1539" t="s">
        <v>17</v>
      </c>
      <c r="C1539">
        <v>2014</v>
      </c>
      <c r="D1539">
        <v>2.9</v>
      </c>
      <c r="E1539" t="s">
        <v>42</v>
      </c>
      <c r="F1539" t="s">
        <v>19</v>
      </c>
      <c r="G1539">
        <v>21996</v>
      </c>
      <c r="H1539" t="s">
        <v>38</v>
      </c>
      <c r="I1539">
        <v>40818.370000000003</v>
      </c>
      <c r="J1539" t="s">
        <v>21</v>
      </c>
      <c r="K1539">
        <v>12</v>
      </c>
      <c r="L1539">
        <v>1.8557178577923259</v>
      </c>
      <c r="M1539" t="s">
        <v>56</v>
      </c>
      <c r="N1539" t="s">
        <v>23</v>
      </c>
      <c r="O1539" t="s">
        <v>22</v>
      </c>
      <c r="P1539">
        <v>2</v>
      </c>
    </row>
    <row r="1540" spans="1:16" x14ac:dyDescent="0.3">
      <c r="A1540">
        <v>1537</v>
      </c>
      <c r="B1540" t="s">
        <v>17</v>
      </c>
      <c r="C1540">
        <v>2019</v>
      </c>
      <c r="D1540">
        <v>4.8</v>
      </c>
      <c r="E1540" t="s">
        <v>42</v>
      </c>
      <c r="F1540" t="s">
        <v>34</v>
      </c>
      <c r="G1540">
        <v>83697</v>
      </c>
      <c r="H1540" t="s">
        <v>20</v>
      </c>
      <c r="I1540">
        <v>5765.54</v>
      </c>
      <c r="J1540" t="s">
        <v>64</v>
      </c>
      <c r="K1540">
        <v>7</v>
      </c>
      <c r="L1540">
        <v>6.8885862097805173E-2</v>
      </c>
      <c r="M1540" t="s">
        <v>22</v>
      </c>
      <c r="N1540" t="s">
        <v>28</v>
      </c>
      <c r="O1540" t="s">
        <v>29</v>
      </c>
      <c r="P1540">
        <v>3</v>
      </c>
    </row>
    <row r="1541" spans="1:16" x14ac:dyDescent="0.3">
      <c r="A1541">
        <v>1538</v>
      </c>
      <c r="B1541" t="s">
        <v>24</v>
      </c>
      <c r="C1541">
        <v>2016</v>
      </c>
      <c r="D1541">
        <v>5.5</v>
      </c>
      <c r="E1541" t="s">
        <v>18</v>
      </c>
      <c r="F1541" t="s">
        <v>34</v>
      </c>
      <c r="G1541">
        <v>67764</v>
      </c>
      <c r="H1541" t="s">
        <v>38</v>
      </c>
      <c r="I1541">
        <v>77070.570000000007</v>
      </c>
      <c r="J1541" t="s">
        <v>27</v>
      </c>
      <c r="K1541">
        <v>10</v>
      </c>
      <c r="L1541">
        <v>1.1373379670621571</v>
      </c>
      <c r="M1541" t="s">
        <v>22</v>
      </c>
      <c r="N1541" t="s">
        <v>36</v>
      </c>
      <c r="O1541" t="s">
        <v>29</v>
      </c>
      <c r="P1541">
        <v>2</v>
      </c>
    </row>
    <row r="1542" spans="1:16" x14ac:dyDescent="0.3">
      <c r="A1542">
        <v>1539</v>
      </c>
      <c r="B1542" t="s">
        <v>43</v>
      </c>
      <c r="C1542">
        <v>2012</v>
      </c>
      <c r="D1542">
        <v>5.2</v>
      </c>
      <c r="E1542" t="s">
        <v>42</v>
      </c>
      <c r="F1542" t="s">
        <v>34</v>
      </c>
      <c r="G1542">
        <v>239190</v>
      </c>
      <c r="H1542" t="s">
        <v>38</v>
      </c>
      <c r="I1542">
        <v>64459.23</v>
      </c>
      <c r="J1542" t="s">
        <v>57</v>
      </c>
      <c r="K1542">
        <v>14</v>
      </c>
      <c r="L1542">
        <v>0.26948965257744889</v>
      </c>
      <c r="M1542" t="s">
        <v>32</v>
      </c>
      <c r="N1542" t="s">
        <v>36</v>
      </c>
      <c r="O1542" t="s">
        <v>29</v>
      </c>
      <c r="P1542">
        <v>2</v>
      </c>
    </row>
    <row r="1543" spans="1:16" x14ac:dyDescent="0.3">
      <c r="A1543">
        <v>1540</v>
      </c>
      <c r="B1543" t="s">
        <v>17</v>
      </c>
      <c r="C1543">
        <v>2015</v>
      </c>
      <c r="D1543">
        <v>1.9</v>
      </c>
      <c r="E1543" t="s">
        <v>33</v>
      </c>
      <c r="F1543" t="s">
        <v>19</v>
      </c>
      <c r="G1543">
        <v>8888</v>
      </c>
      <c r="H1543" t="s">
        <v>38</v>
      </c>
      <c r="I1543">
        <v>82693.22</v>
      </c>
      <c r="J1543" t="s">
        <v>35</v>
      </c>
      <c r="K1543">
        <v>11</v>
      </c>
      <c r="L1543">
        <v>9.3039176417641762</v>
      </c>
      <c r="M1543" t="s">
        <v>56</v>
      </c>
      <c r="N1543" t="s">
        <v>36</v>
      </c>
      <c r="O1543" t="s">
        <v>46</v>
      </c>
      <c r="P1543">
        <v>2</v>
      </c>
    </row>
    <row r="1544" spans="1:16" x14ac:dyDescent="0.3">
      <c r="A1544">
        <v>1541</v>
      </c>
      <c r="B1544" t="s">
        <v>30</v>
      </c>
      <c r="C1544">
        <v>2021</v>
      </c>
      <c r="D1544">
        <v>5.8</v>
      </c>
      <c r="E1544" t="s">
        <v>42</v>
      </c>
      <c r="F1544" t="s">
        <v>19</v>
      </c>
      <c r="G1544">
        <v>219738</v>
      </c>
      <c r="H1544" t="s">
        <v>26</v>
      </c>
      <c r="I1544">
        <v>48283.02</v>
      </c>
      <c r="J1544" t="s">
        <v>52</v>
      </c>
      <c r="K1544">
        <v>5</v>
      </c>
      <c r="L1544">
        <v>0.21972995112361082</v>
      </c>
      <c r="M1544" t="s">
        <v>32</v>
      </c>
      <c r="N1544" t="s">
        <v>23</v>
      </c>
      <c r="O1544" t="s">
        <v>29</v>
      </c>
      <c r="P1544">
        <v>1</v>
      </c>
    </row>
    <row r="1545" spans="1:16" x14ac:dyDescent="0.3">
      <c r="A1545">
        <v>1542</v>
      </c>
      <c r="B1545" t="s">
        <v>58</v>
      </c>
      <c r="C1545">
        <v>2003</v>
      </c>
      <c r="D1545">
        <v>2.9</v>
      </c>
      <c r="E1545" t="s">
        <v>18</v>
      </c>
      <c r="F1545" t="s">
        <v>19</v>
      </c>
      <c r="G1545">
        <v>221432</v>
      </c>
      <c r="H1545" t="s">
        <v>38</v>
      </c>
      <c r="I1545">
        <v>80975.360000000001</v>
      </c>
      <c r="J1545" t="s">
        <v>65</v>
      </c>
      <c r="K1545">
        <v>23</v>
      </c>
      <c r="L1545">
        <v>0.3656895119043318</v>
      </c>
      <c r="M1545" t="s">
        <v>32</v>
      </c>
      <c r="N1545" t="s">
        <v>36</v>
      </c>
      <c r="O1545" t="s">
        <v>22</v>
      </c>
      <c r="P1545">
        <v>2</v>
      </c>
    </row>
    <row r="1546" spans="1:16" x14ac:dyDescent="0.3">
      <c r="A1546">
        <v>1543</v>
      </c>
      <c r="B1546" t="s">
        <v>58</v>
      </c>
      <c r="C1546">
        <v>2004</v>
      </c>
      <c r="D1546">
        <v>2.7</v>
      </c>
      <c r="E1546" t="s">
        <v>33</v>
      </c>
      <c r="F1546" t="s">
        <v>19</v>
      </c>
      <c r="G1546">
        <v>279477</v>
      </c>
      <c r="H1546" t="s">
        <v>38</v>
      </c>
      <c r="I1546">
        <v>66520.34</v>
      </c>
      <c r="J1546" t="s">
        <v>65</v>
      </c>
      <c r="K1546">
        <v>22</v>
      </c>
      <c r="L1546">
        <v>0.23801722503104011</v>
      </c>
      <c r="M1546" t="s">
        <v>32</v>
      </c>
      <c r="N1546" t="s">
        <v>36</v>
      </c>
      <c r="O1546" t="s">
        <v>22</v>
      </c>
      <c r="P1546">
        <v>2</v>
      </c>
    </row>
    <row r="1547" spans="1:16" x14ac:dyDescent="0.3">
      <c r="A1547">
        <v>1544</v>
      </c>
      <c r="B1547" t="s">
        <v>17</v>
      </c>
      <c r="C1547">
        <v>2004</v>
      </c>
      <c r="D1547">
        <v>1.3</v>
      </c>
      <c r="E1547" t="s">
        <v>42</v>
      </c>
      <c r="F1547" t="s">
        <v>34</v>
      </c>
      <c r="G1547">
        <v>36355</v>
      </c>
      <c r="H1547" t="s">
        <v>38</v>
      </c>
      <c r="I1547">
        <v>5343.23</v>
      </c>
      <c r="J1547" t="s">
        <v>35</v>
      </c>
      <c r="K1547">
        <v>22</v>
      </c>
      <c r="L1547">
        <v>0.14697373126117452</v>
      </c>
      <c r="M1547" t="s">
        <v>56</v>
      </c>
      <c r="N1547" t="s">
        <v>28</v>
      </c>
      <c r="O1547" t="s">
        <v>46</v>
      </c>
      <c r="P1547">
        <v>2</v>
      </c>
    </row>
    <row r="1548" spans="1:16" x14ac:dyDescent="0.3">
      <c r="A1548">
        <v>1545</v>
      </c>
      <c r="B1548" t="s">
        <v>37</v>
      </c>
      <c r="C1548">
        <v>2008</v>
      </c>
      <c r="D1548">
        <v>3.4</v>
      </c>
      <c r="E1548" t="s">
        <v>42</v>
      </c>
      <c r="F1548" t="s">
        <v>34</v>
      </c>
      <c r="G1548">
        <v>230487</v>
      </c>
      <c r="H1548" t="s">
        <v>20</v>
      </c>
      <c r="I1548">
        <v>29100.959999999999</v>
      </c>
      <c r="J1548" t="s">
        <v>45</v>
      </c>
      <c r="K1548">
        <v>18</v>
      </c>
      <c r="L1548">
        <v>0.12625857423629097</v>
      </c>
      <c r="M1548" t="s">
        <v>32</v>
      </c>
      <c r="N1548" t="s">
        <v>23</v>
      </c>
      <c r="O1548" t="s">
        <v>22</v>
      </c>
      <c r="P1548">
        <v>3</v>
      </c>
    </row>
    <row r="1549" spans="1:16" x14ac:dyDescent="0.3">
      <c r="A1549">
        <v>1546</v>
      </c>
      <c r="B1549" t="s">
        <v>17</v>
      </c>
      <c r="C1549">
        <v>2016</v>
      </c>
      <c r="D1549">
        <v>1.5</v>
      </c>
      <c r="E1549" t="s">
        <v>25</v>
      </c>
      <c r="F1549" t="s">
        <v>19</v>
      </c>
      <c r="G1549">
        <v>129686</v>
      </c>
      <c r="H1549" t="s">
        <v>26</v>
      </c>
      <c r="I1549">
        <v>51919.68</v>
      </c>
      <c r="J1549" t="s">
        <v>35</v>
      </c>
      <c r="K1549">
        <v>10</v>
      </c>
      <c r="L1549">
        <v>0.40034915102632512</v>
      </c>
      <c r="M1549" t="s">
        <v>22</v>
      </c>
      <c r="N1549" t="s">
        <v>36</v>
      </c>
      <c r="O1549" t="s">
        <v>46</v>
      </c>
      <c r="P1549">
        <v>1</v>
      </c>
    </row>
    <row r="1550" spans="1:16" x14ac:dyDescent="0.3">
      <c r="A1550">
        <v>1547</v>
      </c>
      <c r="B1550" t="s">
        <v>37</v>
      </c>
      <c r="C1550">
        <v>2012</v>
      </c>
      <c r="D1550">
        <v>2.2000000000000002</v>
      </c>
      <c r="E1550" t="s">
        <v>18</v>
      </c>
      <c r="F1550" t="s">
        <v>19</v>
      </c>
      <c r="G1550">
        <v>162217</v>
      </c>
      <c r="H1550" t="s">
        <v>20</v>
      </c>
      <c r="I1550">
        <v>63775.3</v>
      </c>
      <c r="J1550" t="s">
        <v>48</v>
      </c>
      <c r="K1550">
        <v>14</v>
      </c>
      <c r="L1550">
        <v>0.39314806709531064</v>
      </c>
      <c r="M1550" t="s">
        <v>32</v>
      </c>
      <c r="N1550" t="s">
        <v>36</v>
      </c>
      <c r="O1550" t="s">
        <v>22</v>
      </c>
      <c r="P1550">
        <v>3</v>
      </c>
    </row>
    <row r="1551" spans="1:16" x14ac:dyDescent="0.3">
      <c r="A1551">
        <v>1548</v>
      </c>
      <c r="B1551" t="s">
        <v>17</v>
      </c>
      <c r="C1551">
        <v>2001</v>
      </c>
      <c r="D1551">
        <v>2.6</v>
      </c>
      <c r="E1551" t="s">
        <v>42</v>
      </c>
      <c r="F1551" t="s">
        <v>19</v>
      </c>
      <c r="G1551">
        <v>249602</v>
      </c>
      <c r="H1551" t="s">
        <v>26</v>
      </c>
      <c r="I1551">
        <v>11231.13</v>
      </c>
      <c r="J1551" t="s">
        <v>47</v>
      </c>
      <c r="K1551">
        <v>25</v>
      </c>
      <c r="L1551">
        <v>4.4996153876972138E-2</v>
      </c>
      <c r="M1551" t="s">
        <v>32</v>
      </c>
      <c r="N1551" t="s">
        <v>28</v>
      </c>
      <c r="O1551" t="s">
        <v>22</v>
      </c>
      <c r="P1551">
        <v>1</v>
      </c>
    </row>
    <row r="1552" spans="1:16" x14ac:dyDescent="0.3">
      <c r="A1552">
        <v>1549</v>
      </c>
      <c r="B1552" t="s">
        <v>30</v>
      </c>
      <c r="C1552">
        <v>2012</v>
      </c>
      <c r="D1552">
        <v>5</v>
      </c>
      <c r="E1552" t="s">
        <v>25</v>
      </c>
      <c r="F1552" t="s">
        <v>19</v>
      </c>
      <c r="G1552">
        <v>249434</v>
      </c>
      <c r="H1552" t="s">
        <v>26</v>
      </c>
      <c r="I1552">
        <v>71982.59</v>
      </c>
      <c r="J1552" t="s">
        <v>40</v>
      </c>
      <c r="K1552">
        <v>14</v>
      </c>
      <c r="L1552">
        <v>0.28858371352742607</v>
      </c>
      <c r="M1552" t="s">
        <v>32</v>
      </c>
      <c r="N1552" t="s">
        <v>36</v>
      </c>
      <c r="O1552" t="s">
        <v>29</v>
      </c>
      <c r="P1552">
        <v>1</v>
      </c>
    </row>
    <row r="1553" spans="1:16" x14ac:dyDescent="0.3">
      <c r="A1553">
        <v>1550</v>
      </c>
      <c r="B1553" t="s">
        <v>50</v>
      </c>
      <c r="C1553">
        <v>2021</v>
      </c>
      <c r="D1553">
        <v>5.4</v>
      </c>
      <c r="E1553" t="s">
        <v>33</v>
      </c>
      <c r="F1553" t="s">
        <v>34</v>
      </c>
      <c r="G1553">
        <v>180926</v>
      </c>
      <c r="H1553" t="s">
        <v>38</v>
      </c>
      <c r="I1553">
        <v>56635.93</v>
      </c>
      <c r="J1553" t="s">
        <v>61</v>
      </c>
      <c r="K1553">
        <v>5</v>
      </c>
      <c r="L1553">
        <v>0.31303367122469961</v>
      </c>
      <c r="M1553" t="s">
        <v>32</v>
      </c>
      <c r="N1553" t="s">
        <v>36</v>
      </c>
      <c r="O1553" t="s">
        <v>29</v>
      </c>
      <c r="P1553">
        <v>2</v>
      </c>
    </row>
    <row r="1554" spans="1:16" x14ac:dyDescent="0.3">
      <c r="A1554">
        <v>1551</v>
      </c>
      <c r="B1554" t="s">
        <v>58</v>
      </c>
      <c r="C1554">
        <v>2020</v>
      </c>
      <c r="D1554">
        <v>2.5</v>
      </c>
      <c r="E1554" t="s">
        <v>25</v>
      </c>
      <c r="F1554" t="s">
        <v>34</v>
      </c>
      <c r="G1554">
        <v>67664</v>
      </c>
      <c r="H1554" t="s">
        <v>38</v>
      </c>
      <c r="I1554">
        <v>54949.03</v>
      </c>
      <c r="J1554" t="s">
        <v>65</v>
      </c>
      <c r="K1554">
        <v>6</v>
      </c>
      <c r="L1554">
        <v>0.81208663395601799</v>
      </c>
      <c r="M1554" t="s">
        <v>22</v>
      </c>
      <c r="N1554" t="s">
        <v>36</v>
      </c>
      <c r="O1554" t="s">
        <v>22</v>
      </c>
      <c r="P1554">
        <v>2</v>
      </c>
    </row>
    <row r="1555" spans="1:16" x14ac:dyDescent="0.3">
      <c r="A1555">
        <v>1552</v>
      </c>
      <c r="B1555" t="s">
        <v>17</v>
      </c>
      <c r="C1555">
        <v>2022</v>
      </c>
      <c r="D1555">
        <v>5.3</v>
      </c>
      <c r="E1555" t="s">
        <v>25</v>
      </c>
      <c r="F1555" t="s">
        <v>19</v>
      </c>
      <c r="G1555">
        <v>86153</v>
      </c>
      <c r="H1555" t="s">
        <v>20</v>
      </c>
      <c r="I1555">
        <v>32744.33</v>
      </c>
      <c r="J1555" t="s">
        <v>35</v>
      </c>
      <c r="K1555">
        <v>4</v>
      </c>
      <c r="L1555">
        <v>0.38007184891994478</v>
      </c>
      <c r="M1555" t="s">
        <v>22</v>
      </c>
      <c r="N1555" t="s">
        <v>23</v>
      </c>
      <c r="O1555" t="s">
        <v>29</v>
      </c>
      <c r="P1555">
        <v>3</v>
      </c>
    </row>
    <row r="1556" spans="1:16" x14ac:dyDescent="0.3">
      <c r="A1556">
        <v>1553</v>
      </c>
      <c r="B1556" t="s">
        <v>30</v>
      </c>
      <c r="C1556">
        <v>2018</v>
      </c>
      <c r="D1556">
        <v>5.3</v>
      </c>
      <c r="E1556" t="s">
        <v>42</v>
      </c>
      <c r="F1556" t="s">
        <v>34</v>
      </c>
      <c r="G1556">
        <v>93616</v>
      </c>
      <c r="H1556" t="s">
        <v>26</v>
      </c>
      <c r="I1556">
        <v>61508.19</v>
      </c>
      <c r="J1556" t="s">
        <v>31</v>
      </c>
      <c r="K1556">
        <v>8</v>
      </c>
      <c r="L1556">
        <v>0.65702646983421642</v>
      </c>
      <c r="M1556" t="s">
        <v>22</v>
      </c>
      <c r="N1556" t="s">
        <v>36</v>
      </c>
      <c r="O1556" t="s">
        <v>29</v>
      </c>
      <c r="P1556">
        <v>1</v>
      </c>
    </row>
    <row r="1557" spans="1:16" x14ac:dyDescent="0.3">
      <c r="A1557">
        <v>1554</v>
      </c>
      <c r="B1557" t="s">
        <v>37</v>
      </c>
      <c r="C1557">
        <v>2002</v>
      </c>
      <c r="D1557">
        <v>4.8</v>
      </c>
      <c r="E1557" t="s">
        <v>42</v>
      </c>
      <c r="F1557" t="s">
        <v>19</v>
      </c>
      <c r="G1557">
        <v>297429</v>
      </c>
      <c r="H1557" t="s">
        <v>38</v>
      </c>
      <c r="I1557">
        <v>7611.82</v>
      </c>
      <c r="J1557" t="s">
        <v>48</v>
      </c>
      <c r="K1557">
        <v>24</v>
      </c>
      <c r="L1557">
        <v>2.5592057264086553E-2</v>
      </c>
      <c r="M1557" t="s">
        <v>32</v>
      </c>
      <c r="N1557" t="s">
        <v>28</v>
      </c>
      <c r="O1557" t="s">
        <v>29</v>
      </c>
      <c r="P1557">
        <v>2</v>
      </c>
    </row>
    <row r="1558" spans="1:16" x14ac:dyDescent="0.3">
      <c r="A1558">
        <v>1555</v>
      </c>
      <c r="B1558" t="s">
        <v>37</v>
      </c>
      <c r="C1558">
        <v>2009</v>
      </c>
      <c r="D1558">
        <v>1.7</v>
      </c>
      <c r="E1558" t="s">
        <v>42</v>
      </c>
      <c r="F1558" t="s">
        <v>19</v>
      </c>
      <c r="G1558">
        <v>256349</v>
      </c>
      <c r="H1558" t="s">
        <v>38</v>
      </c>
      <c r="I1558">
        <v>11146.53</v>
      </c>
      <c r="J1558" t="s">
        <v>48</v>
      </c>
      <c r="K1558">
        <v>17</v>
      </c>
      <c r="L1558">
        <v>4.3481854815115337E-2</v>
      </c>
      <c r="M1558" t="s">
        <v>32</v>
      </c>
      <c r="N1558" t="s">
        <v>28</v>
      </c>
      <c r="O1558" t="s">
        <v>46</v>
      </c>
      <c r="P1558">
        <v>2</v>
      </c>
    </row>
    <row r="1559" spans="1:16" x14ac:dyDescent="0.3">
      <c r="A1559">
        <v>1556</v>
      </c>
      <c r="B1559" t="s">
        <v>58</v>
      </c>
      <c r="C1559">
        <v>2001</v>
      </c>
      <c r="D1559">
        <v>4.5</v>
      </c>
      <c r="E1559" t="s">
        <v>25</v>
      </c>
      <c r="F1559" t="s">
        <v>34</v>
      </c>
      <c r="G1559">
        <v>46996</v>
      </c>
      <c r="H1559" t="s">
        <v>38</v>
      </c>
      <c r="I1559">
        <v>74717.66</v>
      </c>
      <c r="J1559" t="s">
        <v>62</v>
      </c>
      <c r="K1559">
        <v>25</v>
      </c>
      <c r="L1559">
        <v>1.589872755128096</v>
      </c>
      <c r="M1559" t="s">
        <v>56</v>
      </c>
      <c r="N1559" t="s">
        <v>36</v>
      </c>
      <c r="O1559" t="s">
        <v>29</v>
      </c>
      <c r="P1559">
        <v>2</v>
      </c>
    </row>
    <row r="1560" spans="1:16" x14ac:dyDescent="0.3">
      <c r="A1560">
        <v>1557</v>
      </c>
      <c r="B1560" t="s">
        <v>24</v>
      </c>
      <c r="C1560">
        <v>2012</v>
      </c>
      <c r="D1560">
        <v>5.7</v>
      </c>
      <c r="E1560" t="s">
        <v>33</v>
      </c>
      <c r="F1560" t="s">
        <v>19</v>
      </c>
      <c r="G1560">
        <v>128344</v>
      </c>
      <c r="H1560" t="s">
        <v>38</v>
      </c>
      <c r="I1560">
        <v>35579.68</v>
      </c>
      <c r="J1560" t="s">
        <v>27</v>
      </c>
      <c r="K1560">
        <v>14</v>
      </c>
      <c r="L1560">
        <v>0.27722121797668764</v>
      </c>
      <c r="M1560" t="s">
        <v>22</v>
      </c>
      <c r="N1560" t="s">
        <v>23</v>
      </c>
      <c r="O1560" t="s">
        <v>29</v>
      </c>
      <c r="P1560">
        <v>2</v>
      </c>
    </row>
    <row r="1561" spans="1:16" x14ac:dyDescent="0.3">
      <c r="A1561">
        <v>1558</v>
      </c>
      <c r="B1561" t="s">
        <v>17</v>
      </c>
      <c r="C1561">
        <v>2018</v>
      </c>
      <c r="D1561">
        <v>4.4000000000000004</v>
      </c>
      <c r="E1561" t="s">
        <v>18</v>
      </c>
      <c r="F1561" t="s">
        <v>34</v>
      </c>
      <c r="G1561">
        <v>229685</v>
      </c>
      <c r="H1561" t="s">
        <v>20</v>
      </c>
      <c r="I1561">
        <v>37961.870000000003</v>
      </c>
      <c r="J1561" t="s">
        <v>21</v>
      </c>
      <c r="K1561">
        <v>8</v>
      </c>
      <c r="L1561">
        <v>0.16527796765134858</v>
      </c>
      <c r="M1561" t="s">
        <v>32</v>
      </c>
      <c r="N1561" t="s">
        <v>23</v>
      </c>
      <c r="O1561" t="s">
        <v>29</v>
      </c>
      <c r="P1561">
        <v>3</v>
      </c>
    </row>
    <row r="1562" spans="1:16" x14ac:dyDescent="0.3">
      <c r="A1562">
        <v>1559</v>
      </c>
      <c r="B1562" t="s">
        <v>43</v>
      </c>
      <c r="C1562">
        <v>2016</v>
      </c>
      <c r="D1562">
        <v>2.7</v>
      </c>
      <c r="E1562" t="s">
        <v>25</v>
      </c>
      <c r="F1562" t="s">
        <v>19</v>
      </c>
      <c r="G1562">
        <v>128019</v>
      </c>
      <c r="H1562" t="s">
        <v>20</v>
      </c>
      <c r="I1562">
        <v>24796.59</v>
      </c>
      <c r="J1562" t="s">
        <v>57</v>
      </c>
      <c r="K1562">
        <v>10</v>
      </c>
      <c r="L1562">
        <v>0.19369460783164999</v>
      </c>
      <c r="M1562" t="s">
        <v>22</v>
      </c>
      <c r="N1562" t="s">
        <v>23</v>
      </c>
      <c r="O1562" t="s">
        <v>22</v>
      </c>
      <c r="P1562">
        <v>3</v>
      </c>
    </row>
    <row r="1563" spans="1:16" x14ac:dyDescent="0.3">
      <c r="A1563">
        <v>1560</v>
      </c>
      <c r="B1563" t="s">
        <v>37</v>
      </c>
      <c r="C1563">
        <v>2020</v>
      </c>
      <c r="D1563">
        <v>3.5</v>
      </c>
      <c r="E1563" t="s">
        <v>42</v>
      </c>
      <c r="F1563" t="s">
        <v>34</v>
      </c>
      <c r="G1563">
        <v>135024</v>
      </c>
      <c r="H1563" t="s">
        <v>38</v>
      </c>
      <c r="I1563">
        <v>47333.97</v>
      </c>
      <c r="J1563" t="s">
        <v>48</v>
      </c>
      <c r="K1563">
        <v>6</v>
      </c>
      <c r="L1563">
        <v>0.35055967827941698</v>
      </c>
      <c r="M1563" t="s">
        <v>22</v>
      </c>
      <c r="N1563" t="s">
        <v>23</v>
      </c>
      <c r="O1563" t="s">
        <v>22</v>
      </c>
      <c r="P1563">
        <v>2</v>
      </c>
    </row>
    <row r="1564" spans="1:16" x14ac:dyDescent="0.3">
      <c r="A1564">
        <v>1561</v>
      </c>
      <c r="B1564" t="s">
        <v>50</v>
      </c>
      <c r="C1564">
        <v>2013</v>
      </c>
      <c r="D1564">
        <v>4.2</v>
      </c>
      <c r="E1564" t="s">
        <v>18</v>
      </c>
      <c r="F1564" t="s">
        <v>19</v>
      </c>
      <c r="G1564">
        <v>183273</v>
      </c>
      <c r="H1564" t="s">
        <v>38</v>
      </c>
      <c r="I1564">
        <v>9939.3799999999992</v>
      </c>
      <c r="J1564" t="s">
        <v>55</v>
      </c>
      <c r="K1564">
        <v>13</v>
      </c>
      <c r="L1564">
        <v>5.4232647471258721E-2</v>
      </c>
      <c r="M1564" t="s">
        <v>32</v>
      </c>
      <c r="N1564" t="s">
        <v>28</v>
      </c>
      <c r="O1564" t="s">
        <v>29</v>
      </c>
      <c r="P1564">
        <v>2</v>
      </c>
    </row>
    <row r="1565" spans="1:16" x14ac:dyDescent="0.3">
      <c r="A1565">
        <v>1562</v>
      </c>
      <c r="B1565" t="s">
        <v>50</v>
      </c>
      <c r="C1565">
        <v>2011</v>
      </c>
      <c r="D1565">
        <v>3.6</v>
      </c>
      <c r="E1565" t="s">
        <v>33</v>
      </c>
      <c r="F1565" t="s">
        <v>34</v>
      </c>
      <c r="G1565">
        <v>120454</v>
      </c>
      <c r="H1565" t="s">
        <v>38</v>
      </c>
      <c r="I1565">
        <v>33534.51</v>
      </c>
      <c r="J1565" t="s">
        <v>61</v>
      </c>
      <c r="K1565">
        <v>15</v>
      </c>
      <c r="L1565">
        <v>0.27840096634399858</v>
      </c>
      <c r="M1565" t="s">
        <v>22</v>
      </c>
      <c r="N1565" t="s">
        <v>23</v>
      </c>
      <c r="O1565" t="s">
        <v>22</v>
      </c>
      <c r="P1565">
        <v>2</v>
      </c>
    </row>
    <row r="1566" spans="1:16" x14ac:dyDescent="0.3">
      <c r="A1566">
        <v>1563</v>
      </c>
      <c r="B1566" t="s">
        <v>37</v>
      </c>
      <c r="C1566">
        <v>2020</v>
      </c>
      <c r="D1566">
        <v>1.6</v>
      </c>
      <c r="E1566" t="s">
        <v>18</v>
      </c>
      <c r="F1566" t="s">
        <v>19</v>
      </c>
      <c r="G1566">
        <v>124444</v>
      </c>
      <c r="H1566" t="s">
        <v>38</v>
      </c>
      <c r="I1566">
        <v>55076.77</v>
      </c>
      <c r="J1566" t="s">
        <v>48</v>
      </c>
      <c r="K1566">
        <v>6</v>
      </c>
      <c r="L1566">
        <v>0.44258276815274339</v>
      </c>
      <c r="M1566" t="s">
        <v>22</v>
      </c>
      <c r="N1566" t="s">
        <v>36</v>
      </c>
      <c r="O1566" t="s">
        <v>46</v>
      </c>
      <c r="P1566">
        <v>2</v>
      </c>
    </row>
    <row r="1567" spans="1:16" x14ac:dyDescent="0.3">
      <c r="A1567">
        <v>1564</v>
      </c>
      <c r="B1567" t="s">
        <v>24</v>
      </c>
      <c r="C1567">
        <v>2011</v>
      </c>
      <c r="D1567">
        <v>2.6</v>
      </c>
      <c r="E1567" t="s">
        <v>42</v>
      </c>
      <c r="F1567" t="s">
        <v>19</v>
      </c>
      <c r="G1567">
        <v>153868</v>
      </c>
      <c r="H1567" t="s">
        <v>38</v>
      </c>
      <c r="I1567">
        <v>49235.03</v>
      </c>
      <c r="J1567" t="s">
        <v>66</v>
      </c>
      <c r="K1567">
        <v>15</v>
      </c>
      <c r="L1567">
        <v>0.31998225751943221</v>
      </c>
      <c r="M1567" t="s">
        <v>32</v>
      </c>
      <c r="N1567" t="s">
        <v>23</v>
      </c>
      <c r="O1567" t="s">
        <v>22</v>
      </c>
      <c r="P1567">
        <v>2</v>
      </c>
    </row>
    <row r="1568" spans="1:16" x14ac:dyDescent="0.3">
      <c r="A1568">
        <v>1565</v>
      </c>
      <c r="B1568" t="s">
        <v>24</v>
      </c>
      <c r="C1568">
        <v>2010</v>
      </c>
      <c r="D1568">
        <v>5</v>
      </c>
      <c r="E1568" t="s">
        <v>25</v>
      </c>
      <c r="F1568" t="s">
        <v>34</v>
      </c>
      <c r="G1568">
        <v>162818</v>
      </c>
      <c r="H1568" t="s">
        <v>26</v>
      </c>
      <c r="I1568">
        <v>99968.62</v>
      </c>
      <c r="J1568" t="s">
        <v>66</v>
      </c>
      <c r="K1568">
        <v>16</v>
      </c>
      <c r="L1568">
        <v>0.61398997653822052</v>
      </c>
      <c r="M1568" t="s">
        <v>32</v>
      </c>
      <c r="N1568" t="s">
        <v>36</v>
      </c>
      <c r="O1568" t="s">
        <v>29</v>
      </c>
      <c r="P1568">
        <v>1</v>
      </c>
    </row>
    <row r="1569" spans="1:16" x14ac:dyDescent="0.3">
      <c r="A1569">
        <v>1566</v>
      </c>
      <c r="B1569" t="s">
        <v>30</v>
      </c>
      <c r="C1569">
        <v>2006</v>
      </c>
      <c r="D1569">
        <v>5.3</v>
      </c>
      <c r="E1569" t="s">
        <v>25</v>
      </c>
      <c r="F1569" t="s">
        <v>19</v>
      </c>
      <c r="G1569">
        <v>15</v>
      </c>
      <c r="H1569" t="s">
        <v>26</v>
      </c>
      <c r="I1569">
        <v>41932.639999999999</v>
      </c>
      <c r="J1569" t="s">
        <v>41</v>
      </c>
      <c r="K1569">
        <v>20</v>
      </c>
      <c r="L1569">
        <v>2795.5093333333334</v>
      </c>
      <c r="M1569" t="s">
        <v>56</v>
      </c>
      <c r="N1569" t="s">
        <v>23</v>
      </c>
      <c r="O1569" t="s">
        <v>29</v>
      </c>
      <c r="P1569">
        <v>1</v>
      </c>
    </row>
    <row r="1570" spans="1:16" x14ac:dyDescent="0.3">
      <c r="A1570">
        <v>1567</v>
      </c>
      <c r="B1570" t="s">
        <v>50</v>
      </c>
      <c r="C1570">
        <v>2003</v>
      </c>
      <c r="D1570">
        <v>1.7</v>
      </c>
      <c r="E1570" t="s">
        <v>42</v>
      </c>
      <c r="F1570" t="s">
        <v>34</v>
      </c>
      <c r="G1570">
        <v>157029</v>
      </c>
      <c r="H1570" t="s">
        <v>26</v>
      </c>
      <c r="I1570">
        <v>41764.910000000003</v>
      </c>
      <c r="J1570" t="s">
        <v>54</v>
      </c>
      <c r="K1570">
        <v>23</v>
      </c>
      <c r="L1570">
        <v>0.26596940692483556</v>
      </c>
      <c r="M1570" t="s">
        <v>32</v>
      </c>
      <c r="N1570" t="s">
        <v>23</v>
      </c>
      <c r="O1570" t="s">
        <v>46</v>
      </c>
      <c r="P1570">
        <v>1</v>
      </c>
    </row>
    <row r="1571" spans="1:16" x14ac:dyDescent="0.3">
      <c r="A1571">
        <v>1568</v>
      </c>
      <c r="B1571" t="s">
        <v>30</v>
      </c>
      <c r="C1571">
        <v>2018</v>
      </c>
      <c r="D1571">
        <v>5.8</v>
      </c>
      <c r="E1571" t="s">
        <v>25</v>
      </c>
      <c r="F1571" t="s">
        <v>34</v>
      </c>
      <c r="G1571">
        <v>81541</v>
      </c>
      <c r="H1571" t="s">
        <v>26</v>
      </c>
      <c r="I1571">
        <v>52840.27</v>
      </c>
      <c r="J1571" t="s">
        <v>31</v>
      </c>
      <c r="K1571">
        <v>8</v>
      </c>
      <c r="L1571">
        <v>0.64802087293508781</v>
      </c>
      <c r="M1571" t="s">
        <v>22</v>
      </c>
      <c r="N1571" t="s">
        <v>36</v>
      </c>
      <c r="O1571" t="s">
        <v>29</v>
      </c>
      <c r="P1571">
        <v>1</v>
      </c>
    </row>
    <row r="1572" spans="1:16" x14ac:dyDescent="0.3">
      <c r="A1572">
        <v>1569</v>
      </c>
      <c r="B1572" t="s">
        <v>50</v>
      </c>
      <c r="C1572">
        <v>2000</v>
      </c>
      <c r="D1572">
        <v>2.6</v>
      </c>
      <c r="E1572" t="s">
        <v>42</v>
      </c>
      <c r="F1572" t="s">
        <v>19</v>
      </c>
      <c r="G1572">
        <v>21292</v>
      </c>
      <c r="H1572" t="s">
        <v>38</v>
      </c>
      <c r="I1572">
        <v>23078.799999999999</v>
      </c>
      <c r="J1572" t="s">
        <v>51</v>
      </c>
      <c r="K1572">
        <v>26</v>
      </c>
      <c r="L1572">
        <v>1.0839188427578432</v>
      </c>
      <c r="M1572" t="s">
        <v>56</v>
      </c>
      <c r="N1572" t="s">
        <v>23</v>
      </c>
      <c r="O1572" t="s">
        <v>22</v>
      </c>
      <c r="P1572">
        <v>2</v>
      </c>
    </row>
    <row r="1573" spans="1:16" x14ac:dyDescent="0.3">
      <c r="A1573">
        <v>1570</v>
      </c>
      <c r="B1573" t="s">
        <v>17</v>
      </c>
      <c r="C1573">
        <v>2023</v>
      </c>
      <c r="D1573">
        <v>4.3</v>
      </c>
      <c r="E1573" t="s">
        <v>25</v>
      </c>
      <c r="F1573" t="s">
        <v>19</v>
      </c>
      <c r="G1573">
        <v>162948</v>
      </c>
      <c r="H1573" t="s">
        <v>26</v>
      </c>
      <c r="I1573">
        <v>88248.92</v>
      </c>
      <c r="J1573" t="s">
        <v>64</v>
      </c>
      <c r="K1573">
        <v>3</v>
      </c>
      <c r="L1573">
        <v>0.5415771902692883</v>
      </c>
      <c r="M1573" t="s">
        <v>32</v>
      </c>
      <c r="N1573" t="s">
        <v>36</v>
      </c>
      <c r="O1573" t="s">
        <v>29</v>
      </c>
      <c r="P1573">
        <v>1</v>
      </c>
    </row>
    <row r="1574" spans="1:16" x14ac:dyDescent="0.3">
      <c r="A1574">
        <v>1571</v>
      </c>
      <c r="B1574" t="s">
        <v>17</v>
      </c>
      <c r="C1574">
        <v>2002</v>
      </c>
      <c r="D1574">
        <v>4.8</v>
      </c>
      <c r="E1574" t="s">
        <v>25</v>
      </c>
      <c r="F1574" t="s">
        <v>19</v>
      </c>
      <c r="G1574">
        <v>191799</v>
      </c>
      <c r="H1574" t="s">
        <v>26</v>
      </c>
      <c r="I1574">
        <v>59365.440000000002</v>
      </c>
      <c r="J1574" t="s">
        <v>21</v>
      </c>
      <c r="K1574">
        <v>24</v>
      </c>
      <c r="L1574">
        <v>0.30951902773215711</v>
      </c>
      <c r="M1574" t="s">
        <v>32</v>
      </c>
      <c r="N1574" t="s">
        <v>36</v>
      </c>
      <c r="O1574" t="s">
        <v>29</v>
      </c>
      <c r="P1574">
        <v>1</v>
      </c>
    </row>
    <row r="1575" spans="1:16" x14ac:dyDescent="0.3">
      <c r="A1575">
        <v>1572</v>
      </c>
      <c r="B1575" t="s">
        <v>43</v>
      </c>
      <c r="C1575">
        <v>2012</v>
      </c>
      <c r="D1575">
        <v>5.0999999999999996</v>
      </c>
      <c r="E1575" t="s">
        <v>25</v>
      </c>
      <c r="F1575" t="s">
        <v>19</v>
      </c>
      <c r="G1575">
        <v>47046</v>
      </c>
      <c r="H1575" t="s">
        <v>20</v>
      </c>
      <c r="I1575">
        <v>23250.23</v>
      </c>
      <c r="J1575" t="s">
        <v>60</v>
      </c>
      <c r="K1575">
        <v>14</v>
      </c>
      <c r="L1575">
        <v>0.4942020575606853</v>
      </c>
      <c r="M1575" t="s">
        <v>56</v>
      </c>
      <c r="N1575" t="s">
        <v>23</v>
      </c>
      <c r="O1575" t="s">
        <v>29</v>
      </c>
      <c r="P1575">
        <v>3</v>
      </c>
    </row>
    <row r="1576" spans="1:16" x14ac:dyDescent="0.3">
      <c r="A1576">
        <v>1573</v>
      </c>
      <c r="B1576" t="s">
        <v>17</v>
      </c>
      <c r="C1576">
        <v>2014</v>
      </c>
      <c r="D1576">
        <v>5.7</v>
      </c>
      <c r="E1576" t="s">
        <v>33</v>
      </c>
      <c r="F1576" t="s">
        <v>34</v>
      </c>
      <c r="G1576">
        <v>14817</v>
      </c>
      <c r="H1576" t="s">
        <v>26</v>
      </c>
      <c r="I1576">
        <v>80376.95</v>
      </c>
      <c r="J1576" t="s">
        <v>21</v>
      </c>
      <c r="K1576">
        <v>12</v>
      </c>
      <c r="L1576">
        <v>5.4246439900114733</v>
      </c>
      <c r="M1576" t="s">
        <v>56</v>
      </c>
      <c r="N1576" t="s">
        <v>36</v>
      </c>
      <c r="O1576" t="s">
        <v>29</v>
      </c>
      <c r="P1576">
        <v>1</v>
      </c>
    </row>
    <row r="1577" spans="1:16" x14ac:dyDescent="0.3">
      <c r="A1577">
        <v>1574</v>
      </c>
      <c r="B1577" t="s">
        <v>43</v>
      </c>
      <c r="C1577">
        <v>2001</v>
      </c>
      <c r="D1577">
        <v>2.6</v>
      </c>
      <c r="E1577" t="s">
        <v>33</v>
      </c>
      <c r="F1577" t="s">
        <v>19</v>
      </c>
      <c r="G1577">
        <v>9759</v>
      </c>
      <c r="H1577" t="s">
        <v>26</v>
      </c>
      <c r="I1577">
        <v>8261.56</v>
      </c>
      <c r="J1577" t="s">
        <v>44</v>
      </c>
      <c r="K1577">
        <v>25</v>
      </c>
      <c r="L1577">
        <v>0.8465580489804283</v>
      </c>
      <c r="M1577" t="s">
        <v>56</v>
      </c>
      <c r="N1577" t="s">
        <v>28</v>
      </c>
      <c r="O1577" t="s">
        <v>22</v>
      </c>
      <c r="P1577">
        <v>1</v>
      </c>
    </row>
    <row r="1578" spans="1:16" x14ac:dyDescent="0.3">
      <c r="A1578">
        <v>1575</v>
      </c>
      <c r="B1578" t="s">
        <v>17</v>
      </c>
      <c r="C1578">
        <v>2010</v>
      </c>
      <c r="D1578">
        <v>5.3</v>
      </c>
      <c r="E1578" t="s">
        <v>42</v>
      </c>
      <c r="F1578" t="s">
        <v>19</v>
      </c>
      <c r="G1578">
        <v>179504</v>
      </c>
      <c r="H1578" t="s">
        <v>38</v>
      </c>
      <c r="I1578">
        <v>98343.6</v>
      </c>
      <c r="J1578" t="s">
        <v>47</v>
      </c>
      <c r="K1578">
        <v>16</v>
      </c>
      <c r="L1578">
        <v>0.54786300026740353</v>
      </c>
      <c r="M1578" t="s">
        <v>32</v>
      </c>
      <c r="N1578" t="s">
        <v>36</v>
      </c>
      <c r="O1578" t="s">
        <v>29</v>
      </c>
      <c r="P1578">
        <v>2</v>
      </c>
    </row>
    <row r="1579" spans="1:16" x14ac:dyDescent="0.3">
      <c r="A1579">
        <v>1576</v>
      </c>
      <c r="B1579" t="s">
        <v>58</v>
      </c>
      <c r="C1579">
        <v>2003</v>
      </c>
      <c r="D1579">
        <v>1.7</v>
      </c>
      <c r="E1579" t="s">
        <v>33</v>
      </c>
      <c r="F1579" t="s">
        <v>19</v>
      </c>
      <c r="G1579">
        <v>268556</v>
      </c>
      <c r="H1579" t="s">
        <v>26</v>
      </c>
      <c r="I1579">
        <v>87189.19</v>
      </c>
      <c r="J1579" t="s">
        <v>59</v>
      </c>
      <c r="K1579">
        <v>23</v>
      </c>
      <c r="L1579">
        <v>0.32465925170169352</v>
      </c>
      <c r="M1579" t="s">
        <v>32</v>
      </c>
      <c r="N1579" t="s">
        <v>36</v>
      </c>
      <c r="O1579" t="s">
        <v>46</v>
      </c>
      <c r="P1579">
        <v>1</v>
      </c>
    </row>
    <row r="1580" spans="1:16" x14ac:dyDescent="0.3">
      <c r="A1580">
        <v>1577</v>
      </c>
      <c r="B1580" t="s">
        <v>17</v>
      </c>
      <c r="C1580">
        <v>2018</v>
      </c>
      <c r="D1580">
        <v>4.5</v>
      </c>
      <c r="E1580" t="s">
        <v>42</v>
      </c>
      <c r="F1580" t="s">
        <v>34</v>
      </c>
      <c r="G1580">
        <v>282648</v>
      </c>
      <c r="H1580" t="s">
        <v>26</v>
      </c>
      <c r="I1580">
        <v>60065.75</v>
      </c>
      <c r="J1580" t="s">
        <v>21</v>
      </c>
      <c r="K1580">
        <v>8</v>
      </c>
      <c r="L1580">
        <v>0.21251079080694008</v>
      </c>
      <c r="M1580" t="s">
        <v>32</v>
      </c>
      <c r="N1580" t="s">
        <v>36</v>
      </c>
      <c r="O1580" t="s">
        <v>29</v>
      </c>
      <c r="P1580">
        <v>1</v>
      </c>
    </row>
    <row r="1581" spans="1:16" x14ac:dyDescent="0.3">
      <c r="A1581">
        <v>1578</v>
      </c>
      <c r="B1581" t="s">
        <v>30</v>
      </c>
      <c r="C1581">
        <v>2016</v>
      </c>
      <c r="D1581">
        <v>4.7</v>
      </c>
      <c r="E1581" t="s">
        <v>18</v>
      </c>
      <c r="F1581" t="s">
        <v>19</v>
      </c>
      <c r="G1581">
        <v>270651</v>
      </c>
      <c r="H1581" t="s">
        <v>38</v>
      </c>
      <c r="I1581">
        <v>15573.09</v>
      </c>
      <c r="J1581" t="s">
        <v>31</v>
      </c>
      <c r="K1581">
        <v>10</v>
      </c>
      <c r="L1581">
        <v>5.7539377279226755E-2</v>
      </c>
      <c r="M1581" t="s">
        <v>32</v>
      </c>
      <c r="N1581" t="s">
        <v>28</v>
      </c>
      <c r="O1581" t="s">
        <v>29</v>
      </c>
      <c r="P1581">
        <v>2</v>
      </c>
    </row>
    <row r="1582" spans="1:16" x14ac:dyDescent="0.3">
      <c r="A1582">
        <v>1579</v>
      </c>
      <c r="B1582" t="s">
        <v>37</v>
      </c>
      <c r="C1582">
        <v>2002</v>
      </c>
      <c r="D1582">
        <v>4.4000000000000004</v>
      </c>
      <c r="E1582" t="s">
        <v>18</v>
      </c>
      <c r="F1582" t="s">
        <v>34</v>
      </c>
      <c r="G1582">
        <v>21050</v>
      </c>
      <c r="H1582" t="s">
        <v>26</v>
      </c>
      <c r="I1582">
        <v>25450.91</v>
      </c>
      <c r="J1582" t="s">
        <v>45</v>
      </c>
      <c r="K1582">
        <v>24</v>
      </c>
      <c r="L1582">
        <v>1.2090693586698338</v>
      </c>
      <c r="M1582" t="s">
        <v>56</v>
      </c>
      <c r="N1582" t="s">
        <v>23</v>
      </c>
      <c r="O1582" t="s">
        <v>29</v>
      </c>
      <c r="P1582">
        <v>1</v>
      </c>
    </row>
    <row r="1583" spans="1:16" x14ac:dyDescent="0.3">
      <c r="A1583">
        <v>1580</v>
      </c>
      <c r="B1583" t="s">
        <v>30</v>
      </c>
      <c r="C1583">
        <v>2017</v>
      </c>
      <c r="D1583">
        <v>2.2999999999999998</v>
      </c>
      <c r="E1583" t="s">
        <v>33</v>
      </c>
      <c r="F1583" t="s">
        <v>19</v>
      </c>
      <c r="G1583">
        <v>100153</v>
      </c>
      <c r="H1583" t="s">
        <v>38</v>
      </c>
      <c r="I1583">
        <v>31546.34</v>
      </c>
      <c r="J1583" t="s">
        <v>40</v>
      </c>
      <c r="K1583">
        <v>9</v>
      </c>
      <c r="L1583">
        <v>0.31498147833814266</v>
      </c>
      <c r="M1583" t="s">
        <v>22</v>
      </c>
      <c r="N1583" t="s">
        <v>23</v>
      </c>
      <c r="O1583" t="s">
        <v>22</v>
      </c>
      <c r="P1583">
        <v>2</v>
      </c>
    </row>
    <row r="1584" spans="1:16" x14ac:dyDescent="0.3">
      <c r="A1584">
        <v>1581</v>
      </c>
      <c r="B1584" t="s">
        <v>37</v>
      </c>
      <c r="C1584">
        <v>2007</v>
      </c>
      <c r="D1584">
        <v>5.4</v>
      </c>
      <c r="E1584" t="s">
        <v>18</v>
      </c>
      <c r="F1584" t="s">
        <v>34</v>
      </c>
      <c r="G1584">
        <v>275731</v>
      </c>
      <c r="H1584" t="s">
        <v>26</v>
      </c>
      <c r="I1584">
        <v>27898.02</v>
      </c>
      <c r="J1584" t="s">
        <v>48</v>
      </c>
      <c r="K1584">
        <v>19</v>
      </c>
      <c r="L1584">
        <v>0.10117839488486967</v>
      </c>
      <c r="M1584" t="s">
        <v>32</v>
      </c>
      <c r="N1584" t="s">
        <v>23</v>
      </c>
      <c r="O1584" t="s">
        <v>29</v>
      </c>
      <c r="P1584">
        <v>1</v>
      </c>
    </row>
    <row r="1585" spans="1:16" x14ac:dyDescent="0.3">
      <c r="A1585">
        <v>1582</v>
      </c>
      <c r="B1585" t="s">
        <v>24</v>
      </c>
      <c r="C1585">
        <v>2021</v>
      </c>
      <c r="D1585">
        <v>1.8</v>
      </c>
      <c r="E1585" t="s">
        <v>18</v>
      </c>
      <c r="F1585" t="s">
        <v>19</v>
      </c>
      <c r="G1585">
        <v>231329</v>
      </c>
      <c r="H1585" t="s">
        <v>20</v>
      </c>
      <c r="I1585">
        <v>52264.4</v>
      </c>
      <c r="J1585" t="s">
        <v>27</v>
      </c>
      <c r="K1585">
        <v>5</v>
      </c>
      <c r="L1585">
        <v>0.22593103329024897</v>
      </c>
      <c r="M1585" t="s">
        <v>32</v>
      </c>
      <c r="N1585" t="s">
        <v>36</v>
      </c>
      <c r="O1585" t="s">
        <v>46</v>
      </c>
      <c r="P1585">
        <v>3</v>
      </c>
    </row>
    <row r="1586" spans="1:16" x14ac:dyDescent="0.3">
      <c r="A1586">
        <v>1583</v>
      </c>
      <c r="B1586" t="s">
        <v>30</v>
      </c>
      <c r="C1586">
        <v>2023</v>
      </c>
      <c r="D1586">
        <v>1.3</v>
      </c>
      <c r="E1586" t="s">
        <v>25</v>
      </c>
      <c r="F1586" t="s">
        <v>19</v>
      </c>
      <c r="G1586">
        <v>57732</v>
      </c>
      <c r="H1586" t="s">
        <v>20</v>
      </c>
      <c r="I1586">
        <v>94733.24</v>
      </c>
      <c r="J1586" t="s">
        <v>41</v>
      </c>
      <c r="K1586">
        <v>3</v>
      </c>
      <c r="L1586">
        <v>1.6409138779186587</v>
      </c>
      <c r="M1586" t="s">
        <v>22</v>
      </c>
      <c r="N1586" t="s">
        <v>36</v>
      </c>
      <c r="O1586" t="s">
        <v>46</v>
      </c>
      <c r="P1586">
        <v>3</v>
      </c>
    </row>
    <row r="1587" spans="1:16" x14ac:dyDescent="0.3">
      <c r="A1587">
        <v>1584</v>
      </c>
      <c r="B1587" t="s">
        <v>24</v>
      </c>
      <c r="C1587">
        <v>2018</v>
      </c>
      <c r="D1587">
        <v>4.5999999999999996</v>
      </c>
      <c r="E1587" t="s">
        <v>25</v>
      </c>
      <c r="F1587" t="s">
        <v>34</v>
      </c>
      <c r="G1587">
        <v>51921</v>
      </c>
      <c r="H1587" t="s">
        <v>26</v>
      </c>
      <c r="I1587">
        <v>47196.4</v>
      </c>
      <c r="J1587" t="s">
        <v>53</v>
      </c>
      <c r="K1587">
        <v>8</v>
      </c>
      <c r="L1587">
        <v>0.90900406386625843</v>
      </c>
      <c r="M1587" t="s">
        <v>22</v>
      </c>
      <c r="N1587" t="s">
        <v>23</v>
      </c>
      <c r="O1587" t="s">
        <v>29</v>
      </c>
      <c r="P1587">
        <v>1</v>
      </c>
    </row>
    <row r="1588" spans="1:16" x14ac:dyDescent="0.3">
      <c r="A1588">
        <v>1585</v>
      </c>
      <c r="B1588" t="s">
        <v>43</v>
      </c>
      <c r="C1588">
        <v>2004</v>
      </c>
      <c r="D1588">
        <v>3.4</v>
      </c>
      <c r="E1588" t="s">
        <v>42</v>
      </c>
      <c r="F1588" t="s">
        <v>19</v>
      </c>
      <c r="G1588">
        <v>117734</v>
      </c>
      <c r="H1588" t="s">
        <v>20</v>
      </c>
      <c r="I1588">
        <v>67848.63</v>
      </c>
      <c r="J1588" t="s">
        <v>63</v>
      </c>
      <c r="K1588">
        <v>22</v>
      </c>
      <c r="L1588">
        <v>0.57628747855334916</v>
      </c>
      <c r="M1588" t="s">
        <v>22</v>
      </c>
      <c r="N1588" t="s">
        <v>36</v>
      </c>
      <c r="O1588" t="s">
        <v>22</v>
      </c>
      <c r="P1588">
        <v>3</v>
      </c>
    </row>
    <row r="1589" spans="1:16" x14ac:dyDescent="0.3">
      <c r="A1589">
        <v>1586</v>
      </c>
      <c r="B1589" t="s">
        <v>43</v>
      </c>
      <c r="C1589">
        <v>2006</v>
      </c>
      <c r="D1589">
        <v>5.2</v>
      </c>
      <c r="E1589" t="s">
        <v>18</v>
      </c>
      <c r="F1589" t="s">
        <v>19</v>
      </c>
      <c r="G1589">
        <v>137912</v>
      </c>
      <c r="H1589" t="s">
        <v>38</v>
      </c>
      <c r="I1589">
        <v>70415.399999999994</v>
      </c>
      <c r="J1589" t="s">
        <v>63</v>
      </c>
      <c r="K1589">
        <v>20</v>
      </c>
      <c r="L1589">
        <v>0.51058211033122569</v>
      </c>
      <c r="M1589" t="s">
        <v>22</v>
      </c>
      <c r="N1589" t="s">
        <v>36</v>
      </c>
      <c r="O1589" t="s">
        <v>29</v>
      </c>
      <c r="P1589">
        <v>2</v>
      </c>
    </row>
    <row r="1590" spans="1:16" x14ac:dyDescent="0.3">
      <c r="A1590">
        <v>1587</v>
      </c>
      <c r="B1590" t="s">
        <v>58</v>
      </c>
      <c r="C1590">
        <v>2020</v>
      </c>
      <c r="D1590">
        <v>2.9</v>
      </c>
      <c r="E1590" t="s">
        <v>42</v>
      </c>
      <c r="F1590" t="s">
        <v>19</v>
      </c>
      <c r="G1590">
        <v>31440</v>
      </c>
      <c r="H1590" t="s">
        <v>26</v>
      </c>
      <c r="I1590">
        <v>87800.17</v>
      </c>
      <c r="J1590" t="s">
        <v>62</v>
      </c>
      <c r="K1590">
        <v>6</v>
      </c>
      <c r="L1590">
        <v>2.7926262722646311</v>
      </c>
      <c r="M1590" t="s">
        <v>56</v>
      </c>
      <c r="N1590" t="s">
        <v>36</v>
      </c>
      <c r="O1590" t="s">
        <v>22</v>
      </c>
      <c r="P1590">
        <v>1</v>
      </c>
    </row>
    <row r="1591" spans="1:16" x14ac:dyDescent="0.3">
      <c r="A1591">
        <v>1588</v>
      </c>
      <c r="B1591" t="s">
        <v>17</v>
      </c>
      <c r="C1591">
        <v>2007</v>
      </c>
      <c r="D1591">
        <v>1.8</v>
      </c>
      <c r="E1591" t="s">
        <v>42</v>
      </c>
      <c r="F1591" t="s">
        <v>34</v>
      </c>
      <c r="G1591">
        <v>35183</v>
      </c>
      <c r="H1591" t="s">
        <v>38</v>
      </c>
      <c r="I1591">
        <v>8213.02</v>
      </c>
      <c r="J1591" t="s">
        <v>35</v>
      </c>
      <c r="K1591">
        <v>19</v>
      </c>
      <c r="L1591">
        <v>0.23343717136116876</v>
      </c>
      <c r="M1591" t="s">
        <v>56</v>
      </c>
      <c r="N1591" t="s">
        <v>28</v>
      </c>
      <c r="O1591" t="s">
        <v>46</v>
      </c>
      <c r="P1591">
        <v>2</v>
      </c>
    </row>
    <row r="1592" spans="1:16" x14ac:dyDescent="0.3">
      <c r="A1592">
        <v>1589</v>
      </c>
      <c r="B1592" t="s">
        <v>30</v>
      </c>
      <c r="C1592">
        <v>2004</v>
      </c>
      <c r="D1592">
        <v>5.2</v>
      </c>
      <c r="E1592" t="s">
        <v>18</v>
      </c>
      <c r="F1592" t="s">
        <v>19</v>
      </c>
      <c r="G1592">
        <v>133461</v>
      </c>
      <c r="H1592" t="s">
        <v>20</v>
      </c>
      <c r="I1592">
        <v>43411.360000000001</v>
      </c>
      <c r="J1592" t="s">
        <v>31</v>
      </c>
      <c r="K1592">
        <v>22</v>
      </c>
      <c r="L1592">
        <v>0.3252737503840073</v>
      </c>
      <c r="M1592" t="s">
        <v>22</v>
      </c>
      <c r="N1592" t="s">
        <v>23</v>
      </c>
      <c r="O1592" t="s">
        <v>29</v>
      </c>
      <c r="P1592">
        <v>3</v>
      </c>
    </row>
    <row r="1593" spans="1:16" x14ac:dyDescent="0.3">
      <c r="A1593">
        <v>1590</v>
      </c>
      <c r="B1593" t="s">
        <v>24</v>
      </c>
      <c r="C1593">
        <v>2016</v>
      </c>
      <c r="D1593">
        <v>3.7</v>
      </c>
      <c r="E1593" t="s">
        <v>33</v>
      </c>
      <c r="F1593" t="s">
        <v>34</v>
      </c>
      <c r="G1593">
        <v>114515</v>
      </c>
      <c r="H1593" t="s">
        <v>38</v>
      </c>
      <c r="I1593">
        <v>79549.84</v>
      </c>
      <c r="J1593" t="s">
        <v>66</v>
      </c>
      <c r="K1593">
        <v>10</v>
      </c>
      <c r="L1593">
        <v>0.6946674234816399</v>
      </c>
      <c r="M1593" t="s">
        <v>22</v>
      </c>
      <c r="N1593" t="s">
        <v>36</v>
      </c>
      <c r="O1593" t="s">
        <v>22</v>
      </c>
      <c r="P1593">
        <v>2</v>
      </c>
    </row>
    <row r="1594" spans="1:16" x14ac:dyDescent="0.3">
      <c r="A1594">
        <v>1591</v>
      </c>
      <c r="B1594" t="s">
        <v>37</v>
      </c>
      <c r="C1594">
        <v>2004</v>
      </c>
      <c r="D1594">
        <v>1.9</v>
      </c>
      <c r="E1594" t="s">
        <v>18</v>
      </c>
      <c r="F1594" t="s">
        <v>34</v>
      </c>
      <c r="G1594">
        <v>220533</v>
      </c>
      <c r="H1594" t="s">
        <v>20</v>
      </c>
      <c r="I1594">
        <v>82412.37</v>
      </c>
      <c r="J1594" t="s">
        <v>39</v>
      </c>
      <c r="K1594">
        <v>22</v>
      </c>
      <c r="L1594">
        <v>0.37369631755791649</v>
      </c>
      <c r="M1594" t="s">
        <v>32</v>
      </c>
      <c r="N1594" t="s">
        <v>36</v>
      </c>
      <c r="O1594" t="s">
        <v>46</v>
      </c>
      <c r="P1594">
        <v>3</v>
      </c>
    </row>
    <row r="1595" spans="1:16" x14ac:dyDescent="0.3">
      <c r="A1595">
        <v>1592</v>
      </c>
      <c r="B1595" t="s">
        <v>43</v>
      </c>
      <c r="C1595">
        <v>2003</v>
      </c>
      <c r="D1595">
        <v>4.5999999999999996</v>
      </c>
      <c r="E1595" t="s">
        <v>25</v>
      </c>
      <c r="F1595" t="s">
        <v>34</v>
      </c>
      <c r="G1595">
        <v>115503</v>
      </c>
      <c r="H1595" t="s">
        <v>20</v>
      </c>
      <c r="I1595">
        <v>93096.6</v>
      </c>
      <c r="J1595" t="s">
        <v>57</v>
      </c>
      <c r="K1595">
        <v>23</v>
      </c>
      <c r="L1595">
        <v>0.80601023350042866</v>
      </c>
      <c r="M1595" t="s">
        <v>22</v>
      </c>
      <c r="N1595" t="s">
        <v>36</v>
      </c>
      <c r="O1595" t="s">
        <v>29</v>
      </c>
      <c r="P1595">
        <v>3</v>
      </c>
    </row>
    <row r="1596" spans="1:16" x14ac:dyDescent="0.3">
      <c r="A1596">
        <v>1593</v>
      </c>
      <c r="B1596" t="s">
        <v>17</v>
      </c>
      <c r="C1596">
        <v>2021</v>
      </c>
      <c r="D1596">
        <v>3.6</v>
      </c>
      <c r="E1596" t="s">
        <v>18</v>
      </c>
      <c r="F1596" t="s">
        <v>19</v>
      </c>
      <c r="G1596">
        <v>39023</v>
      </c>
      <c r="H1596" t="s">
        <v>20</v>
      </c>
      <c r="I1596">
        <v>71765.460000000006</v>
      </c>
      <c r="J1596" t="s">
        <v>47</v>
      </c>
      <c r="K1596">
        <v>5</v>
      </c>
      <c r="L1596">
        <v>1.839055428849653</v>
      </c>
      <c r="M1596" t="s">
        <v>56</v>
      </c>
      <c r="N1596" t="s">
        <v>36</v>
      </c>
      <c r="O1596" t="s">
        <v>22</v>
      </c>
      <c r="P1596">
        <v>3</v>
      </c>
    </row>
    <row r="1597" spans="1:16" x14ac:dyDescent="0.3">
      <c r="A1597">
        <v>1594</v>
      </c>
      <c r="B1597" t="s">
        <v>43</v>
      </c>
      <c r="C1597">
        <v>2018</v>
      </c>
      <c r="D1597">
        <v>4</v>
      </c>
      <c r="E1597" t="s">
        <v>33</v>
      </c>
      <c r="F1597" t="s">
        <v>34</v>
      </c>
      <c r="G1597">
        <v>181101</v>
      </c>
      <c r="H1597" t="s">
        <v>38</v>
      </c>
      <c r="I1597">
        <v>28289.62</v>
      </c>
      <c r="J1597" t="s">
        <v>57</v>
      </c>
      <c r="K1597">
        <v>8</v>
      </c>
      <c r="L1597">
        <v>0.1562090767030552</v>
      </c>
      <c r="M1597" t="s">
        <v>32</v>
      </c>
      <c r="N1597" t="s">
        <v>23</v>
      </c>
      <c r="O1597" t="s">
        <v>29</v>
      </c>
      <c r="P1597">
        <v>2</v>
      </c>
    </row>
    <row r="1598" spans="1:16" x14ac:dyDescent="0.3">
      <c r="A1598">
        <v>1595</v>
      </c>
      <c r="B1598" t="s">
        <v>37</v>
      </c>
      <c r="C1598">
        <v>2020</v>
      </c>
      <c r="D1598">
        <v>3.3</v>
      </c>
      <c r="E1598" t="s">
        <v>42</v>
      </c>
      <c r="F1598" t="s">
        <v>34</v>
      </c>
      <c r="G1598">
        <v>218031</v>
      </c>
      <c r="H1598" t="s">
        <v>20</v>
      </c>
      <c r="I1598">
        <v>53038.25</v>
      </c>
      <c r="J1598" t="s">
        <v>45</v>
      </c>
      <c r="K1598">
        <v>6</v>
      </c>
      <c r="L1598">
        <v>0.24326013273341865</v>
      </c>
      <c r="M1598" t="s">
        <v>32</v>
      </c>
      <c r="N1598" t="s">
        <v>36</v>
      </c>
      <c r="O1598" t="s">
        <v>22</v>
      </c>
      <c r="P1598">
        <v>3</v>
      </c>
    </row>
    <row r="1599" spans="1:16" x14ac:dyDescent="0.3">
      <c r="A1599">
        <v>1596</v>
      </c>
      <c r="B1599" t="s">
        <v>17</v>
      </c>
      <c r="C1599">
        <v>2001</v>
      </c>
      <c r="D1599">
        <v>5.0999999999999996</v>
      </c>
      <c r="E1599" t="s">
        <v>42</v>
      </c>
      <c r="F1599" t="s">
        <v>19</v>
      </c>
      <c r="G1599">
        <v>76054</v>
      </c>
      <c r="H1599" t="s">
        <v>26</v>
      </c>
      <c r="I1599">
        <v>8072.8</v>
      </c>
      <c r="J1599" t="s">
        <v>47</v>
      </c>
      <c r="K1599">
        <v>25</v>
      </c>
      <c r="L1599">
        <v>0.10614563336576643</v>
      </c>
      <c r="M1599" t="s">
        <v>22</v>
      </c>
      <c r="N1599" t="s">
        <v>28</v>
      </c>
      <c r="O1599" t="s">
        <v>29</v>
      </c>
      <c r="P1599">
        <v>1</v>
      </c>
    </row>
    <row r="1600" spans="1:16" x14ac:dyDescent="0.3">
      <c r="A1600">
        <v>1597</v>
      </c>
      <c r="B1600" t="s">
        <v>17</v>
      </c>
      <c r="C1600">
        <v>2010</v>
      </c>
      <c r="D1600">
        <v>5.0999999999999996</v>
      </c>
      <c r="E1600" t="s">
        <v>25</v>
      </c>
      <c r="F1600" t="s">
        <v>34</v>
      </c>
      <c r="G1600">
        <v>61742</v>
      </c>
      <c r="H1600" t="s">
        <v>20</v>
      </c>
      <c r="I1600">
        <v>66458.19</v>
      </c>
      <c r="J1600" t="s">
        <v>47</v>
      </c>
      <c r="K1600">
        <v>16</v>
      </c>
      <c r="L1600">
        <v>1.0763854426484403</v>
      </c>
      <c r="M1600" t="s">
        <v>22</v>
      </c>
      <c r="N1600" t="s">
        <v>36</v>
      </c>
      <c r="O1600" t="s">
        <v>29</v>
      </c>
      <c r="P1600">
        <v>3</v>
      </c>
    </row>
    <row r="1601" spans="1:16" x14ac:dyDescent="0.3">
      <c r="A1601">
        <v>1598</v>
      </c>
      <c r="B1601" t="s">
        <v>24</v>
      </c>
      <c r="C1601">
        <v>2021</v>
      </c>
      <c r="D1601">
        <v>4.5</v>
      </c>
      <c r="E1601" t="s">
        <v>25</v>
      </c>
      <c r="F1601" t="s">
        <v>34</v>
      </c>
      <c r="G1601">
        <v>45215</v>
      </c>
      <c r="H1601" t="s">
        <v>26</v>
      </c>
      <c r="I1601">
        <v>57658.05</v>
      </c>
      <c r="J1601" t="s">
        <v>49</v>
      </c>
      <c r="K1601">
        <v>5</v>
      </c>
      <c r="L1601">
        <v>1.2751973902465996</v>
      </c>
      <c r="M1601" t="s">
        <v>56</v>
      </c>
      <c r="N1601" t="s">
        <v>36</v>
      </c>
      <c r="O1601" t="s">
        <v>29</v>
      </c>
      <c r="P1601">
        <v>1</v>
      </c>
    </row>
    <row r="1602" spans="1:16" x14ac:dyDescent="0.3">
      <c r="A1602">
        <v>1599</v>
      </c>
      <c r="B1602" t="s">
        <v>24</v>
      </c>
      <c r="C1602">
        <v>2012</v>
      </c>
      <c r="D1602">
        <v>1.5</v>
      </c>
      <c r="E1602" t="s">
        <v>25</v>
      </c>
      <c r="F1602" t="s">
        <v>19</v>
      </c>
      <c r="G1602">
        <v>159245</v>
      </c>
      <c r="H1602" t="s">
        <v>26</v>
      </c>
      <c r="I1602">
        <v>68349.45</v>
      </c>
      <c r="J1602" t="s">
        <v>66</v>
      </c>
      <c r="K1602">
        <v>14</v>
      </c>
      <c r="L1602">
        <v>0.42920939432949229</v>
      </c>
      <c r="M1602" t="s">
        <v>32</v>
      </c>
      <c r="N1602" t="s">
        <v>36</v>
      </c>
      <c r="O1602" t="s">
        <v>46</v>
      </c>
      <c r="P1602">
        <v>1</v>
      </c>
    </row>
    <row r="1603" spans="1:16" x14ac:dyDescent="0.3">
      <c r="A1603">
        <v>1600</v>
      </c>
      <c r="B1603" t="s">
        <v>30</v>
      </c>
      <c r="C1603">
        <v>2014</v>
      </c>
      <c r="D1603">
        <v>5.2</v>
      </c>
      <c r="E1603" t="s">
        <v>42</v>
      </c>
      <c r="F1603" t="s">
        <v>19</v>
      </c>
      <c r="G1603">
        <v>241443</v>
      </c>
      <c r="H1603" t="s">
        <v>26</v>
      </c>
      <c r="I1603">
        <v>93363.35</v>
      </c>
      <c r="J1603" t="s">
        <v>52</v>
      </c>
      <c r="K1603">
        <v>12</v>
      </c>
      <c r="L1603">
        <v>0.38668899077629093</v>
      </c>
      <c r="M1603" t="s">
        <v>32</v>
      </c>
      <c r="N1603" t="s">
        <v>36</v>
      </c>
      <c r="O1603" t="s">
        <v>29</v>
      </c>
      <c r="P1603">
        <v>1</v>
      </c>
    </row>
    <row r="1604" spans="1:16" x14ac:dyDescent="0.3">
      <c r="A1604">
        <v>1601</v>
      </c>
      <c r="B1604" t="s">
        <v>30</v>
      </c>
      <c r="C1604">
        <v>2011</v>
      </c>
      <c r="D1604">
        <v>4.4000000000000004</v>
      </c>
      <c r="E1604" t="s">
        <v>25</v>
      </c>
      <c r="F1604" t="s">
        <v>34</v>
      </c>
      <c r="G1604">
        <v>103591</v>
      </c>
      <c r="H1604" t="s">
        <v>26</v>
      </c>
      <c r="I1604">
        <v>70291.28</v>
      </c>
      <c r="J1604" t="s">
        <v>41</v>
      </c>
      <c r="K1604">
        <v>15</v>
      </c>
      <c r="L1604">
        <v>0.67854620575146485</v>
      </c>
      <c r="M1604" t="s">
        <v>22</v>
      </c>
      <c r="N1604" t="s">
        <v>36</v>
      </c>
      <c r="O1604" t="s">
        <v>29</v>
      </c>
      <c r="P1604">
        <v>1</v>
      </c>
    </row>
    <row r="1605" spans="1:16" x14ac:dyDescent="0.3">
      <c r="A1605">
        <v>1602</v>
      </c>
      <c r="B1605" t="s">
        <v>50</v>
      </c>
      <c r="C1605">
        <v>2021</v>
      </c>
      <c r="D1605">
        <v>4.5</v>
      </c>
      <c r="E1605" t="s">
        <v>18</v>
      </c>
      <c r="F1605" t="s">
        <v>19</v>
      </c>
      <c r="G1605">
        <v>249045</v>
      </c>
      <c r="H1605" t="s">
        <v>38</v>
      </c>
      <c r="I1605">
        <v>35442.74</v>
      </c>
      <c r="J1605" t="s">
        <v>61</v>
      </c>
      <c r="K1605">
        <v>5</v>
      </c>
      <c r="L1605">
        <v>0.14231460177879499</v>
      </c>
      <c r="M1605" t="s">
        <v>32</v>
      </c>
      <c r="N1605" t="s">
        <v>23</v>
      </c>
      <c r="O1605" t="s">
        <v>29</v>
      </c>
      <c r="P1605">
        <v>2</v>
      </c>
    </row>
    <row r="1606" spans="1:16" x14ac:dyDescent="0.3">
      <c r="A1606">
        <v>1603</v>
      </c>
      <c r="B1606" t="s">
        <v>50</v>
      </c>
      <c r="C1606">
        <v>2020</v>
      </c>
      <c r="D1606">
        <v>2.8</v>
      </c>
      <c r="E1606" t="s">
        <v>42</v>
      </c>
      <c r="F1606" t="s">
        <v>19</v>
      </c>
      <c r="G1606">
        <v>46229</v>
      </c>
      <c r="H1606" t="s">
        <v>26</v>
      </c>
      <c r="I1606">
        <v>23879.98</v>
      </c>
      <c r="J1606" t="s">
        <v>54</v>
      </c>
      <c r="K1606">
        <v>6</v>
      </c>
      <c r="L1606">
        <v>0.516558437344524</v>
      </c>
      <c r="M1606" t="s">
        <v>56</v>
      </c>
      <c r="N1606" t="s">
        <v>23</v>
      </c>
      <c r="O1606" t="s">
        <v>22</v>
      </c>
      <c r="P1606">
        <v>1</v>
      </c>
    </row>
    <row r="1607" spans="1:16" x14ac:dyDescent="0.3">
      <c r="A1607">
        <v>1604</v>
      </c>
      <c r="B1607" t="s">
        <v>58</v>
      </c>
      <c r="C1607">
        <v>2021</v>
      </c>
      <c r="D1607">
        <v>5.4</v>
      </c>
      <c r="E1607" t="s">
        <v>33</v>
      </c>
      <c r="F1607" t="s">
        <v>19</v>
      </c>
      <c r="G1607">
        <v>62583</v>
      </c>
      <c r="H1607" t="s">
        <v>20</v>
      </c>
      <c r="I1607">
        <v>86190.44</v>
      </c>
      <c r="J1607" t="s">
        <v>59</v>
      </c>
      <c r="K1607">
        <v>5</v>
      </c>
      <c r="L1607">
        <v>1.3772180943706758</v>
      </c>
      <c r="M1607" t="s">
        <v>22</v>
      </c>
      <c r="N1607" t="s">
        <v>36</v>
      </c>
      <c r="O1607" t="s">
        <v>29</v>
      </c>
      <c r="P1607">
        <v>3</v>
      </c>
    </row>
    <row r="1608" spans="1:16" x14ac:dyDescent="0.3">
      <c r="A1608">
        <v>1605</v>
      </c>
      <c r="B1608" t="s">
        <v>43</v>
      </c>
      <c r="C1608">
        <v>2010</v>
      </c>
      <c r="D1608">
        <v>4.5999999999999996</v>
      </c>
      <c r="E1608" t="s">
        <v>42</v>
      </c>
      <c r="F1608" t="s">
        <v>34</v>
      </c>
      <c r="G1608">
        <v>255931</v>
      </c>
      <c r="H1608" t="s">
        <v>26</v>
      </c>
      <c r="I1608">
        <v>23461.55</v>
      </c>
      <c r="J1608" t="s">
        <v>63</v>
      </c>
      <c r="K1608">
        <v>16</v>
      </c>
      <c r="L1608">
        <v>9.1671387991294526E-2</v>
      </c>
      <c r="M1608" t="s">
        <v>32</v>
      </c>
      <c r="N1608" t="s">
        <v>23</v>
      </c>
      <c r="O1608" t="s">
        <v>29</v>
      </c>
      <c r="P1608">
        <v>1</v>
      </c>
    </row>
    <row r="1609" spans="1:16" x14ac:dyDescent="0.3">
      <c r="A1609">
        <v>1606</v>
      </c>
      <c r="B1609" t="s">
        <v>30</v>
      </c>
      <c r="C1609">
        <v>2006</v>
      </c>
      <c r="D1609">
        <v>1.6</v>
      </c>
      <c r="E1609" t="s">
        <v>18</v>
      </c>
      <c r="F1609" t="s">
        <v>34</v>
      </c>
      <c r="G1609">
        <v>159996</v>
      </c>
      <c r="H1609" t="s">
        <v>20</v>
      </c>
      <c r="I1609">
        <v>20352.91</v>
      </c>
      <c r="J1609" t="s">
        <v>52</v>
      </c>
      <c r="K1609">
        <v>20</v>
      </c>
      <c r="L1609">
        <v>0.12720886772169304</v>
      </c>
      <c r="M1609" t="s">
        <v>32</v>
      </c>
      <c r="N1609" t="s">
        <v>23</v>
      </c>
      <c r="O1609" t="s">
        <v>46</v>
      </c>
      <c r="P1609">
        <v>3</v>
      </c>
    </row>
    <row r="1610" spans="1:16" x14ac:dyDescent="0.3">
      <c r="A1610">
        <v>1607</v>
      </c>
      <c r="B1610" t="s">
        <v>24</v>
      </c>
      <c r="C1610">
        <v>2004</v>
      </c>
      <c r="D1610">
        <v>3</v>
      </c>
      <c r="E1610" t="s">
        <v>18</v>
      </c>
      <c r="F1610" t="s">
        <v>19</v>
      </c>
      <c r="G1610">
        <v>126011</v>
      </c>
      <c r="H1610" t="s">
        <v>38</v>
      </c>
      <c r="I1610">
        <v>24628.15</v>
      </c>
      <c r="J1610" t="s">
        <v>66</v>
      </c>
      <c r="K1610">
        <v>22</v>
      </c>
      <c r="L1610">
        <v>0.1954444453262017</v>
      </c>
      <c r="M1610" t="s">
        <v>22</v>
      </c>
      <c r="N1610" t="s">
        <v>23</v>
      </c>
      <c r="O1610" t="s">
        <v>22</v>
      </c>
      <c r="P1610">
        <v>2</v>
      </c>
    </row>
    <row r="1611" spans="1:16" x14ac:dyDescent="0.3">
      <c r="A1611">
        <v>1608</v>
      </c>
      <c r="B1611" t="s">
        <v>37</v>
      </c>
      <c r="C1611">
        <v>2016</v>
      </c>
      <c r="D1611">
        <v>5.4</v>
      </c>
      <c r="E1611" t="s">
        <v>25</v>
      </c>
      <c r="F1611" t="s">
        <v>34</v>
      </c>
      <c r="G1611">
        <v>292248</v>
      </c>
      <c r="H1611" t="s">
        <v>26</v>
      </c>
      <c r="I1611">
        <v>53339.88</v>
      </c>
      <c r="J1611" t="s">
        <v>45</v>
      </c>
      <c r="K1611">
        <v>10</v>
      </c>
      <c r="L1611">
        <v>0.18251580849141824</v>
      </c>
      <c r="M1611" t="s">
        <v>32</v>
      </c>
      <c r="N1611" t="s">
        <v>36</v>
      </c>
      <c r="O1611" t="s">
        <v>29</v>
      </c>
      <c r="P1611">
        <v>1</v>
      </c>
    </row>
    <row r="1612" spans="1:16" x14ac:dyDescent="0.3">
      <c r="A1612">
        <v>1609</v>
      </c>
      <c r="B1612" t="s">
        <v>24</v>
      </c>
      <c r="C1612">
        <v>2023</v>
      </c>
      <c r="D1612">
        <v>1.2</v>
      </c>
      <c r="E1612" t="s">
        <v>42</v>
      </c>
      <c r="F1612" t="s">
        <v>19</v>
      </c>
      <c r="G1612">
        <v>240660</v>
      </c>
      <c r="H1612" t="s">
        <v>20</v>
      </c>
      <c r="I1612">
        <v>16797.810000000001</v>
      </c>
      <c r="J1612" t="s">
        <v>27</v>
      </c>
      <c r="K1612">
        <v>3</v>
      </c>
      <c r="L1612">
        <v>6.9798927948142617E-2</v>
      </c>
      <c r="M1612" t="s">
        <v>32</v>
      </c>
      <c r="N1612" t="s">
        <v>28</v>
      </c>
      <c r="O1612" t="s">
        <v>46</v>
      </c>
      <c r="P1612">
        <v>3</v>
      </c>
    </row>
    <row r="1613" spans="1:16" x14ac:dyDescent="0.3">
      <c r="A1613">
        <v>1610</v>
      </c>
      <c r="B1613" t="s">
        <v>43</v>
      </c>
      <c r="C1613">
        <v>2019</v>
      </c>
      <c r="D1613">
        <v>5.8</v>
      </c>
      <c r="E1613" t="s">
        <v>42</v>
      </c>
      <c r="F1613" t="s">
        <v>19</v>
      </c>
      <c r="G1613">
        <v>299738</v>
      </c>
      <c r="H1613" t="s">
        <v>38</v>
      </c>
      <c r="I1613">
        <v>94121.24</v>
      </c>
      <c r="J1613" t="s">
        <v>57</v>
      </c>
      <c r="K1613">
        <v>7</v>
      </c>
      <c r="L1613">
        <v>0.31401170355443758</v>
      </c>
      <c r="M1613" t="s">
        <v>32</v>
      </c>
      <c r="N1613" t="s">
        <v>36</v>
      </c>
      <c r="O1613" t="s">
        <v>29</v>
      </c>
      <c r="P1613">
        <v>2</v>
      </c>
    </row>
    <row r="1614" spans="1:16" x14ac:dyDescent="0.3">
      <c r="A1614">
        <v>1611</v>
      </c>
      <c r="B1614" t="s">
        <v>50</v>
      </c>
      <c r="C1614">
        <v>2008</v>
      </c>
      <c r="D1614">
        <v>4.4000000000000004</v>
      </c>
      <c r="E1614" t="s">
        <v>42</v>
      </c>
      <c r="F1614" t="s">
        <v>19</v>
      </c>
      <c r="G1614">
        <v>265808</v>
      </c>
      <c r="H1614" t="s">
        <v>38</v>
      </c>
      <c r="I1614">
        <v>96794.1</v>
      </c>
      <c r="J1614" t="s">
        <v>54</v>
      </c>
      <c r="K1614">
        <v>18</v>
      </c>
      <c r="L1614">
        <v>0.36415043941491604</v>
      </c>
      <c r="M1614" t="s">
        <v>32</v>
      </c>
      <c r="N1614" t="s">
        <v>36</v>
      </c>
      <c r="O1614" t="s">
        <v>29</v>
      </c>
      <c r="P1614">
        <v>2</v>
      </c>
    </row>
    <row r="1615" spans="1:16" x14ac:dyDescent="0.3">
      <c r="A1615">
        <v>1612</v>
      </c>
      <c r="B1615" t="s">
        <v>24</v>
      </c>
      <c r="C1615">
        <v>2013</v>
      </c>
      <c r="D1615">
        <v>4.2</v>
      </c>
      <c r="E1615" t="s">
        <v>33</v>
      </c>
      <c r="F1615" t="s">
        <v>19</v>
      </c>
      <c r="G1615">
        <v>272672</v>
      </c>
      <c r="H1615" t="s">
        <v>20</v>
      </c>
      <c r="I1615">
        <v>97511.18</v>
      </c>
      <c r="J1615" t="s">
        <v>49</v>
      </c>
      <c r="K1615">
        <v>13</v>
      </c>
      <c r="L1615">
        <v>0.35761346966318502</v>
      </c>
      <c r="M1615" t="s">
        <v>32</v>
      </c>
      <c r="N1615" t="s">
        <v>36</v>
      </c>
      <c r="O1615" t="s">
        <v>29</v>
      </c>
      <c r="P1615">
        <v>3</v>
      </c>
    </row>
    <row r="1616" spans="1:16" x14ac:dyDescent="0.3">
      <c r="A1616">
        <v>1613</v>
      </c>
      <c r="B1616" t="s">
        <v>58</v>
      </c>
      <c r="C1616">
        <v>2011</v>
      </c>
      <c r="D1616">
        <v>2.4</v>
      </c>
      <c r="E1616" t="s">
        <v>25</v>
      </c>
      <c r="F1616" t="s">
        <v>19</v>
      </c>
      <c r="G1616">
        <v>159262</v>
      </c>
      <c r="H1616" t="s">
        <v>26</v>
      </c>
      <c r="I1616">
        <v>8716.86</v>
      </c>
      <c r="J1616" t="s">
        <v>62</v>
      </c>
      <c r="K1616">
        <v>15</v>
      </c>
      <c r="L1616">
        <v>5.4732830179201573E-2</v>
      </c>
      <c r="M1616" t="s">
        <v>32</v>
      </c>
      <c r="N1616" t="s">
        <v>28</v>
      </c>
      <c r="O1616" t="s">
        <v>22</v>
      </c>
      <c r="P1616">
        <v>1</v>
      </c>
    </row>
    <row r="1617" spans="1:16" x14ac:dyDescent="0.3">
      <c r="A1617">
        <v>1614</v>
      </c>
      <c r="B1617" t="s">
        <v>43</v>
      </c>
      <c r="C1617">
        <v>2005</v>
      </c>
      <c r="D1617">
        <v>2.2000000000000002</v>
      </c>
      <c r="E1617" t="s">
        <v>18</v>
      </c>
      <c r="F1617" t="s">
        <v>34</v>
      </c>
      <c r="G1617">
        <v>197105</v>
      </c>
      <c r="H1617" t="s">
        <v>38</v>
      </c>
      <c r="I1617">
        <v>94888.77</v>
      </c>
      <c r="J1617" t="s">
        <v>44</v>
      </c>
      <c r="K1617">
        <v>21</v>
      </c>
      <c r="L1617">
        <v>0.48141229294031102</v>
      </c>
      <c r="M1617" t="s">
        <v>32</v>
      </c>
      <c r="N1617" t="s">
        <v>36</v>
      </c>
      <c r="O1617" t="s">
        <v>22</v>
      </c>
      <c r="P1617">
        <v>2</v>
      </c>
    </row>
    <row r="1618" spans="1:16" x14ac:dyDescent="0.3">
      <c r="A1618">
        <v>1615</v>
      </c>
      <c r="B1618" t="s">
        <v>50</v>
      </c>
      <c r="C1618">
        <v>2016</v>
      </c>
      <c r="D1618">
        <v>5.7</v>
      </c>
      <c r="E1618" t="s">
        <v>18</v>
      </c>
      <c r="F1618" t="s">
        <v>34</v>
      </c>
      <c r="G1618">
        <v>204249</v>
      </c>
      <c r="H1618" t="s">
        <v>20</v>
      </c>
      <c r="I1618">
        <v>99754.42</v>
      </c>
      <c r="J1618" t="s">
        <v>55</v>
      </c>
      <c r="K1618">
        <v>10</v>
      </c>
      <c r="L1618">
        <v>0.48839612433843005</v>
      </c>
      <c r="M1618" t="s">
        <v>32</v>
      </c>
      <c r="N1618" t="s">
        <v>36</v>
      </c>
      <c r="O1618" t="s">
        <v>29</v>
      </c>
      <c r="P1618">
        <v>3</v>
      </c>
    </row>
    <row r="1619" spans="1:16" x14ac:dyDescent="0.3">
      <c r="A1619">
        <v>1616</v>
      </c>
      <c r="B1619" t="s">
        <v>37</v>
      </c>
      <c r="C1619">
        <v>2018</v>
      </c>
      <c r="D1619">
        <v>2.5</v>
      </c>
      <c r="E1619" t="s">
        <v>25</v>
      </c>
      <c r="F1619" t="s">
        <v>34</v>
      </c>
      <c r="G1619">
        <v>128404</v>
      </c>
      <c r="H1619" t="s">
        <v>26</v>
      </c>
      <c r="I1619">
        <v>94530.77</v>
      </c>
      <c r="J1619" t="s">
        <v>45</v>
      </c>
      <c r="K1619">
        <v>8</v>
      </c>
      <c r="L1619">
        <v>0.73619801563814213</v>
      </c>
      <c r="M1619" t="s">
        <v>22</v>
      </c>
      <c r="N1619" t="s">
        <v>36</v>
      </c>
      <c r="O1619" t="s">
        <v>22</v>
      </c>
      <c r="P1619">
        <v>1</v>
      </c>
    </row>
    <row r="1620" spans="1:16" x14ac:dyDescent="0.3">
      <c r="A1620">
        <v>1617</v>
      </c>
      <c r="B1620" t="s">
        <v>50</v>
      </c>
      <c r="C1620">
        <v>2018</v>
      </c>
      <c r="D1620">
        <v>4.9000000000000004</v>
      </c>
      <c r="E1620" t="s">
        <v>18</v>
      </c>
      <c r="F1620" t="s">
        <v>34</v>
      </c>
      <c r="G1620">
        <v>201664</v>
      </c>
      <c r="H1620" t="s">
        <v>38</v>
      </c>
      <c r="I1620">
        <v>68739.199999999997</v>
      </c>
      <c r="J1620" t="s">
        <v>51</v>
      </c>
      <c r="K1620">
        <v>8</v>
      </c>
      <c r="L1620">
        <v>0.34086004443033957</v>
      </c>
      <c r="M1620" t="s">
        <v>32</v>
      </c>
      <c r="N1620" t="s">
        <v>36</v>
      </c>
      <c r="O1620" t="s">
        <v>29</v>
      </c>
      <c r="P1620">
        <v>2</v>
      </c>
    </row>
    <row r="1621" spans="1:16" x14ac:dyDescent="0.3">
      <c r="A1621">
        <v>1618</v>
      </c>
      <c r="B1621" t="s">
        <v>17</v>
      </c>
      <c r="C1621">
        <v>2015</v>
      </c>
      <c r="D1621">
        <v>3</v>
      </c>
      <c r="E1621" t="s">
        <v>18</v>
      </c>
      <c r="F1621" t="s">
        <v>19</v>
      </c>
      <c r="G1621">
        <v>295043</v>
      </c>
      <c r="H1621" t="s">
        <v>20</v>
      </c>
      <c r="I1621">
        <v>71616.86</v>
      </c>
      <c r="J1621" t="s">
        <v>35</v>
      </c>
      <c r="K1621">
        <v>11</v>
      </c>
      <c r="L1621">
        <v>0.24273363543619067</v>
      </c>
      <c r="M1621" t="s">
        <v>32</v>
      </c>
      <c r="N1621" t="s">
        <v>36</v>
      </c>
      <c r="O1621" t="s">
        <v>22</v>
      </c>
      <c r="P1621">
        <v>3</v>
      </c>
    </row>
    <row r="1622" spans="1:16" x14ac:dyDescent="0.3">
      <c r="A1622">
        <v>1619</v>
      </c>
      <c r="B1622" t="s">
        <v>58</v>
      </c>
      <c r="C1622">
        <v>2011</v>
      </c>
      <c r="D1622">
        <v>1.7</v>
      </c>
      <c r="E1622" t="s">
        <v>25</v>
      </c>
      <c r="F1622" t="s">
        <v>19</v>
      </c>
      <c r="G1622">
        <v>17241</v>
      </c>
      <c r="H1622" t="s">
        <v>38</v>
      </c>
      <c r="I1622">
        <v>16614.03</v>
      </c>
      <c r="J1622" t="s">
        <v>62</v>
      </c>
      <c r="K1622">
        <v>15</v>
      </c>
      <c r="L1622">
        <v>0.96363493996867922</v>
      </c>
      <c r="M1622" t="s">
        <v>56</v>
      </c>
      <c r="N1622" t="s">
        <v>28</v>
      </c>
      <c r="O1622" t="s">
        <v>46</v>
      </c>
      <c r="P1622">
        <v>2</v>
      </c>
    </row>
    <row r="1623" spans="1:16" x14ac:dyDescent="0.3">
      <c r="A1623">
        <v>1620</v>
      </c>
      <c r="B1623" t="s">
        <v>43</v>
      </c>
      <c r="C1623">
        <v>2011</v>
      </c>
      <c r="D1623">
        <v>1.1000000000000001</v>
      </c>
      <c r="E1623" t="s">
        <v>18</v>
      </c>
      <c r="F1623" t="s">
        <v>34</v>
      </c>
      <c r="G1623">
        <v>63472</v>
      </c>
      <c r="H1623" t="s">
        <v>38</v>
      </c>
      <c r="I1623">
        <v>88058.22</v>
      </c>
      <c r="J1623" t="s">
        <v>57</v>
      </c>
      <c r="K1623">
        <v>15</v>
      </c>
      <c r="L1623">
        <v>1.3873553692966978</v>
      </c>
      <c r="M1623" t="s">
        <v>22</v>
      </c>
      <c r="N1623" t="s">
        <v>36</v>
      </c>
      <c r="O1623" t="s">
        <v>46</v>
      </c>
      <c r="P1623">
        <v>2</v>
      </c>
    </row>
    <row r="1624" spans="1:16" x14ac:dyDescent="0.3">
      <c r="A1624">
        <v>1621</v>
      </c>
      <c r="B1624" t="s">
        <v>37</v>
      </c>
      <c r="C1624">
        <v>2019</v>
      </c>
      <c r="D1624">
        <v>3.7</v>
      </c>
      <c r="E1624" t="s">
        <v>42</v>
      </c>
      <c r="F1624" t="s">
        <v>34</v>
      </c>
      <c r="G1624">
        <v>205320</v>
      </c>
      <c r="H1624" t="s">
        <v>20</v>
      </c>
      <c r="I1624">
        <v>10665.76</v>
      </c>
      <c r="J1624" t="s">
        <v>39</v>
      </c>
      <c r="K1624">
        <v>7</v>
      </c>
      <c r="L1624">
        <v>5.1947009546074424E-2</v>
      </c>
      <c r="M1624" t="s">
        <v>32</v>
      </c>
      <c r="N1624" t="s">
        <v>28</v>
      </c>
      <c r="O1624" t="s">
        <v>22</v>
      </c>
      <c r="P1624">
        <v>3</v>
      </c>
    </row>
    <row r="1625" spans="1:16" x14ac:dyDescent="0.3">
      <c r="A1625">
        <v>1622</v>
      </c>
      <c r="B1625" t="s">
        <v>58</v>
      </c>
      <c r="C1625">
        <v>2005</v>
      </c>
      <c r="D1625">
        <v>5.9</v>
      </c>
      <c r="E1625" t="s">
        <v>33</v>
      </c>
      <c r="F1625" t="s">
        <v>19</v>
      </c>
      <c r="G1625">
        <v>31346</v>
      </c>
      <c r="H1625" t="s">
        <v>38</v>
      </c>
      <c r="I1625">
        <v>35184.400000000001</v>
      </c>
      <c r="J1625" t="s">
        <v>67</v>
      </c>
      <c r="K1625">
        <v>21</v>
      </c>
      <c r="L1625">
        <v>1.1224526255343585</v>
      </c>
      <c r="M1625" t="s">
        <v>56</v>
      </c>
      <c r="N1625" t="s">
        <v>23</v>
      </c>
      <c r="O1625" t="s">
        <v>29</v>
      </c>
      <c r="P1625">
        <v>2</v>
      </c>
    </row>
    <row r="1626" spans="1:16" x14ac:dyDescent="0.3">
      <c r="A1626">
        <v>1623</v>
      </c>
      <c r="B1626" t="s">
        <v>50</v>
      </c>
      <c r="C1626">
        <v>2022</v>
      </c>
      <c r="D1626">
        <v>2.8</v>
      </c>
      <c r="E1626" t="s">
        <v>25</v>
      </c>
      <c r="F1626" t="s">
        <v>19</v>
      </c>
      <c r="G1626">
        <v>81196</v>
      </c>
      <c r="H1626" t="s">
        <v>20</v>
      </c>
      <c r="I1626">
        <v>99159.41</v>
      </c>
      <c r="J1626" t="s">
        <v>55</v>
      </c>
      <c r="K1626">
        <v>4</v>
      </c>
      <c r="L1626">
        <v>1.2212351593674566</v>
      </c>
      <c r="M1626" t="s">
        <v>22</v>
      </c>
      <c r="N1626" t="s">
        <v>36</v>
      </c>
      <c r="O1626" t="s">
        <v>22</v>
      </c>
      <c r="P1626">
        <v>3</v>
      </c>
    </row>
    <row r="1627" spans="1:16" x14ac:dyDescent="0.3">
      <c r="A1627">
        <v>1624</v>
      </c>
      <c r="B1627" t="s">
        <v>58</v>
      </c>
      <c r="C1627">
        <v>2003</v>
      </c>
      <c r="D1627">
        <v>2.8</v>
      </c>
      <c r="E1627" t="s">
        <v>33</v>
      </c>
      <c r="F1627" t="s">
        <v>19</v>
      </c>
      <c r="G1627">
        <v>208196</v>
      </c>
      <c r="H1627" t="s">
        <v>26</v>
      </c>
      <c r="I1627">
        <v>45121.15</v>
      </c>
      <c r="J1627" t="s">
        <v>62</v>
      </c>
      <c r="K1627">
        <v>23</v>
      </c>
      <c r="L1627">
        <v>0.21672438471440375</v>
      </c>
      <c r="M1627" t="s">
        <v>32</v>
      </c>
      <c r="N1627" t="s">
        <v>23</v>
      </c>
      <c r="O1627" t="s">
        <v>22</v>
      </c>
      <c r="P1627">
        <v>1</v>
      </c>
    </row>
    <row r="1628" spans="1:16" x14ac:dyDescent="0.3">
      <c r="A1628">
        <v>1625</v>
      </c>
      <c r="B1628" t="s">
        <v>43</v>
      </c>
      <c r="C1628">
        <v>2005</v>
      </c>
      <c r="D1628">
        <v>2.7</v>
      </c>
      <c r="E1628" t="s">
        <v>18</v>
      </c>
      <c r="F1628" t="s">
        <v>34</v>
      </c>
      <c r="G1628">
        <v>149014</v>
      </c>
      <c r="H1628" t="s">
        <v>20</v>
      </c>
      <c r="I1628">
        <v>17459.84</v>
      </c>
      <c r="J1628" t="s">
        <v>63</v>
      </c>
      <c r="K1628">
        <v>21</v>
      </c>
      <c r="L1628">
        <v>0.11716912504865315</v>
      </c>
      <c r="M1628" t="s">
        <v>22</v>
      </c>
      <c r="N1628" t="s">
        <v>28</v>
      </c>
      <c r="O1628" t="s">
        <v>22</v>
      </c>
      <c r="P1628">
        <v>3</v>
      </c>
    </row>
    <row r="1629" spans="1:16" x14ac:dyDescent="0.3">
      <c r="A1629">
        <v>1626</v>
      </c>
      <c r="B1629" t="s">
        <v>30</v>
      </c>
      <c r="C1629">
        <v>2010</v>
      </c>
      <c r="D1629">
        <v>3.6</v>
      </c>
      <c r="E1629" t="s">
        <v>18</v>
      </c>
      <c r="F1629" t="s">
        <v>19</v>
      </c>
      <c r="G1629">
        <v>298517</v>
      </c>
      <c r="H1629" t="s">
        <v>26</v>
      </c>
      <c r="I1629">
        <v>97082.99</v>
      </c>
      <c r="J1629" t="s">
        <v>52</v>
      </c>
      <c r="K1629">
        <v>16</v>
      </c>
      <c r="L1629">
        <v>0.32521762579685581</v>
      </c>
      <c r="M1629" t="s">
        <v>32</v>
      </c>
      <c r="N1629" t="s">
        <v>36</v>
      </c>
      <c r="O1629" t="s">
        <v>22</v>
      </c>
      <c r="P1629">
        <v>1</v>
      </c>
    </row>
    <row r="1630" spans="1:16" x14ac:dyDescent="0.3">
      <c r="A1630">
        <v>1627</v>
      </c>
      <c r="B1630" t="s">
        <v>58</v>
      </c>
      <c r="C1630">
        <v>2000</v>
      </c>
      <c r="D1630">
        <v>3.2</v>
      </c>
      <c r="E1630" t="s">
        <v>42</v>
      </c>
      <c r="F1630" t="s">
        <v>19</v>
      </c>
      <c r="G1630">
        <v>120623</v>
      </c>
      <c r="H1630" t="s">
        <v>38</v>
      </c>
      <c r="I1630">
        <v>98493.27</v>
      </c>
      <c r="J1630" t="s">
        <v>67</v>
      </c>
      <c r="K1630">
        <v>26</v>
      </c>
      <c r="L1630">
        <v>0.81653805658953937</v>
      </c>
      <c r="M1630" t="s">
        <v>22</v>
      </c>
      <c r="N1630" t="s">
        <v>36</v>
      </c>
      <c r="O1630" t="s">
        <v>22</v>
      </c>
      <c r="P1630">
        <v>2</v>
      </c>
    </row>
    <row r="1631" spans="1:16" x14ac:dyDescent="0.3">
      <c r="A1631">
        <v>1628</v>
      </c>
      <c r="B1631" t="s">
        <v>17</v>
      </c>
      <c r="C1631">
        <v>2023</v>
      </c>
      <c r="D1631">
        <v>5.4</v>
      </c>
      <c r="E1631" t="s">
        <v>25</v>
      </c>
      <c r="F1631" t="s">
        <v>34</v>
      </c>
      <c r="G1631">
        <v>2016</v>
      </c>
      <c r="H1631" t="s">
        <v>20</v>
      </c>
      <c r="I1631">
        <v>22769.06</v>
      </c>
      <c r="J1631" t="s">
        <v>64</v>
      </c>
      <c r="K1631">
        <v>3</v>
      </c>
      <c r="L1631">
        <v>11.294176587301587</v>
      </c>
      <c r="M1631" t="s">
        <v>56</v>
      </c>
      <c r="N1631" t="s">
        <v>23</v>
      </c>
      <c r="O1631" t="s">
        <v>29</v>
      </c>
      <c r="P1631">
        <v>3</v>
      </c>
    </row>
    <row r="1632" spans="1:16" x14ac:dyDescent="0.3">
      <c r="A1632">
        <v>1629</v>
      </c>
      <c r="B1632" t="s">
        <v>58</v>
      </c>
      <c r="C1632">
        <v>2022</v>
      </c>
      <c r="D1632">
        <v>3.5</v>
      </c>
      <c r="E1632" t="s">
        <v>18</v>
      </c>
      <c r="F1632" t="s">
        <v>34</v>
      </c>
      <c r="G1632">
        <v>7274</v>
      </c>
      <c r="H1632" t="s">
        <v>20</v>
      </c>
      <c r="I1632">
        <v>87156.36</v>
      </c>
      <c r="J1632" t="s">
        <v>59</v>
      </c>
      <c r="K1632">
        <v>4</v>
      </c>
      <c r="L1632">
        <v>11.981902667033269</v>
      </c>
      <c r="M1632" t="s">
        <v>56</v>
      </c>
      <c r="N1632" t="s">
        <v>36</v>
      </c>
      <c r="O1632" t="s">
        <v>22</v>
      </c>
      <c r="P1632">
        <v>3</v>
      </c>
    </row>
    <row r="1633" spans="1:16" x14ac:dyDescent="0.3">
      <c r="A1633">
        <v>1630</v>
      </c>
      <c r="B1633" t="s">
        <v>50</v>
      </c>
      <c r="C1633">
        <v>2014</v>
      </c>
      <c r="D1633">
        <v>3.5</v>
      </c>
      <c r="E1633" t="s">
        <v>25</v>
      </c>
      <c r="F1633" t="s">
        <v>34</v>
      </c>
      <c r="G1633">
        <v>15748</v>
      </c>
      <c r="H1633" t="s">
        <v>20</v>
      </c>
      <c r="I1633">
        <v>42090.22</v>
      </c>
      <c r="J1633" t="s">
        <v>61</v>
      </c>
      <c r="K1633">
        <v>12</v>
      </c>
      <c r="L1633">
        <v>2.6727343154686309</v>
      </c>
      <c r="M1633" t="s">
        <v>56</v>
      </c>
      <c r="N1633" t="s">
        <v>23</v>
      </c>
      <c r="O1633" t="s">
        <v>22</v>
      </c>
      <c r="P1633">
        <v>3</v>
      </c>
    </row>
    <row r="1634" spans="1:16" x14ac:dyDescent="0.3">
      <c r="A1634">
        <v>1631</v>
      </c>
      <c r="B1634" t="s">
        <v>50</v>
      </c>
      <c r="C1634">
        <v>2010</v>
      </c>
      <c r="D1634">
        <v>1.7</v>
      </c>
      <c r="E1634" t="s">
        <v>25</v>
      </c>
      <c r="F1634" t="s">
        <v>19</v>
      </c>
      <c r="G1634">
        <v>11826</v>
      </c>
      <c r="H1634" t="s">
        <v>20</v>
      </c>
      <c r="I1634">
        <v>41230</v>
      </c>
      <c r="J1634" t="s">
        <v>54</v>
      </c>
      <c r="K1634">
        <v>16</v>
      </c>
      <c r="L1634">
        <v>3.4863859293083039</v>
      </c>
      <c r="M1634" t="s">
        <v>56</v>
      </c>
      <c r="N1634" t="s">
        <v>23</v>
      </c>
      <c r="O1634" t="s">
        <v>46</v>
      </c>
      <c r="P1634">
        <v>3</v>
      </c>
    </row>
    <row r="1635" spans="1:16" x14ac:dyDescent="0.3">
      <c r="A1635">
        <v>1632</v>
      </c>
      <c r="B1635" t="s">
        <v>37</v>
      </c>
      <c r="C1635">
        <v>2018</v>
      </c>
      <c r="D1635">
        <v>5.9</v>
      </c>
      <c r="E1635" t="s">
        <v>25</v>
      </c>
      <c r="F1635" t="s">
        <v>19</v>
      </c>
      <c r="G1635">
        <v>129288</v>
      </c>
      <c r="H1635" t="s">
        <v>26</v>
      </c>
      <c r="I1635">
        <v>29956.28</v>
      </c>
      <c r="J1635" t="s">
        <v>39</v>
      </c>
      <c r="K1635">
        <v>8</v>
      </c>
      <c r="L1635">
        <v>0.23170193676133902</v>
      </c>
      <c r="M1635" t="s">
        <v>22</v>
      </c>
      <c r="N1635" t="s">
        <v>23</v>
      </c>
      <c r="O1635" t="s">
        <v>29</v>
      </c>
      <c r="P1635">
        <v>1</v>
      </c>
    </row>
    <row r="1636" spans="1:16" x14ac:dyDescent="0.3">
      <c r="A1636">
        <v>1633</v>
      </c>
      <c r="B1636" t="s">
        <v>50</v>
      </c>
      <c r="C1636">
        <v>2017</v>
      </c>
      <c r="D1636">
        <v>2.2000000000000002</v>
      </c>
      <c r="E1636" t="s">
        <v>25</v>
      </c>
      <c r="F1636" t="s">
        <v>34</v>
      </c>
      <c r="G1636">
        <v>201081</v>
      </c>
      <c r="H1636" t="s">
        <v>26</v>
      </c>
      <c r="I1636">
        <v>9247.48</v>
      </c>
      <c r="J1636" t="s">
        <v>55</v>
      </c>
      <c r="K1636">
        <v>9</v>
      </c>
      <c r="L1636">
        <v>4.5988830371840199E-2</v>
      </c>
      <c r="M1636" t="s">
        <v>32</v>
      </c>
      <c r="N1636" t="s">
        <v>28</v>
      </c>
      <c r="O1636" t="s">
        <v>22</v>
      </c>
      <c r="P1636">
        <v>1</v>
      </c>
    </row>
    <row r="1637" spans="1:16" x14ac:dyDescent="0.3">
      <c r="A1637">
        <v>1634</v>
      </c>
      <c r="B1637" t="s">
        <v>24</v>
      </c>
      <c r="C1637">
        <v>2016</v>
      </c>
      <c r="D1637">
        <v>1.4</v>
      </c>
      <c r="E1637" t="s">
        <v>25</v>
      </c>
      <c r="F1637" t="s">
        <v>19</v>
      </c>
      <c r="G1637">
        <v>251054</v>
      </c>
      <c r="H1637" t="s">
        <v>38</v>
      </c>
      <c r="I1637">
        <v>30460.85</v>
      </c>
      <c r="J1637" t="s">
        <v>27</v>
      </c>
      <c r="K1637">
        <v>10</v>
      </c>
      <c r="L1637">
        <v>0.12133186485775968</v>
      </c>
      <c r="M1637" t="s">
        <v>32</v>
      </c>
      <c r="N1637" t="s">
        <v>23</v>
      </c>
      <c r="O1637" t="s">
        <v>46</v>
      </c>
      <c r="P1637">
        <v>2</v>
      </c>
    </row>
    <row r="1638" spans="1:16" x14ac:dyDescent="0.3">
      <c r="A1638">
        <v>1635</v>
      </c>
      <c r="B1638" t="s">
        <v>43</v>
      </c>
      <c r="C1638">
        <v>2018</v>
      </c>
      <c r="D1638">
        <v>4.3</v>
      </c>
      <c r="E1638" t="s">
        <v>33</v>
      </c>
      <c r="F1638" t="s">
        <v>19</v>
      </c>
      <c r="G1638">
        <v>172507</v>
      </c>
      <c r="H1638" t="s">
        <v>38</v>
      </c>
      <c r="I1638">
        <v>10108.81</v>
      </c>
      <c r="J1638" t="s">
        <v>63</v>
      </c>
      <c r="K1638">
        <v>8</v>
      </c>
      <c r="L1638">
        <v>5.8599419154005343E-2</v>
      </c>
      <c r="M1638" t="s">
        <v>32</v>
      </c>
      <c r="N1638" t="s">
        <v>28</v>
      </c>
      <c r="O1638" t="s">
        <v>29</v>
      </c>
      <c r="P1638">
        <v>2</v>
      </c>
    </row>
    <row r="1639" spans="1:16" x14ac:dyDescent="0.3">
      <c r="A1639">
        <v>1636</v>
      </c>
      <c r="B1639" t="s">
        <v>43</v>
      </c>
      <c r="C1639">
        <v>2020</v>
      </c>
      <c r="D1639">
        <v>4</v>
      </c>
      <c r="E1639" t="s">
        <v>42</v>
      </c>
      <c r="F1639" t="s">
        <v>19</v>
      </c>
      <c r="G1639">
        <v>206089</v>
      </c>
      <c r="H1639" t="s">
        <v>38</v>
      </c>
      <c r="I1639">
        <v>92815.34</v>
      </c>
      <c r="J1639" t="s">
        <v>63</v>
      </c>
      <c r="K1639">
        <v>6</v>
      </c>
      <c r="L1639">
        <v>0.45036532760118198</v>
      </c>
      <c r="M1639" t="s">
        <v>32</v>
      </c>
      <c r="N1639" t="s">
        <v>36</v>
      </c>
      <c r="O1639" t="s">
        <v>29</v>
      </c>
      <c r="P1639">
        <v>2</v>
      </c>
    </row>
    <row r="1640" spans="1:16" x14ac:dyDescent="0.3">
      <c r="A1640">
        <v>1637</v>
      </c>
      <c r="B1640" t="s">
        <v>30</v>
      </c>
      <c r="C1640">
        <v>2013</v>
      </c>
      <c r="D1640">
        <v>3.1</v>
      </c>
      <c r="E1640" t="s">
        <v>25</v>
      </c>
      <c r="F1640" t="s">
        <v>34</v>
      </c>
      <c r="G1640">
        <v>223023</v>
      </c>
      <c r="H1640" t="s">
        <v>38</v>
      </c>
      <c r="I1640">
        <v>67863.460000000006</v>
      </c>
      <c r="J1640" t="s">
        <v>40</v>
      </c>
      <c r="K1640">
        <v>13</v>
      </c>
      <c r="L1640">
        <v>0.30428906435659103</v>
      </c>
      <c r="M1640" t="s">
        <v>32</v>
      </c>
      <c r="N1640" t="s">
        <v>36</v>
      </c>
      <c r="O1640" t="s">
        <v>22</v>
      </c>
      <c r="P1640">
        <v>2</v>
      </c>
    </row>
    <row r="1641" spans="1:16" x14ac:dyDescent="0.3">
      <c r="A1641">
        <v>1638</v>
      </c>
      <c r="B1641" t="s">
        <v>30</v>
      </c>
      <c r="C1641">
        <v>2017</v>
      </c>
      <c r="D1641">
        <v>3.1</v>
      </c>
      <c r="E1641" t="s">
        <v>33</v>
      </c>
      <c r="F1641" t="s">
        <v>34</v>
      </c>
      <c r="G1641">
        <v>192949</v>
      </c>
      <c r="H1641" t="s">
        <v>20</v>
      </c>
      <c r="I1641">
        <v>89229.15</v>
      </c>
      <c r="J1641" t="s">
        <v>40</v>
      </c>
      <c r="K1641">
        <v>9</v>
      </c>
      <c r="L1641">
        <v>0.46244940372844634</v>
      </c>
      <c r="M1641" t="s">
        <v>32</v>
      </c>
      <c r="N1641" t="s">
        <v>36</v>
      </c>
      <c r="O1641" t="s">
        <v>22</v>
      </c>
      <c r="P1641">
        <v>3</v>
      </c>
    </row>
    <row r="1642" spans="1:16" x14ac:dyDescent="0.3">
      <c r="A1642">
        <v>1639</v>
      </c>
      <c r="B1642" t="s">
        <v>43</v>
      </c>
      <c r="C1642">
        <v>2018</v>
      </c>
      <c r="D1642">
        <v>4.9000000000000004</v>
      </c>
      <c r="E1642" t="s">
        <v>18</v>
      </c>
      <c r="F1642" t="s">
        <v>19</v>
      </c>
      <c r="G1642">
        <v>69072</v>
      </c>
      <c r="H1642" t="s">
        <v>26</v>
      </c>
      <c r="I1642">
        <v>73142.61</v>
      </c>
      <c r="J1642" t="s">
        <v>60</v>
      </c>
      <c r="K1642">
        <v>8</v>
      </c>
      <c r="L1642">
        <v>1.0589328526754691</v>
      </c>
      <c r="M1642" t="s">
        <v>22</v>
      </c>
      <c r="N1642" t="s">
        <v>36</v>
      </c>
      <c r="O1642" t="s">
        <v>29</v>
      </c>
      <c r="P1642">
        <v>1</v>
      </c>
    </row>
    <row r="1643" spans="1:16" x14ac:dyDescent="0.3">
      <c r="A1643">
        <v>1640</v>
      </c>
      <c r="B1643" t="s">
        <v>17</v>
      </c>
      <c r="C1643">
        <v>2014</v>
      </c>
      <c r="D1643">
        <v>2</v>
      </c>
      <c r="E1643" t="s">
        <v>25</v>
      </c>
      <c r="F1643" t="s">
        <v>19</v>
      </c>
      <c r="G1643">
        <v>67309</v>
      </c>
      <c r="H1643" t="s">
        <v>26</v>
      </c>
      <c r="I1643">
        <v>17472.25</v>
      </c>
      <c r="J1643" t="s">
        <v>64</v>
      </c>
      <c r="K1643">
        <v>12</v>
      </c>
      <c r="L1643">
        <v>0.25958267096524984</v>
      </c>
      <c r="M1643" t="s">
        <v>22</v>
      </c>
      <c r="N1643" t="s">
        <v>28</v>
      </c>
      <c r="O1643" t="s">
        <v>22</v>
      </c>
      <c r="P1643">
        <v>1</v>
      </c>
    </row>
    <row r="1644" spans="1:16" x14ac:dyDescent="0.3">
      <c r="A1644">
        <v>1641</v>
      </c>
      <c r="B1644" t="s">
        <v>30</v>
      </c>
      <c r="C1644">
        <v>2014</v>
      </c>
      <c r="D1644">
        <v>5.0999999999999996</v>
      </c>
      <c r="E1644" t="s">
        <v>18</v>
      </c>
      <c r="F1644" t="s">
        <v>19</v>
      </c>
      <c r="G1644">
        <v>160966</v>
      </c>
      <c r="H1644" t="s">
        <v>26</v>
      </c>
      <c r="I1644">
        <v>94355.25</v>
      </c>
      <c r="J1644" t="s">
        <v>40</v>
      </c>
      <c r="K1644">
        <v>12</v>
      </c>
      <c r="L1644">
        <v>0.58618124324391485</v>
      </c>
      <c r="M1644" t="s">
        <v>32</v>
      </c>
      <c r="N1644" t="s">
        <v>36</v>
      </c>
      <c r="O1644" t="s">
        <v>29</v>
      </c>
      <c r="P1644">
        <v>1</v>
      </c>
    </row>
    <row r="1645" spans="1:16" x14ac:dyDescent="0.3">
      <c r="A1645">
        <v>1642</v>
      </c>
      <c r="B1645" t="s">
        <v>37</v>
      </c>
      <c r="C1645">
        <v>2003</v>
      </c>
      <c r="D1645">
        <v>4.2</v>
      </c>
      <c r="E1645" t="s">
        <v>25</v>
      </c>
      <c r="F1645" t="s">
        <v>19</v>
      </c>
      <c r="G1645">
        <v>185639</v>
      </c>
      <c r="H1645" t="s">
        <v>26</v>
      </c>
      <c r="I1645">
        <v>90489.84</v>
      </c>
      <c r="J1645" t="s">
        <v>48</v>
      </c>
      <c r="K1645">
        <v>23</v>
      </c>
      <c r="L1645">
        <v>0.48745058958516257</v>
      </c>
      <c r="M1645" t="s">
        <v>32</v>
      </c>
      <c r="N1645" t="s">
        <v>36</v>
      </c>
      <c r="O1645" t="s">
        <v>29</v>
      </c>
      <c r="P1645">
        <v>1</v>
      </c>
    </row>
    <row r="1646" spans="1:16" x14ac:dyDescent="0.3">
      <c r="A1646">
        <v>1643</v>
      </c>
      <c r="B1646" t="s">
        <v>50</v>
      </c>
      <c r="C1646">
        <v>2006</v>
      </c>
      <c r="D1646">
        <v>3.1</v>
      </c>
      <c r="E1646" t="s">
        <v>33</v>
      </c>
      <c r="F1646" t="s">
        <v>34</v>
      </c>
      <c r="G1646">
        <v>35326</v>
      </c>
      <c r="H1646" t="s">
        <v>38</v>
      </c>
      <c r="I1646">
        <v>38067.230000000003</v>
      </c>
      <c r="J1646" t="s">
        <v>51</v>
      </c>
      <c r="K1646">
        <v>20</v>
      </c>
      <c r="L1646">
        <v>1.0775980863952896</v>
      </c>
      <c r="M1646" t="s">
        <v>56</v>
      </c>
      <c r="N1646" t="s">
        <v>23</v>
      </c>
      <c r="O1646" t="s">
        <v>22</v>
      </c>
      <c r="P1646">
        <v>2</v>
      </c>
    </row>
    <row r="1647" spans="1:16" x14ac:dyDescent="0.3">
      <c r="A1647">
        <v>1644</v>
      </c>
      <c r="B1647" t="s">
        <v>43</v>
      </c>
      <c r="C1647">
        <v>2012</v>
      </c>
      <c r="D1647">
        <v>3.3</v>
      </c>
      <c r="E1647" t="s">
        <v>33</v>
      </c>
      <c r="F1647" t="s">
        <v>34</v>
      </c>
      <c r="G1647">
        <v>186131</v>
      </c>
      <c r="H1647" t="s">
        <v>20</v>
      </c>
      <c r="I1647">
        <v>15595.67</v>
      </c>
      <c r="J1647" t="s">
        <v>57</v>
      </c>
      <c r="K1647">
        <v>14</v>
      </c>
      <c r="L1647">
        <v>8.3788675717639732E-2</v>
      </c>
      <c r="M1647" t="s">
        <v>32</v>
      </c>
      <c r="N1647" t="s">
        <v>28</v>
      </c>
      <c r="O1647" t="s">
        <v>22</v>
      </c>
      <c r="P1647">
        <v>3</v>
      </c>
    </row>
    <row r="1648" spans="1:16" x14ac:dyDescent="0.3">
      <c r="A1648">
        <v>1645</v>
      </c>
      <c r="B1648" t="s">
        <v>30</v>
      </c>
      <c r="C1648">
        <v>2002</v>
      </c>
      <c r="D1648">
        <v>2.2999999999999998</v>
      </c>
      <c r="E1648" t="s">
        <v>33</v>
      </c>
      <c r="F1648" t="s">
        <v>19</v>
      </c>
      <c r="G1648">
        <v>267223</v>
      </c>
      <c r="H1648" t="s">
        <v>26</v>
      </c>
      <c r="I1648">
        <v>71894.7</v>
      </c>
      <c r="J1648" t="s">
        <v>41</v>
      </c>
      <c r="K1648">
        <v>24</v>
      </c>
      <c r="L1648">
        <v>0.26904383230485401</v>
      </c>
      <c r="M1648" t="s">
        <v>32</v>
      </c>
      <c r="N1648" t="s">
        <v>36</v>
      </c>
      <c r="O1648" t="s">
        <v>22</v>
      </c>
      <c r="P1648">
        <v>1</v>
      </c>
    </row>
    <row r="1649" spans="1:16" x14ac:dyDescent="0.3">
      <c r="A1649">
        <v>1646</v>
      </c>
      <c r="B1649" t="s">
        <v>43</v>
      </c>
      <c r="C1649">
        <v>2015</v>
      </c>
      <c r="D1649">
        <v>4.8</v>
      </c>
      <c r="E1649" t="s">
        <v>42</v>
      </c>
      <c r="F1649" t="s">
        <v>19</v>
      </c>
      <c r="G1649">
        <v>87340</v>
      </c>
      <c r="H1649" t="s">
        <v>20</v>
      </c>
      <c r="I1649">
        <v>74194.320000000007</v>
      </c>
      <c r="J1649" t="s">
        <v>57</v>
      </c>
      <c r="K1649">
        <v>11</v>
      </c>
      <c r="L1649">
        <v>0.84948843599725221</v>
      </c>
      <c r="M1649" t="s">
        <v>22</v>
      </c>
      <c r="N1649" t="s">
        <v>36</v>
      </c>
      <c r="O1649" t="s">
        <v>29</v>
      </c>
      <c r="P1649">
        <v>3</v>
      </c>
    </row>
    <row r="1650" spans="1:16" x14ac:dyDescent="0.3">
      <c r="A1650">
        <v>1647</v>
      </c>
      <c r="B1650" t="s">
        <v>24</v>
      </c>
      <c r="C1650">
        <v>2008</v>
      </c>
      <c r="D1650">
        <v>3.6</v>
      </c>
      <c r="E1650" t="s">
        <v>18</v>
      </c>
      <c r="F1650" t="s">
        <v>34</v>
      </c>
      <c r="G1650">
        <v>167364</v>
      </c>
      <c r="H1650" t="s">
        <v>20</v>
      </c>
      <c r="I1650">
        <v>90198.76</v>
      </c>
      <c r="J1650" t="s">
        <v>66</v>
      </c>
      <c r="K1650">
        <v>18</v>
      </c>
      <c r="L1650">
        <v>0.5389376448937645</v>
      </c>
      <c r="M1650" t="s">
        <v>32</v>
      </c>
      <c r="N1650" t="s">
        <v>36</v>
      </c>
      <c r="O1650" t="s">
        <v>22</v>
      </c>
      <c r="P1650">
        <v>3</v>
      </c>
    </row>
    <row r="1651" spans="1:16" x14ac:dyDescent="0.3">
      <c r="A1651">
        <v>1648</v>
      </c>
      <c r="B1651" t="s">
        <v>58</v>
      </c>
      <c r="C1651">
        <v>2007</v>
      </c>
      <c r="D1651">
        <v>2.6</v>
      </c>
      <c r="E1651" t="s">
        <v>42</v>
      </c>
      <c r="F1651" t="s">
        <v>19</v>
      </c>
      <c r="G1651">
        <v>118192</v>
      </c>
      <c r="H1651" t="s">
        <v>20</v>
      </c>
      <c r="I1651">
        <v>10002.299999999999</v>
      </c>
      <c r="J1651" t="s">
        <v>67</v>
      </c>
      <c r="K1651">
        <v>19</v>
      </c>
      <c r="L1651">
        <v>8.4627555164478133E-2</v>
      </c>
      <c r="M1651" t="s">
        <v>22</v>
      </c>
      <c r="N1651" t="s">
        <v>28</v>
      </c>
      <c r="O1651" t="s">
        <v>22</v>
      </c>
      <c r="P1651">
        <v>3</v>
      </c>
    </row>
    <row r="1652" spans="1:16" x14ac:dyDescent="0.3">
      <c r="A1652">
        <v>1649</v>
      </c>
      <c r="B1652" t="s">
        <v>50</v>
      </c>
      <c r="C1652">
        <v>2019</v>
      </c>
      <c r="D1652">
        <v>4</v>
      </c>
      <c r="E1652" t="s">
        <v>25</v>
      </c>
      <c r="F1652" t="s">
        <v>34</v>
      </c>
      <c r="G1652">
        <v>251749</v>
      </c>
      <c r="H1652" t="s">
        <v>20</v>
      </c>
      <c r="I1652">
        <v>18461.86</v>
      </c>
      <c r="J1652" t="s">
        <v>61</v>
      </c>
      <c r="K1652">
        <v>7</v>
      </c>
      <c r="L1652">
        <v>7.3334392589444256E-2</v>
      </c>
      <c r="M1652" t="s">
        <v>32</v>
      </c>
      <c r="N1652" t="s">
        <v>28</v>
      </c>
      <c r="O1652" t="s">
        <v>29</v>
      </c>
      <c r="P1652">
        <v>3</v>
      </c>
    </row>
    <row r="1653" spans="1:16" x14ac:dyDescent="0.3">
      <c r="A1653">
        <v>1650</v>
      </c>
      <c r="B1653" t="s">
        <v>43</v>
      </c>
      <c r="C1653">
        <v>2012</v>
      </c>
      <c r="D1653">
        <v>6</v>
      </c>
      <c r="E1653" t="s">
        <v>18</v>
      </c>
      <c r="F1653" t="s">
        <v>19</v>
      </c>
      <c r="G1653">
        <v>51818</v>
      </c>
      <c r="H1653" t="s">
        <v>26</v>
      </c>
      <c r="I1653">
        <v>61833.64</v>
      </c>
      <c r="J1653" t="s">
        <v>44</v>
      </c>
      <c r="K1653">
        <v>14</v>
      </c>
      <c r="L1653">
        <v>1.1932849588945926</v>
      </c>
      <c r="M1653" t="s">
        <v>22</v>
      </c>
      <c r="N1653" t="s">
        <v>36</v>
      </c>
      <c r="O1653" t="s">
        <v>29</v>
      </c>
      <c r="P1653">
        <v>1</v>
      </c>
    </row>
    <row r="1654" spans="1:16" x14ac:dyDescent="0.3">
      <c r="A1654">
        <v>1651</v>
      </c>
      <c r="B1654" t="s">
        <v>58</v>
      </c>
      <c r="C1654">
        <v>2016</v>
      </c>
      <c r="D1654">
        <v>3.2</v>
      </c>
      <c r="E1654" t="s">
        <v>33</v>
      </c>
      <c r="F1654" t="s">
        <v>34</v>
      </c>
      <c r="G1654">
        <v>13429</v>
      </c>
      <c r="H1654" t="s">
        <v>26</v>
      </c>
      <c r="I1654">
        <v>63817.5</v>
      </c>
      <c r="J1654" t="s">
        <v>67</v>
      </c>
      <c r="K1654">
        <v>10</v>
      </c>
      <c r="L1654">
        <v>4.7522153548291008</v>
      </c>
      <c r="M1654" t="s">
        <v>56</v>
      </c>
      <c r="N1654" t="s">
        <v>36</v>
      </c>
      <c r="O1654" t="s">
        <v>22</v>
      </c>
      <c r="P1654">
        <v>1</v>
      </c>
    </row>
    <row r="1655" spans="1:16" x14ac:dyDescent="0.3">
      <c r="A1655">
        <v>1652</v>
      </c>
      <c r="B1655" t="s">
        <v>30</v>
      </c>
      <c r="C1655">
        <v>2016</v>
      </c>
      <c r="D1655">
        <v>5.6</v>
      </c>
      <c r="E1655" t="s">
        <v>18</v>
      </c>
      <c r="F1655" t="s">
        <v>19</v>
      </c>
      <c r="G1655">
        <v>57748</v>
      </c>
      <c r="H1655" t="s">
        <v>26</v>
      </c>
      <c r="I1655">
        <v>8192.92</v>
      </c>
      <c r="J1655" t="s">
        <v>41</v>
      </c>
      <c r="K1655">
        <v>10</v>
      </c>
      <c r="L1655">
        <v>0.14187365796218052</v>
      </c>
      <c r="M1655" t="s">
        <v>22</v>
      </c>
      <c r="N1655" t="s">
        <v>28</v>
      </c>
      <c r="O1655" t="s">
        <v>29</v>
      </c>
      <c r="P1655">
        <v>1</v>
      </c>
    </row>
    <row r="1656" spans="1:16" x14ac:dyDescent="0.3">
      <c r="A1656">
        <v>1653</v>
      </c>
      <c r="B1656" t="s">
        <v>58</v>
      </c>
      <c r="C1656">
        <v>2016</v>
      </c>
      <c r="D1656">
        <v>2.7</v>
      </c>
      <c r="E1656" t="s">
        <v>33</v>
      </c>
      <c r="F1656" t="s">
        <v>19</v>
      </c>
      <c r="G1656">
        <v>48807</v>
      </c>
      <c r="H1656" t="s">
        <v>38</v>
      </c>
      <c r="I1656">
        <v>42708.54</v>
      </c>
      <c r="J1656" t="s">
        <v>67</v>
      </c>
      <c r="K1656">
        <v>10</v>
      </c>
      <c r="L1656">
        <v>0.87504948060728993</v>
      </c>
      <c r="M1656" t="s">
        <v>56</v>
      </c>
      <c r="N1656" t="s">
        <v>23</v>
      </c>
      <c r="O1656" t="s">
        <v>22</v>
      </c>
      <c r="P1656">
        <v>2</v>
      </c>
    </row>
    <row r="1657" spans="1:16" x14ac:dyDescent="0.3">
      <c r="A1657">
        <v>1654</v>
      </c>
      <c r="B1657" t="s">
        <v>50</v>
      </c>
      <c r="C1657">
        <v>2000</v>
      </c>
      <c r="D1657">
        <v>1.3</v>
      </c>
      <c r="E1657" t="s">
        <v>42</v>
      </c>
      <c r="F1657" t="s">
        <v>34</v>
      </c>
      <c r="G1657">
        <v>269284</v>
      </c>
      <c r="H1657" t="s">
        <v>26</v>
      </c>
      <c r="I1657">
        <v>60495.360000000001</v>
      </c>
      <c r="J1657" t="s">
        <v>51</v>
      </c>
      <c r="K1657">
        <v>26</v>
      </c>
      <c r="L1657">
        <v>0.2246526343934285</v>
      </c>
      <c r="M1657" t="s">
        <v>32</v>
      </c>
      <c r="N1657" t="s">
        <v>36</v>
      </c>
      <c r="O1657" t="s">
        <v>46</v>
      </c>
      <c r="P1657">
        <v>1</v>
      </c>
    </row>
    <row r="1658" spans="1:16" x14ac:dyDescent="0.3">
      <c r="A1658">
        <v>1655</v>
      </c>
      <c r="B1658" t="s">
        <v>43</v>
      </c>
      <c r="C1658">
        <v>2007</v>
      </c>
      <c r="D1658">
        <v>2</v>
      </c>
      <c r="E1658" t="s">
        <v>42</v>
      </c>
      <c r="F1658" t="s">
        <v>34</v>
      </c>
      <c r="G1658">
        <v>238161</v>
      </c>
      <c r="H1658" t="s">
        <v>38</v>
      </c>
      <c r="I1658">
        <v>75101.58</v>
      </c>
      <c r="J1658" t="s">
        <v>63</v>
      </c>
      <c r="K1658">
        <v>19</v>
      </c>
      <c r="L1658">
        <v>0.31533953921926766</v>
      </c>
      <c r="M1658" t="s">
        <v>32</v>
      </c>
      <c r="N1658" t="s">
        <v>36</v>
      </c>
      <c r="O1658" t="s">
        <v>22</v>
      </c>
      <c r="P1658">
        <v>2</v>
      </c>
    </row>
    <row r="1659" spans="1:16" x14ac:dyDescent="0.3">
      <c r="A1659">
        <v>1656</v>
      </c>
      <c r="B1659" t="s">
        <v>24</v>
      </c>
      <c r="C1659">
        <v>2018</v>
      </c>
      <c r="D1659">
        <v>3.1</v>
      </c>
      <c r="E1659" t="s">
        <v>33</v>
      </c>
      <c r="F1659" t="s">
        <v>19</v>
      </c>
      <c r="G1659">
        <v>290669</v>
      </c>
      <c r="H1659" t="s">
        <v>38</v>
      </c>
      <c r="I1659">
        <v>35034.32</v>
      </c>
      <c r="J1659" t="s">
        <v>53</v>
      </c>
      <c r="K1659">
        <v>8</v>
      </c>
      <c r="L1659">
        <v>0.1205299498742556</v>
      </c>
      <c r="M1659" t="s">
        <v>32</v>
      </c>
      <c r="N1659" t="s">
        <v>23</v>
      </c>
      <c r="O1659" t="s">
        <v>22</v>
      </c>
      <c r="P1659">
        <v>2</v>
      </c>
    </row>
    <row r="1660" spans="1:16" x14ac:dyDescent="0.3">
      <c r="A1660">
        <v>1657</v>
      </c>
      <c r="B1660" t="s">
        <v>17</v>
      </c>
      <c r="C1660">
        <v>2005</v>
      </c>
      <c r="D1660">
        <v>2.1</v>
      </c>
      <c r="E1660" t="s">
        <v>33</v>
      </c>
      <c r="F1660" t="s">
        <v>19</v>
      </c>
      <c r="G1660">
        <v>282635</v>
      </c>
      <c r="H1660" t="s">
        <v>38</v>
      </c>
      <c r="I1660">
        <v>50970.83</v>
      </c>
      <c r="J1660" t="s">
        <v>21</v>
      </c>
      <c r="K1660">
        <v>21</v>
      </c>
      <c r="L1660">
        <v>0.18034153590319671</v>
      </c>
      <c r="M1660" t="s">
        <v>32</v>
      </c>
      <c r="N1660" t="s">
        <v>36</v>
      </c>
      <c r="O1660" t="s">
        <v>22</v>
      </c>
      <c r="P1660">
        <v>2</v>
      </c>
    </row>
    <row r="1661" spans="1:16" x14ac:dyDescent="0.3">
      <c r="A1661">
        <v>1658</v>
      </c>
      <c r="B1661" t="s">
        <v>30</v>
      </c>
      <c r="C1661">
        <v>2002</v>
      </c>
      <c r="D1661">
        <v>1</v>
      </c>
      <c r="E1661" t="s">
        <v>25</v>
      </c>
      <c r="F1661" t="s">
        <v>34</v>
      </c>
      <c r="G1661">
        <v>199888</v>
      </c>
      <c r="H1661" t="s">
        <v>26</v>
      </c>
      <c r="I1661">
        <v>82335.210000000006</v>
      </c>
      <c r="J1661" t="s">
        <v>31</v>
      </c>
      <c r="K1661">
        <v>24</v>
      </c>
      <c r="L1661">
        <v>0.41190671776194671</v>
      </c>
      <c r="M1661" t="s">
        <v>32</v>
      </c>
      <c r="N1661" t="s">
        <v>36</v>
      </c>
      <c r="O1661" t="s">
        <v>46</v>
      </c>
      <c r="P1661">
        <v>1</v>
      </c>
    </row>
    <row r="1662" spans="1:16" x14ac:dyDescent="0.3">
      <c r="A1662">
        <v>1659</v>
      </c>
      <c r="B1662" t="s">
        <v>43</v>
      </c>
      <c r="C1662">
        <v>2004</v>
      </c>
      <c r="D1662">
        <v>5.6</v>
      </c>
      <c r="E1662" t="s">
        <v>42</v>
      </c>
      <c r="F1662" t="s">
        <v>34</v>
      </c>
      <c r="G1662">
        <v>166052</v>
      </c>
      <c r="H1662" t="s">
        <v>26</v>
      </c>
      <c r="I1662">
        <v>95620.03</v>
      </c>
      <c r="J1662" t="s">
        <v>44</v>
      </c>
      <c r="K1662">
        <v>22</v>
      </c>
      <c r="L1662">
        <v>0.57584389227470911</v>
      </c>
      <c r="M1662" t="s">
        <v>32</v>
      </c>
      <c r="N1662" t="s">
        <v>36</v>
      </c>
      <c r="O1662" t="s">
        <v>29</v>
      </c>
      <c r="P1662">
        <v>1</v>
      </c>
    </row>
    <row r="1663" spans="1:16" x14ac:dyDescent="0.3">
      <c r="A1663">
        <v>1660</v>
      </c>
      <c r="B1663" t="s">
        <v>50</v>
      </c>
      <c r="C1663">
        <v>2012</v>
      </c>
      <c r="D1663">
        <v>5.2</v>
      </c>
      <c r="E1663" t="s">
        <v>42</v>
      </c>
      <c r="F1663" t="s">
        <v>19</v>
      </c>
      <c r="G1663">
        <v>226597</v>
      </c>
      <c r="H1663" t="s">
        <v>26</v>
      </c>
      <c r="I1663">
        <v>26879.89</v>
      </c>
      <c r="J1663" t="s">
        <v>54</v>
      </c>
      <c r="K1663">
        <v>14</v>
      </c>
      <c r="L1663">
        <v>0.11862420949968445</v>
      </c>
      <c r="M1663" t="s">
        <v>32</v>
      </c>
      <c r="N1663" t="s">
        <v>23</v>
      </c>
      <c r="O1663" t="s">
        <v>29</v>
      </c>
      <c r="P1663">
        <v>1</v>
      </c>
    </row>
    <row r="1664" spans="1:16" x14ac:dyDescent="0.3">
      <c r="A1664">
        <v>1661</v>
      </c>
      <c r="B1664" t="s">
        <v>30</v>
      </c>
      <c r="C1664">
        <v>2014</v>
      </c>
      <c r="D1664">
        <v>4.7</v>
      </c>
      <c r="E1664" t="s">
        <v>25</v>
      </c>
      <c r="F1664" t="s">
        <v>19</v>
      </c>
      <c r="G1664">
        <v>8078</v>
      </c>
      <c r="H1664" t="s">
        <v>38</v>
      </c>
      <c r="I1664">
        <v>29039.01</v>
      </c>
      <c r="J1664" t="s">
        <v>31</v>
      </c>
      <c r="K1664">
        <v>12</v>
      </c>
      <c r="L1664">
        <v>3.5948266897746963</v>
      </c>
      <c r="M1664" t="s">
        <v>56</v>
      </c>
      <c r="N1664" t="s">
        <v>23</v>
      </c>
      <c r="O1664" t="s">
        <v>29</v>
      </c>
      <c r="P1664">
        <v>2</v>
      </c>
    </row>
    <row r="1665" spans="1:16" x14ac:dyDescent="0.3">
      <c r="A1665">
        <v>1662</v>
      </c>
      <c r="B1665" t="s">
        <v>37</v>
      </c>
      <c r="C1665">
        <v>2013</v>
      </c>
      <c r="D1665">
        <v>1.8</v>
      </c>
      <c r="E1665" t="s">
        <v>42</v>
      </c>
      <c r="F1665" t="s">
        <v>34</v>
      </c>
      <c r="G1665">
        <v>91654</v>
      </c>
      <c r="H1665" t="s">
        <v>38</v>
      </c>
      <c r="I1665">
        <v>94282.73</v>
      </c>
      <c r="J1665" t="s">
        <v>39</v>
      </c>
      <c r="K1665">
        <v>13</v>
      </c>
      <c r="L1665">
        <v>1.0286810177406331</v>
      </c>
      <c r="M1665" t="s">
        <v>22</v>
      </c>
      <c r="N1665" t="s">
        <v>36</v>
      </c>
      <c r="O1665" t="s">
        <v>46</v>
      </c>
      <c r="P1665">
        <v>2</v>
      </c>
    </row>
    <row r="1666" spans="1:16" x14ac:dyDescent="0.3">
      <c r="A1666">
        <v>1663</v>
      </c>
      <c r="B1666" t="s">
        <v>58</v>
      </c>
      <c r="C1666">
        <v>2022</v>
      </c>
      <c r="D1666">
        <v>1.6</v>
      </c>
      <c r="E1666" t="s">
        <v>33</v>
      </c>
      <c r="F1666" t="s">
        <v>34</v>
      </c>
      <c r="G1666">
        <v>129101</v>
      </c>
      <c r="H1666" t="s">
        <v>20</v>
      </c>
      <c r="I1666">
        <v>42611.56</v>
      </c>
      <c r="J1666" t="s">
        <v>67</v>
      </c>
      <c r="K1666">
        <v>4</v>
      </c>
      <c r="L1666">
        <v>0.33006374853796638</v>
      </c>
      <c r="M1666" t="s">
        <v>22</v>
      </c>
      <c r="N1666" t="s">
        <v>23</v>
      </c>
      <c r="O1666" t="s">
        <v>46</v>
      </c>
      <c r="P1666">
        <v>3</v>
      </c>
    </row>
    <row r="1667" spans="1:16" x14ac:dyDescent="0.3">
      <c r="A1667">
        <v>1664</v>
      </c>
      <c r="B1667" t="s">
        <v>17</v>
      </c>
      <c r="C1667">
        <v>2015</v>
      </c>
      <c r="D1667">
        <v>1.3</v>
      </c>
      <c r="E1667" t="s">
        <v>18</v>
      </c>
      <c r="F1667" t="s">
        <v>34</v>
      </c>
      <c r="G1667">
        <v>16997</v>
      </c>
      <c r="H1667" t="s">
        <v>38</v>
      </c>
      <c r="I1667">
        <v>73243.09</v>
      </c>
      <c r="J1667" t="s">
        <v>47</v>
      </c>
      <c r="K1667">
        <v>11</v>
      </c>
      <c r="L1667">
        <v>4.3091775019121021</v>
      </c>
      <c r="M1667" t="s">
        <v>56</v>
      </c>
      <c r="N1667" t="s">
        <v>36</v>
      </c>
      <c r="O1667" t="s">
        <v>46</v>
      </c>
      <c r="P1667">
        <v>2</v>
      </c>
    </row>
    <row r="1668" spans="1:16" x14ac:dyDescent="0.3">
      <c r="A1668">
        <v>1665</v>
      </c>
      <c r="B1668" t="s">
        <v>50</v>
      </c>
      <c r="C1668">
        <v>2017</v>
      </c>
      <c r="D1668">
        <v>4.5999999999999996</v>
      </c>
      <c r="E1668" t="s">
        <v>18</v>
      </c>
      <c r="F1668" t="s">
        <v>34</v>
      </c>
      <c r="G1668">
        <v>131940</v>
      </c>
      <c r="H1668" t="s">
        <v>38</v>
      </c>
      <c r="I1668">
        <v>63165.2</v>
      </c>
      <c r="J1668" t="s">
        <v>54</v>
      </c>
      <c r="K1668">
        <v>9</v>
      </c>
      <c r="L1668">
        <v>0.47874185235713201</v>
      </c>
      <c r="M1668" t="s">
        <v>22</v>
      </c>
      <c r="N1668" t="s">
        <v>36</v>
      </c>
      <c r="O1668" t="s">
        <v>29</v>
      </c>
      <c r="P1668">
        <v>2</v>
      </c>
    </row>
    <row r="1669" spans="1:16" x14ac:dyDescent="0.3">
      <c r="A1669">
        <v>1666</v>
      </c>
      <c r="B1669" t="s">
        <v>37</v>
      </c>
      <c r="C1669">
        <v>2021</v>
      </c>
      <c r="D1669">
        <v>5.6</v>
      </c>
      <c r="E1669" t="s">
        <v>42</v>
      </c>
      <c r="F1669" t="s">
        <v>34</v>
      </c>
      <c r="G1669">
        <v>212650</v>
      </c>
      <c r="H1669" t="s">
        <v>26</v>
      </c>
      <c r="I1669">
        <v>32130.83</v>
      </c>
      <c r="J1669" t="s">
        <v>48</v>
      </c>
      <c r="K1669">
        <v>5</v>
      </c>
      <c r="L1669">
        <v>0.1510972490007054</v>
      </c>
      <c r="M1669" t="s">
        <v>32</v>
      </c>
      <c r="N1669" t="s">
        <v>23</v>
      </c>
      <c r="O1669" t="s">
        <v>29</v>
      </c>
      <c r="P1669">
        <v>1</v>
      </c>
    </row>
    <row r="1670" spans="1:16" x14ac:dyDescent="0.3">
      <c r="A1670">
        <v>1667</v>
      </c>
      <c r="B1670" t="s">
        <v>43</v>
      </c>
      <c r="C1670">
        <v>2021</v>
      </c>
      <c r="D1670">
        <v>3.2</v>
      </c>
      <c r="E1670" t="s">
        <v>25</v>
      </c>
      <c r="F1670" t="s">
        <v>19</v>
      </c>
      <c r="G1670">
        <v>283390</v>
      </c>
      <c r="H1670" t="s">
        <v>20</v>
      </c>
      <c r="I1670">
        <v>67088.41</v>
      </c>
      <c r="J1670" t="s">
        <v>57</v>
      </c>
      <c r="K1670">
        <v>5</v>
      </c>
      <c r="L1670">
        <v>0.23673527647411696</v>
      </c>
      <c r="M1670" t="s">
        <v>32</v>
      </c>
      <c r="N1670" t="s">
        <v>36</v>
      </c>
      <c r="O1670" t="s">
        <v>22</v>
      </c>
      <c r="P1670">
        <v>3</v>
      </c>
    </row>
    <row r="1671" spans="1:16" x14ac:dyDescent="0.3">
      <c r="A1671">
        <v>1668</v>
      </c>
      <c r="B1671" t="s">
        <v>24</v>
      </c>
      <c r="C1671">
        <v>2010</v>
      </c>
      <c r="D1671">
        <v>1.6</v>
      </c>
      <c r="E1671" t="s">
        <v>33</v>
      </c>
      <c r="F1671" t="s">
        <v>19</v>
      </c>
      <c r="G1671">
        <v>151633</v>
      </c>
      <c r="H1671" t="s">
        <v>20</v>
      </c>
      <c r="I1671">
        <v>67278.759999999995</v>
      </c>
      <c r="J1671" t="s">
        <v>53</v>
      </c>
      <c r="K1671">
        <v>16</v>
      </c>
      <c r="L1671">
        <v>0.44369471025436413</v>
      </c>
      <c r="M1671" t="s">
        <v>32</v>
      </c>
      <c r="N1671" t="s">
        <v>36</v>
      </c>
      <c r="O1671" t="s">
        <v>46</v>
      </c>
      <c r="P1671">
        <v>3</v>
      </c>
    </row>
    <row r="1672" spans="1:16" x14ac:dyDescent="0.3">
      <c r="A1672">
        <v>1669</v>
      </c>
      <c r="B1672" t="s">
        <v>30</v>
      </c>
      <c r="C1672">
        <v>2002</v>
      </c>
      <c r="D1672">
        <v>3.6</v>
      </c>
      <c r="E1672" t="s">
        <v>18</v>
      </c>
      <c r="F1672" t="s">
        <v>34</v>
      </c>
      <c r="G1672">
        <v>34512</v>
      </c>
      <c r="H1672" t="s">
        <v>20</v>
      </c>
      <c r="I1672">
        <v>61282.1</v>
      </c>
      <c r="J1672" t="s">
        <v>31</v>
      </c>
      <c r="K1672">
        <v>24</v>
      </c>
      <c r="L1672">
        <v>1.7756751274918869</v>
      </c>
      <c r="M1672" t="s">
        <v>56</v>
      </c>
      <c r="N1672" t="s">
        <v>36</v>
      </c>
      <c r="O1672" t="s">
        <v>22</v>
      </c>
      <c r="P1672">
        <v>3</v>
      </c>
    </row>
    <row r="1673" spans="1:16" x14ac:dyDescent="0.3">
      <c r="A1673">
        <v>1670</v>
      </c>
      <c r="B1673" t="s">
        <v>58</v>
      </c>
      <c r="C1673">
        <v>2021</v>
      </c>
      <c r="D1673">
        <v>2.7</v>
      </c>
      <c r="E1673" t="s">
        <v>33</v>
      </c>
      <c r="F1673" t="s">
        <v>19</v>
      </c>
      <c r="G1673">
        <v>225226</v>
      </c>
      <c r="H1673" t="s">
        <v>26</v>
      </c>
      <c r="I1673">
        <v>14467.78</v>
      </c>
      <c r="J1673" t="s">
        <v>65</v>
      </c>
      <c r="K1673">
        <v>5</v>
      </c>
      <c r="L1673">
        <v>6.4236722225675544E-2</v>
      </c>
      <c r="M1673" t="s">
        <v>32</v>
      </c>
      <c r="N1673" t="s">
        <v>28</v>
      </c>
      <c r="O1673" t="s">
        <v>22</v>
      </c>
      <c r="P1673">
        <v>1</v>
      </c>
    </row>
    <row r="1674" spans="1:16" x14ac:dyDescent="0.3">
      <c r="A1674">
        <v>1671</v>
      </c>
      <c r="B1674" t="s">
        <v>30</v>
      </c>
      <c r="C1674">
        <v>2009</v>
      </c>
      <c r="D1674">
        <v>2.9</v>
      </c>
      <c r="E1674" t="s">
        <v>42</v>
      </c>
      <c r="F1674" t="s">
        <v>19</v>
      </c>
      <c r="G1674">
        <v>208467</v>
      </c>
      <c r="H1674" t="s">
        <v>20</v>
      </c>
      <c r="I1674">
        <v>99541.32</v>
      </c>
      <c r="J1674" t="s">
        <v>52</v>
      </c>
      <c r="K1674">
        <v>17</v>
      </c>
      <c r="L1674">
        <v>0.47749197714746222</v>
      </c>
      <c r="M1674" t="s">
        <v>32</v>
      </c>
      <c r="N1674" t="s">
        <v>36</v>
      </c>
      <c r="O1674" t="s">
        <v>22</v>
      </c>
      <c r="P1674">
        <v>3</v>
      </c>
    </row>
    <row r="1675" spans="1:16" x14ac:dyDescent="0.3">
      <c r="A1675">
        <v>1672</v>
      </c>
      <c r="B1675" t="s">
        <v>17</v>
      </c>
      <c r="C1675">
        <v>2009</v>
      </c>
      <c r="D1675">
        <v>4.0999999999999996</v>
      </c>
      <c r="E1675" t="s">
        <v>42</v>
      </c>
      <c r="F1675" t="s">
        <v>34</v>
      </c>
      <c r="G1675">
        <v>72144</v>
      </c>
      <c r="H1675" t="s">
        <v>20</v>
      </c>
      <c r="I1675">
        <v>43039.56</v>
      </c>
      <c r="J1675" t="s">
        <v>21</v>
      </c>
      <c r="K1675">
        <v>17</v>
      </c>
      <c r="L1675">
        <v>0.59657850964737191</v>
      </c>
      <c r="M1675" t="s">
        <v>22</v>
      </c>
      <c r="N1675" t="s">
        <v>23</v>
      </c>
      <c r="O1675" t="s">
        <v>29</v>
      </c>
      <c r="P1675">
        <v>3</v>
      </c>
    </row>
    <row r="1676" spans="1:16" x14ac:dyDescent="0.3">
      <c r="A1676">
        <v>1673</v>
      </c>
      <c r="B1676" t="s">
        <v>43</v>
      </c>
      <c r="C1676">
        <v>2020</v>
      </c>
      <c r="D1676">
        <v>4.5999999999999996</v>
      </c>
      <c r="E1676" t="s">
        <v>18</v>
      </c>
      <c r="F1676" t="s">
        <v>19</v>
      </c>
      <c r="G1676">
        <v>173557</v>
      </c>
      <c r="H1676" t="s">
        <v>26</v>
      </c>
      <c r="I1676">
        <v>65633.84</v>
      </c>
      <c r="J1676" t="s">
        <v>57</v>
      </c>
      <c r="K1676">
        <v>6</v>
      </c>
      <c r="L1676">
        <v>0.37816878604723519</v>
      </c>
      <c r="M1676" t="s">
        <v>32</v>
      </c>
      <c r="N1676" t="s">
        <v>36</v>
      </c>
      <c r="O1676" t="s">
        <v>29</v>
      </c>
      <c r="P1676">
        <v>1</v>
      </c>
    </row>
    <row r="1677" spans="1:16" x14ac:dyDescent="0.3">
      <c r="A1677">
        <v>1674</v>
      </c>
      <c r="B1677" t="s">
        <v>30</v>
      </c>
      <c r="C1677">
        <v>2015</v>
      </c>
      <c r="D1677">
        <v>1.6</v>
      </c>
      <c r="E1677" t="s">
        <v>42</v>
      </c>
      <c r="F1677" t="s">
        <v>19</v>
      </c>
      <c r="G1677">
        <v>117363</v>
      </c>
      <c r="H1677" t="s">
        <v>20</v>
      </c>
      <c r="I1677">
        <v>89147.36</v>
      </c>
      <c r="J1677" t="s">
        <v>31</v>
      </c>
      <c r="K1677">
        <v>11</v>
      </c>
      <c r="L1677">
        <v>0.75958658180176031</v>
      </c>
      <c r="M1677" t="s">
        <v>22</v>
      </c>
      <c r="N1677" t="s">
        <v>36</v>
      </c>
      <c r="O1677" t="s">
        <v>46</v>
      </c>
      <c r="P1677">
        <v>3</v>
      </c>
    </row>
    <row r="1678" spans="1:16" x14ac:dyDescent="0.3">
      <c r="A1678">
        <v>1675</v>
      </c>
      <c r="B1678" t="s">
        <v>58</v>
      </c>
      <c r="C1678">
        <v>2011</v>
      </c>
      <c r="D1678">
        <v>1.2</v>
      </c>
      <c r="E1678" t="s">
        <v>25</v>
      </c>
      <c r="F1678" t="s">
        <v>19</v>
      </c>
      <c r="G1678">
        <v>201484</v>
      </c>
      <c r="H1678" t="s">
        <v>38</v>
      </c>
      <c r="I1678">
        <v>45212.41</v>
      </c>
      <c r="J1678" t="s">
        <v>65</v>
      </c>
      <c r="K1678">
        <v>15</v>
      </c>
      <c r="L1678">
        <v>0.22439702408131665</v>
      </c>
      <c r="M1678" t="s">
        <v>32</v>
      </c>
      <c r="N1678" t="s">
        <v>23</v>
      </c>
      <c r="O1678" t="s">
        <v>46</v>
      </c>
      <c r="P1678">
        <v>2</v>
      </c>
    </row>
    <row r="1679" spans="1:16" x14ac:dyDescent="0.3">
      <c r="A1679">
        <v>1676</v>
      </c>
      <c r="B1679" t="s">
        <v>43</v>
      </c>
      <c r="C1679">
        <v>2001</v>
      </c>
      <c r="D1679">
        <v>6</v>
      </c>
      <c r="E1679" t="s">
        <v>42</v>
      </c>
      <c r="F1679" t="s">
        <v>34</v>
      </c>
      <c r="G1679">
        <v>181675</v>
      </c>
      <c r="H1679" t="s">
        <v>38</v>
      </c>
      <c r="I1679">
        <v>78522.880000000005</v>
      </c>
      <c r="J1679" t="s">
        <v>57</v>
      </c>
      <c r="K1679">
        <v>25</v>
      </c>
      <c r="L1679">
        <v>0.43221621026558416</v>
      </c>
      <c r="M1679" t="s">
        <v>32</v>
      </c>
      <c r="N1679" t="s">
        <v>36</v>
      </c>
      <c r="O1679" t="s">
        <v>29</v>
      </c>
      <c r="P1679">
        <v>2</v>
      </c>
    </row>
    <row r="1680" spans="1:16" x14ac:dyDescent="0.3">
      <c r="A1680">
        <v>1677</v>
      </c>
      <c r="B1680" t="s">
        <v>30</v>
      </c>
      <c r="C1680">
        <v>2008</v>
      </c>
      <c r="D1680">
        <v>2.2000000000000002</v>
      </c>
      <c r="E1680" t="s">
        <v>42</v>
      </c>
      <c r="F1680" t="s">
        <v>34</v>
      </c>
      <c r="G1680">
        <v>152110</v>
      </c>
      <c r="H1680" t="s">
        <v>38</v>
      </c>
      <c r="I1680">
        <v>97323.32</v>
      </c>
      <c r="J1680" t="s">
        <v>52</v>
      </c>
      <c r="K1680">
        <v>18</v>
      </c>
      <c r="L1680">
        <v>0.63982197094208149</v>
      </c>
      <c r="M1680" t="s">
        <v>32</v>
      </c>
      <c r="N1680" t="s">
        <v>36</v>
      </c>
      <c r="O1680" t="s">
        <v>22</v>
      </c>
      <c r="P1680">
        <v>2</v>
      </c>
    </row>
    <row r="1681" spans="1:16" x14ac:dyDescent="0.3">
      <c r="A1681">
        <v>1678</v>
      </c>
      <c r="B1681" t="s">
        <v>24</v>
      </c>
      <c r="C1681">
        <v>2023</v>
      </c>
      <c r="D1681">
        <v>1.3</v>
      </c>
      <c r="E1681" t="s">
        <v>42</v>
      </c>
      <c r="F1681" t="s">
        <v>19</v>
      </c>
      <c r="G1681">
        <v>93542</v>
      </c>
      <c r="H1681" t="s">
        <v>38</v>
      </c>
      <c r="I1681">
        <v>39098.800000000003</v>
      </c>
      <c r="J1681" t="s">
        <v>27</v>
      </c>
      <c r="K1681">
        <v>3</v>
      </c>
      <c r="L1681">
        <v>0.41798122768382118</v>
      </c>
      <c r="M1681" t="s">
        <v>22</v>
      </c>
      <c r="N1681" t="s">
        <v>23</v>
      </c>
      <c r="O1681" t="s">
        <v>46</v>
      </c>
      <c r="P1681">
        <v>2</v>
      </c>
    </row>
    <row r="1682" spans="1:16" x14ac:dyDescent="0.3">
      <c r="A1682">
        <v>1679</v>
      </c>
      <c r="B1682" t="s">
        <v>50</v>
      </c>
      <c r="C1682">
        <v>2002</v>
      </c>
      <c r="D1682">
        <v>1.9</v>
      </c>
      <c r="E1682" t="s">
        <v>33</v>
      </c>
      <c r="F1682" t="s">
        <v>19</v>
      </c>
      <c r="G1682">
        <v>276469</v>
      </c>
      <c r="H1682" t="s">
        <v>38</v>
      </c>
      <c r="I1682">
        <v>43500.61</v>
      </c>
      <c r="J1682" t="s">
        <v>54</v>
      </c>
      <c r="K1682">
        <v>24</v>
      </c>
      <c r="L1682">
        <v>0.15734353580329077</v>
      </c>
      <c r="M1682" t="s">
        <v>32</v>
      </c>
      <c r="N1682" t="s">
        <v>23</v>
      </c>
      <c r="O1682" t="s">
        <v>46</v>
      </c>
      <c r="P1682">
        <v>2</v>
      </c>
    </row>
    <row r="1683" spans="1:16" x14ac:dyDescent="0.3">
      <c r="A1683">
        <v>1680</v>
      </c>
      <c r="B1683" t="s">
        <v>43</v>
      </c>
      <c r="C1683">
        <v>2023</v>
      </c>
      <c r="D1683">
        <v>1.2</v>
      </c>
      <c r="E1683" t="s">
        <v>33</v>
      </c>
      <c r="F1683" t="s">
        <v>19</v>
      </c>
      <c r="G1683">
        <v>166964</v>
      </c>
      <c r="H1683" t="s">
        <v>38</v>
      </c>
      <c r="I1683">
        <v>91029.73</v>
      </c>
      <c r="J1683" t="s">
        <v>60</v>
      </c>
      <c r="K1683">
        <v>3</v>
      </c>
      <c r="L1683">
        <v>0.54520573297237729</v>
      </c>
      <c r="M1683" t="s">
        <v>32</v>
      </c>
      <c r="N1683" t="s">
        <v>36</v>
      </c>
      <c r="O1683" t="s">
        <v>46</v>
      </c>
      <c r="P1683">
        <v>2</v>
      </c>
    </row>
    <row r="1684" spans="1:16" x14ac:dyDescent="0.3">
      <c r="A1684">
        <v>1681</v>
      </c>
      <c r="B1684" t="s">
        <v>50</v>
      </c>
      <c r="C1684">
        <v>2014</v>
      </c>
      <c r="D1684">
        <v>3</v>
      </c>
      <c r="E1684" t="s">
        <v>18</v>
      </c>
      <c r="F1684" t="s">
        <v>19</v>
      </c>
      <c r="G1684">
        <v>149068</v>
      </c>
      <c r="H1684" t="s">
        <v>38</v>
      </c>
      <c r="I1684">
        <v>20166.07</v>
      </c>
      <c r="J1684" t="s">
        <v>51</v>
      </c>
      <c r="K1684">
        <v>12</v>
      </c>
      <c r="L1684">
        <v>0.13528101269219417</v>
      </c>
      <c r="M1684" t="s">
        <v>22</v>
      </c>
      <c r="N1684" t="s">
        <v>23</v>
      </c>
      <c r="O1684" t="s">
        <v>22</v>
      </c>
      <c r="P1684">
        <v>2</v>
      </c>
    </row>
    <row r="1685" spans="1:16" x14ac:dyDescent="0.3">
      <c r="A1685">
        <v>1682</v>
      </c>
      <c r="B1685" t="s">
        <v>43</v>
      </c>
      <c r="C1685">
        <v>2002</v>
      </c>
      <c r="D1685">
        <v>5</v>
      </c>
      <c r="E1685" t="s">
        <v>18</v>
      </c>
      <c r="F1685" t="s">
        <v>19</v>
      </c>
      <c r="G1685">
        <v>205355</v>
      </c>
      <c r="H1685" t="s">
        <v>38</v>
      </c>
      <c r="I1685">
        <v>7716.51</v>
      </c>
      <c r="J1685" t="s">
        <v>44</v>
      </c>
      <c r="K1685">
        <v>24</v>
      </c>
      <c r="L1685">
        <v>3.7576440797643107E-2</v>
      </c>
      <c r="M1685" t="s">
        <v>32</v>
      </c>
      <c r="N1685" t="s">
        <v>28</v>
      </c>
      <c r="O1685" t="s">
        <v>29</v>
      </c>
      <c r="P1685">
        <v>2</v>
      </c>
    </row>
    <row r="1686" spans="1:16" x14ac:dyDescent="0.3">
      <c r="A1686">
        <v>1683</v>
      </c>
      <c r="B1686" t="s">
        <v>24</v>
      </c>
      <c r="C1686">
        <v>2018</v>
      </c>
      <c r="D1686">
        <v>2.7</v>
      </c>
      <c r="E1686" t="s">
        <v>18</v>
      </c>
      <c r="F1686" t="s">
        <v>19</v>
      </c>
      <c r="G1686">
        <v>116737</v>
      </c>
      <c r="H1686" t="s">
        <v>38</v>
      </c>
      <c r="I1686">
        <v>91344.46</v>
      </c>
      <c r="J1686" t="s">
        <v>66</v>
      </c>
      <c r="K1686">
        <v>8</v>
      </c>
      <c r="L1686">
        <v>0.78248079015222261</v>
      </c>
      <c r="M1686" t="s">
        <v>22</v>
      </c>
      <c r="N1686" t="s">
        <v>36</v>
      </c>
      <c r="O1686" t="s">
        <v>22</v>
      </c>
      <c r="P1686">
        <v>2</v>
      </c>
    </row>
    <row r="1687" spans="1:16" x14ac:dyDescent="0.3">
      <c r="A1687">
        <v>1684</v>
      </c>
      <c r="B1687" t="s">
        <v>50</v>
      </c>
      <c r="C1687">
        <v>2017</v>
      </c>
      <c r="D1687">
        <v>3.2</v>
      </c>
      <c r="E1687" t="s">
        <v>42</v>
      </c>
      <c r="F1687" t="s">
        <v>34</v>
      </c>
      <c r="G1687">
        <v>262968</v>
      </c>
      <c r="H1687" t="s">
        <v>26</v>
      </c>
      <c r="I1687">
        <v>83051.199999999997</v>
      </c>
      <c r="J1687" t="s">
        <v>61</v>
      </c>
      <c r="K1687">
        <v>9</v>
      </c>
      <c r="L1687">
        <v>0.3158224574853214</v>
      </c>
      <c r="M1687" t="s">
        <v>32</v>
      </c>
      <c r="N1687" t="s">
        <v>36</v>
      </c>
      <c r="O1687" t="s">
        <v>22</v>
      </c>
      <c r="P1687">
        <v>1</v>
      </c>
    </row>
    <row r="1688" spans="1:16" x14ac:dyDescent="0.3">
      <c r="A1688">
        <v>1685</v>
      </c>
      <c r="B1688" t="s">
        <v>37</v>
      </c>
      <c r="C1688">
        <v>2007</v>
      </c>
      <c r="D1688">
        <v>4.4000000000000004</v>
      </c>
      <c r="E1688" t="s">
        <v>33</v>
      </c>
      <c r="F1688" t="s">
        <v>19</v>
      </c>
      <c r="G1688">
        <v>240417</v>
      </c>
      <c r="H1688" t="s">
        <v>26</v>
      </c>
      <c r="I1688">
        <v>97395.39</v>
      </c>
      <c r="J1688" t="s">
        <v>45</v>
      </c>
      <c r="K1688">
        <v>19</v>
      </c>
      <c r="L1688">
        <v>0.40511024594766593</v>
      </c>
      <c r="M1688" t="s">
        <v>32</v>
      </c>
      <c r="N1688" t="s">
        <v>36</v>
      </c>
      <c r="O1688" t="s">
        <v>29</v>
      </c>
      <c r="P1688">
        <v>1</v>
      </c>
    </row>
    <row r="1689" spans="1:16" x14ac:dyDescent="0.3">
      <c r="A1689">
        <v>1686</v>
      </c>
      <c r="B1689" t="s">
        <v>58</v>
      </c>
      <c r="C1689">
        <v>2016</v>
      </c>
      <c r="D1689">
        <v>3.5</v>
      </c>
      <c r="E1689" t="s">
        <v>25</v>
      </c>
      <c r="F1689" t="s">
        <v>19</v>
      </c>
      <c r="G1689">
        <v>117718</v>
      </c>
      <c r="H1689" t="s">
        <v>38</v>
      </c>
      <c r="I1689">
        <v>10532.59</v>
      </c>
      <c r="J1689" t="s">
        <v>67</v>
      </c>
      <c r="K1689">
        <v>10</v>
      </c>
      <c r="L1689">
        <v>8.9473062743165868E-2</v>
      </c>
      <c r="M1689" t="s">
        <v>22</v>
      </c>
      <c r="N1689" t="s">
        <v>28</v>
      </c>
      <c r="O1689" t="s">
        <v>22</v>
      </c>
      <c r="P1689">
        <v>2</v>
      </c>
    </row>
    <row r="1690" spans="1:16" x14ac:dyDescent="0.3">
      <c r="A1690">
        <v>1687</v>
      </c>
      <c r="B1690" t="s">
        <v>37</v>
      </c>
      <c r="C1690">
        <v>2007</v>
      </c>
      <c r="D1690">
        <v>5.3</v>
      </c>
      <c r="E1690" t="s">
        <v>42</v>
      </c>
      <c r="F1690" t="s">
        <v>34</v>
      </c>
      <c r="G1690">
        <v>273661</v>
      </c>
      <c r="H1690" t="s">
        <v>26</v>
      </c>
      <c r="I1690">
        <v>19836.849999999999</v>
      </c>
      <c r="J1690" t="s">
        <v>39</v>
      </c>
      <c r="K1690">
        <v>19</v>
      </c>
      <c r="L1690">
        <v>7.2486945527495697E-2</v>
      </c>
      <c r="M1690" t="s">
        <v>32</v>
      </c>
      <c r="N1690" t="s">
        <v>28</v>
      </c>
      <c r="O1690" t="s">
        <v>29</v>
      </c>
      <c r="P1690">
        <v>1</v>
      </c>
    </row>
    <row r="1691" spans="1:16" x14ac:dyDescent="0.3">
      <c r="A1691">
        <v>1688</v>
      </c>
      <c r="B1691" t="s">
        <v>30</v>
      </c>
      <c r="C1691">
        <v>2006</v>
      </c>
      <c r="D1691">
        <v>5.3</v>
      </c>
      <c r="E1691" t="s">
        <v>42</v>
      </c>
      <c r="F1691" t="s">
        <v>19</v>
      </c>
      <c r="G1691">
        <v>152755</v>
      </c>
      <c r="H1691" t="s">
        <v>26</v>
      </c>
      <c r="I1691">
        <v>15004.69</v>
      </c>
      <c r="J1691" t="s">
        <v>31</v>
      </c>
      <c r="K1691">
        <v>20</v>
      </c>
      <c r="L1691">
        <v>9.8227161140388208E-2</v>
      </c>
      <c r="M1691" t="s">
        <v>32</v>
      </c>
      <c r="N1691" t="s">
        <v>28</v>
      </c>
      <c r="O1691" t="s">
        <v>29</v>
      </c>
      <c r="P1691">
        <v>1</v>
      </c>
    </row>
    <row r="1692" spans="1:16" x14ac:dyDescent="0.3">
      <c r="A1692">
        <v>1689</v>
      </c>
      <c r="B1692" t="s">
        <v>24</v>
      </c>
      <c r="C1692">
        <v>2006</v>
      </c>
      <c r="D1692">
        <v>1</v>
      </c>
      <c r="E1692" t="s">
        <v>42</v>
      </c>
      <c r="F1692" t="s">
        <v>19</v>
      </c>
      <c r="G1692">
        <v>207791</v>
      </c>
      <c r="H1692" t="s">
        <v>38</v>
      </c>
      <c r="I1692">
        <v>69924.53</v>
      </c>
      <c r="J1692" t="s">
        <v>49</v>
      </c>
      <c r="K1692">
        <v>20</v>
      </c>
      <c r="L1692">
        <v>0.3365137566112103</v>
      </c>
      <c r="M1692" t="s">
        <v>32</v>
      </c>
      <c r="N1692" t="s">
        <v>36</v>
      </c>
      <c r="O1692" t="s">
        <v>46</v>
      </c>
      <c r="P1692">
        <v>2</v>
      </c>
    </row>
    <row r="1693" spans="1:16" x14ac:dyDescent="0.3">
      <c r="A1693">
        <v>1690</v>
      </c>
      <c r="B1693" t="s">
        <v>37</v>
      </c>
      <c r="C1693">
        <v>2002</v>
      </c>
      <c r="D1693">
        <v>4.9000000000000004</v>
      </c>
      <c r="E1693" t="s">
        <v>25</v>
      </c>
      <c r="F1693" t="s">
        <v>19</v>
      </c>
      <c r="G1693">
        <v>249120</v>
      </c>
      <c r="H1693" t="s">
        <v>38</v>
      </c>
      <c r="I1693">
        <v>62570.96</v>
      </c>
      <c r="J1693" t="s">
        <v>39</v>
      </c>
      <c r="K1693">
        <v>24</v>
      </c>
      <c r="L1693">
        <v>0.25116795118818241</v>
      </c>
      <c r="M1693" t="s">
        <v>32</v>
      </c>
      <c r="N1693" t="s">
        <v>36</v>
      </c>
      <c r="O1693" t="s">
        <v>29</v>
      </c>
      <c r="P1693">
        <v>2</v>
      </c>
    </row>
    <row r="1694" spans="1:16" x14ac:dyDescent="0.3">
      <c r="A1694">
        <v>1691</v>
      </c>
      <c r="B1694" t="s">
        <v>43</v>
      </c>
      <c r="C1694">
        <v>2000</v>
      </c>
      <c r="D1694">
        <v>3.3</v>
      </c>
      <c r="E1694" t="s">
        <v>18</v>
      </c>
      <c r="F1694" t="s">
        <v>19</v>
      </c>
      <c r="G1694">
        <v>254322</v>
      </c>
      <c r="H1694" t="s">
        <v>26</v>
      </c>
      <c r="I1694">
        <v>39136.839999999997</v>
      </c>
      <c r="J1694" t="s">
        <v>44</v>
      </c>
      <c r="K1694">
        <v>26</v>
      </c>
      <c r="L1694">
        <v>0.15388696219752909</v>
      </c>
      <c r="M1694" t="s">
        <v>32</v>
      </c>
      <c r="N1694" t="s">
        <v>23</v>
      </c>
      <c r="O1694" t="s">
        <v>22</v>
      </c>
      <c r="P1694">
        <v>1</v>
      </c>
    </row>
    <row r="1695" spans="1:16" x14ac:dyDescent="0.3">
      <c r="A1695">
        <v>1692</v>
      </c>
      <c r="B1695" t="s">
        <v>30</v>
      </c>
      <c r="C1695">
        <v>2003</v>
      </c>
      <c r="D1695">
        <v>5.9</v>
      </c>
      <c r="E1695" t="s">
        <v>25</v>
      </c>
      <c r="F1695" t="s">
        <v>34</v>
      </c>
      <c r="G1695">
        <v>209485</v>
      </c>
      <c r="H1695" t="s">
        <v>38</v>
      </c>
      <c r="I1695">
        <v>10455.23</v>
      </c>
      <c r="J1695" t="s">
        <v>52</v>
      </c>
      <c r="K1695">
        <v>23</v>
      </c>
      <c r="L1695">
        <v>4.9909205909731004E-2</v>
      </c>
      <c r="M1695" t="s">
        <v>32</v>
      </c>
      <c r="N1695" t="s">
        <v>28</v>
      </c>
      <c r="O1695" t="s">
        <v>29</v>
      </c>
      <c r="P1695">
        <v>2</v>
      </c>
    </row>
    <row r="1696" spans="1:16" x14ac:dyDescent="0.3">
      <c r="A1696">
        <v>1693</v>
      </c>
      <c r="B1696" t="s">
        <v>30</v>
      </c>
      <c r="C1696">
        <v>2004</v>
      </c>
      <c r="D1696">
        <v>3.4</v>
      </c>
      <c r="E1696" t="s">
        <v>18</v>
      </c>
      <c r="F1696" t="s">
        <v>19</v>
      </c>
      <c r="G1696">
        <v>272126</v>
      </c>
      <c r="H1696" t="s">
        <v>38</v>
      </c>
      <c r="I1696">
        <v>65767.89</v>
      </c>
      <c r="J1696" t="s">
        <v>52</v>
      </c>
      <c r="K1696">
        <v>22</v>
      </c>
      <c r="L1696">
        <v>0.24168175771517605</v>
      </c>
      <c r="M1696" t="s">
        <v>32</v>
      </c>
      <c r="N1696" t="s">
        <v>36</v>
      </c>
      <c r="O1696" t="s">
        <v>22</v>
      </c>
      <c r="P1696">
        <v>2</v>
      </c>
    </row>
    <row r="1697" spans="1:16" x14ac:dyDescent="0.3">
      <c r="A1697">
        <v>1694</v>
      </c>
      <c r="B1697" t="s">
        <v>37</v>
      </c>
      <c r="C1697">
        <v>2000</v>
      </c>
      <c r="D1697">
        <v>5.9</v>
      </c>
      <c r="E1697" t="s">
        <v>25</v>
      </c>
      <c r="F1697" t="s">
        <v>34</v>
      </c>
      <c r="G1697">
        <v>145711</v>
      </c>
      <c r="H1697" t="s">
        <v>38</v>
      </c>
      <c r="I1697">
        <v>59161.45</v>
      </c>
      <c r="J1697" t="s">
        <v>48</v>
      </c>
      <c r="K1697">
        <v>26</v>
      </c>
      <c r="L1697">
        <v>0.40601910631318155</v>
      </c>
      <c r="M1697" t="s">
        <v>22</v>
      </c>
      <c r="N1697" t="s">
        <v>36</v>
      </c>
      <c r="O1697" t="s">
        <v>29</v>
      </c>
      <c r="P1697">
        <v>2</v>
      </c>
    </row>
    <row r="1698" spans="1:16" x14ac:dyDescent="0.3">
      <c r="A1698">
        <v>1695</v>
      </c>
      <c r="B1698" t="s">
        <v>37</v>
      </c>
      <c r="C1698">
        <v>2014</v>
      </c>
      <c r="D1698">
        <v>4.8</v>
      </c>
      <c r="E1698" t="s">
        <v>33</v>
      </c>
      <c r="F1698" t="s">
        <v>19</v>
      </c>
      <c r="G1698">
        <v>70210</v>
      </c>
      <c r="H1698" t="s">
        <v>38</v>
      </c>
      <c r="I1698">
        <v>15725.81</v>
      </c>
      <c r="J1698" t="s">
        <v>68</v>
      </c>
      <c r="K1698">
        <v>12</v>
      </c>
      <c r="L1698">
        <v>0.22398248112804442</v>
      </c>
      <c r="M1698" t="s">
        <v>22</v>
      </c>
      <c r="N1698" t="s">
        <v>28</v>
      </c>
      <c r="O1698" t="s">
        <v>29</v>
      </c>
      <c r="P1698">
        <v>2</v>
      </c>
    </row>
    <row r="1699" spans="1:16" x14ac:dyDescent="0.3">
      <c r="A1699">
        <v>1696</v>
      </c>
      <c r="B1699" t="s">
        <v>24</v>
      </c>
      <c r="C1699">
        <v>2004</v>
      </c>
      <c r="D1699">
        <v>2.2000000000000002</v>
      </c>
      <c r="E1699" t="s">
        <v>42</v>
      </c>
      <c r="F1699" t="s">
        <v>19</v>
      </c>
      <c r="G1699">
        <v>69852</v>
      </c>
      <c r="H1699" t="s">
        <v>26</v>
      </c>
      <c r="I1699">
        <v>91346.42</v>
      </c>
      <c r="J1699" t="s">
        <v>53</v>
      </c>
      <c r="K1699">
        <v>22</v>
      </c>
      <c r="L1699">
        <v>1.3077137376166752</v>
      </c>
      <c r="M1699" t="s">
        <v>22</v>
      </c>
      <c r="N1699" t="s">
        <v>36</v>
      </c>
      <c r="O1699" t="s">
        <v>22</v>
      </c>
      <c r="P1699">
        <v>1</v>
      </c>
    </row>
    <row r="1700" spans="1:16" x14ac:dyDescent="0.3">
      <c r="A1700">
        <v>1697</v>
      </c>
      <c r="B1700" t="s">
        <v>58</v>
      </c>
      <c r="C1700">
        <v>2012</v>
      </c>
      <c r="D1700">
        <v>3.7</v>
      </c>
      <c r="E1700" t="s">
        <v>42</v>
      </c>
      <c r="F1700" t="s">
        <v>34</v>
      </c>
      <c r="G1700">
        <v>255139</v>
      </c>
      <c r="H1700" t="s">
        <v>20</v>
      </c>
      <c r="I1700">
        <v>23900.22</v>
      </c>
      <c r="J1700" t="s">
        <v>62</v>
      </c>
      <c r="K1700">
        <v>14</v>
      </c>
      <c r="L1700">
        <v>9.3675290723879923E-2</v>
      </c>
      <c r="M1700" t="s">
        <v>32</v>
      </c>
      <c r="N1700" t="s">
        <v>23</v>
      </c>
      <c r="O1700" t="s">
        <v>22</v>
      </c>
      <c r="P1700">
        <v>3</v>
      </c>
    </row>
    <row r="1701" spans="1:16" x14ac:dyDescent="0.3">
      <c r="A1701">
        <v>1698</v>
      </c>
      <c r="B1701" t="s">
        <v>37</v>
      </c>
      <c r="C1701">
        <v>2007</v>
      </c>
      <c r="D1701">
        <v>6</v>
      </c>
      <c r="E1701" t="s">
        <v>42</v>
      </c>
      <c r="F1701" t="s">
        <v>19</v>
      </c>
      <c r="G1701">
        <v>9695</v>
      </c>
      <c r="H1701" t="s">
        <v>26</v>
      </c>
      <c r="I1701">
        <v>75633.37</v>
      </c>
      <c r="J1701" t="s">
        <v>39</v>
      </c>
      <c r="K1701">
        <v>19</v>
      </c>
      <c r="L1701">
        <v>7.8012759154203195</v>
      </c>
      <c r="M1701" t="s">
        <v>56</v>
      </c>
      <c r="N1701" t="s">
        <v>36</v>
      </c>
      <c r="O1701" t="s">
        <v>29</v>
      </c>
      <c r="P1701">
        <v>1</v>
      </c>
    </row>
    <row r="1702" spans="1:16" x14ac:dyDescent="0.3">
      <c r="A1702">
        <v>1699</v>
      </c>
      <c r="B1702" t="s">
        <v>17</v>
      </c>
      <c r="C1702">
        <v>2007</v>
      </c>
      <c r="D1702">
        <v>5.3</v>
      </c>
      <c r="E1702" t="s">
        <v>18</v>
      </c>
      <c r="F1702" t="s">
        <v>34</v>
      </c>
      <c r="G1702">
        <v>48582</v>
      </c>
      <c r="H1702" t="s">
        <v>20</v>
      </c>
      <c r="I1702">
        <v>89082.21</v>
      </c>
      <c r="J1702" t="s">
        <v>21</v>
      </c>
      <c r="K1702">
        <v>19</v>
      </c>
      <c r="L1702">
        <v>1.8336464122514513</v>
      </c>
      <c r="M1702" t="s">
        <v>56</v>
      </c>
      <c r="N1702" t="s">
        <v>36</v>
      </c>
      <c r="O1702" t="s">
        <v>29</v>
      </c>
      <c r="P1702">
        <v>3</v>
      </c>
    </row>
    <row r="1703" spans="1:16" x14ac:dyDescent="0.3">
      <c r="A1703">
        <v>1700</v>
      </c>
      <c r="B1703" t="s">
        <v>37</v>
      </c>
      <c r="C1703">
        <v>2004</v>
      </c>
      <c r="D1703">
        <v>1.5</v>
      </c>
      <c r="E1703" t="s">
        <v>25</v>
      </c>
      <c r="F1703" t="s">
        <v>34</v>
      </c>
      <c r="G1703">
        <v>293238</v>
      </c>
      <c r="H1703" t="s">
        <v>20</v>
      </c>
      <c r="I1703">
        <v>60050.12</v>
      </c>
      <c r="J1703" t="s">
        <v>39</v>
      </c>
      <c r="K1703">
        <v>22</v>
      </c>
      <c r="L1703">
        <v>0.20478287261541819</v>
      </c>
      <c r="M1703" t="s">
        <v>32</v>
      </c>
      <c r="N1703" t="s">
        <v>36</v>
      </c>
      <c r="O1703" t="s">
        <v>46</v>
      </c>
      <c r="P1703">
        <v>3</v>
      </c>
    </row>
    <row r="1704" spans="1:16" x14ac:dyDescent="0.3">
      <c r="A1704">
        <v>1701</v>
      </c>
      <c r="B1704" t="s">
        <v>50</v>
      </c>
      <c r="C1704">
        <v>2008</v>
      </c>
      <c r="D1704">
        <v>4.5</v>
      </c>
      <c r="E1704" t="s">
        <v>33</v>
      </c>
      <c r="F1704" t="s">
        <v>34</v>
      </c>
      <c r="G1704">
        <v>191707</v>
      </c>
      <c r="H1704" t="s">
        <v>20</v>
      </c>
      <c r="I1704">
        <v>28450.65</v>
      </c>
      <c r="J1704" t="s">
        <v>55</v>
      </c>
      <c r="K1704">
        <v>18</v>
      </c>
      <c r="L1704">
        <v>0.14840694393005993</v>
      </c>
      <c r="M1704" t="s">
        <v>32</v>
      </c>
      <c r="N1704" t="s">
        <v>23</v>
      </c>
      <c r="O1704" t="s">
        <v>29</v>
      </c>
      <c r="P1704">
        <v>3</v>
      </c>
    </row>
    <row r="1705" spans="1:16" x14ac:dyDescent="0.3">
      <c r="A1705">
        <v>1702</v>
      </c>
      <c r="B1705" t="s">
        <v>43</v>
      </c>
      <c r="C1705">
        <v>2000</v>
      </c>
      <c r="D1705">
        <v>2.7</v>
      </c>
      <c r="E1705" t="s">
        <v>25</v>
      </c>
      <c r="F1705" t="s">
        <v>19</v>
      </c>
      <c r="G1705">
        <v>284331</v>
      </c>
      <c r="H1705" t="s">
        <v>26</v>
      </c>
      <c r="I1705">
        <v>34378.61</v>
      </c>
      <c r="J1705" t="s">
        <v>44</v>
      </c>
      <c r="K1705">
        <v>26</v>
      </c>
      <c r="L1705">
        <v>0.12091052329854993</v>
      </c>
      <c r="M1705" t="s">
        <v>32</v>
      </c>
      <c r="N1705" t="s">
        <v>23</v>
      </c>
      <c r="O1705" t="s">
        <v>22</v>
      </c>
      <c r="P1705">
        <v>1</v>
      </c>
    </row>
    <row r="1706" spans="1:16" x14ac:dyDescent="0.3">
      <c r="A1706">
        <v>1703</v>
      </c>
      <c r="B1706" t="s">
        <v>17</v>
      </c>
      <c r="C1706">
        <v>2003</v>
      </c>
      <c r="D1706">
        <v>1</v>
      </c>
      <c r="E1706" t="s">
        <v>42</v>
      </c>
      <c r="F1706" t="s">
        <v>19</v>
      </c>
      <c r="G1706">
        <v>128721</v>
      </c>
      <c r="H1706" t="s">
        <v>26</v>
      </c>
      <c r="I1706">
        <v>89146.02</v>
      </c>
      <c r="J1706" t="s">
        <v>64</v>
      </c>
      <c r="K1706">
        <v>23</v>
      </c>
      <c r="L1706">
        <v>0.69255226419931482</v>
      </c>
      <c r="M1706" t="s">
        <v>22</v>
      </c>
      <c r="N1706" t="s">
        <v>36</v>
      </c>
      <c r="O1706" t="s">
        <v>46</v>
      </c>
      <c r="P1706">
        <v>1</v>
      </c>
    </row>
    <row r="1707" spans="1:16" x14ac:dyDescent="0.3">
      <c r="A1707">
        <v>1704</v>
      </c>
      <c r="B1707" t="s">
        <v>17</v>
      </c>
      <c r="C1707">
        <v>2002</v>
      </c>
      <c r="D1707">
        <v>3</v>
      </c>
      <c r="E1707" t="s">
        <v>33</v>
      </c>
      <c r="F1707" t="s">
        <v>19</v>
      </c>
      <c r="G1707">
        <v>106683</v>
      </c>
      <c r="H1707" t="s">
        <v>26</v>
      </c>
      <c r="I1707">
        <v>33334.43</v>
      </c>
      <c r="J1707" t="s">
        <v>21</v>
      </c>
      <c r="K1707">
        <v>24</v>
      </c>
      <c r="L1707">
        <v>0.31246243543957331</v>
      </c>
      <c r="M1707" t="s">
        <v>22</v>
      </c>
      <c r="N1707" t="s">
        <v>23</v>
      </c>
      <c r="O1707" t="s">
        <v>22</v>
      </c>
      <c r="P1707">
        <v>1</v>
      </c>
    </row>
    <row r="1708" spans="1:16" x14ac:dyDescent="0.3">
      <c r="A1708">
        <v>1705</v>
      </c>
      <c r="B1708" t="s">
        <v>50</v>
      </c>
      <c r="C1708">
        <v>2001</v>
      </c>
      <c r="D1708">
        <v>2.2000000000000002</v>
      </c>
      <c r="E1708" t="s">
        <v>33</v>
      </c>
      <c r="F1708" t="s">
        <v>19</v>
      </c>
      <c r="G1708">
        <v>263358</v>
      </c>
      <c r="H1708" t="s">
        <v>26</v>
      </c>
      <c r="I1708">
        <v>75888.100000000006</v>
      </c>
      <c r="J1708" t="s">
        <v>51</v>
      </c>
      <c r="K1708">
        <v>25</v>
      </c>
      <c r="L1708">
        <v>0.28815566643124568</v>
      </c>
      <c r="M1708" t="s">
        <v>32</v>
      </c>
      <c r="N1708" t="s">
        <v>36</v>
      </c>
      <c r="O1708" t="s">
        <v>22</v>
      </c>
      <c r="P1708">
        <v>1</v>
      </c>
    </row>
    <row r="1709" spans="1:16" x14ac:dyDescent="0.3">
      <c r="A1709">
        <v>1706</v>
      </c>
      <c r="B1709" t="s">
        <v>50</v>
      </c>
      <c r="C1709">
        <v>2007</v>
      </c>
      <c r="D1709">
        <v>5.0999999999999996</v>
      </c>
      <c r="E1709" t="s">
        <v>42</v>
      </c>
      <c r="F1709" t="s">
        <v>34</v>
      </c>
      <c r="G1709">
        <v>286084</v>
      </c>
      <c r="H1709" t="s">
        <v>26</v>
      </c>
      <c r="I1709">
        <v>99065.7</v>
      </c>
      <c r="J1709" t="s">
        <v>61</v>
      </c>
      <c r="K1709">
        <v>19</v>
      </c>
      <c r="L1709">
        <v>0.34628186127151467</v>
      </c>
      <c r="M1709" t="s">
        <v>32</v>
      </c>
      <c r="N1709" t="s">
        <v>36</v>
      </c>
      <c r="O1709" t="s">
        <v>29</v>
      </c>
      <c r="P1709">
        <v>1</v>
      </c>
    </row>
    <row r="1710" spans="1:16" x14ac:dyDescent="0.3">
      <c r="A1710">
        <v>1707</v>
      </c>
      <c r="B1710" t="s">
        <v>30</v>
      </c>
      <c r="C1710">
        <v>2022</v>
      </c>
      <c r="D1710">
        <v>2.7</v>
      </c>
      <c r="E1710" t="s">
        <v>25</v>
      </c>
      <c r="F1710" t="s">
        <v>19</v>
      </c>
      <c r="G1710">
        <v>44406</v>
      </c>
      <c r="H1710" t="s">
        <v>20</v>
      </c>
      <c r="I1710">
        <v>99982.59</v>
      </c>
      <c r="J1710" t="s">
        <v>52</v>
      </c>
      <c r="K1710">
        <v>4</v>
      </c>
      <c r="L1710">
        <v>2.2515558708282666</v>
      </c>
      <c r="M1710" t="s">
        <v>56</v>
      </c>
      <c r="N1710" t="s">
        <v>36</v>
      </c>
      <c r="O1710" t="s">
        <v>22</v>
      </c>
      <c r="P1710">
        <v>3</v>
      </c>
    </row>
    <row r="1711" spans="1:16" x14ac:dyDescent="0.3">
      <c r="A1711">
        <v>1708</v>
      </c>
      <c r="B1711" t="s">
        <v>58</v>
      </c>
      <c r="C1711">
        <v>2008</v>
      </c>
      <c r="D1711">
        <v>5.0999999999999996</v>
      </c>
      <c r="E1711" t="s">
        <v>42</v>
      </c>
      <c r="F1711" t="s">
        <v>19</v>
      </c>
      <c r="G1711">
        <v>147049</v>
      </c>
      <c r="H1711" t="s">
        <v>26</v>
      </c>
      <c r="I1711">
        <v>55680.58</v>
      </c>
      <c r="J1711" t="s">
        <v>62</v>
      </c>
      <c r="K1711">
        <v>18</v>
      </c>
      <c r="L1711">
        <v>0.37865323803630085</v>
      </c>
      <c r="M1711" t="s">
        <v>22</v>
      </c>
      <c r="N1711" t="s">
        <v>36</v>
      </c>
      <c r="O1711" t="s">
        <v>29</v>
      </c>
      <c r="P1711">
        <v>1</v>
      </c>
    </row>
    <row r="1712" spans="1:16" x14ac:dyDescent="0.3">
      <c r="A1712">
        <v>1709</v>
      </c>
      <c r="B1712" t="s">
        <v>43</v>
      </c>
      <c r="C1712">
        <v>2001</v>
      </c>
      <c r="D1712">
        <v>1</v>
      </c>
      <c r="E1712" t="s">
        <v>25</v>
      </c>
      <c r="F1712" t="s">
        <v>34</v>
      </c>
      <c r="G1712">
        <v>235994</v>
      </c>
      <c r="H1712" t="s">
        <v>20</v>
      </c>
      <c r="I1712">
        <v>83522.8</v>
      </c>
      <c r="J1712" t="s">
        <v>63</v>
      </c>
      <c r="K1712">
        <v>25</v>
      </c>
      <c r="L1712">
        <v>0.35391916743646024</v>
      </c>
      <c r="M1712" t="s">
        <v>32</v>
      </c>
      <c r="N1712" t="s">
        <v>36</v>
      </c>
      <c r="O1712" t="s">
        <v>46</v>
      </c>
      <c r="P1712">
        <v>3</v>
      </c>
    </row>
    <row r="1713" spans="1:16" x14ac:dyDescent="0.3">
      <c r="A1713">
        <v>1710</v>
      </c>
      <c r="B1713" t="s">
        <v>24</v>
      </c>
      <c r="C1713">
        <v>2013</v>
      </c>
      <c r="D1713">
        <v>2.5</v>
      </c>
      <c r="E1713" t="s">
        <v>33</v>
      </c>
      <c r="F1713" t="s">
        <v>34</v>
      </c>
      <c r="G1713">
        <v>187313</v>
      </c>
      <c r="H1713" t="s">
        <v>26</v>
      </c>
      <c r="I1713">
        <v>99073.74</v>
      </c>
      <c r="J1713" t="s">
        <v>27</v>
      </c>
      <c r="K1713">
        <v>13</v>
      </c>
      <c r="L1713">
        <v>0.52892079033489403</v>
      </c>
      <c r="M1713" t="s">
        <v>32</v>
      </c>
      <c r="N1713" t="s">
        <v>36</v>
      </c>
      <c r="O1713" t="s">
        <v>22</v>
      </c>
      <c r="P1713">
        <v>1</v>
      </c>
    </row>
    <row r="1714" spans="1:16" x14ac:dyDescent="0.3">
      <c r="A1714">
        <v>1711</v>
      </c>
      <c r="B1714" t="s">
        <v>17</v>
      </c>
      <c r="C1714">
        <v>2013</v>
      </c>
      <c r="D1714">
        <v>2.2000000000000002</v>
      </c>
      <c r="E1714" t="s">
        <v>33</v>
      </c>
      <c r="F1714" t="s">
        <v>19</v>
      </c>
      <c r="G1714">
        <v>204573</v>
      </c>
      <c r="H1714" t="s">
        <v>26</v>
      </c>
      <c r="I1714">
        <v>40593.919999999998</v>
      </c>
      <c r="J1714" t="s">
        <v>47</v>
      </c>
      <c r="K1714">
        <v>13</v>
      </c>
      <c r="L1714">
        <v>0.19843244220889364</v>
      </c>
      <c r="M1714" t="s">
        <v>32</v>
      </c>
      <c r="N1714" t="s">
        <v>23</v>
      </c>
      <c r="O1714" t="s">
        <v>22</v>
      </c>
      <c r="P1714">
        <v>1</v>
      </c>
    </row>
    <row r="1715" spans="1:16" x14ac:dyDescent="0.3">
      <c r="A1715">
        <v>1712</v>
      </c>
      <c r="B1715" t="s">
        <v>24</v>
      </c>
      <c r="C1715">
        <v>2003</v>
      </c>
      <c r="D1715">
        <v>2.2000000000000002</v>
      </c>
      <c r="E1715" t="s">
        <v>42</v>
      </c>
      <c r="F1715" t="s">
        <v>34</v>
      </c>
      <c r="G1715">
        <v>206205</v>
      </c>
      <c r="H1715" t="s">
        <v>38</v>
      </c>
      <c r="I1715">
        <v>28978.91</v>
      </c>
      <c r="J1715" t="s">
        <v>53</v>
      </c>
      <c r="K1715">
        <v>23</v>
      </c>
      <c r="L1715">
        <v>0.1405344681263791</v>
      </c>
      <c r="M1715" t="s">
        <v>32</v>
      </c>
      <c r="N1715" t="s">
        <v>23</v>
      </c>
      <c r="O1715" t="s">
        <v>22</v>
      </c>
      <c r="P1715">
        <v>2</v>
      </c>
    </row>
    <row r="1716" spans="1:16" x14ac:dyDescent="0.3">
      <c r="A1716">
        <v>1713</v>
      </c>
      <c r="B1716" t="s">
        <v>37</v>
      </c>
      <c r="C1716">
        <v>2005</v>
      </c>
      <c r="D1716">
        <v>1.3</v>
      </c>
      <c r="E1716" t="s">
        <v>33</v>
      </c>
      <c r="F1716" t="s">
        <v>34</v>
      </c>
      <c r="G1716">
        <v>60481</v>
      </c>
      <c r="H1716" t="s">
        <v>20</v>
      </c>
      <c r="I1716">
        <v>15852.17</v>
      </c>
      <c r="J1716" t="s">
        <v>45</v>
      </c>
      <c r="K1716">
        <v>21</v>
      </c>
      <c r="L1716">
        <v>0.26210165175840344</v>
      </c>
      <c r="M1716" t="s">
        <v>22</v>
      </c>
      <c r="N1716" t="s">
        <v>28</v>
      </c>
      <c r="O1716" t="s">
        <v>46</v>
      </c>
      <c r="P1716">
        <v>3</v>
      </c>
    </row>
    <row r="1717" spans="1:16" x14ac:dyDescent="0.3">
      <c r="A1717">
        <v>1714</v>
      </c>
      <c r="B1717" t="s">
        <v>37</v>
      </c>
      <c r="C1717">
        <v>2010</v>
      </c>
      <c r="D1717">
        <v>1.9</v>
      </c>
      <c r="E1717" t="s">
        <v>18</v>
      </c>
      <c r="F1717" t="s">
        <v>34</v>
      </c>
      <c r="G1717">
        <v>238084</v>
      </c>
      <c r="H1717" t="s">
        <v>26</v>
      </c>
      <c r="I1717">
        <v>18385.47</v>
      </c>
      <c r="J1717" t="s">
        <v>39</v>
      </c>
      <c r="K1717">
        <v>16</v>
      </c>
      <c r="L1717">
        <v>7.722261890761245E-2</v>
      </c>
      <c r="M1717" t="s">
        <v>32</v>
      </c>
      <c r="N1717" t="s">
        <v>28</v>
      </c>
      <c r="O1717" t="s">
        <v>46</v>
      </c>
      <c r="P1717">
        <v>1</v>
      </c>
    </row>
    <row r="1718" spans="1:16" x14ac:dyDescent="0.3">
      <c r="A1718">
        <v>1715</v>
      </c>
      <c r="B1718" t="s">
        <v>24</v>
      </c>
      <c r="C1718">
        <v>2002</v>
      </c>
      <c r="D1718">
        <v>3.8</v>
      </c>
      <c r="E1718" t="s">
        <v>33</v>
      </c>
      <c r="F1718" t="s">
        <v>34</v>
      </c>
      <c r="G1718">
        <v>289884</v>
      </c>
      <c r="H1718" t="s">
        <v>26</v>
      </c>
      <c r="I1718">
        <v>86087.85</v>
      </c>
      <c r="J1718" t="s">
        <v>49</v>
      </c>
      <c r="K1718">
        <v>24</v>
      </c>
      <c r="L1718">
        <v>0.29697344455023389</v>
      </c>
      <c r="M1718" t="s">
        <v>32</v>
      </c>
      <c r="N1718" t="s">
        <v>36</v>
      </c>
      <c r="O1718" t="s">
        <v>22</v>
      </c>
      <c r="P1718">
        <v>1</v>
      </c>
    </row>
    <row r="1719" spans="1:16" x14ac:dyDescent="0.3">
      <c r="A1719">
        <v>1716</v>
      </c>
      <c r="B1719" t="s">
        <v>37</v>
      </c>
      <c r="C1719">
        <v>2007</v>
      </c>
      <c r="D1719">
        <v>2.5</v>
      </c>
      <c r="E1719" t="s">
        <v>18</v>
      </c>
      <c r="F1719" t="s">
        <v>34</v>
      </c>
      <c r="G1719">
        <v>274025</v>
      </c>
      <c r="H1719" t="s">
        <v>26</v>
      </c>
      <c r="I1719">
        <v>60928.69</v>
      </c>
      <c r="J1719" t="s">
        <v>45</v>
      </c>
      <c r="K1719">
        <v>19</v>
      </c>
      <c r="L1719">
        <v>0.22234719459903293</v>
      </c>
      <c r="M1719" t="s">
        <v>32</v>
      </c>
      <c r="N1719" t="s">
        <v>36</v>
      </c>
      <c r="O1719" t="s">
        <v>22</v>
      </c>
      <c r="P1719">
        <v>1</v>
      </c>
    </row>
    <row r="1720" spans="1:16" x14ac:dyDescent="0.3">
      <c r="A1720">
        <v>1717</v>
      </c>
      <c r="B1720" t="s">
        <v>58</v>
      </c>
      <c r="C1720">
        <v>2002</v>
      </c>
      <c r="D1720">
        <v>3.1</v>
      </c>
      <c r="E1720" t="s">
        <v>33</v>
      </c>
      <c r="F1720" t="s">
        <v>19</v>
      </c>
      <c r="G1720">
        <v>299140</v>
      </c>
      <c r="H1720" t="s">
        <v>38</v>
      </c>
      <c r="I1720">
        <v>88002.37</v>
      </c>
      <c r="J1720" t="s">
        <v>59</v>
      </c>
      <c r="K1720">
        <v>24</v>
      </c>
      <c r="L1720">
        <v>0.29418456241224844</v>
      </c>
      <c r="M1720" t="s">
        <v>32</v>
      </c>
      <c r="N1720" t="s">
        <v>36</v>
      </c>
      <c r="O1720" t="s">
        <v>22</v>
      </c>
      <c r="P1720">
        <v>2</v>
      </c>
    </row>
    <row r="1721" spans="1:16" x14ac:dyDescent="0.3">
      <c r="A1721">
        <v>1718</v>
      </c>
      <c r="B1721" t="s">
        <v>50</v>
      </c>
      <c r="C1721">
        <v>2013</v>
      </c>
      <c r="D1721">
        <v>2.9</v>
      </c>
      <c r="E1721" t="s">
        <v>42</v>
      </c>
      <c r="F1721" t="s">
        <v>19</v>
      </c>
      <c r="G1721">
        <v>163249</v>
      </c>
      <c r="H1721" t="s">
        <v>20</v>
      </c>
      <c r="I1721">
        <v>79998.23</v>
      </c>
      <c r="J1721" t="s">
        <v>55</v>
      </c>
      <c r="K1721">
        <v>13</v>
      </c>
      <c r="L1721">
        <v>0.49003810130536785</v>
      </c>
      <c r="M1721" t="s">
        <v>32</v>
      </c>
      <c r="N1721" t="s">
        <v>36</v>
      </c>
      <c r="O1721" t="s">
        <v>22</v>
      </c>
      <c r="P1721">
        <v>3</v>
      </c>
    </row>
    <row r="1722" spans="1:16" x14ac:dyDescent="0.3">
      <c r="A1722">
        <v>1719</v>
      </c>
      <c r="B1722" t="s">
        <v>37</v>
      </c>
      <c r="C1722">
        <v>2012</v>
      </c>
      <c r="D1722">
        <v>5.4</v>
      </c>
      <c r="E1722" t="s">
        <v>42</v>
      </c>
      <c r="F1722" t="s">
        <v>19</v>
      </c>
      <c r="G1722">
        <v>122196</v>
      </c>
      <c r="H1722" t="s">
        <v>26</v>
      </c>
      <c r="I1722">
        <v>69005.740000000005</v>
      </c>
      <c r="J1722" t="s">
        <v>68</v>
      </c>
      <c r="K1722">
        <v>14</v>
      </c>
      <c r="L1722">
        <v>0.56471357491243579</v>
      </c>
      <c r="M1722" t="s">
        <v>22</v>
      </c>
      <c r="N1722" t="s">
        <v>36</v>
      </c>
      <c r="O1722" t="s">
        <v>29</v>
      </c>
      <c r="P1722">
        <v>1</v>
      </c>
    </row>
    <row r="1723" spans="1:16" x14ac:dyDescent="0.3">
      <c r="A1723">
        <v>1720</v>
      </c>
      <c r="B1723" t="s">
        <v>30</v>
      </c>
      <c r="C1723">
        <v>2012</v>
      </c>
      <c r="D1723">
        <v>5.5</v>
      </c>
      <c r="E1723" t="s">
        <v>18</v>
      </c>
      <c r="F1723" t="s">
        <v>19</v>
      </c>
      <c r="G1723">
        <v>37177</v>
      </c>
      <c r="H1723" t="s">
        <v>26</v>
      </c>
      <c r="I1723">
        <v>62884.66</v>
      </c>
      <c r="J1723" t="s">
        <v>31</v>
      </c>
      <c r="K1723">
        <v>14</v>
      </c>
      <c r="L1723">
        <v>1.6914936654383088</v>
      </c>
      <c r="M1723" t="s">
        <v>56</v>
      </c>
      <c r="N1723" t="s">
        <v>36</v>
      </c>
      <c r="O1723" t="s">
        <v>29</v>
      </c>
      <c r="P1723">
        <v>1</v>
      </c>
    </row>
    <row r="1724" spans="1:16" x14ac:dyDescent="0.3">
      <c r="A1724">
        <v>1721</v>
      </c>
      <c r="B1724" t="s">
        <v>37</v>
      </c>
      <c r="C1724">
        <v>2001</v>
      </c>
      <c r="D1724">
        <v>3.5</v>
      </c>
      <c r="E1724" t="s">
        <v>42</v>
      </c>
      <c r="F1724" t="s">
        <v>19</v>
      </c>
      <c r="G1724">
        <v>66126</v>
      </c>
      <c r="H1724" t="s">
        <v>26</v>
      </c>
      <c r="I1724">
        <v>9592.2000000000007</v>
      </c>
      <c r="J1724" t="s">
        <v>39</v>
      </c>
      <c r="K1724">
        <v>25</v>
      </c>
      <c r="L1724">
        <v>0.14505943199346702</v>
      </c>
      <c r="M1724" t="s">
        <v>22</v>
      </c>
      <c r="N1724" t="s">
        <v>28</v>
      </c>
      <c r="O1724" t="s">
        <v>22</v>
      </c>
      <c r="P1724">
        <v>1</v>
      </c>
    </row>
    <row r="1725" spans="1:16" x14ac:dyDescent="0.3">
      <c r="A1725">
        <v>1722</v>
      </c>
      <c r="B1725" t="s">
        <v>43</v>
      </c>
      <c r="C1725">
        <v>2012</v>
      </c>
      <c r="D1725">
        <v>2.7</v>
      </c>
      <c r="E1725" t="s">
        <v>33</v>
      </c>
      <c r="F1725" t="s">
        <v>19</v>
      </c>
      <c r="G1725">
        <v>26119</v>
      </c>
      <c r="H1725" t="s">
        <v>38</v>
      </c>
      <c r="I1725">
        <v>87866.14</v>
      </c>
      <c r="J1725" t="s">
        <v>63</v>
      </c>
      <c r="K1725">
        <v>14</v>
      </c>
      <c r="L1725">
        <v>3.3640698342202993</v>
      </c>
      <c r="M1725" t="s">
        <v>56</v>
      </c>
      <c r="N1725" t="s">
        <v>36</v>
      </c>
      <c r="O1725" t="s">
        <v>22</v>
      </c>
      <c r="P1725">
        <v>2</v>
      </c>
    </row>
    <row r="1726" spans="1:16" x14ac:dyDescent="0.3">
      <c r="A1726">
        <v>1723</v>
      </c>
      <c r="B1726" t="s">
        <v>58</v>
      </c>
      <c r="C1726">
        <v>2018</v>
      </c>
      <c r="D1726">
        <v>1.5</v>
      </c>
      <c r="E1726" t="s">
        <v>33</v>
      </c>
      <c r="F1726" t="s">
        <v>19</v>
      </c>
      <c r="G1726">
        <v>117744</v>
      </c>
      <c r="H1726" t="s">
        <v>26</v>
      </c>
      <c r="I1726">
        <v>44695</v>
      </c>
      <c r="J1726" t="s">
        <v>62</v>
      </c>
      <c r="K1726">
        <v>8</v>
      </c>
      <c r="L1726">
        <v>0.37959471395570049</v>
      </c>
      <c r="M1726" t="s">
        <v>22</v>
      </c>
      <c r="N1726" t="s">
        <v>23</v>
      </c>
      <c r="O1726" t="s">
        <v>46</v>
      </c>
      <c r="P1726">
        <v>1</v>
      </c>
    </row>
    <row r="1727" spans="1:16" x14ac:dyDescent="0.3">
      <c r="A1727">
        <v>1724</v>
      </c>
      <c r="B1727" t="s">
        <v>43</v>
      </c>
      <c r="C1727">
        <v>2005</v>
      </c>
      <c r="D1727">
        <v>5.8</v>
      </c>
      <c r="E1727" t="s">
        <v>42</v>
      </c>
      <c r="F1727" t="s">
        <v>34</v>
      </c>
      <c r="G1727">
        <v>116894</v>
      </c>
      <c r="H1727" t="s">
        <v>20</v>
      </c>
      <c r="I1727">
        <v>58179.75</v>
      </c>
      <c r="J1727" t="s">
        <v>57</v>
      </c>
      <c r="K1727">
        <v>21</v>
      </c>
      <c r="L1727">
        <v>0.49771374065392576</v>
      </c>
      <c r="M1727" t="s">
        <v>22</v>
      </c>
      <c r="N1727" t="s">
        <v>36</v>
      </c>
      <c r="O1727" t="s">
        <v>29</v>
      </c>
      <c r="P1727">
        <v>3</v>
      </c>
    </row>
    <row r="1728" spans="1:16" x14ac:dyDescent="0.3">
      <c r="A1728">
        <v>1725</v>
      </c>
      <c r="B1728" t="s">
        <v>43</v>
      </c>
      <c r="C1728">
        <v>2015</v>
      </c>
      <c r="D1728">
        <v>1.3</v>
      </c>
      <c r="E1728" t="s">
        <v>33</v>
      </c>
      <c r="F1728" t="s">
        <v>19</v>
      </c>
      <c r="G1728">
        <v>158987</v>
      </c>
      <c r="H1728" t="s">
        <v>20</v>
      </c>
      <c r="I1728">
        <v>7085.58</v>
      </c>
      <c r="J1728" t="s">
        <v>60</v>
      </c>
      <c r="K1728">
        <v>11</v>
      </c>
      <c r="L1728">
        <v>4.4567040072458756E-2</v>
      </c>
      <c r="M1728" t="s">
        <v>32</v>
      </c>
      <c r="N1728" t="s">
        <v>28</v>
      </c>
      <c r="O1728" t="s">
        <v>46</v>
      </c>
      <c r="P1728">
        <v>3</v>
      </c>
    </row>
    <row r="1729" spans="1:16" x14ac:dyDescent="0.3">
      <c r="A1729">
        <v>1726</v>
      </c>
      <c r="B1729" t="s">
        <v>30</v>
      </c>
      <c r="C1729">
        <v>2001</v>
      </c>
      <c r="D1729">
        <v>2.5</v>
      </c>
      <c r="E1729" t="s">
        <v>25</v>
      </c>
      <c r="F1729" t="s">
        <v>19</v>
      </c>
      <c r="G1729">
        <v>44989</v>
      </c>
      <c r="H1729" t="s">
        <v>20</v>
      </c>
      <c r="I1729">
        <v>93926.98</v>
      </c>
      <c r="J1729" t="s">
        <v>31</v>
      </c>
      <c r="K1729">
        <v>25</v>
      </c>
      <c r="L1729">
        <v>2.0877765676054145</v>
      </c>
      <c r="M1729" t="s">
        <v>56</v>
      </c>
      <c r="N1729" t="s">
        <v>36</v>
      </c>
      <c r="O1729" t="s">
        <v>22</v>
      </c>
      <c r="P1729">
        <v>3</v>
      </c>
    </row>
    <row r="1730" spans="1:16" x14ac:dyDescent="0.3">
      <c r="A1730">
        <v>1727</v>
      </c>
      <c r="B1730" t="s">
        <v>58</v>
      </c>
      <c r="C1730">
        <v>2007</v>
      </c>
      <c r="D1730">
        <v>2.5</v>
      </c>
      <c r="E1730" t="s">
        <v>25</v>
      </c>
      <c r="F1730" t="s">
        <v>19</v>
      </c>
      <c r="G1730">
        <v>284250</v>
      </c>
      <c r="H1730" t="s">
        <v>20</v>
      </c>
      <c r="I1730">
        <v>90760.34</v>
      </c>
      <c r="J1730" t="s">
        <v>67</v>
      </c>
      <c r="K1730">
        <v>19</v>
      </c>
      <c r="L1730">
        <v>0.31929759014951625</v>
      </c>
      <c r="M1730" t="s">
        <v>32</v>
      </c>
      <c r="N1730" t="s">
        <v>36</v>
      </c>
      <c r="O1730" t="s">
        <v>22</v>
      </c>
      <c r="P1730">
        <v>3</v>
      </c>
    </row>
    <row r="1731" spans="1:16" x14ac:dyDescent="0.3">
      <c r="A1731">
        <v>1728</v>
      </c>
      <c r="B1731" t="s">
        <v>58</v>
      </c>
      <c r="C1731">
        <v>2016</v>
      </c>
      <c r="D1731">
        <v>2.6</v>
      </c>
      <c r="E1731" t="s">
        <v>33</v>
      </c>
      <c r="F1731" t="s">
        <v>34</v>
      </c>
      <c r="G1731">
        <v>279275</v>
      </c>
      <c r="H1731" t="s">
        <v>26</v>
      </c>
      <c r="I1731">
        <v>56611.41</v>
      </c>
      <c r="J1731" t="s">
        <v>65</v>
      </c>
      <c r="K1731">
        <v>10</v>
      </c>
      <c r="L1731">
        <v>0.20270847730731359</v>
      </c>
      <c r="M1731" t="s">
        <v>32</v>
      </c>
      <c r="N1731" t="s">
        <v>36</v>
      </c>
      <c r="O1731" t="s">
        <v>22</v>
      </c>
      <c r="P1731">
        <v>1</v>
      </c>
    </row>
    <row r="1732" spans="1:16" x14ac:dyDescent="0.3">
      <c r="A1732">
        <v>1729</v>
      </c>
      <c r="B1732" t="s">
        <v>58</v>
      </c>
      <c r="C1732">
        <v>2022</v>
      </c>
      <c r="D1732">
        <v>1.8</v>
      </c>
      <c r="E1732" t="s">
        <v>42</v>
      </c>
      <c r="F1732" t="s">
        <v>19</v>
      </c>
      <c r="G1732">
        <v>6553</v>
      </c>
      <c r="H1732" t="s">
        <v>38</v>
      </c>
      <c r="I1732">
        <v>59844.61</v>
      </c>
      <c r="J1732" t="s">
        <v>62</v>
      </c>
      <c r="K1732">
        <v>4</v>
      </c>
      <c r="L1732">
        <v>9.1323989012665958</v>
      </c>
      <c r="M1732" t="s">
        <v>56</v>
      </c>
      <c r="N1732" t="s">
        <v>36</v>
      </c>
      <c r="O1732" t="s">
        <v>46</v>
      </c>
      <c r="P1732">
        <v>2</v>
      </c>
    </row>
    <row r="1733" spans="1:16" x14ac:dyDescent="0.3">
      <c r="A1733">
        <v>1730</v>
      </c>
      <c r="B1733" t="s">
        <v>58</v>
      </c>
      <c r="C1733">
        <v>2001</v>
      </c>
      <c r="D1733">
        <v>4.9000000000000004</v>
      </c>
      <c r="E1733" t="s">
        <v>18</v>
      </c>
      <c r="F1733" t="s">
        <v>19</v>
      </c>
      <c r="G1733">
        <v>17881</v>
      </c>
      <c r="H1733" t="s">
        <v>38</v>
      </c>
      <c r="I1733">
        <v>71976.639999999999</v>
      </c>
      <c r="J1733" t="s">
        <v>65</v>
      </c>
      <c r="K1733">
        <v>25</v>
      </c>
      <c r="L1733">
        <v>4.0253140204686542</v>
      </c>
      <c r="M1733" t="s">
        <v>56</v>
      </c>
      <c r="N1733" t="s">
        <v>36</v>
      </c>
      <c r="O1733" t="s">
        <v>29</v>
      </c>
      <c r="P1733">
        <v>2</v>
      </c>
    </row>
    <row r="1734" spans="1:16" x14ac:dyDescent="0.3">
      <c r="A1734">
        <v>1731</v>
      </c>
      <c r="B1734" t="s">
        <v>58</v>
      </c>
      <c r="C1734">
        <v>2009</v>
      </c>
      <c r="D1734">
        <v>1.6</v>
      </c>
      <c r="E1734" t="s">
        <v>42</v>
      </c>
      <c r="F1734" t="s">
        <v>34</v>
      </c>
      <c r="G1734">
        <v>1379</v>
      </c>
      <c r="H1734" t="s">
        <v>38</v>
      </c>
      <c r="I1734">
        <v>30146.02</v>
      </c>
      <c r="J1734" t="s">
        <v>65</v>
      </c>
      <c r="K1734">
        <v>17</v>
      </c>
      <c r="L1734">
        <v>21.86078317621465</v>
      </c>
      <c r="M1734" t="s">
        <v>56</v>
      </c>
      <c r="N1734" t="s">
        <v>23</v>
      </c>
      <c r="O1734" t="s">
        <v>46</v>
      </c>
      <c r="P1734">
        <v>2</v>
      </c>
    </row>
    <row r="1735" spans="1:16" x14ac:dyDescent="0.3">
      <c r="A1735">
        <v>1732</v>
      </c>
      <c r="B1735" t="s">
        <v>30</v>
      </c>
      <c r="C1735">
        <v>2015</v>
      </c>
      <c r="D1735">
        <v>4.2</v>
      </c>
      <c r="E1735" t="s">
        <v>18</v>
      </c>
      <c r="F1735" t="s">
        <v>19</v>
      </c>
      <c r="G1735">
        <v>69306</v>
      </c>
      <c r="H1735" t="s">
        <v>26</v>
      </c>
      <c r="I1735">
        <v>26081.98</v>
      </c>
      <c r="J1735" t="s">
        <v>31</v>
      </c>
      <c r="K1735">
        <v>11</v>
      </c>
      <c r="L1735">
        <v>0.37633076501313018</v>
      </c>
      <c r="M1735" t="s">
        <v>22</v>
      </c>
      <c r="N1735" t="s">
        <v>23</v>
      </c>
      <c r="O1735" t="s">
        <v>29</v>
      </c>
      <c r="P1735">
        <v>1</v>
      </c>
    </row>
    <row r="1736" spans="1:16" x14ac:dyDescent="0.3">
      <c r="A1736">
        <v>1733</v>
      </c>
      <c r="B1736" t="s">
        <v>37</v>
      </c>
      <c r="C1736">
        <v>2005</v>
      </c>
      <c r="D1736">
        <v>1.6</v>
      </c>
      <c r="E1736" t="s">
        <v>42</v>
      </c>
      <c r="F1736" t="s">
        <v>19</v>
      </c>
      <c r="G1736">
        <v>243825</v>
      </c>
      <c r="H1736" t="s">
        <v>38</v>
      </c>
      <c r="I1736">
        <v>69032.179999999993</v>
      </c>
      <c r="J1736" t="s">
        <v>68</v>
      </c>
      <c r="K1736">
        <v>21</v>
      </c>
      <c r="L1736">
        <v>0.28312182918076484</v>
      </c>
      <c r="M1736" t="s">
        <v>32</v>
      </c>
      <c r="N1736" t="s">
        <v>36</v>
      </c>
      <c r="O1736" t="s">
        <v>46</v>
      </c>
      <c r="P1736">
        <v>2</v>
      </c>
    </row>
    <row r="1737" spans="1:16" x14ac:dyDescent="0.3">
      <c r="A1737">
        <v>1734</v>
      </c>
      <c r="B1737" t="s">
        <v>43</v>
      </c>
      <c r="C1737">
        <v>2001</v>
      </c>
      <c r="D1737">
        <v>1.4</v>
      </c>
      <c r="E1737" t="s">
        <v>33</v>
      </c>
      <c r="F1737" t="s">
        <v>34</v>
      </c>
      <c r="G1737">
        <v>104512</v>
      </c>
      <c r="H1737" t="s">
        <v>20</v>
      </c>
      <c r="I1737">
        <v>14920.13</v>
      </c>
      <c r="J1737" t="s">
        <v>44</v>
      </c>
      <c r="K1737">
        <v>25</v>
      </c>
      <c r="L1737">
        <v>0.14275997014696876</v>
      </c>
      <c r="M1737" t="s">
        <v>22</v>
      </c>
      <c r="N1737" t="s">
        <v>28</v>
      </c>
      <c r="O1737" t="s">
        <v>46</v>
      </c>
      <c r="P1737">
        <v>3</v>
      </c>
    </row>
    <row r="1738" spans="1:16" x14ac:dyDescent="0.3">
      <c r="A1738">
        <v>1735</v>
      </c>
      <c r="B1738" t="s">
        <v>58</v>
      </c>
      <c r="C1738">
        <v>2001</v>
      </c>
      <c r="D1738">
        <v>5.5</v>
      </c>
      <c r="E1738" t="s">
        <v>25</v>
      </c>
      <c r="F1738" t="s">
        <v>19</v>
      </c>
      <c r="G1738">
        <v>278494</v>
      </c>
      <c r="H1738" t="s">
        <v>26</v>
      </c>
      <c r="I1738">
        <v>48135.89</v>
      </c>
      <c r="J1738" t="s">
        <v>67</v>
      </c>
      <c r="K1738">
        <v>25</v>
      </c>
      <c r="L1738">
        <v>0.17284354420562023</v>
      </c>
      <c r="M1738" t="s">
        <v>32</v>
      </c>
      <c r="N1738" t="s">
        <v>23</v>
      </c>
      <c r="O1738" t="s">
        <v>29</v>
      </c>
      <c r="P1738">
        <v>1</v>
      </c>
    </row>
    <row r="1739" spans="1:16" x14ac:dyDescent="0.3">
      <c r="A1739">
        <v>1736</v>
      </c>
      <c r="B1739" t="s">
        <v>17</v>
      </c>
      <c r="C1739">
        <v>2012</v>
      </c>
      <c r="D1739">
        <v>2</v>
      </c>
      <c r="E1739" t="s">
        <v>42</v>
      </c>
      <c r="F1739" t="s">
        <v>34</v>
      </c>
      <c r="G1739">
        <v>99599</v>
      </c>
      <c r="H1739" t="s">
        <v>38</v>
      </c>
      <c r="I1739">
        <v>51812.24</v>
      </c>
      <c r="J1739" t="s">
        <v>64</v>
      </c>
      <c r="K1739">
        <v>14</v>
      </c>
      <c r="L1739">
        <v>0.52020843582766896</v>
      </c>
      <c r="M1739" t="s">
        <v>22</v>
      </c>
      <c r="N1739" t="s">
        <v>36</v>
      </c>
      <c r="O1739" t="s">
        <v>22</v>
      </c>
      <c r="P1739">
        <v>2</v>
      </c>
    </row>
    <row r="1740" spans="1:16" x14ac:dyDescent="0.3">
      <c r="A1740">
        <v>1737</v>
      </c>
      <c r="B1740" t="s">
        <v>37</v>
      </c>
      <c r="C1740">
        <v>2023</v>
      </c>
      <c r="D1740">
        <v>5.0999999999999996</v>
      </c>
      <c r="E1740" t="s">
        <v>18</v>
      </c>
      <c r="F1740" t="s">
        <v>19</v>
      </c>
      <c r="G1740">
        <v>81397</v>
      </c>
      <c r="H1740" t="s">
        <v>20</v>
      </c>
      <c r="I1740">
        <v>41227.01</v>
      </c>
      <c r="J1740" t="s">
        <v>48</v>
      </c>
      <c r="K1740">
        <v>3</v>
      </c>
      <c r="L1740">
        <v>0.50649299114217972</v>
      </c>
      <c r="M1740" t="s">
        <v>22</v>
      </c>
      <c r="N1740" t="s">
        <v>23</v>
      </c>
      <c r="O1740" t="s">
        <v>29</v>
      </c>
      <c r="P1740">
        <v>3</v>
      </c>
    </row>
    <row r="1741" spans="1:16" x14ac:dyDescent="0.3">
      <c r="A1741">
        <v>1738</v>
      </c>
      <c r="B1741" t="s">
        <v>37</v>
      </c>
      <c r="C1741">
        <v>2014</v>
      </c>
      <c r="D1741">
        <v>3.7</v>
      </c>
      <c r="E1741" t="s">
        <v>25</v>
      </c>
      <c r="F1741" t="s">
        <v>19</v>
      </c>
      <c r="G1741">
        <v>17769</v>
      </c>
      <c r="H1741" t="s">
        <v>20</v>
      </c>
      <c r="I1741">
        <v>22600.48</v>
      </c>
      <c r="J1741" t="s">
        <v>45</v>
      </c>
      <c r="K1741">
        <v>12</v>
      </c>
      <c r="L1741">
        <v>1.2719050030952783</v>
      </c>
      <c r="M1741" t="s">
        <v>56</v>
      </c>
      <c r="N1741" t="s">
        <v>23</v>
      </c>
      <c r="O1741" t="s">
        <v>22</v>
      </c>
      <c r="P1741">
        <v>3</v>
      </c>
    </row>
    <row r="1742" spans="1:16" x14ac:dyDescent="0.3">
      <c r="A1742">
        <v>1739</v>
      </c>
      <c r="B1742" t="s">
        <v>43</v>
      </c>
      <c r="C1742">
        <v>2001</v>
      </c>
      <c r="D1742">
        <v>1.4</v>
      </c>
      <c r="E1742" t="s">
        <v>18</v>
      </c>
      <c r="F1742" t="s">
        <v>19</v>
      </c>
      <c r="G1742">
        <v>178321</v>
      </c>
      <c r="H1742" t="s">
        <v>26</v>
      </c>
      <c r="I1742">
        <v>38755.050000000003</v>
      </c>
      <c r="J1742" t="s">
        <v>60</v>
      </c>
      <c r="K1742">
        <v>25</v>
      </c>
      <c r="L1742">
        <v>0.21733306789441514</v>
      </c>
      <c r="M1742" t="s">
        <v>32</v>
      </c>
      <c r="N1742" t="s">
        <v>23</v>
      </c>
      <c r="O1742" t="s">
        <v>46</v>
      </c>
      <c r="P1742">
        <v>1</v>
      </c>
    </row>
    <row r="1743" spans="1:16" x14ac:dyDescent="0.3">
      <c r="A1743">
        <v>1740</v>
      </c>
      <c r="B1743" t="s">
        <v>30</v>
      </c>
      <c r="C1743">
        <v>2006</v>
      </c>
      <c r="D1743">
        <v>5.8</v>
      </c>
      <c r="E1743" t="s">
        <v>33</v>
      </c>
      <c r="F1743" t="s">
        <v>34</v>
      </c>
      <c r="G1743">
        <v>101584</v>
      </c>
      <c r="H1743" t="s">
        <v>26</v>
      </c>
      <c r="I1743">
        <v>37067.94</v>
      </c>
      <c r="J1743" t="s">
        <v>41</v>
      </c>
      <c r="K1743">
        <v>20</v>
      </c>
      <c r="L1743">
        <v>0.36489939360529222</v>
      </c>
      <c r="M1743" t="s">
        <v>22</v>
      </c>
      <c r="N1743" t="s">
        <v>23</v>
      </c>
      <c r="O1743" t="s">
        <v>29</v>
      </c>
      <c r="P1743">
        <v>1</v>
      </c>
    </row>
    <row r="1744" spans="1:16" x14ac:dyDescent="0.3">
      <c r="A1744">
        <v>1741</v>
      </c>
      <c r="B1744" t="s">
        <v>24</v>
      </c>
      <c r="C1744">
        <v>2002</v>
      </c>
      <c r="D1744">
        <v>2.2000000000000002</v>
      </c>
      <c r="E1744" t="s">
        <v>25</v>
      </c>
      <c r="F1744" t="s">
        <v>34</v>
      </c>
      <c r="G1744">
        <v>133858</v>
      </c>
      <c r="H1744" t="s">
        <v>38</v>
      </c>
      <c r="I1744">
        <v>52430.239999999998</v>
      </c>
      <c r="J1744" t="s">
        <v>27</v>
      </c>
      <c r="K1744">
        <v>24</v>
      </c>
      <c r="L1744">
        <v>0.39168551748868202</v>
      </c>
      <c r="M1744" t="s">
        <v>22</v>
      </c>
      <c r="N1744" t="s">
        <v>36</v>
      </c>
      <c r="O1744" t="s">
        <v>22</v>
      </c>
      <c r="P1744">
        <v>2</v>
      </c>
    </row>
    <row r="1745" spans="1:16" x14ac:dyDescent="0.3">
      <c r="A1745">
        <v>1742</v>
      </c>
      <c r="B1745" t="s">
        <v>24</v>
      </c>
      <c r="C1745">
        <v>2007</v>
      </c>
      <c r="D1745">
        <v>5.3</v>
      </c>
      <c r="E1745" t="s">
        <v>18</v>
      </c>
      <c r="F1745" t="s">
        <v>34</v>
      </c>
      <c r="G1745">
        <v>231609</v>
      </c>
      <c r="H1745" t="s">
        <v>38</v>
      </c>
      <c r="I1745">
        <v>69094.679999999993</v>
      </c>
      <c r="J1745" t="s">
        <v>66</v>
      </c>
      <c r="K1745">
        <v>19</v>
      </c>
      <c r="L1745">
        <v>0.29832467650220845</v>
      </c>
      <c r="M1745" t="s">
        <v>32</v>
      </c>
      <c r="N1745" t="s">
        <v>36</v>
      </c>
      <c r="O1745" t="s">
        <v>29</v>
      </c>
      <c r="P1745">
        <v>2</v>
      </c>
    </row>
    <row r="1746" spans="1:16" x14ac:dyDescent="0.3">
      <c r="A1746">
        <v>1743</v>
      </c>
      <c r="B1746" t="s">
        <v>37</v>
      </c>
      <c r="C1746">
        <v>2022</v>
      </c>
      <c r="D1746">
        <v>1.8</v>
      </c>
      <c r="E1746" t="s">
        <v>42</v>
      </c>
      <c r="F1746" t="s">
        <v>19</v>
      </c>
      <c r="G1746">
        <v>126525</v>
      </c>
      <c r="H1746" t="s">
        <v>38</v>
      </c>
      <c r="I1746">
        <v>96982.34</v>
      </c>
      <c r="J1746" t="s">
        <v>48</v>
      </c>
      <c r="K1746">
        <v>4</v>
      </c>
      <c r="L1746">
        <v>0.76650733056708154</v>
      </c>
      <c r="M1746" t="s">
        <v>22</v>
      </c>
      <c r="N1746" t="s">
        <v>36</v>
      </c>
      <c r="O1746" t="s">
        <v>46</v>
      </c>
      <c r="P1746">
        <v>2</v>
      </c>
    </row>
    <row r="1747" spans="1:16" x14ac:dyDescent="0.3">
      <c r="A1747">
        <v>1744</v>
      </c>
      <c r="B1747" t="s">
        <v>50</v>
      </c>
      <c r="C1747">
        <v>2013</v>
      </c>
      <c r="D1747">
        <v>5.3</v>
      </c>
      <c r="E1747" t="s">
        <v>33</v>
      </c>
      <c r="F1747" t="s">
        <v>19</v>
      </c>
      <c r="G1747">
        <v>36303</v>
      </c>
      <c r="H1747" t="s">
        <v>26</v>
      </c>
      <c r="I1747">
        <v>18695.509999999998</v>
      </c>
      <c r="J1747" t="s">
        <v>55</v>
      </c>
      <c r="K1747">
        <v>13</v>
      </c>
      <c r="L1747">
        <v>0.51498526292592894</v>
      </c>
      <c r="M1747" t="s">
        <v>56</v>
      </c>
      <c r="N1747" t="s">
        <v>28</v>
      </c>
      <c r="O1747" t="s">
        <v>29</v>
      </c>
      <c r="P1747">
        <v>1</v>
      </c>
    </row>
    <row r="1748" spans="1:16" x14ac:dyDescent="0.3">
      <c r="A1748">
        <v>1745</v>
      </c>
      <c r="B1748" t="s">
        <v>50</v>
      </c>
      <c r="C1748">
        <v>2023</v>
      </c>
      <c r="D1748">
        <v>1.1000000000000001</v>
      </c>
      <c r="E1748" t="s">
        <v>33</v>
      </c>
      <c r="F1748" t="s">
        <v>34</v>
      </c>
      <c r="G1748">
        <v>19589</v>
      </c>
      <c r="H1748" t="s">
        <v>38</v>
      </c>
      <c r="I1748">
        <v>87936.63</v>
      </c>
      <c r="J1748" t="s">
        <v>54</v>
      </c>
      <c r="K1748">
        <v>3</v>
      </c>
      <c r="L1748">
        <v>4.4890821379345551</v>
      </c>
      <c r="M1748" t="s">
        <v>56</v>
      </c>
      <c r="N1748" t="s">
        <v>36</v>
      </c>
      <c r="O1748" t="s">
        <v>46</v>
      </c>
      <c r="P1748">
        <v>2</v>
      </c>
    </row>
    <row r="1749" spans="1:16" x14ac:dyDescent="0.3">
      <c r="A1749">
        <v>1746</v>
      </c>
      <c r="B1749" t="s">
        <v>43</v>
      </c>
      <c r="C1749">
        <v>2022</v>
      </c>
      <c r="D1749">
        <v>3.6</v>
      </c>
      <c r="E1749" t="s">
        <v>33</v>
      </c>
      <c r="F1749" t="s">
        <v>34</v>
      </c>
      <c r="G1749">
        <v>265026</v>
      </c>
      <c r="H1749" t="s">
        <v>38</v>
      </c>
      <c r="I1749">
        <v>31996.91</v>
      </c>
      <c r="J1749" t="s">
        <v>60</v>
      </c>
      <c r="K1749">
        <v>4</v>
      </c>
      <c r="L1749">
        <v>0.12073121127738411</v>
      </c>
      <c r="M1749" t="s">
        <v>32</v>
      </c>
      <c r="N1749" t="s">
        <v>23</v>
      </c>
      <c r="O1749" t="s">
        <v>22</v>
      </c>
      <c r="P1749">
        <v>2</v>
      </c>
    </row>
    <row r="1750" spans="1:16" x14ac:dyDescent="0.3">
      <c r="A1750">
        <v>1747</v>
      </c>
      <c r="B1750" t="s">
        <v>24</v>
      </c>
      <c r="C1750">
        <v>2021</v>
      </c>
      <c r="D1750">
        <v>4.8</v>
      </c>
      <c r="E1750" t="s">
        <v>42</v>
      </c>
      <c r="F1750" t="s">
        <v>19</v>
      </c>
      <c r="G1750">
        <v>180394</v>
      </c>
      <c r="H1750" t="s">
        <v>20</v>
      </c>
      <c r="I1750">
        <v>61180.41</v>
      </c>
      <c r="J1750" t="s">
        <v>53</v>
      </c>
      <c r="K1750">
        <v>5</v>
      </c>
      <c r="L1750">
        <v>0.33914880761000921</v>
      </c>
      <c r="M1750" t="s">
        <v>32</v>
      </c>
      <c r="N1750" t="s">
        <v>36</v>
      </c>
      <c r="O1750" t="s">
        <v>29</v>
      </c>
      <c r="P1750">
        <v>3</v>
      </c>
    </row>
    <row r="1751" spans="1:16" x14ac:dyDescent="0.3">
      <c r="A1751">
        <v>1748</v>
      </c>
      <c r="B1751" t="s">
        <v>37</v>
      </c>
      <c r="C1751">
        <v>2006</v>
      </c>
      <c r="D1751">
        <v>5.7</v>
      </c>
      <c r="E1751" t="s">
        <v>42</v>
      </c>
      <c r="F1751" t="s">
        <v>19</v>
      </c>
      <c r="G1751">
        <v>129236</v>
      </c>
      <c r="H1751" t="s">
        <v>20</v>
      </c>
      <c r="I1751">
        <v>56940.01</v>
      </c>
      <c r="J1751" t="s">
        <v>39</v>
      </c>
      <c r="K1751">
        <v>20</v>
      </c>
      <c r="L1751">
        <v>0.44058938685815102</v>
      </c>
      <c r="M1751" t="s">
        <v>22</v>
      </c>
      <c r="N1751" t="s">
        <v>36</v>
      </c>
      <c r="O1751" t="s">
        <v>29</v>
      </c>
      <c r="P1751">
        <v>3</v>
      </c>
    </row>
    <row r="1752" spans="1:16" x14ac:dyDescent="0.3">
      <c r="A1752">
        <v>1749</v>
      </c>
      <c r="B1752" t="s">
        <v>30</v>
      </c>
      <c r="C1752">
        <v>2020</v>
      </c>
      <c r="D1752">
        <v>5.5</v>
      </c>
      <c r="E1752" t="s">
        <v>25</v>
      </c>
      <c r="F1752" t="s">
        <v>19</v>
      </c>
      <c r="G1752">
        <v>271889</v>
      </c>
      <c r="H1752" t="s">
        <v>20</v>
      </c>
      <c r="I1752">
        <v>57910.1</v>
      </c>
      <c r="J1752" t="s">
        <v>52</v>
      </c>
      <c r="K1752">
        <v>6</v>
      </c>
      <c r="L1752">
        <v>0.21299169881826774</v>
      </c>
      <c r="M1752" t="s">
        <v>32</v>
      </c>
      <c r="N1752" t="s">
        <v>36</v>
      </c>
      <c r="O1752" t="s">
        <v>29</v>
      </c>
      <c r="P1752">
        <v>3</v>
      </c>
    </row>
    <row r="1753" spans="1:16" x14ac:dyDescent="0.3">
      <c r="A1753">
        <v>1750</v>
      </c>
      <c r="B1753" t="s">
        <v>24</v>
      </c>
      <c r="C1753">
        <v>2006</v>
      </c>
      <c r="D1753">
        <v>5.0999999999999996</v>
      </c>
      <c r="E1753" t="s">
        <v>42</v>
      </c>
      <c r="F1753" t="s">
        <v>19</v>
      </c>
      <c r="G1753">
        <v>15861</v>
      </c>
      <c r="H1753" t="s">
        <v>38</v>
      </c>
      <c r="I1753">
        <v>73719.070000000007</v>
      </c>
      <c r="J1753" t="s">
        <v>66</v>
      </c>
      <c r="K1753">
        <v>20</v>
      </c>
      <c r="L1753">
        <v>4.6478198095958643</v>
      </c>
      <c r="M1753" t="s">
        <v>56</v>
      </c>
      <c r="N1753" t="s">
        <v>36</v>
      </c>
      <c r="O1753" t="s">
        <v>29</v>
      </c>
      <c r="P1753">
        <v>2</v>
      </c>
    </row>
    <row r="1754" spans="1:16" x14ac:dyDescent="0.3">
      <c r="A1754">
        <v>1751</v>
      </c>
      <c r="B1754" t="s">
        <v>37</v>
      </c>
      <c r="C1754">
        <v>2000</v>
      </c>
      <c r="D1754">
        <v>5.4</v>
      </c>
      <c r="E1754" t="s">
        <v>25</v>
      </c>
      <c r="F1754" t="s">
        <v>34</v>
      </c>
      <c r="G1754">
        <v>91707</v>
      </c>
      <c r="H1754" t="s">
        <v>26</v>
      </c>
      <c r="I1754">
        <v>41260.39</v>
      </c>
      <c r="J1754" t="s">
        <v>39</v>
      </c>
      <c r="K1754">
        <v>26</v>
      </c>
      <c r="L1754">
        <v>0.44991538268616355</v>
      </c>
      <c r="M1754" t="s">
        <v>22</v>
      </c>
      <c r="N1754" t="s">
        <v>23</v>
      </c>
      <c r="O1754" t="s">
        <v>29</v>
      </c>
      <c r="P1754">
        <v>1</v>
      </c>
    </row>
    <row r="1755" spans="1:16" x14ac:dyDescent="0.3">
      <c r="A1755">
        <v>1752</v>
      </c>
      <c r="B1755" t="s">
        <v>37</v>
      </c>
      <c r="C1755">
        <v>2016</v>
      </c>
      <c r="D1755">
        <v>2</v>
      </c>
      <c r="E1755" t="s">
        <v>33</v>
      </c>
      <c r="F1755" t="s">
        <v>19</v>
      </c>
      <c r="G1755">
        <v>255043</v>
      </c>
      <c r="H1755" t="s">
        <v>20</v>
      </c>
      <c r="I1755">
        <v>35314.5</v>
      </c>
      <c r="J1755" t="s">
        <v>39</v>
      </c>
      <c r="K1755">
        <v>10</v>
      </c>
      <c r="L1755">
        <v>0.13846488631328835</v>
      </c>
      <c r="M1755" t="s">
        <v>32</v>
      </c>
      <c r="N1755" t="s">
        <v>23</v>
      </c>
      <c r="O1755" t="s">
        <v>22</v>
      </c>
      <c r="P1755">
        <v>3</v>
      </c>
    </row>
    <row r="1756" spans="1:16" x14ac:dyDescent="0.3">
      <c r="A1756">
        <v>1753</v>
      </c>
      <c r="B1756" t="s">
        <v>58</v>
      </c>
      <c r="C1756">
        <v>2008</v>
      </c>
      <c r="D1756">
        <v>2.4</v>
      </c>
      <c r="E1756" t="s">
        <v>25</v>
      </c>
      <c r="F1756" t="s">
        <v>19</v>
      </c>
      <c r="G1756">
        <v>133909</v>
      </c>
      <c r="H1756" t="s">
        <v>26</v>
      </c>
      <c r="I1756">
        <v>86019.28</v>
      </c>
      <c r="J1756" t="s">
        <v>59</v>
      </c>
      <c r="K1756">
        <v>18</v>
      </c>
      <c r="L1756">
        <v>0.64237116250588089</v>
      </c>
      <c r="M1756" t="s">
        <v>22</v>
      </c>
      <c r="N1756" t="s">
        <v>36</v>
      </c>
      <c r="O1756" t="s">
        <v>22</v>
      </c>
      <c r="P1756">
        <v>1</v>
      </c>
    </row>
    <row r="1757" spans="1:16" x14ac:dyDescent="0.3">
      <c r="A1757">
        <v>1754</v>
      </c>
      <c r="B1757" t="s">
        <v>30</v>
      </c>
      <c r="C1757">
        <v>2020</v>
      </c>
      <c r="D1757">
        <v>2.4</v>
      </c>
      <c r="E1757" t="s">
        <v>18</v>
      </c>
      <c r="F1757" t="s">
        <v>19</v>
      </c>
      <c r="G1757">
        <v>54380</v>
      </c>
      <c r="H1757" t="s">
        <v>38</v>
      </c>
      <c r="I1757">
        <v>25909.03</v>
      </c>
      <c r="J1757" t="s">
        <v>31</v>
      </c>
      <c r="K1757">
        <v>6</v>
      </c>
      <c r="L1757">
        <v>0.47644409709452001</v>
      </c>
      <c r="M1757" t="s">
        <v>22</v>
      </c>
      <c r="N1757" t="s">
        <v>23</v>
      </c>
      <c r="O1757" t="s">
        <v>22</v>
      </c>
      <c r="P1757">
        <v>2</v>
      </c>
    </row>
    <row r="1758" spans="1:16" x14ac:dyDescent="0.3">
      <c r="A1758">
        <v>1755</v>
      </c>
      <c r="B1758" t="s">
        <v>58</v>
      </c>
      <c r="C1758">
        <v>2012</v>
      </c>
      <c r="D1758">
        <v>2.9</v>
      </c>
      <c r="E1758" t="s">
        <v>33</v>
      </c>
      <c r="F1758" t="s">
        <v>19</v>
      </c>
      <c r="G1758">
        <v>105025</v>
      </c>
      <c r="H1758" t="s">
        <v>38</v>
      </c>
      <c r="I1758">
        <v>22123.37</v>
      </c>
      <c r="J1758" t="s">
        <v>62</v>
      </c>
      <c r="K1758">
        <v>14</v>
      </c>
      <c r="L1758">
        <v>0.21064860747441083</v>
      </c>
      <c r="M1758" t="s">
        <v>22</v>
      </c>
      <c r="N1758" t="s">
        <v>23</v>
      </c>
      <c r="O1758" t="s">
        <v>22</v>
      </c>
      <c r="P1758">
        <v>2</v>
      </c>
    </row>
    <row r="1759" spans="1:16" x14ac:dyDescent="0.3">
      <c r="A1759">
        <v>1756</v>
      </c>
      <c r="B1759" t="s">
        <v>43</v>
      </c>
      <c r="C1759">
        <v>2020</v>
      </c>
      <c r="D1759">
        <v>3</v>
      </c>
      <c r="E1759" t="s">
        <v>33</v>
      </c>
      <c r="F1759" t="s">
        <v>19</v>
      </c>
      <c r="G1759">
        <v>180903</v>
      </c>
      <c r="H1759" t="s">
        <v>20</v>
      </c>
      <c r="I1759">
        <v>6482.71</v>
      </c>
      <c r="J1759" t="s">
        <v>44</v>
      </c>
      <c r="K1759">
        <v>6</v>
      </c>
      <c r="L1759">
        <v>3.5835281891400367E-2</v>
      </c>
      <c r="M1759" t="s">
        <v>32</v>
      </c>
      <c r="N1759" t="s">
        <v>28</v>
      </c>
      <c r="O1759" t="s">
        <v>22</v>
      </c>
      <c r="P1759">
        <v>3</v>
      </c>
    </row>
    <row r="1760" spans="1:16" x14ac:dyDescent="0.3">
      <c r="A1760">
        <v>1757</v>
      </c>
      <c r="B1760" t="s">
        <v>58</v>
      </c>
      <c r="C1760">
        <v>2018</v>
      </c>
      <c r="D1760">
        <v>3.7</v>
      </c>
      <c r="E1760" t="s">
        <v>25</v>
      </c>
      <c r="F1760" t="s">
        <v>19</v>
      </c>
      <c r="G1760">
        <v>220421</v>
      </c>
      <c r="H1760" t="s">
        <v>26</v>
      </c>
      <c r="I1760">
        <v>25004.89</v>
      </c>
      <c r="J1760" t="s">
        <v>62</v>
      </c>
      <c r="K1760">
        <v>8</v>
      </c>
      <c r="L1760">
        <v>0.11344150511974811</v>
      </c>
      <c r="M1760" t="s">
        <v>32</v>
      </c>
      <c r="N1760" t="s">
        <v>23</v>
      </c>
      <c r="O1760" t="s">
        <v>22</v>
      </c>
      <c r="P1760">
        <v>1</v>
      </c>
    </row>
    <row r="1761" spans="1:16" x14ac:dyDescent="0.3">
      <c r="A1761">
        <v>1758</v>
      </c>
      <c r="B1761" t="s">
        <v>17</v>
      </c>
      <c r="C1761">
        <v>2020</v>
      </c>
      <c r="D1761">
        <v>1.8</v>
      </c>
      <c r="E1761" t="s">
        <v>33</v>
      </c>
      <c r="F1761" t="s">
        <v>19</v>
      </c>
      <c r="G1761">
        <v>244497</v>
      </c>
      <c r="H1761" t="s">
        <v>20</v>
      </c>
      <c r="I1761">
        <v>54260.49</v>
      </c>
      <c r="J1761" t="s">
        <v>47</v>
      </c>
      <c r="K1761">
        <v>6</v>
      </c>
      <c r="L1761">
        <v>0.22192701750941729</v>
      </c>
      <c r="M1761" t="s">
        <v>32</v>
      </c>
      <c r="N1761" t="s">
        <v>36</v>
      </c>
      <c r="O1761" t="s">
        <v>46</v>
      </c>
      <c r="P1761">
        <v>3</v>
      </c>
    </row>
    <row r="1762" spans="1:16" x14ac:dyDescent="0.3">
      <c r="A1762">
        <v>1759</v>
      </c>
      <c r="B1762" t="s">
        <v>58</v>
      </c>
      <c r="C1762">
        <v>2018</v>
      </c>
      <c r="D1762">
        <v>4.5</v>
      </c>
      <c r="E1762" t="s">
        <v>42</v>
      </c>
      <c r="F1762" t="s">
        <v>34</v>
      </c>
      <c r="G1762">
        <v>160592</v>
      </c>
      <c r="H1762" t="s">
        <v>38</v>
      </c>
      <c r="I1762">
        <v>56158.34</v>
      </c>
      <c r="J1762" t="s">
        <v>59</v>
      </c>
      <c r="K1762">
        <v>8</v>
      </c>
      <c r="L1762">
        <v>0.34969575072232739</v>
      </c>
      <c r="M1762" t="s">
        <v>32</v>
      </c>
      <c r="N1762" t="s">
        <v>36</v>
      </c>
      <c r="O1762" t="s">
        <v>29</v>
      </c>
      <c r="P1762">
        <v>2</v>
      </c>
    </row>
    <row r="1763" spans="1:16" x14ac:dyDescent="0.3">
      <c r="A1763">
        <v>1760</v>
      </c>
      <c r="B1763" t="s">
        <v>17</v>
      </c>
      <c r="C1763">
        <v>2021</v>
      </c>
      <c r="D1763">
        <v>1.8</v>
      </c>
      <c r="E1763" t="s">
        <v>18</v>
      </c>
      <c r="F1763" t="s">
        <v>34</v>
      </c>
      <c r="G1763">
        <v>44397</v>
      </c>
      <c r="H1763" t="s">
        <v>26</v>
      </c>
      <c r="I1763">
        <v>29169.95</v>
      </c>
      <c r="J1763" t="s">
        <v>64</v>
      </c>
      <c r="K1763">
        <v>5</v>
      </c>
      <c r="L1763">
        <v>0.65702524945379193</v>
      </c>
      <c r="M1763" t="s">
        <v>56</v>
      </c>
      <c r="N1763" t="s">
        <v>23</v>
      </c>
      <c r="O1763" t="s">
        <v>46</v>
      </c>
      <c r="P1763">
        <v>1</v>
      </c>
    </row>
    <row r="1764" spans="1:16" x14ac:dyDescent="0.3">
      <c r="A1764">
        <v>1761</v>
      </c>
      <c r="B1764" t="s">
        <v>24</v>
      </c>
      <c r="C1764">
        <v>2016</v>
      </c>
      <c r="D1764">
        <v>2.6</v>
      </c>
      <c r="E1764" t="s">
        <v>25</v>
      </c>
      <c r="F1764" t="s">
        <v>34</v>
      </c>
      <c r="G1764">
        <v>277132</v>
      </c>
      <c r="H1764" t="s">
        <v>20</v>
      </c>
      <c r="I1764">
        <v>11866.05</v>
      </c>
      <c r="J1764" t="s">
        <v>27</v>
      </c>
      <c r="K1764">
        <v>10</v>
      </c>
      <c r="L1764">
        <v>4.2817321709510268E-2</v>
      </c>
      <c r="M1764" t="s">
        <v>32</v>
      </c>
      <c r="N1764" t="s">
        <v>28</v>
      </c>
      <c r="O1764" t="s">
        <v>22</v>
      </c>
      <c r="P1764">
        <v>3</v>
      </c>
    </row>
    <row r="1765" spans="1:16" x14ac:dyDescent="0.3">
      <c r="A1765">
        <v>1762</v>
      </c>
      <c r="B1765" t="s">
        <v>50</v>
      </c>
      <c r="C1765">
        <v>2022</v>
      </c>
      <c r="D1765">
        <v>3.5</v>
      </c>
      <c r="E1765" t="s">
        <v>25</v>
      </c>
      <c r="F1765" t="s">
        <v>19</v>
      </c>
      <c r="G1765">
        <v>158795</v>
      </c>
      <c r="H1765" t="s">
        <v>38</v>
      </c>
      <c r="I1765">
        <v>75740.88</v>
      </c>
      <c r="J1765" t="s">
        <v>61</v>
      </c>
      <c r="K1765">
        <v>4</v>
      </c>
      <c r="L1765">
        <v>0.47697270065178377</v>
      </c>
      <c r="M1765" t="s">
        <v>32</v>
      </c>
      <c r="N1765" t="s">
        <v>36</v>
      </c>
      <c r="O1765" t="s">
        <v>22</v>
      </c>
      <c r="P1765">
        <v>2</v>
      </c>
    </row>
    <row r="1766" spans="1:16" x14ac:dyDescent="0.3">
      <c r="A1766">
        <v>1763</v>
      </c>
      <c r="B1766" t="s">
        <v>37</v>
      </c>
      <c r="C1766">
        <v>2022</v>
      </c>
      <c r="D1766">
        <v>5</v>
      </c>
      <c r="E1766" t="s">
        <v>33</v>
      </c>
      <c r="F1766" t="s">
        <v>34</v>
      </c>
      <c r="G1766">
        <v>33800</v>
      </c>
      <c r="H1766" t="s">
        <v>20</v>
      </c>
      <c r="I1766">
        <v>77007.66</v>
      </c>
      <c r="J1766" t="s">
        <v>48</v>
      </c>
      <c r="K1766">
        <v>4</v>
      </c>
      <c r="L1766">
        <v>2.2783331360946746</v>
      </c>
      <c r="M1766" t="s">
        <v>56</v>
      </c>
      <c r="N1766" t="s">
        <v>36</v>
      </c>
      <c r="O1766" t="s">
        <v>29</v>
      </c>
      <c r="P1766">
        <v>3</v>
      </c>
    </row>
    <row r="1767" spans="1:16" x14ac:dyDescent="0.3">
      <c r="A1767">
        <v>1764</v>
      </c>
      <c r="B1767" t="s">
        <v>17</v>
      </c>
      <c r="C1767">
        <v>2009</v>
      </c>
      <c r="D1767">
        <v>4.7</v>
      </c>
      <c r="E1767" t="s">
        <v>42</v>
      </c>
      <c r="F1767" t="s">
        <v>19</v>
      </c>
      <c r="G1767">
        <v>158502</v>
      </c>
      <c r="H1767" t="s">
        <v>26</v>
      </c>
      <c r="I1767">
        <v>99794.46</v>
      </c>
      <c r="J1767" t="s">
        <v>47</v>
      </c>
      <c r="K1767">
        <v>17</v>
      </c>
      <c r="L1767">
        <v>0.62961009955710345</v>
      </c>
      <c r="M1767" t="s">
        <v>32</v>
      </c>
      <c r="N1767" t="s">
        <v>36</v>
      </c>
      <c r="O1767" t="s">
        <v>29</v>
      </c>
      <c r="P1767">
        <v>1</v>
      </c>
    </row>
    <row r="1768" spans="1:16" x14ac:dyDescent="0.3">
      <c r="A1768">
        <v>1765</v>
      </c>
      <c r="B1768" t="s">
        <v>30</v>
      </c>
      <c r="C1768">
        <v>2009</v>
      </c>
      <c r="D1768">
        <v>4.2</v>
      </c>
      <c r="E1768" t="s">
        <v>33</v>
      </c>
      <c r="F1768" t="s">
        <v>19</v>
      </c>
      <c r="G1768">
        <v>199548</v>
      </c>
      <c r="H1768" t="s">
        <v>26</v>
      </c>
      <c r="I1768">
        <v>90502.81</v>
      </c>
      <c r="J1768" t="s">
        <v>40</v>
      </c>
      <c r="K1768">
        <v>17</v>
      </c>
      <c r="L1768">
        <v>0.45353904824904284</v>
      </c>
      <c r="M1768" t="s">
        <v>32</v>
      </c>
      <c r="N1768" t="s">
        <v>36</v>
      </c>
      <c r="O1768" t="s">
        <v>29</v>
      </c>
      <c r="P1768">
        <v>1</v>
      </c>
    </row>
    <row r="1769" spans="1:16" x14ac:dyDescent="0.3">
      <c r="A1769">
        <v>1766</v>
      </c>
      <c r="B1769" t="s">
        <v>58</v>
      </c>
      <c r="C1769">
        <v>2003</v>
      </c>
      <c r="D1769">
        <v>1.8</v>
      </c>
      <c r="E1769" t="s">
        <v>33</v>
      </c>
      <c r="F1769" t="s">
        <v>19</v>
      </c>
      <c r="G1769">
        <v>257653</v>
      </c>
      <c r="H1769" t="s">
        <v>26</v>
      </c>
      <c r="I1769">
        <v>92975.9</v>
      </c>
      <c r="J1769" t="s">
        <v>59</v>
      </c>
      <c r="K1769">
        <v>23</v>
      </c>
      <c r="L1769">
        <v>0.36085704416405007</v>
      </c>
      <c r="M1769" t="s">
        <v>32</v>
      </c>
      <c r="N1769" t="s">
        <v>36</v>
      </c>
      <c r="O1769" t="s">
        <v>46</v>
      </c>
      <c r="P1769">
        <v>1</v>
      </c>
    </row>
    <row r="1770" spans="1:16" x14ac:dyDescent="0.3">
      <c r="A1770">
        <v>1767</v>
      </c>
      <c r="B1770" t="s">
        <v>17</v>
      </c>
      <c r="C1770">
        <v>2007</v>
      </c>
      <c r="D1770">
        <v>3.7</v>
      </c>
      <c r="E1770" t="s">
        <v>25</v>
      </c>
      <c r="F1770" t="s">
        <v>19</v>
      </c>
      <c r="G1770">
        <v>52284</v>
      </c>
      <c r="H1770" t="s">
        <v>26</v>
      </c>
      <c r="I1770">
        <v>80829.36</v>
      </c>
      <c r="J1770" t="s">
        <v>47</v>
      </c>
      <c r="K1770">
        <v>19</v>
      </c>
      <c r="L1770">
        <v>1.5459674087675006</v>
      </c>
      <c r="M1770" t="s">
        <v>22</v>
      </c>
      <c r="N1770" t="s">
        <v>36</v>
      </c>
      <c r="O1770" t="s">
        <v>22</v>
      </c>
      <c r="P1770">
        <v>1</v>
      </c>
    </row>
    <row r="1771" spans="1:16" x14ac:dyDescent="0.3">
      <c r="A1771">
        <v>1768</v>
      </c>
      <c r="B1771" t="s">
        <v>30</v>
      </c>
      <c r="C1771">
        <v>2021</v>
      </c>
      <c r="D1771">
        <v>1.4</v>
      </c>
      <c r="E1771" t="s">
        <v>33</v>
      </c>
      <c r="F1771" t="s">
        <v>34</v>
      </c>
      <c r="G1771">
        <v>56232</v>
      </c>
      <c r="H1771" t="s">
        <v>26</v>
      </c>
      <c r="I1771">
        <v>63472.77</v>
      </c>
      <c r="J1771" t="s">
        <v>31</v>
      </c>
      <c r="K1771">
        <v>5</v>
      </c>
      <c r="L1771">
        <v>1.1287660051216388</v>
      </c>
      <c r="M1771" t="s">
        <v>22</v>
      </c>
      <c r="N1771" t="s">
        <v>36</v>
      </c>
      <c r="O1771" t="s">
        <v>46</v>
      </c>
      <c r="P1771">
        <v>1</v>
      </c>
    </row>
    <row r="1772" spans="1:16" x14ac:dyDescent="0.3">
      <c r="A1772">
        <v>1769</v>
      </c>
      <c r="B1772" t="s">
        <v>50</v>
      </c>
      <c r="C1772">
        <v>2019</v>
      </c>
      <c r="D1772">
        <v>2.9</v>
      </c>
      <c r="E1772" t="s">
        <v>18</v>
      </c>
      <c r="F1772" t="s">
        <v>19</v>
      </c>
      <c r="G1772">
        <v>44420</v>
      </c>
      <c r="H1772" t="s">
        <v>20</v>
      </c>
      <c r="I1772">
        <v>17211.87</v>
      </c>
      <c r="J1772" t="s">
        <v>55</v>
      </c>
      <c r="K1772">
        <v>7</v>
      </c>
      <c r="L1772">
        <v>0.38748018910400717</v>
      </c>
      <c r="M1772" t="s">
        <v>56</v>
      </c>
      <c r="N1772" t="s">
        <v>28</v>
      </c>
      <c r="O1772" t="s">
        <v>22</v>
      </c>
      <c r="P1772">
        <v>3</v>
      </c>
    </row>
    <row r="1773" spans="1:16" x14ac:dyDescent="0.3">
      <c r="A1773">
        <v>1770</v>
      </c>
      <c r="B1773" t="s">
        <v>50</v>
      </c>
      <c r="C1773">
        <v>2019</v>
      </c>
      <c r="D1773">
        <v>3.1</v>
      </c>
      <c r="E1773" t="s">
        <v>33</v>
      </c>
      <c r="F1773" t="s">
        <v>19</v>
      </c>
      <c r="G1773">
        <v>299854</v>
      </c>
      <c r="H1773" t="s">
        <v>20</v>
      </c>
      <c r="I1773">
        <v>64119.76</v>
      </c>
      <c r="J1773" t="s">
        <v>51</v>
      </c>
      <c r="K1773">
        <v>7</v>
      </c>
      <c r="L1773">
        <v>0.21383660047889974</v>
      </c>
      <c r="M1773" t="s">
        <v>32</v>
      </c>
      <c r="N1773" t="s">
        <v>36</v>
      </c>
      <c r="O1773" t="s">
        <v>22</v>
      </c>
      <c r="P1773">
        <v>3</v>
      </c>
    </row>
    <row r="1774" spans="1:16" x14ac:dyDescent="0.3">
      <c r="A1774">
        <v>1771</v>
      </c>
      <c r="B1774" t="s">
        <v>58</v>
      </c>
      <c r="C1774">
        <v>2017</v>
      </c>
      <c r="D1774">
        <v>1.2</v>
      </c>
      <c r="E1774" t="s">
        <v>33</v>
      </c>
      <c r="F1774" t="s">
        <v>34</v>
      </c>
      <c r="G1774">
        <v>92035</v>
      </c>
      <c r="H1774" t="s">
        <v>20</v>
      </c>
      <c r="I1774">
        <v>10315.81</v>
      </c>
      <c r="J1774" t="s">
        <v>59</v>
      </c>
      <c r="K1774">
        <v>9</v>
      </c>
      <c r="L1774">
        <v>0.11208572825555495</v>
      </c>
      <c r="M1774" t="s">
        <v>22</v>
      </c>
      <c r="N1774" t="s">
        <v>28</v>
      </c>
      <c r="O1774" t="s">
        <v>46</v>
      </c>
      <c r="P1774">
        <v>3</v>
      </c>
    </row>
    <row r="1775" spans="1:16" x14ac:dyDescent="0.3">
      <c r="A1775">
        <v>1772</v>
      </c>
      <c r="B1775" t="s">
        <v>43</v>
      </c>
      <c r="C1775">
        <v>2013</v>
      </c>
      <c r="D1775">
        <v>2.4</v>
      </c>
      <c r="E1775" t="s">
        <v>25</v>
      </c>
      <c r="F1775" t="s">
        <v>34</v>
      </c>
      <c r="G1775">
        <v>293427</v>
      </c>
      <c r="H1775" t="s">
        <v>20</v>
      </c>
      <c r="I1775">
        <v>89103.42</v>
      </c>
      <c r="J1775" t="s">
        <v>57</v>
      </c>
      <c r="K1775">
        <v>13</v>
      </c>
      <c r="L1775">
        <v>0.30366469343311964</v>
      </c>
      <c r="M1775" t="s">
        <v>32</v>
      </c>
      <c r="N1775" t="s">
        <v>36</v>
      </c>
      <c r="O1775" t="s">
        <v>22</v>
      </c>
      <c r="P1775">
        <v>3</v>
      </c>
    </row>
    <row r="1776" spans="1:16" x14ac:dyDescent="0.3">
      <c r="A1776">
        <v>1773</v>
      </c>
      <c r="B1776" t="s">
        <v>58</v>
      </c>
      <c r="C1776">
        <v>2017</v>
      </c>
      <c r="D1776">
        <v>5.8</v>
      </c>
      <c r="E1776" t="s">
        <v>33</v>
      </c>
      <c r="F1776" t="s">
        <v>34</v>
      </c>
      <c r="G1776">
        <v>197241</v>
      </c>
      <c r="H1776" t="s">
        <v>38</v>
      </c>
      <c r="I1776">
        <v>50773.03</v>
      </c>
      <c r="J1776" t="s">
        <v>62</v>
      </c>
      <c r="K1776">
        <v>9</v>
      </c>
      <c r="L1776">
        <v>0.25741620656962799</v>
      </c>
      <c r="M1776" t="s">
        <v>32</v>
      </c>
      <c r="N1776" t="s">
        <v>36</v>
      </c>
      <c r="O1776" t="s">
        <v>29</v>
      </c>
      <c r="P1776">
        <v>2</v>
      </c>
    </row>
    <row r="1777" spans="1:16" x14ac:dyDescent="0.3">
      <c r="A1777">
        <v>1774</v>
      </c>
      <c r="B1777" t="s">
        <v>24</v>
      </c>
      <c r="C1777">
        <v>2013</v>
      </c>
      <c r="D1777">
        <v>5.8</v>
      </c>
      <c r="E1777" t="s">
        <v>42</v>
      </c>
      <c r="F1777" t="s">
        <v>19</v>
      </c>
      <c r="G1777">
        <v>193529</v>
      </c>
      <c r="H1777" t="s">
        <v>38</v>
      </c>
      <c r="I1777">
        <v>71259.92</v>
      </c>
      <c r="J1777" t="s">
        <v>66</v>
      </c>
      <c r="K1777">
        <v>13</v>
      </c>
      <c r="L1777">
        <v>0.36821313601579092</v>
      </c>
      <c r="M1777" t="s">
        <v>32</v>
      </c>
      <c r="N1777" t="s">
        <v>36</v>
      </c>
      <c r="O1777" t="s">
        <v>29</v>
      </c>
      <c r="P1777">
        <v>2</v>
      </c>
    </row>
    <row r="1778" spans="1:16" x14ac:dyDescent="0.3">
      <c r="A1778">
        <v>1775</v>
      </c>
      <c r="B1778" t="s">
        <v>17</v>
      </c>
      <c r="C1778">
        <v>2019</v>
      </c>
      <c r="D1778">
        <v>2.8</v>
      </c>
      <c r="E1778" t="s">
        <v>25</v>
      </c>
      <c r="F1778" t="s">
        <v>34</v>
      </c>
      <c r="G1778">
        <v>249863</v>
      </c>
      <c r="H1778" t="s">
        <v>20</v>
      </c>
      <c r="I1778">
        <v>9963.15</v>
      </c>
      <c r="J1778" t="s">
        <v>21</v>
      </c>
      <c r="K1778">
        <v>7</v>
      </c>
      <c r="L1778">
        <v>3.9874451199257192E-2</v>
      </c>
      <c r="M1778" t="s">
        <v>32</v>
      </c>
      <c r="N1778" t="s">
        <v>28</v>
      </c>
      <c r="O1778" t="s">
        <v>22</v>
      </c>
      <c r="P1778">
        <v>3</v>
      </c>
    </row>
    <row r="1779" spans="1:16" x14ac:dyDescent="0.3">
      <c r="A1779">
        <v>1776</v>
      </c>
      <c r="B1779" t="s">
        <v>37</v>
      </c>
      <c r="C1779">
        <v>2020</v>
      </c>
      <c r="D1779">
        <v>1.2</v>
      </c>
      <c r="E1779" t="s">
        <v>33</v>
      </c>
      <c r="F1779" t="s">
        <v>19</v>
      </c>
      <c r="G1779">
        <v>25968</v>
      </c>
      <c r="H1779" t="s">
        <v>38</v>
      </c>
      <c r="I1779">
        <v>55753.599999999999</v>
      </c>
      <c r="J1779" t="s">
        <v>45</v>
      </c>
      <c r="K1779">
        <v>6</v>
      </c>
      <c r="L1779">
        <v>2.1470117067159582</v>
      </c>
      <c r="M1779" t="s">
        <v>56</v>
      </c>
      <c r="N1779" t="s">
        <v>36</v>
      </c>
      <c r="O1779" t="s">
        <v>46</v>
      </c>
      <c r="P1779">
        <v>2</v>
      </c>
    </row>
    <row r="1780" spans="1:16" x14ac:dyDescent="0.3">
      <c r="A1780">
        <v>1777</v>
      </c>
      <c r="B1780" t="s">
        <v>43</v>
      </c>
      <c r="C1780">
        <v>2023</v>
      </c>
      <c r="D1780">
        <v>1.9</v>
      </c>
      <c r="E1780" t="s">
        <v>18</v>
      </c>
      <c r="F1780" t="s">
        <v>19</v>
      </c>
      <c r="G1780">
        <v>62508</v>
      </c>
      <c r="H1780" t="s">
        <v>38</v>
      </c>
      <c r="I1780">
        <v>33620.019999999997</v>
      </c>
      <c r="J1780" t="s">
        <v>63</v>
      </c>
      <c r="K1780">
        <v>3</v>
      </c>
      <c r="L1780">
        <v>0.53785147501119857</v>
      </c>
      <c r="M1780" t="s">
        <v>22</v>
      </c>
      <c r="N1780" t="s">
        <v>23</v>
      </c>
      <c r="O1780" t="s">
        <v>46</v>
      </c>
      <c r="P1780">
        <v>2</v>
      </c>
    </row>
    <row r="1781" spans="1:16" x14ac:dyDescent="0.3">
      <c r="A1781">
        <v>1778</v>
      </c>
      <c r="B1781" t="s">
        <v>58</v>
      </c>
      <c r="C1781">
        <v>2014</v>
      </c>
      <c r="D1781">
        <v>3</v>
      </c>
      <c r="E1781" t="s">
        <v>18</v>
      </c>
      <c r="F1781" t="s">
        <v>34</v>
      </c>
      <c r="G1781">
        <v>235863</v>
      </c>
      <c r="H1781" t="s">
        <v>26</v>
      </c>
      <c r="I1781">
        <v>32071.99</v>
      </c>
      <c r="J1781" t="s">
        <v>59</v>
      </c>
      <c r="K1781">
        <v>12</v>
      </c>
      <c r="L1781">
        <v>0.13597719862801713</v>
      </c>
      <c r="M1781" t="s">
        <v>32</v>
      </c>
      <c r="N1781" t="s">
        <v>23</v>
      </c>
      <c r="O1781" t="s">
        <v>22</v>
      </c>
      <c r="P1781">
        <v>1</v>
      </c>
    </row>
    <row r="1782" spans="1:16" x14ac:dyDescent="0.3">
      <c r="A1782">
        <v>1779</v>
      </c>
      <c r="B1782" t="s">
        <v>30</v>
      </c>
      <c r="C1782">
        <v>2021</v>
      </c>
      <c r="D1782">
        <v>5.7</v>
      </c>
      <c r="E1782" t="s">
        <v>25</v>
      </c>
      <c r="F1782" t="s">
        <v>34</v>
      </c>
      <c r="G1782">
        <v>194292</v>
      </c>
      <c r="H1782" t="s">
        <v>20</v>
      </c>
      <c r="I1782">
        <v>42017.31</v>
      </c>
      <c r="J1782" t="s">
        <v>40</v>
      </c>
      <c r="K1782">
        <v>5</v>
      </c>
      <c r="L1782">
        <v>0.21625856957569017</v>
      </c>
      <c r="M1782" t="s">
        <v>32</v>
      </c>
      <c r="N1782" t="s">
        <v>23</v>
      </c>
      <c r="O1782" t="s">
        <v>29</v>
      </c>
      <c r="P1782">
        <v>3</v>
      </c>
    </row>
    <row r="1783" spans="1:16" x14ac:dyDescent="0.3">
      <c r="A1783">
        <v>1780</v>
      </c>
      <c r="B1783" t="s">
        <v>43</v>
      </c>
      <c r="C1783">
        <v>2003</v>
      </c>
      <c r="D1783">
        <v>1.7</v>
      </c>
      <c r="E1783" t="s">
        <v>25</v>
      </c>
      <c r="F1783" t="s">
        <v>34</v>
      </c>
      <c r="G1783">
        <v>85366</v>
      </c>
      <c r="H1783" t="s">
        <v>38</v>
      </c>
      <c r="I1783">
        <v>5060.75</v>
      </c>
      <c r="J1783" t="s">
        <v>60</v>
      </c>
      <c r="K1783">
        <v>23</v>
      </c>
      <c r="L1783">
        <v>5.9282969800623198E-2</v>
      </c>
      <c r="M1783" t="s">
        <v>22</v>
      </c>
      <c r="N1783" t="s">
        <v>28</v>
      </c>
      <c r="O1783" t="s">
        <v>46</v>
      </c>
      <c r="P1783">
        <v>2</v>
      </c>
    </row>
    <row r="1784" spans="1:16" x14ac:dyDescent="0.3">
      <c r="A1784">
        <v>1781</v>
      </c>
      <c r="B1784" t="s">
        <v>17</v>
      </c>
      <c r="C1784">
        <v>2012</v>
      </c>
      <c r="D1784">
        <v>4.8</v>
      </c>
      <c r="E1784" t="s">
        <v>33</v>
      </c>
      <c r="F1784" t="s">
        <v>19</v>
      </c>
      <c r="G1784">
        <v>5738</v>
      </c>
      <c r="H1784" t="s">
        <v>38</v>
      </c>
      <c r="I1784">
        <v>49332.78</v>
      </c>
      <c r="J1784" t="s">
        <v>47</v>
      </c>
      <c r="K1784">
        <v>14</v>
      </c>
      <c r="L1784">
        <v>8.5975566399442318</v>
      </c>
      <c r="M1784" t="s">
        <v>56</v>
      </c>
      <c r="N1784" t="s">
        <v>23</v>
      </c>
      <c r="O1784" t="s">
        <v>29</v>
      </c>
      <c r="P1784">
        <v>2</v>
      </c>
    </row>
    <row r="1785" spans="1:16" x14ac:dyDescent="0.3">
      <c r="A1785">
        <v>1782</v>
      </c>
      <c r="B1785" t="s">
        <v>43</v>
      </c>
      <c r="C1785">
        <v>2022</v>
      </c>
      <c r="D1785">
        <v>1.5</v>
      </c>
      <c r="E1785" t="s">
        <v>42</v>
      </c>
      <c r="F1785" t="s">
        <v>19</v>
      </c>
      <c r="G1785">
        <v>3098</v>
      </c>
      <c r="H1785" t="s">
        <v>20</v>
      </c>
      <c r="I1785">
        <v>51223.83</v>
      </c>
      <c r="J1785" t="s">
        <v>44</v>
      </c>
      <c r="K1785">
        <v>4</v>
      </c>
      <c r="L1785">
        <v>16.534483537766302</v>
      </c>
      <c r="M1785" t="s">
        <v>56</v>
      </c>
      <c r="N1785" t="s">
        <v>36</v>
      </c>
      <c r="O1785" t="s">
        <v>46</v>
      </c>
      <c r="P1785">
        <v>3</v>
      </c>
    </row>
    <row r="1786" spans="1:16" x14ac:dyDescent="0.3">
      <c r="A1786">
        <v>1783</v>
      </c>
      <c r="B1786" t="s">
        <v>17</v>
      </c>
      <c r="C1786">
        <v>2007</v>
      </c>
      <c r="D1786">
        <v>5.9</v>
      </c>
      <c r="E1786" t="s">
        <v>33</v>
      </c>
      <c r="F1786" t="s">
        <v>19</v>
      </c>
      <c r="G1786">
        <v>95424</v>
      </c>
      <c r="H1786" t="s">
        <v>26</v>
      </c>
      <c r="I1786">
        <v>86997.440000000002</v>
      </c>
      <c r="J1786" t="s">
        <v>21</v>
      </c>
      <c r="K1786">
        <v>19</v>
      </c>
      <c r="L1786">
        <v>0.91169349429912816</v>
      </c>
      <c r="M1786" t="s">
        <v>22</v>
      </c>
      <c r="N1786" t="s">
        <v>36</v>
      </c>
      <c r="O1786" t="s">
        <v>29</v>
      </c>
      <c r="P1786">
        <v>1</v>
      </c>
    </row>
    <row r="1787" spans="1:16" x14ac:dyDescent="0.3">
      <c r="A1787">
        <v>1784</v>
      </c>
      <c r="B1787" t="s">
        <v>58</v>
      </c>
      <c r="C1787">
        <v>2017</v>
      </c>
      <c r="D1787">
        <v>2.9</v>
      </c>
      <c r="E1787" t="s">
        <v>18</v>
      </c>
      <c r="F1787" t="s">
        <v>19</v>
      </c>
      <c r="G1787">
        <v>204705</v>
      </c>
      <c r="H1787" t="s">
        <v>20</v>
      </c>
      <c r="I1787">
        <v>47609.93</v>
      </c>
      <c r="J1787" t="s">
        <v>65</v>
      </c>
      <c r="K1787">
        <v>9</v>
      </c>
      <c r="L1787">
        <v>0.23257824674531644</v>
      </c>
      <c r="M1787" t="s">
        <v>32</v>
      </c>
      <c r="N1787" t="s">
        <v>23</v>
      </c>
      <c r="O1787" t="s">
        <v>22</v>
      </c>
      <c r="P1787">
        <v>3</v>
      </c>
    </row>
    <row r="1788" spans="1:16" x14ac:dyDescent="0.3">
      <c r="A1788">
        <v>1785</v>
      </c>
      <c r="B1788" t="s">
        <v>17</v>
      </c>
      <c r="C1788">
        <v>2011</v>
      </c>
      <c r="D1788">
        <v>4.9000000000000004</v>
      </c>
      <c r="E1788" t="s">
        <v>42</v>
      </c>
      <c r="F1788" t="s">
        <v>19</v>
      </c>
      <c r="G1788">
        <v>78672</v>
      </c>
      <c r="H1788" t="s">
        <v>26</v>
      </c>
      <c r="I1788">
        <v>39537.85</v>
      </c>
      <c r="J1788" t="s">
        <v>21</v>
      </c>
      <c r="K1788">
        <v>15</v>
      </c>
      <c r="L1788">
        <v>0.50256571588366894</v>
      </c>
      <c r="M1788" t="s">
        <v>22</v>
      </c>
      <c r="N1788" t="s">
        <v>23</v>
      </c>
      <c r="O1788" t="s">
        <v>29</v>
      </c>
      <c r="P1788">
        <v>1</v>
      </c>
    </row>
    <row r="1789" spans="1:16" x14ac:dyDescent="0.3">
      <c r="A1789">
        <v>1786</v>
      </c>
      <c r="B1789" t="s">
        <v>43</v>
      </c>
      <c r="C1789">
        <v>2022</v>
      </c>
      <c r="D1789">
        <v>2.7</v>
      </c>
      <c r="E1789" t="s">
        <v>42</v>
      </c>
      <c r="F1789" t="s">
        <v>19</v>
      </c>
      <c r="G1789">
        <v>139325</v>
      </c>
      <c r="H1789" t="s">
        <v>38</v>
      </c>
      <c r="I1789">
        <v>99500.97</v>
      </c>
      <c r="J1789" t="s">
        <v>44</v>
      </c>
      <c r="K1789">
        <v>4</v>
      </c>
      <c r="L1789">
        <v>0.71416450744661764</v>
      </c>
      <c r="M1789" t="s">
        <v>22</v>
      </c>
      <c r="N1789" t="s">
        <v>36</v>
      </c>
      <c r="O1789" t="s">
        <v>22</v>
      </c>
      <c r="P1789">
        <v>2</v>
      </c>
    </row>
    <row r="1790" spans="1:16" x14ac:dyDescent="0.3">
      <c r="A1790">
        <v>1787</v>
      </c>
      <c r="B1790" t="s">
        <v>30</v>
      </c>
      <c r="C1790">
        <v>2013</v>
      </c>
      <c r="D1790">
        <v>4.0999999999999996</v>
      </c>
      <c r="E1790" t="s">
        <v>42</v>
      </c>
      <c r="F1790" t="s">
        <v>34</v>
      </c>
      <c r="G1790">
        <v>125349</v>
      </c>
      <c r="H1790" t="s">
        <v>26</v>
      </c>
      <c r="I1790">
        <v>59265.27</v>
      </c>
      <c r="J1790" t="s">
        <v>40</v>
      </c>
      <c r="K1790">
        <v>13</v>
      </c>
      <c r="L1790">
        <v>0.47280209654644229</v>
      </c>
      <c r="M1790" t="s">
        <v>22</v>
      </c>
      <c r="N1790" t="s">
        <v>36</v>
      </c>
      <c r="O1790" t="s">
        <v>29</v>
      </c>
      <c r="P1790">
        <v>1</v>
      </c>
    </row>
    <row r="1791" spans="1:16" x14ac:dyDescent="0.3">
      <c r="A1791">
        <v>1788</v>
      </c>
      <c r="B1791" t="s">
        <v>50</v>
      </c>
      <c r="C1791">
        <v>2001</v>
      </c>
      <c r="D1791">
        <v>2</v>
      </c>
      <c r="E1791" t="s">
        <v>33</v>
      </c>
      <c r="F1791" t="s">
        <v>19</v>
      </c>
      <c r="G1791">
        <v>50969</v>
      </c>
      <c r="H1791" t="s">
        <v>26</v>
      </c>
      <c r="I1791">
        <v>49898.25</v>
      </c>
      <c r="J1791" t="s">
        <v>51</v>
      </c>
      <c r="K1791">
        <v>25</v>
      </c>
      <c r="L1791">
        <v>0.97899213247267947</v>
      </c>
      <c r="M1791" t="s">
        <v>22</v>
      </c>
      <c r="N1791" t="s">
        <v>23</v>
      </c>
      <c r="O1791" t="s">
        <v>22</v>
      </c>
      <c r="P1791">
        <v>1</v>
      </c>
    </row>
    <row r="1792" spans="1:16" x14ac:dyDescent="0.3">
      <c r="A1792">
        <v>1789</v>
      </c>
      <c r="B1792" t="s">
        <v>43</v>
      </c>
      <c r="C1792">
        <v>2017</v>
      </c>
      <c r="D1792">
        <v>1.7</v>
      </c>
      <c r="E1792" t="s">
        <v>18</v>
      </c>
      <c r="F1792" t="s">
        <v>34</v>
      </c>
      <c r="G1792">
        <v>90744</v>
      </c>
      <c r="H1792" t="s">
        <v>20</v>
      </c>
      <c r="I1792">
        <v>52113.9</v>
      </c>
      <c r="J1792" t="s">
        <v>63</v>
      </c>
      <c r="K1792">
        <v>9</v>
      </c>
      <c r="L1792">
        <v>0.57429582121131972</v>
      </c>
      <c r="M1792" t="s">
        <v>22</v>
      </c>
      <c r="N1792" t="s">
        <v>36</v>
      </c>
      <c r="O1792" t="s">
        <v>46</v>
      </c>
      <c r="P1792">
        <v>3</v>
      </c>
    </row>
    <row r="1793" spans="1:16" x14ac:dyDescent="0.3">
      <c r="A1793">
        <v>1790</v>
      </c>
      <c r="B1793" t="s">
        <v>17</v>
      </c>
      <c r="C1793">
        <v>2023</v>
      </c>
      <c r="D1793">
        <v>5.7</v>
      </c>
      <c r="E1793" t="s">
        <v>25</v>
      </c>
      <c r="F1793" t="s">
        <v>34</v>
      </c>
      <c r="G1793">
        <v>201495</v>
      </c>
      <c r="H1793" t="s">
        <v>38</v>
      </c>
      <c r="I1793">
        <v>81872.22</v>
      </c>
      <c r="J1793" t="s">
        <v>47</v>
      </c>
      <c r="K1793">
        <v>3</v>
      </c>
      <c r="L1793">
        <v>0.40632382937541878</v>
      </c>
      <c r="M1793" t="s">
        <v>32</v>
      </c>
      <c r="N1793" t="s">
        <v>36</v>
      </c>
      <c r="O1793" t="s">
        <v>29</v>
      </c>
      <c r="P1793">
        <v>2</v>
      </c>
    </row>
    <row r="1794" spans="1:16" x14ac:dyDescent="0.3">
      <c r="A1794">
        <v>1791</v>
      </c>
      <c r="B1794" t="s">
        <v>50</v>
      </c>
      <c r="C1794">
        <v>2001</v>
      </c>
      <c r="D1794">
        <v>5.6</v>
      </c>
      <c r="E1794" t="s">
        <v>33</v>
      </c>
      <c r="F1794" t="s">
        <v>34</v>
      </c>
      <c r="G1794">
        <v>117286</v>
      </c>
      <c r="H1794" t="s">
        <v>20</v>
      </c>
      <c r="I1794">
        <v>37364.26</v>
      </c>
      <c r="J1794" t="s">
        <v>54</v>
      </c>
      <c r="K1794">
        <v>25</v>
      </c>
      <c r="L1794">
        <v>0.31857391334004059</v>
      </c>
      <c r="M1794" t="s">
        <v>22</v>
      </c>
      <c r="N1794" t="s">
        <v>23</v>
      </c>
      <c r="O1794" t="s">
        <v>29</v>
      </c>
      <c r="P1794">
        <v>3</v>
      </c>
    </row>
    <row r="1795" spans="1:16" x14ac:dyDescent="0.3">
      <c r="A1795">
        <v>1792</v>
      </c>
      <c r="B1795" t="s">
        <v>17</v>
      </c>
      <c r="C1795">
        <v>2010</v>
      </c>
      <c r="D1795">
        <v>5.4</v>
      </c>
      <c r="E1795" t="s">
        <v>25</v>
      </c>
      <c r="F1795" t="s">
        <v>34</v>
      </c>
      <c r="G1795">
        <v>75028</v>
      </c>
      <c r="H1795" t="s">
        <v>20</v>
      </c>
      <c r="I1795">
        <v>41970.239999999998</v>
      </c>
      <c r="J1795" t="s">
        <v>47</v>
      </c>
      <c r="K1795">
        <v>16</v>
      </c>
      <c r="L1795">
        <v>0.55939435943914273</v>
      </c>
      <c r="M1795" t="s">
        <v>22</v>
      </c>
      <c r="N1795" t="s">
        <v>23</v>
      </c>
      <c r="O1795" t="s">
        <v>29</v>
      </c>
      <c r="P1795">
        <v>3</v>
      </c>
    </row>
    <row r="1796" spans="1:16" x14ac:dyDescent="0.3">
      <c r="A1796">
        <v>1793</v>
      </c>
      <c r="B1796" t="s">
        <v>30</v>
      </c>
      <c r="C1796">
        <v>2008</v>
      </c>
      <c r="D1796">
        <v>4.0999999999999996</v>
      </c>
      <c r="E1796" t="s">
        <v>42</v>
      </c>
      <c r="F1796" t="s">
        <v>34</v>
      </c>
      <c r="G1796">
        <v>297565</v>
      </c>
      <c r="H1796" t="s">
        <v>38</v>
      </c>
      <c r="I1796">
        <v>76807.97</v>
      </c>
      <c r="J1796" t="s">
        <v>52</v>
      </c>
      <c r="K1796">
        <v>18</v>
      </c>
      <c r="L1796">
        <v>0.25812165409238319</v>
      </c>
      <c r="M1796" t="s">
        <v>32</v>
      </c>
      <c r="N1796" t="s">
        <v>36</v>
      </c>
      <c r="O1796" t="s">
        <v>29</v>
      </c>
      <c r="P1796">
        <v>2</v>
      </c>
    </row>
    <row r="1797" spans="1:16" x14ac:dyDescent="0.3">
      <c r="A1797">
        <v>1794</v>
      </c>
      <c r="B1797" t="s">
        <v>17</v>
      </c>
      <c r="C1797">
        <v>2011</v>
      </c>
      <c r="D1797">
        <v>5</v>
      </c>
      <c r="E1797" t="s">
        <v>42</v>
      </c>
      <c r="F1797" t="s">
        <v>19</v>
      </c>
      <c r="G1797">
        <v>38575</v>
      </c>
      <c r="H1797" t="s">
        <v>20</v>
      </c>
      <c r="I1797">
        <v>11933.46</v>
      </c>
      <c r="J1797" t="s">
        <v>47</v>
      </c>
      <c r="K1797">
        <v>15</v>
      </c>
      <c r="L1797">
        <v>0.30935735580038881</v>
      </c>
      <c r="M1797" t="s">
        <v>56</v>
      </c>
      <c r="N1797" t="s">
        <v>28</v>
      </c>
      <c r="O1797" t="s">
        <v>29</v>
      </c>
      <c r="P1797">
        <v>3</v>
      </c>
    </row>
    <row r="1798" spans="1:16" x14ac:dyDescent="0.3">
      <c r="A1798">
        <v>1795</v>
      </c>
      <c r="B1798" t="s">
        <v>58</v>
      </c>
      <c r="C1798">
        <v>2016</v>
      </c>
      <c r="D1798">
        <v>1.3</v>
      </c>
      <c r="E1798" t="s">
        <v>33</v>
      </c>
      <c r="F1798" t="s">
        <v>19</v>
      </c>
      <c r="G1798">
        <v>3192</v>
      </c>
      <c r="H1798" t="s">
        <v>20</v>
      </c>
      <c r="I1798">
        <v>87191.07</v>
      </c>
      <c r="J1798" t="s">
        <v>67</v>
      </c>
      <c r="K1798">
        <v>10</v>
      </c>
      <c r="L1798">
        <v>27.315498120300752</v>
      </c>
      <c r="M1798" t="s">
        <v>56</v>
      </c>
      <c r="N1798" t="s">
        <v>36</v>
      </c>
      <c r="O1798" t="s">
        <v>46</v>
      </c>
      <c r="P1798">
        <v>3</v>
      </c>
    </row>
    <row r="1799" spans="1:16" x14ac:dyDescent="0.3">
      <c r="A1799">
        <v>1796</v>
      </c>
      <c r="B1799" t="s">
        <v>37</v>
      </c>
      <c r="C1799">
        <v>2014</v>
      </c>
      <c r="D1799">
        <v>2.7</v>
      </c>
      <c r="E1799" t="s">
        <v>18</v>
      </c>
      <c r="F1799" t="s">
        <v>19</v>
      </c>
      <c r="G1799">
        <v>111116</v>
      </c>
      <c r="H1799" t="s">
        <v>26</v>
      </c>
      <c r="I1799">
        <v>45869.26</v>
      </c>
      <c r="J1799" t="s">
        <v>48</v>
      </c>
      <c r="K1799">
        <v>12</v>
      </c>
      <c r="L1799">
        <v>0.41280517657223081</v>
      </c>
      <c r="M1799" t="s">
        <v>22</v>
      </c>
      <c r="N1799" t="s">
        <v>23</v>
      </c>
      <c r="O1799" t="s">
        <v>22</v>
      </c>
      <c r="P1799">
        <v>1</v>
      </c>
    </row>
    <row r="1800" spans="1:16" x14ac:dyDescent="0.3">
      <c r="A1800">
        <v>1797</v>
      </c>
      <c r="B1800" t="s">
        <v>43</v>
      </c>
      <c r="C1800">
        <v>2016</v>
      </c>
      <c r="D1800">
        <v>2.6</v>
      </c>
      <c r="E1800" t="s">
        <v>42</v>
      </c>
      <c r="F1800" t="s">
        <v>19</v>
      </c>
      <c r="G1800">
        <v>81311</v>
      </c>
      <c r="H1800" t="s">
        <v>20</v>
      </c>
      <c r="I1800">
        <v>60222.83</v>
      </c>
      <c r="J1800" t="s">
        <v>63</v>
      </c>
      <c r="K1800">
        <v>10</v>
      </c>
      <c r="L1800">
        <v>0.74064800580487267</v>
      </c>
      <c r="M1800" t="s">
        <v>22</v>
      </c>
      <c r="N1800" t="s">
        <v>36</v>
      </c>
      <c r="O1800" t="s">
        <v>22</v>
      </c>
      <c r="P1800">
        <v>3</v>
      </c>
    </row>
    <row r="1801" spans="1:16" x14ac:dyDescent="0.3">
      <c r="A1801">
        <v>1798</v>
      </c>
      <c r="B1801" t="s">
        <v>37</v>
      </c>
      <c r="C1801">
        <v>2017</v>
      </c>
      <c r="D1801">
        <v>4.2</v>
      </c>
      <c r="E1801" t="s">
        <v>25</v>
      </c>
      <c r="F1801" t="s">
        <v>34</v>
      </c>
      <c r="G1801">
        <v>80781</v>
      </c>
      <c r="H1801" t="s">
        <v>38</v>
      </c>
      <c r="I1801">
        <v>76960.240000000005</v>
      </c>
      <c r="J1801" t="s">
        <v>48</v>
      </c>
      <c r="K1801">
        <v>9</v>
      </c>
      <c r="L1801">
        <v>0.95270224433963435</v>
      </c>
      <c r="M1801" t="s">
        <v>22</v>
      </c>
      <c r="N1801" t="s">
        <v>36</v>
      </c>
      <c r="O1801" t="s">
        <v>29</v>
      </c>
      <c r="P1801">
        <v>2</v>
      </c>
    </row>
    <row r="1802" spans="1:16" x14ac:dyDescent="0.3">
      <c r="A1802">
        <v>1799</v>
      </c>
      <c r="B1802" t="s">
        <v>17</v>
      </c>
      <c r="C1802">
        <v>2021</v>
      </c>
      <c r="D1802">
        <v>2.8</v>
      </c>
      <c r="E1802" t="s">
        <v>25</v>
      </c>
      <c r="F1802" t="s">
        <v>34</v>
      </c>
      <c r="G1802">
        <v>36527</v>
      </c>
      <c r="H1802" t="s">
        <v>20</v>
      </c>
      <c r="I1802">
        <v>30274.93</v>
      </c>
      <c r="J1802" t="s">
        <v>35</v>
      </c>
      <c r="K1802">
        <v>5</v>
      </c>
      <c r="L1802">
        <v>0.82883702466668496</v>
      </c>
      <c r="M1802" t="s">
        <v>56</v>
      </c>
      <c r="N1802" t="s">
        <v>23</v>
      </c>
      <c r="O1802" t="s">
        <v>22</v>
      </c>
      <c r="P1802">
        <v>3</v>
      </c>
    </row>
    <row r="1803" spans="1:16" x14ac:dyDescent="0.3">
      <c r="A1803">
        <v>1800</v>
      </c>
      <c r="B1803" t="s">
        <v>30</v>
      </c>
      <c r="C1803">
        <v>2005</v>
      </c>
      <c r="D1803">
        <v>1.7</v>
      </c>
      <c r="E1803" t="s">
        <v>33</v>
      </c>
      <c r="F1803" t="s">
        <v>34</v>
      </c>
      <c r="G1803">
        <v>52181</v>
      </c>
      <c r="H1803" t="s">
        <v>26</v>
      </c>
      <c r="I1803">
        <v>89579.85</v>
      </c>
      <c r="J1803" t="s">
        <v>31</v>
      </c>
      <c r="K1803">
        <v>21</v>
      </c>
      <c r="L1803">
        <v>1.7167139380234187</v>
      </c>
      <c r="M1803" t="s">
        <v>22</v>
      </c>
      <c r="N1803" t="s">
        <v>36</v>
      </c>
      <c r="O1803" t="s">
        <v>46</v>
      </c>
      <c r="P1803">
        <v>1</v>
      </c>
    </row>
    <row r="1804" spans="1:16" x14ac:dyDescent="0.3">
      <c r="A1804">
        <v>1801</v>
      </c>
      <c r="B1804" t="s">
        <v>43</v>
      </c>
      <c r="C1804">
        <v>2016</v>
      </c>
      <c r="D1804">
        <v>4</v>
      </c>
      <c r="E1804" t="s">
        <v>25</v>
      </c>
      <c r="F1804" t="s">
        <v>19</v>
      </c>
      <c r="G1804">
        <v>91472</v>
      </c>
      <c r="H1804" t="s">
        <v>20</v>
      </c>
      <c r="I1804">
        <v>98026.37</v>
      </c>
      <c r="J1804" t="s">
        <v>60</v>
      </c>
      <c r="K1804">
        <v>10</v>
      </c>
      <c r="L1804">
        <v>1.0716543860416301</v>
      </c>
      <c r="M1804" t="s">
        <v>22</v>
      </c>
      <c r="N1804" t="s">
        <v>36</v>
      </c>
      <c r="O1804" t="s">
        <v>29</v>
      </c>
      <c r="P1804">
        <v>3</v>
      </c>
    </row>
    <row r="1805" spans="1:16" x14ac:dyDescent="0.3">
      <c r="A1805">
        <v>1802</v>
      </c>
      <c r="B1805" t="s">
        <v>17</v>
      </c>
      <c r="C1805">
        <v>2022</v>
      </c>
      <c r="D1805">
        <v>5.0999999999999996</v>
      </c>
      <c r="E1805" t="s">
        <v>18</v>
      </c>
      <c r="F1805" t="s">
        <v>19</v>
      </c>
      <c r="G1805">
        <v>81219</v>
      </c>
      <c r="H1805" t="s">
        <v>20</v>
      </c>
      <c r="I1805">
        <v>51956.06</v>
      </c>
      <c r="J1805" t="s">
        <v>35</v>
      </c>
      <c r="K1805">
        <v>4</v>
      </c>
      <c r="L1805">
        <v>0.63970327140201177</v>
      </c>
      <c r="M1805" t="s">
        <v>22</v>
      </c>
      <c r="N1805" t="s">
        <v>36</v>
      </c>
      <c r="O1805" t="s">
        <v>29</v>
      </c>
      <c r="P1805">
        <v>3</v>
      </c>
    </row>
    <row r="1806" spans="1:16" x14ac:dyDescent="0.3">
      <c r="A1806">
        <v>1803</v>
      </c>
      <c r="B1806" t="s">
        <v>50</v>
      </c>
      <c r="C1806">
        <v>2023</v>
      </c>
      <c r="D1806">
        <v>2.9</v>
      </c>
      <c r="E1806" t="s">
        <v>42</v>
      </c>
      <c r="F1806" t="s">
        <v>19</v>
      </c>
      <c r="G1806">
        <v>119783</v>
      </c>
      <c r="H1806" t="s">
        <v>20</v>
      </c>
      <c r="I1806">
        <v>94009.05</v>
      </c>
      <c r="J1806" t="s">
        <v>55</v>
      </c>
      <c r="K1806">
        <v>3</v>
      </c>
      <c r="L1806">
        <v>0.78482798059824854</v>
      </c>
      <c r="M1806" t="s">
        <v>22</v>
      </c>
      <c r="N1806" t="s">
        <v>36</v>
      </c>
      <c r="O1806" t="s">
        <v>22</v>
      </c>
      <c r="P1806">
        <v>3</v>
      </c>
    </row>
    <row r="1807" spans="1:16" x14ac:dyDescent="0.3">
      <c r="A1807">
        <v>1804</v>
      </c>
      <c r="B1807" t="s">
        <v>24</v>
      </c>
      <c r="C1807">
        <v>2017</v>
      </c>
      <c r="D1807">
        <v>1.7</v>
      </c>
      <c r="E1807" t="s">
        <v>25</v>
      </c>
      <c r="F1807" t="s">
        <v>19</v>
      </c>
      <c r="G1807">
        <v>161554</v>
      </c>
      <c r="H1807" t="s">
        <v>26</v>
      </c>
      <c r="I1807">
        <v>5107.22</v>
      </c>
      <c r="J1807" t="s">
        <v>53</v>
      </c>
      <c r="K1807">
        <v>9</v>
      </c>
      <c r="L1807">
        <v>3.1613082932022731E-2</v>
      </c>
      <c r="M1807" t="s">
        <v>32</v>
      </c>
      <c r="N1807" t="s">
        <v>28</v>
      </c>
      <c r="O1807" t="s">
        <v>46</v>
      </c>
      <c r="P1807">
        <v>1</v>
      </c>
    </row>
    <row r="1808" spans="1:16" x14ac:dyDescent="0.3">
      <c r="A1808">
        <v>1805</v>
      </c>
      <c r="B1808" t="s">
        <v>17</v>
      </c>
      <c r="C1808">
        <v>2007</v>
      </c>
      <c r="D1808">
        <v>2</v>
      </c>
      <c r="E1808" t="s">
        <v>25</v>
      </c>
      <c r="F1808" t="s">
        <v>34</v>
      </c>
      <c r="G1808">
        <v>179300</v>
      </c>
      <c r="H1808" t="s">
        <v>38</v>
      </c>
      <c r="I1808">
        <v>89952.59</v>
      </c>
      <c r="J1808" t="s">
        <v>35</v>
      </c>
      <c r="K1808">
        <v>19</v>
      </c>
      <c r="L1808">
        <v>0.50168761851645283</v>
      </c>
      <c r="M1808" t="s">
        <v>32</v>
      </c>
      <c r="N1808" t="s">
        <v>36</v>
      </c>
      <c r="O1808" t="s">
        <v>22</v>
      </c>
      <c r="P1808">
        <v>2</v>
      </c>
    </row>
    <row r="1809" spans="1:16" x14ac:dyDescent="0.3">
      <c r="A1809">
        <v>1806</v>
      </c>
      <c r="B1809" t="s">
        <v>37</v>
      </c>
      <c r="C1809">
        <v>2008</v>
      </c>
      <c r="D1809">
        <v>2.2000000000000002</v>
      </c>
      <c r="E1809" t="s">
        <v>42</v>
      </c>
      <c r="F1809" t="s">
        <v>34</v>
      </c>
      <c r="G1809">
        <v>83265</v>
      </c>
      <c r="H1809" t="s">
        <v>38</v>
      </c>
      <c r="I1809">
        <v>34549.31</v>
      </c>
      <c r="J1809" t="s">
        <v>48</v>
      </c>
      <c r="K1809">
        <v>18</v>
      </c>
      <c r="L1809">
        <v>0.4149319642106527</v>
      </c>
      <c r="M1809" t="s">
        <v>22</v>
      </c>
      <c r="N1809" t="s">
        <v>23</v>
      </c>
      <c r="O1809" t="s">
        <v>22</v>
      </c>
      <c r="P1809">
        <v>2</v>
      </c>
    </row>
    <row r="1810" spans="1:16" x14ac:dyDescent="0.3">
      <c r="A1810">
        <v>1807</v>
      </c>
      <c r="B1810" t="s">
        <v>43</v>
      </c>
      <c r="C1810">
        <v>2005</v>
      </c>
      <c r="D1810">
        <v>2.5</v>
      </c>
      <c r="E1810" t="s">
        <v>33</v>
      </c>
      <c r="F1810" t="s">
        <v>19</v>
      </c>
      <c r="G1810">
        <v>50126</v>
      </c>
      <c r="H1810" t="s">
        <v>26</v>
      </c>
      <c r="I1810">
        <v>34592.07</v>
      </c>
      <c r="J1810" t="s">
        <v>44</v>
      </c>
      <c r="K1810">
        <v>21</v>
      </c>
      <c r="L1810">
        <v>0.69010234209791321</v>
      </c>
      <c r="M1810" t="s">
        <v>22</v>
      </c>
      <c r="N1810" t="s">
        <v>23</v>
      </c>
      <c r="O1810" t="s">
        <v>22</v>
      </c>
      <c r="P1810">
        <v>1</v>
      </c>
    </row>
    <row r="1811" spans="1:16" x14ac:dyDescent="0.3">
      <c r="A1811">
        <v>1808</v>
      </c>
      <c r="B1811" t="s">
        <v>37</v>
      </c>
      <c r="C1811">
        <v>2004</v>
      </c>
      <c r="D1811">
        <v>4.2</v>
      </c>
      <c r="E1811" t="s">
        <v>25</v>
      </c>
      <c r="F1811" t="s">
        <v>19</v>
      </c>
      <c r="G1811">
        <v>282689</v>
      </c>
      <c r="H1811" t="s">
        <v>26</v>
      </c>
      <c r="I1811">
        <v>26668.44</v>
      </c>
      <c r="J1811" t="s">
        <v>45</v>
      </c>
      <c r="K1811">
        <v>22</v>
      </c>
      <c r="L1811">
        <v>9.4338442599464431E-2</v>
      </c>
      <c r="M1811" t="s">
        <v>32</v>
      </c>
      <c r="N1811" t="s">
        <v>23</v>
      </c>
      <c r="O1811" t="s">
        <v>29</v>
      </c>
      <c r="P1811">
        <v>1</v>
      </c>
    </row>
    <row r="1812" spans="1:16" x14ac:dyDescent="0.3">
      <c r="A1812">
        <v>1809</v>
      </c>
      <c r="B1812" t="s">
        <v>43</v>
      </c>
      <c r="C1812">
        <v>2011</v>
      </c>
      <c r="D1812">
        <v>4</v>
      </c>
      <c r="E1812" t="s">
        <v>33</v>
      </c>
      <c r="F1812" t="s">
        <v>34</v>
      </c>
      <c r="G1812">
        <v>55114</v>
      </c>
      <c r="H1812" t="s">
        <v>20</v>
      </c>
      <c r="I1812">
        <v>35116.32</v>
      </c>
      <c r="J1812" t="s">
        <v>57</v>
      </c>
      <c r="K1812">
        <v>15</v>
      </c>
      <c r="L1812">
        <v>0.63715789091700836</v>
      </c>
      <c r="M1812" t="s">
        <v>22</v>
      </c>
      <c r="N1812" t="s">
        <v>23</v>
      </c>
      <c r="O1812" t="s">
        <v>29</v>
      </c>
      <c r="P1812">
        <v>3</v>
      </c>
    </row>
    <row r="1813" spans="1:16" x14ac:dyDescent="0.3">
      <c r="A1813">
        <v>1810</v>
      </c>
      <c r="B1813" t="s">
        <v>17</v>
      </c>
      <c r="C1813">
        <v>2010</v>
      </c>
      <c r="D1813">
        <v>4.5</v>
      </c>
      <c r="E1813" t="s">
        <v>33</v>
      </c>
      <c r="F1813" t="s">
        <v>34</v>
      </c>
      <c r="G1813">
        <v>206422</v>
      </c>
      <c r="H1813" t="s">
        <v>38</v>
      </c>
      <c r="I1813">
        <v>25281.040000000001</v>
      </c>
      <c r="J1813" t="s">
        <v>21</v>
      </c>
      <c r="K1813">
        <v>16</v>
      </c>
      <c r="L1813">
        <v>0.12247260466423153</v>
      </c>
      <c r="M1813" t="s">
        <v>32</v>
      </c>
      <c r="N1813" t="s">
        <v>23</v>
      </c>
      <c r="O1813" t="s">
        <v>29</v>
      </c>
      <c r="P1813">
        <v>2</v>
      </c>
    </row>
    <row r="1814" spans="1:16" x14ac:dyDescent="0.3">
      <c r="A1814">
        <v>1811</v>
      </c>
      <c r="B1814" t="s">
        <v>58</v>
      </c>
      <c r="C1814">
        <v>2000</v>
      </c>
      <c r="D1814">
        <v>2.8</v>
      </c>
      <c r="E1814" t="s">
        <v>25</v>
      </c>
      <c r="F1814" t="s">
        <v>34</v>
      </c>
      <c r="G1814">
        <v>188873</v>
      </c>
      <c r="H1814" t="s">
        <v>26</v>
      </c>
      <c r="I1814">
        <v>91057.57</v>
      </c>
      <c r="J1814" t="s">
        <v>62</v>
      </c>
      <c r="K1814">
        <v>26</v>
      </c>
      <c r="L1814">
        <v>0.48211004219766723</v>
      </c>
      <c r="M1814" t="s">
        <v>32</v>
      </c>
      <c r="N1814" t="s">
        <v>36</v>
      </c>
      <c r="O1814" t="s">
        <v>22</v>
      </c>
      <c r="P1814">
        <v>1</v>
      </c>
    </row>
    <row r="1815" spans="1:16" x14ac:dyDescent="0.3">
      <c r="A1815">
        <v>1812</v>
      </c>
      <c r="B1815" t="s">
        <v>50</v>
      </c>
      <c r="C1815">
        <v>2010</v>
      </c>
      <c r="D1815">
        <v>5.0999999999999996</v>
      </c>
      <c r="E1815" t="s">
        <v>18</v>
      </c>
      <c r="F1815" t="s">
        <v>34</v>
      </c>
      <c r="G1815">
        <v>276034</v>
      </c>
      <c r="H1815" t="s">
        <v>38</v>
      </c>
      <c r="I1815">
        <v>90407.25</v>
      </c>
      <c r="J1815" t="s">
        <v>61</v>
      </c>
      <c r="K1815">
        <v>16</v>
      </c>
      <c r="L1815">
        <v>0.32752215306810029</v>
      </c>
      <c r="M1815" t="s">
        <v>32</v>
      </c>
      <c r="N1815" t="s">
        <v>36</v>
      </c>
      <c r="O1815" t="s">
        <v>29</v>
      </c>
      <c r="P1815">
        <v>2</v>
      </c>
    </row>
    <row r="1816" spans="1:16" x14ac:dyDescent="0.3">
      <c r="A1816">
        <v>1813</v>
      </c>
      <c r="B1816" t="s">
        <v>17</v>
      </c>
      <c r="C1816">
        <v>2018</v>
      </c>
      <c r="D1816">
        <v>2</v>
      </c>
      <c r="E1816" t="s">
        <v>33</v>
      </c>
      <c r="F1816" t="s">
        <v>19</v>
      </c>
      <c r="G1816">
        <v>121284</v>
      </c>
      <c r="H1816" t="s">
        <v>20</v>
      </c>
      <c r="I1816">
        <v>14710.07</v>
      </c>
      <c r="J1816" t="s">
        <v>64</v>
      </c>
      <c r="K1816">
        <v>8</v>
      </c>
      <c r="L1816">
        <v>0.12128615481019756</v>
      </c>
      <c r="M1816" t="s">
        <v>22</v>
      </c>
      <c r="N1816" t="s">
        <v>28</v>
      </c>
      <c r="O1816" t="s">
        <v>22</v>
      </c>
      <c r="P1816">
        <v>3</v>
      </c>
    </row>
    <row r="1817" spans="1:16" x14ac:dyDescent="0.3">
      <c r="A1817">
        <v>1814</v>
      </c>
      <c r="B1817" t="s">
        <v>37</v>
      </c>
      <c r="C1817">
        <v>2008</v>
      </c>
      <c r="D1817">
        <v>3.3</v>
      </c>
      <c r="E1817" t="s">
        <v>25</v>
      </c>
      <c r="F1817" t="s">
        <v>34</v>
      </c>
      <c r="G1817">
        <v>194469</v>
      </c>
      <c r="H1817" t="s">
        <v>26</v>
      </c>
      <c r="I1817">
        <v>18571.55</v>
      </c>
      <c r="J1817" t="s">
        <v>48</v>
      </c>
      <c r="K1817">
        <v>18</v>
      </c>
      <c r="L1817">
        <v>9.5498768441242554E-2</v>
      </c>
      <c r="M1817" t="s">
        <v>32</v>
      </c>
      <c r="N1817" t="s">
        <v>28</v>
      </c>
      <c r="O1817" t="s">
        <v>22</v>
      </c>
      <c r="P1817">
        <v>1</v>
      </c>
    </row>
    <row r="1818" spans="1:16" x14ac:dyDescent="0.3">
      <c r="A1818">
        <v>1815</v>
      </c>
      <c r="B1818" t="s">
        <v>24</v>
      </c>
      <c r="C1818">
        <v>2001</v>
      </c>
      <c r="D1818">
        <v>5</v>
      </c>
      <c r="E1818" t="s">
        <v>33</v>
      </c>
      <c r="F1818" t="s">
        <v>34</v>
      </c>
      <c r="G1818">
        <v>142290</v>
      </c>
      <c r="H1818" t="s">
        <v>38</v>
      </c>
      <c r="I1818">
        <v>86891.77</v>
      </c>
      <c r="J1818" t="s">
        <v>27</v>
      </c>
      <c r="K1818">
        <v>25</v>
      </c>
      <c r="L1818">
        <v>0.6106667369456743</v>
      </c>
      <c r="M1818" t="s">
        <v>22</v>
      </c>
      <c r="N1818" t="s">
        <v>36</v>
      </c>
      <c r="O1818" t="s">
        <v>29</v>
      </c>
      <c r="P1818">
        <v>2</v>
      </c>
    </row>
    <row r="1819" spans="1:16" x14ac:dyDescent="0.3">
      <c r="A1819">
        <v>1816</v>
      </c>
      <c r="B1819" t="s">
        <v>24</v>
      </c>
      <c r="C1819">
        <v>2011</v>
      </c>
      <c r="D1819">
        <v>1.9</v>
      </c>
      <c r="E1819" t="s">
        <v>42</v>
      </c>
      <c r="F1819" t="s">
        <v>34</v>
      </c>
      <c r="G1819">
        <v>88241</v>
      </c>
      <c r="H1819" t="s">
        <v>38</v>
      </c>
      <c r="I1819">
        <v>42899.09</v>
      </c>
      <c r="J1819" t="s">
        <v>49</v>
      </c>
      <c r="K1819">
        <v>15</v>
      </c>
      <c r="L1819">
        <v>0.48615824843326794</v>
      </c>
      <c r="M1819" t="s">
        <v>22</v>
      </c>
      <c r="N1819" t="s">
        <v>23</v>
      </c>
      <c r="O1819" t="s">
        <v>46</v>
      </c>
      <c r="P1819">
        <v>2</v>
      </c>
    </row>
    <row r="1820" spans="1:16" x14ac:dyDescent="0.3">
      <c r="A1820">
        <v>1817</v>
      </c>
      <c r="B1820" t="s">
        <v>30</v>
      </c>
      <c r="C1820">
        <v>2003</v>
      </c>
      <c r="D1820">
        <v>1.5</v>
      </c>
      <c r="E1820" t="s">
        <v>18</v>
      </c>
      <c r="F1820" t="s">
        <v>34</v>
      </c>
      <c r="G1820">
        <v>296866</v>
      </c>
      <c r="H1820" t="s">
        <v>20</v>
      </c>
      <c r="I1820">
        <v>21080.81</v>
      </c>
      <c r="J1820" t="s">
        <v>40</v>
      </c>
      <c r="K1820">
        <v>23</v>
      </c>
      <c r="L1820">
        <v>7.1011196971023968E-2</v>
      </c>
      <c r="M1820" t="s">
        <v>32</v>
      </c>
      <c r="N1820" t="s">
        <v>23</v>
      </c>
      <c r="O1820" t="s">
        <v>46</v>
      </c>
      <c r="P1820">
        <v>3</v>
      </c>
    </row>
    <row r="1821" spans="1:16" x14ac:dyDescent="0.3">
      <c r="A1821">
        <v>1818</v>
      </c>
      <c r="B1821" t="s">
        <v>43</v>
      </c>
      <c r="C1821">
        <v>2003</v>
      </c>
      <c r="D1821">
        <v>5.4</v>
      </c>
      <c r="E1821" t="s">
        <v>18</v>
      </c>
      <c r="F1821" t="s">
        <v>19</v>
      </c>
      <c r="G1821">
        <v>182615</v>
      </c>
      <c r="H1821" t="s">
        <v>26</v>
      </c>
      <c r="I1821">
        <v>53513.59</v>
      </c>
      <c r="J1821" t="s">
        <v>57</v>
      </c>
      <c r="K1821">
        <v>23</v>
      </c>
      <c r="L1821">
        <v>0.2930404950305287</v>
      </c>
      <c r="M1821" t="s">
        <v>32</v>
      </c>
      <c r="N1821" t="s">
        <v>36</v>
      </c>
      <c r="O1821" t="s">
        <v>29</v>
      </c>
      <c r="P1821">
        <v>1</v>
      </c>
    </row>
    <row r="1822" spans="1:16" x14ac:dyDescent="0.3">
      <c r="A1822">
        <v>1819</v>
      </c>
      <c r="B1822" t="s">
        <v>37</v>
      </c>
      <c r="C1822">
        <v>2017</v>
      </c>
      <c r="D1822">
        <v>2.7</v>
      </c>
      <c r="E1822" t="s">
        <v>42</v>
      </c>
      <c r="F1822" t="s">
        <v>19</v>
      </c>
      <c r="G1822">
        <v>30921</v>
      </c>
      <c r="H1822" t="s">
        <v>38</v>
      </c>
      <c r="I1822">
        <v>44583.46</v>
      </c>
      <c r="J1822" t="s">
        <v>48</v>
      </c>
      <c r="K1822">
        <v>9</v>
      </c>
      <c r="L1822">
        <v>1.4418505222987614</v>
      </c>
      <c r="M1822" t="s">
        <v>56</v>
      </c>
      <c r="N1822" t="s">
        <v>23</v>
      </c>
      <c r="O1822" t="s">
        <v>22</v>
      </c>
      <c r="P1822">
        <v>2</v>
      </c>
    </row>
    <row r="1823" spans="1:16" x14ac:dyDescent="0.3">
      <c r="A1823">
        <v>1820</v>
      </c>
      <c r="B1823" t="s">
        <v>30</v>
      </c>
      <c r="C1823">
        <v>2014</v>
      </c>
      <c r="D1823">
        <v>4.4000000000000004</v>
      </c>
      <c r="E1823" t="s">
        <v>42</v>
      </c>
      <c r="F1823" t="s">
        <v>19</v>
      </c>
      <c r="G1823">
        <v>161686</v>
      </c>
      <c r="H1823" t="s">
        <v>20</v>
      </c>
      <c r="I1823">
        <v>25820.35</v>
      </c>
      <c r="J1823" t="s">
        <v>52</v>
      </c>
      <c r="K1823">
        <v>12</v>
      </c>
      <c r="L1823">
        <v>0.15969440767908166</v>
      </c>
      <c r="M1823" t="s">
        <v>32</v>
      </c>
      <c r="N1823" t="s">
        <v>23</v>
      </c>
      <c r="O1823" t="s">
        <v>29</v>
      </c>
      <c r="P1823">
        <v>3</v>
      </c>
    </row>
    <row r="1824" spans="1:16" x14ac:dyDescent="0.3">
      <c r="A1824">
        <v>1821</v>
      </c>
      <c r="B1824" t="s">
        <v>37</v>
      </c>
      <c r="C1824">
        <v>2018</v>
      </c>
      <c r="D1824">
        <v>1.1000000000000001</v>
      </c>
      <c r="E1824" t="s">
        <v>33</v>
      </c>
      <c r="F1824" t="s">
        <v>19</v>
      </c>
      <c r="G1824">
        <v>192261</v>
      </c>
      <c r="H1824" t="s">
        <v>38</v>
      </c>
      <c r="I1824">
        <v>73471.460000000006</v>
      </c>
      <c r="J1824" t="s">
        <v>68</v>
      </c>
      <c r="K1824">
        <v>8</v>
      </c>
      <c r="L1824">
        <v>0.38214437665465179</v>
      </c>
      <c r="M1824" t="s">
        <v>32</v>
      </c>
      <c r="N1824" t="s">
        <v>36</v>
      </c>
      <c r="O1824" t="s">
        <v>46</v>
      </c>
      <c r="P1824">
        <v>2</v>
      </c>
    </row>
    <row r="1825" spans="1:16" x14ac:dyDescent="0.3">
      <c r="A1825">
        <v>1822</v>
      </c>
      <c r="B1825" t="s">
        <v>43</v>
      </c>
      <c r="C1825">
        <v>2012</v>
      </c>
      <c r="D1825">
        <v>4.5</v>
      </c>
      <c r="E1825" t="s">
        <v>42</v>
      </c>
      <c r="F1825" t="s">
        <v>19</v>
      </c>
      <c r="G1825">
        <v>17601</v>
      </c>
      <c r="H1825" t="s">
        <v>20</v>
      </c>
      <c r="I1825">
        <v>64972.480000000003</v>
      </c>
      <c r="J1825" t="s">
        <v>63</v>
      </c>
      <c r="K1825">
        <v>14</v>
      </c>
      <c r="L1825">
        <v>3.6914084427021194</v>
      </c>
      <c r="M1825" t="s">
        <v>56</v>
      </c>
      <c r="N1825" t="s">
        <v>36</v>
      </c>
      <c r="O1825" t="s">
        <v>29</v>
      </c>
      <c r="P1825">
        <v>3</v>
      </c>
    </row>
    <row r="1826" spans="1:16" x14ac:dyDescent="0.3">
      <c r="A1826">
        <v>1823</v>
      </c>
      <c r="B1826" t="s">
        <v>17</v>
      </c>
      <c r="C1826">
        <v>2018</v>
      </c>
      <c r="D1826">
        <v>2.6</v>
      </c>
      <c r="E1826" t="s">
        <v>18</v>
      </c>
      <c r="F1826" t="s">
        <v>19</v>
      </c>
      <c r="G1826">
        <v>93332</v>
      </c>
      <c r="H1826" t="s">
        <v>38</v>
      </c>
      <c r="I1826">
        <v>14467.85</v>
      </c>
      <c r="J1826" t="s">
        <v>21</v>
      </c>
      <c r="K1826">
        <v>8</v>
      </c>
      <c r="L1826">
        <v>0.15501489306990102</v>
      </c>
      <c r="M1826" t="s">
        <v>22</v>
      </c>
      <c r="N1826" t="s">
        <v>28</v>
      </c>
      <c r="O1826" t="s">
        <v>22</v>
      </c>
      <c r="P1826">
        <v>2</v>
      </c>
    </row>
    <row r="1827" spans="1:16" x14ac:dyDescent="0.3">
      <c r="A1827">
        <v>1824</v>
      </c>
      <c r="B1827" t="s">
        <v>17</v>
      </c>
      <c r="C1827">
        <v>2016</v>
      </c>
      <c r="D1827">
        <v>1.3</v>
      </c>
      <c r="E1827" t="s">
        <v>42</v>
      </c>
      <c r="F1827" t="s">
        <v>34</v>
      </c>
      <c r="G1827">
        <v>202615</v>
      </c>
      <c r="H1827" t="s">
        <v>38</v>
      </c>
      <c r="I1827">
        <v>92911.74</v>
      </c>
      <c r="J1827" t="s">
        <v>47</v>
      </c>
      <c r="K1827">
        <v>10</v>
      </c>
      <c r="L1827">
        <v>0.45856298891987268</v>
      </c>
      <c r="M1827" t="s">
        <v>32</v>
      </c>
      <c r="N1827" t="s">
        <v>36</v>
      </c>
      <c r="O1827" t="s">
        <v>46</v>
      </c>
      <c r="P1827">
        <v>2</v>
      </c>
    </row>
    <row r="1828" spans="1:16" x14ac:dyDescent="0.3">
      <c r="A1828">
        <v>1825</v>
      </c>
      <c r="B1828" t="s">
        <v>24</v>
      </c>
      <c r="C1828">
        <v>2005</v>
      </c>
      <c r="D1828">
        <v>4</v>
      </c>
      <c r="E1828" t="s">
        <v>25</v>
      </c>
      <c r="F1828" t="s">
        <v>34</v>
      </c>
      <c r="G1828">
        <v>235572</v>
      </c>
      <c r="H1828" t="s">
        <v>20</v>
      </c>
      <c r="I1828">
        <v>58054.65</v>
      </c>
      <c r="J1828" t="s">
        <v>27</v>
      </c>
      <c r="K1828">
        <v>21</v>
      </c>
      <c r="L1828">
        <v>0.24644121542458358</v>
      </c>
      <c r="M1828" t="s">
        <v>32</v>
      </c>
      <c r="N1828" t="s">
        <v>36</v>
      </c>
      <c r="O1828" t="s">
        <v>29</v>
      </c>
      <c r="P1828">
        <v>3</v>
      </c>
    </row>
    <row r="1829" spans="1:16" x14ac:dyDescent="0.3">
      <c r="A1829">
        <v>1826</v>
      </c>
      <c r="B1829" t="s">
        <v>17</v>
      </c>
      <c r="C1829">
        <v>2015</v>
      </c>
      <c r="D1829">
        <v>2.2000000000000002</v>
      </c>
      <c r="E1829" t="s">
        <v>25</v>
      </c>
      <c r="F1829" t="s">
        <v>34</v>
      </c>
      <c r="G1829">
        <v>290144</v>
      </c>
      <c r="H1829" t="s">
        <v>26</v>
      </c>
      <c r="I1829">
        <v>28769.43</v>
      </c>
      <c r="J1829" t="s">
        <v>21</v>
      </c>
      <c r="K1829">
        <v>11</v>
      </c>
      <c r="L1829">
        <v>9.9155695103121208E-2</v>
      </c>
      <c r="M1829" t="s">
        <v>32</v>
      </c>
      <c r="N1829" t="s">
        <v>23</v>
      </c>
      <c r="O1829" t="s">
        <v>22</v>
      </c>
      <c r="P1829">
        <v>1</v>
      </c>
    </row>
    <row r="1830" spans="1:16" x14ac:dyDescent="0.3">
      <c r="A1830">
        <v>1827</v>
      </c>
      <c r="B1830" t="s">
        <v>17</v>
      </c>
      <c r="C1830">
        <v>2023</v>
      </c>
      <c r="D1830">
        <v>2.9</v>
      </c>
      <c r="E1830" t="s">
        <v>33</v>
      </c>
      <c r="F1830" t="s">
        <v>34</v>
      </c>
      <c r="G1830">
        <v>130439</v>
      </c>
      <c r="H1830" t="s">
        <v>20</v>
      </c>
      <c r="I1830">
        <v>24597.72</v>
      </c>
      <c r="J1830" t="s">
        <v>47</v>
      </c>
      <c r="K1830">
        <v>3</v>
      </c>
      <c r="L1830">
        <v>0.18857642269566618</v>
      </c>
      <c r="M1830" t="s">
        <v>22</v>
      </c>
      <c r="N1830" t="s">
        <v>23</v>
      </c>
      <c r="O1830" t="s">
        <v>22</v>
      </c>
      <c r="P1830">
        <v>3</v>
      </c>
    </row>
    <row r="1831" spans="1:16" x14ac:dyDescent="0.3">
      <c r="A1831">
        <v>1828</v>
      </c>
      <c r="B1831" t="s">
        <v>58</v>
      </c>
      <c r="C1831">
        <v>2011</v>
      </c>
      <c r="D1831">
        <v>1.4</v>
      </c>
      <c r="E1831" t="s">
        <v>18</v>
      </c>
      <c r="F1831" t="s">
        <v>19</v>
      </c>
      <c r="G1831">
        <v>239691</v>
      </c>
      <c r="H1831" t="s">
        <v>26</v>
      </c>
      <c r="I1831">
        <v>17915.060000000001</v>
      </c>
      <c r="J1831" t="s">
        <v>67</v>
      </c>
      <c r="K1831">
        <v>15</v>
      </c>
      <c r="L1831">
        <v>7.4742314062689053E-2</v>
      </c>
      <c r="M1831" t="s">
        <v>32</v>
      </c>
      <c r="N1831" t="s">
        <v>28</v>
      </c>
      <c r="O1831" t="s">
        <v>46</v>
      </c>
      <c r="P1831">
        <v>1</v>
      </c>
    </row>
    <row r="1832" spans="1:16" x14ac:dyDescent="0.3">
      <c r="A1832">
        <v>1829</v>
      </c>
      <c r="B1832" t="s">
        <v>24</v>
      </c>
      <c r="C1832">
        <v>2018</v>
      </c>
      <c r="D1832">
        <v>1.7</v>
      </c>
      <c r="E1832" t="s">
        <v>25</v>
      </c>
      <c r="F1832" t="s">
        <v>34</v>
      </c>
      <c r="G1832">
        <v>119277</v>
      </c>
      <c r="H1832" t="s">
        <v>38</v>
      </c>
      <c r="I1832">
        <v>45340.55</v>
      </c>
      <c r="J1832" t="s">
        <v>53</v>
      </c>
      <c r="K1832">
        <v>8</v>
      </c>
      <c r="L1832">
        <v>0.38012818900542439</v>
      </c>
      <c r="M1832" t="s">
        <v>22</v>
      </c>
      <c r="N1832" t="s">
        <v>23</v>
      </c>
      <c r="O1832" t="s">
        <v>46</v>
      </c>
      <c r="P1832">
        <v>2</v>
      </c>
    </row>
    <row r="1833" spans="1:16" x14ac:dyDescent="0.3">
      <c r="A1833">
        <v>1830</v>
      </c>
      <c r="B1833" t="s">
        <v>30</v>
      </c>
      <c r="C1833">
        <v>2004</v>
      </c>
      <c r="D1833">
        <v>2.5</v>
      </c>
      <c r="E1833" t="s">
        <v>42</v>
      </c>
      <c r="F1833" t="s">
        <v>19</v>
      </c>
      <c r="G1833">
        <v>292527</v>
      </c>
      <c r="H1833" t="s">
        <v>38</v>
      </c>
      <c r="I1833">
        <v>17876.400000000001</v>
      </c>
      <c r="J1833" t="s">
        <v>52</v>
      </c>
      <c r="K1833">
        <v>22</v>
      </c>
      <c r="L1833">
        <v>6.1110256489144595E-2</v>
      </c>
      <c r="M1833" t="s">
        <v>32</v>
      </c>
      <c r="N1833" t="s">
        <v>28</v>
      </c>
      <c r="O1833" t="s">
        <v>22</v>
      </c>
      <c r="P1833">
        <v>2</v>
      </c>
    </row>
    <row r="1834" spans="1:16" x14ac:dyDescent="0.3">
      <c r="A1834">
        <v>1831</v>
      </c>
      <c r="B1834" t="s">
        <v>50</v>
      </c>
      <c r="C1834">
        <v>2016</v>
      </c>
      <c r="D1834">
        <v>1.4</v>
      </c>
      <c r="E1834" t="s">
        <v>25</v>
      </c>
      <c r="F1834" t="s">
        <v>34</v>
      </c>
      <c r="G1834">
        <v>142857</v>
      </c>
      <c r="H1834" t="s">
        <v>20</v>
      </c>
      <c r="I1834">
        <v>44502.559999999998</v>
      </c>
      <c r="J1834" t="s">
        <v>51</v>
      </c>
      <c r="K1834">
        <v>10</v>
      </c>
      <c r="L1834">
        <v>0.31151823151823149</v>
      </c>
      <c r="M1834" t="s">
        <v>22</v>
      </c>
      <c r="N1834" t="s">
        <v>23</v>
      </c>
      <c r="O1834" t="s">
        <v>46</v>
      </c>
      <c r="P1834">
        <v>3</v>
      </c>
    </row>
    <row r="1835" spans="1:16" x14ac:dyDescent="0.3">
      <c r="A1835">
        <v>1832</v>
      </c>
      <c r="B1835" t="s">
        <v>58</v>
      </c>
      <c r="C1835">
        <v>2022</v>
      </c>
      <c r="D1835">
        <v>5.6</v>
      </c>
      <c r="E1835" t="s">
        <v>25</v>
      </c>
      <c r="F1835" t="s">
        <v>34</v>
      </c>
      <c r="G1835">
        <v>40910</v>
      </c>
      <c r="H1835" t="s">
        <v>20</v>
      </c>
      <c r="I1835">
        <v>19133.189999999999</v>
      </c>
      <c r="J1835" t="s">
        <v>65</v>
      </c>
      <c r="K1835">
        <v>4</v>
      </c>
      <c r="L1835">
        <v>0.46768980689318013</v>
      </c>
      <c r="M1835" t="s">
        <v>56</v>
      </c>
      <c r="N1835" t="s">
        <v>28</v>
      </c>
      <c r="O1835" t="s">
        <v>29</v>
      </c>
      <c r="P1835">
        <v>3</v>
      </c>
    </row>
    <row r="1836" spans="1:16" x14ac:dyDescent="0.3">
      <c r="A1836">
        <v>1833</v>
      </c>
      <c r="B1836" t="s">
        <v>30</v>
      </c>
      <c r="C1836">
        <v>2000</v>
      </c>
      <c r="D1836">
        <v>1</v>
      </c>
      <c r="E1836" t="s">
        <v>33</v>
      </c>
      <c r="F1836" t="s">
        <v>34</v>
      </c>
      <c r="G1836">
        <v>170100</v>
      </c>
      <c r="H1836" t="s">
        <v>26</v>
      </c>
      <c r="I1836">
        <v>67396.710000000006</v>
      </c>
      <c r="J1836" t="s">
        <v>41</v>
      </c>
      <c r="K1836">
        <v>26</v>
      </c>
      <c r="L1836">
        <v>0.39621816578483249</v>
      </c>
      <c r="M1836" t="s">
        <v>32</v>
      </c>
      <c r="N1836" t="s">
        <v>36</v>
      </c>
      <c r="O1836" t="s">
        <v>46</v>
      </c>
      <c r="P1836">
        <v>1</v>
      </c>
    </row>
    <row r="1837" spans="1:16" x14ac:dyDescent="0.3">
      <c r="A1837">
        <v>1834</v>
      </c>
      <c r="B1837" t="s">
        <v>43</v>
      </c>
      <c r="C1837">
        <v>2023</v>
      </c>
      <c r="D1837">
        <v>3.4</v>
      </c>
      <c r="E1837" t="s">
        <v>42</v>
      </c>
      <c r="F1837" t="s">
        <v>19</v>
      </c>
      <c r="G1837">
        <v>155927</v>
      </c>
      <c r="H1837" t="s">
        <v>26</v>
      </c>
      <c r="I1837">
        <v>79597.990000000005</v>
      </c>
      <c r="J1837" t="s">
        <v>60</v>
      </c>
      <c r="K1837">
        <v>3</v>
      </c>
      <c r="L1837">
        <v>0.51048240522808752</v>
      </c>
      <c r="M1837" t="s">
        <v>32</v>
      </c>
      <c r="N1837" t="s">
        <v>36</v>
      </c>
      <c r="O1837" t="s">
        <v>22</v>
      </c>
      <c r="P1837">
        <v>1</v>
      </c>
    </row>
    <row r="1838" spans="1:16" x14ac:dyDescent="0.3">
      <c r="A1838">
        <v>1835</v>
      </c>
      <c r="B1838" t="s">
        <v>58</v>
      </c>
      <c r="C1838">
        <v>2022</v>
      </c>
      <c r="D1838">
        <v>1.6</v>
      </c>
      <c r="E1838" t="s">
        <v>42</v>
      </c>
      <c r="F1838" t="s">
        <v>34</v>
      </c>
      <c r="G1838">
        <v>286425</v>
      </c>
      <c r="H1838" t="s">
        <v>26</v>
      </c>
      <c r="I1838">
        <v>57204.66</v>
      </c>
      <c r="J1838" t="s">
        <v>59</v>
      </c>
      <c r="K1838">
        <v>4</v>
      </c>
      <c r="L1838">
        <v>0.19971950772453523</v>
      </c>
      <c r="M1838" t="s">
        <v>32</v>
      </c>
      <c r="N1838" t="s">
        <v>36</v>
      </c>
      <c r="O1838" t="s">
        <v>46</v>
      </c>
      <c r="P1838">
        <v>1</v>
      </c>
    </row>
    <row r="1839" spans="1:16" x14ac:dyDescent="0.3">
      <c r="A1839">
        <v>1836</v>
      </c>
      <c r="B1839" t="s">
        <v>30</v>
      </c>
      <c r="C1839">
        <v>2009</v>
      </c>
      <c r="D1839">
        <v>2.5</v>
      </c>
      <c r="E1839" t="s">
        <v>42</v>
      </c>
      <c r="F1839" t="s">
        <v>19</v>
      </c>
      <c r="G1839">
        <v>4841</v>
      </c>
      <c r="H1839" t="s">
        <v>20</v>
      </c>
      <c r="I1839">
        <v>69605.399999999994</v>
      </c>
      <c r="J1839" t="s">
        <v>31</v>
      </c>
      <c r="K1839">
        <v>17</v>
      </c>
      <c r="L1839">
        <v>14.378310266473868</v>
      </c>
      <c r="M1839" t="s">
        <v>56</v>
      </c>
      <c r="N1839" t="s">
        <v>36</v>
      </c>
      <c r="O1839" t="s">
        <v>22</v>
      </c>
      <c r="P1839">
        <v>3</v>
      </c>
    </row>
    <row r="1840" spans="1:16" x14ac:dyDescent="0.3">
      <c r="A1840">
        <v>1837</v>
      </c>
      <c r="B1840" t="s">
        <v>43</v>
      </c>
      <c r="C1840">
        <v>2014</v>
      </c>
      <c r="D1840">
        <v>5.6</v>
      </c>
      <c r="E1840" t="s">
        <v>33</v>
      </c>
      <c r="F1840" t="s">
        <v>19</v>
      </c>
      <c r="G1840">
        <v>97204</v>
      </c>
      <c r="H1840" t="s">
        <v>38</v>
      </c>
      <c r="I1840">
        <v>94145.98</v>
      </c>
      <c r="J1840" t="s">
        <v>63</v>
      </c>
      <c r="K1840">
        <v>12</v>
      </c>
      <c r="L1840">
        <v>0.96854018353154192</v>
      </c>
      <c r="M1840" t="s">
        <v>22</v>
      </c>
      <c r="N1840" t="s">
        <v>36</v>
      </c>
      <c r="O1840" t="s">
        <v>29</v>
      </c>
      <c r="P1840">
        <v>2</v>
      </c>
    </row>
    <row r="1841" spans="1:16" x14ac:dyDescent="0.3">
      <c r="A1841">
        <v>1838</v>
      </c>
      <c r="B1841" t="s">
        <v>24</v>
      </c>
      <c r="C1841">
        <v>2022</v>
      </c>
      <c r="D1841">
        <v>1.8</v>
      </c>
      <c r="E1841" t="s">
        <v>42</v>
      </c>
      <c r="F1841" t="s">
        <v>34</v>
      </c>
      <c r="G1841">
        <v>60155</v>
      </c>
      <c r="H1841" t="s">
        <v>20</v>
      </c>
      <c r="I1841">
        <v>65645.3</v>
      </c>
      <c r="J1841" t="s">
        <v>66</v>
      </c>
      <c r="K1841">
        <v>4</v>
      </c>
      <c r="L1841">
        <v>1.0912692211786219</v>
      </c>
      <c r="M1841" t="s">
        <v>22</v>
      </c>
      <c r="N1841" t="s">
        <v>36</v>
      </c>
      <c r="O1841" t="s">
        <v>46</v>
      </c>
      <c r="P1841">
        <v>3</v>
      </c>
    </row>
    <row r="1842" spans="1:16" x14ac:dyDescent="0.3">
      <c r="A1842">
        <v>1839</v>
      </c>
      <c r="B1842" t="s">
        <v>50</v>
      </c>
      <c r="C1842">
        <v>2020</v>
      </c>
      <c r="D1842">
        <v>5.8</v>
      </c>
      <c r="E1842" t="s">
        <v>42</v>
      </c>
      <c r="F1842" t="s">
        <v>19</v>
      </c>
      <c r="G1842">
        <v>259589</v>
      </c>
      <c r="H1842" t="s">
        <v>38</v>
      </c>
      <c r="I1842">
        <v>39595.03</v>
      </c>
      <c r="J1842" t="s">
        <v>55</v>
      </c>
      <c r="K1842">
        <v>6</v>
      </c>
      <c r="L1842">
        <v>0.15252969116565032</v>
      </c>
      <c r="M1842" t="s">
        <v>32</v>
      </c>
      <c r="N1842" t="s">
        <v>23</v>
      </c>
      <c r="O1842" t="s">
        <v>29</v>
      </c>
      <c r="P1842">
        <v>2</v>
      </c>
    </row>
    <row r="1843" spans="1:16" x14ac:dyDescent="0.3">
      <c r="A1843">
        <v>1840</v>
      </c>
      <c r="B1843" t="s">
        <v>43</v>
      </c>
      <c r="C1843">
        <v>2020</v>
      </c>
      <c r="D1843">
        <v>2</v>
      </c>
      <c r="E1843" t="s">
        <v>25</v>
      </c>
      <c r="F1843" t="s">
        <v>19</v>
      </c>
      <c r="G1843">
        <v>261140</v>
      </c>
      <c r="H1843" t="s">
        <v>20</v>
      </c>
      <c r="I1843">
        <v>47700.62</v>
      </c>
      <c r="J1843" t="s">
        <v>44</v>
      </c>
      <c r="K1843">
        <v>6</v>
      </c>
      <c r="L1843">
        <v>0.1826630160067397</v>
      </c>
      <c r="M1843" t="s">
        <v>32</v>
      </c>
      <c r="N1843" t="s">
        <v>23</v>
      </c>
      <c r="O1843" t="s">
        <v>22</v>
      </c>
      <c r="P1843">
        <v>3</v>
      </c>
    </row>
    <row r="1844" spans="1:16" x14ac:dyDescent="0.3">
      <c r="A1844">
        <v>1841</v>
      </c>
      <c r="B1844" t="s">
        <v>17</v>
      </c>
      <c r="C1844">
        <v>2010</v>
      </c>
      <c r="D1844">
        <v>4.7</v>
      </c>
      <c r="E1844" t="s">
        <v>25</v>
      </c>
      <c r="F1844" t="s">
        <v>34</v>
      </c>
      <c r="G1844">
        <v>148515</v>
      </c>
      <c r="H1844" t="s">
        <v>20</v>
      </c>
      <c r="I1844">
        <v>86749.9</v>
      </c>
      <c r="J1844" t="s">
        <v>35</v>
      </c>
      <c r="K1844">
        <v>16</v>
      </c>
      <c r="L1844">
        <v>0.58411540921792404</v>
      </c>
      <c r="M1844" t="s">
        <v>22</v>
      </c>
      <c r="N1844" t="s">
        <v>36</v>
      </c>
      <c r="O1844" t="s">
        <v>29</v>
      </c>
      <c r="P1844">
        <v>3</v>
      </c>
    </row>
    <row r="1845" spans="1:16" x14ac:dyDescent="0.3">
      <c r="A1845">
        <v>1842</v>
      </c>
      <c r="B1845" t="s">
        <v>37</v>
      </c>
      <c r="C1845">
        <v>2012</v>
      </c>
      <c r="D1845">
        <v>3.7</v>
      </c>
      <c r="E1845" t="s">
        <v>42</v>
      </c>
      <c r="F1845" t="s">
        <v>34</v>
      </c>
      <c r="G1845">
        <v>132994</v>
      </c>
      <c r="H1845" t="s">
        <v>26</v>
      </c>
      <c r="I1845">
        <v>17418.43</v>
      </c>
      <c r="J1845" t="s">
        <v>48</v>
      </c>
      <c r="K1845">
        <v>14</v>
      </c>
      <c r="L1845">
        <v>0.13097154758861301</v>
      </c>
      <c r="M1845" t="s">
        <v>22</v>
      </c>
      <c r="N1845" t="s">
        <v>28</v>
      </c>
      <c r="O1845" t="s">
        <v>22</v>
      </c>
      <c r="P1845">
        <v>1</v>
      </c>
    </row>
    <row r="1846" spans="1:16" x14ac:dyDescent="0.3">
      <c r="A1846">
        <v>1843</v>
      </c>
      <c r="B1846" t="s">
        <v>43</v>
      </c>
      <c r="C1846">
        <v>2004</v>
      </c>
      <c r="D1846">
        <v>5.4</v>
      </c>
      <c r="E1846" t="s">
        <v>18</v>
      </c>
      <c r="F1846" t="s">
        <v>34</v>
      </c>
      <c r="G1846">
        <v>294120</v>
      </c>
      <c r="H1846" t="s">
        <v>38</v>
      </c>
      <c r="I1846">
        <v>35945.019999999997</v>
      </c>
      <c r="J1846" t="s">
        <v>60</v>
      </c>
      <c r="K1846">
        <v>22</v>
      </c>
      <c r="L1846">
        <v>0.12221209030327757</v>
      </c>
      <c r="M1846" t="s">
        <v>32</v>
      </c>
      <c r="N1846" t="s">
        <v>23</v>
      </c>
      <c r="O1846" t="s">
        <v>29</v>
      </c>
      <c r="P1846">
        <v>2</v>
      </c>
    </row>
    <row r="1847" spans="1:16" x14ac:dyDescent="0.3">
      <c r="A1847">
        <v>1844</v>
      </c>
      <c r="B1847" t="s">
        <v>43</v>
      </c>
      <c r="C1847">
        <v>2000</v>
      </c>
      <c r="D1847">
        <v>3.8</v>
      </c>
      <c r="E1847" t="s">
        <v>18</v>
      </c>
      <c r="F1847" t="s">
        <v>34</v>
      </c>
      <c r="G1847">
        <v>143063</v>
      </c>
      <c r="H1847" t="s">
        <v>20</v>
      </c>
      <c r="I1847">
        <v>59841.61</v>
      </c>
      <c r="J1847" t="s">
        <v>57</v>
      </c>
      <c r="K1847">
        <v>26</v>
      </c>
      <c r="L1847">
        <v>0.41828851624808649</v>
      </c>
      <c r="M1847" t="s">
        <v>22</v>
      </c>
      <c r="N1847" t="s">
        <v>36</v>
      </c>
      <c r="O1847" t="s">
        <v>22</v>
      </c>
      <c r="P1847">
        <v>3</v>
      </c>
    </row>
    <row r="1848" spans="1:16" x14ac:dyDescent="0.3">
      <c r="A1848">
        <v>1845</v>
      </c>
      <c r="B1848" t="s">
        <v>50</v>
      </c>
      <c r="C1848">
        <v>2023</v>
      </c>
      <c r="D1848">
        <v>3.7</v>
      </c>
      <c r="E1848" t="s">
        <v>42</v>
      </c>
      <c r="F1848" t="s">
        <v>34</v>
      </c>
      <c r="G1848">
        <v>104405</v>
      </c>
      <c r="H1848" t="s">
        <v>20</v>
      </c>
      <c r="I1848">
        <v>69257.009999999995</v>
      </c>
      <c r="J1848" t="s">
        <v>61</v>
      </c>
      <c r="K1848">
        <v>3</v>
      </c>
      <c r="L1848">
        <v>0.66334955222451031</v>
      </c>
      <c r="M1848" t="s">
        <v>22</v>
      </c>
      <c r="N1848" t="s">
        <v>36</v>
      </c>
      <c r="O1848" t="s">
        <v>22</v>
      </c>
      <c r="P1848">
        <v>3</v>
      </c>
    </row>
    <row r="1849" spans="1:16" x14ac:dyDescent="0.3">
      <c r="A1849">
        <v>1846</v>
      </c>
      <c r="B1849" t="s">
        <v>37</v>
      </c>
      <c r="C1849">
        <v>2011</v>
      </c>
      <c r="D1849">
        <v>2</v>
      </c>
      <c r="E1849" t="s">
        <v>18</v>
      </c>
      <c r="F1849" t="s">
        <v>34</v>
      </c>
      <c r="G1849">
        <v>53744</v>
      </c>
      <c r="H1849" t="s">
        <v>38</v>
      </c>
      <c r="I1849">
        <v>77532.41</v>
      </c>
      <c r="J1849" t="s">
        <v>68</v>
      </c>
      <c r="K1849">
        <v>15</v>
      </c>
      <c r="L1849">
        <v>1.4426244790116107</v>
      </c>
      <c r="M1849" t="s">
        <v>22</v>
      </c>
      <c r="N1849" t="s">
        <v>36</v>
      </c>
      <c r="O1849" t="s">
        <v>22</v>
      </c>
      <c r="P1849">
        <v>2</v>
      </c>
    </row>
    <row r="1850" spans="1:16" x14ac:dyDescent="0.3">
      <c r="A1850">
        <v>1847</v>
      </c>
      <c r="B1850" t="s">
        <v>17</v>
      </c>
      <c r="C1850">
        <v>2010</v>
      </c>
      <c r="D1850">
        <v>1.8</v>
      </c>
      <c r="E1850" t="s">
        <v>33</v>
      </c>
      <c r="F1850" t="s">
        <v>19</v>
      </c>
      <c r="G1850">
        <v>2473</v>
      </c>
      <c r="H1850" t="s">
        <v>20</v>
      </c>
      <c r="I1850">
        <v>35229.65</v>
      </c>
      <c r="J1850" t="s">
        <v>47</v>
      </c>
      <c r="K1850">
        <v>16</v>
      </c>
      <c r="L1850">
        <v>14.245713708046907</v>
      </c>
      <c r="M1850" t="s">
        <v>56</v>
      </c>
      <c r="N1850" t="s">
        <v>23</v>
      </c>
      <c r="O1850" t="s">
        <v>46</v>
      </c>
      <c r="P1850">
        <v>3</v>
      </c>
    </row>
    <row r="1851" spans="1:16" x14ac:dyDescent="0.3">
      <c r="A1851">
        <v>1848</v>
      </c>
      <c r="B1851" t="s">
        <v>30</v>
      </c>
      <c r="C1851">
        <v>2016</v>
      </c>
      <c r="D1851">
        <v>5.6</v>
      </c>
      <c r="E1851" t="s">
        <v>25</v>
      </c>
      <c r="F1851" t="s">
        <v>34</v>
      </c>
      <c r="G1851">
        <v>139180</v>
      </c>
      <c r="H1851" t="s">
        <v>38</v>
      </c>
      <c r="I1851">
        <v>18856.62</v>
      </c>
      <c r="J1851" t="s">
        <v>52</v>
      </c>
      <c r="K1851">
        <v>10</v>
      </c>
      <c r="L1851">
        <v>0.13548369018537146</v>
      </c>
      <c r="M1851" t="s">
        <v>22</v>
      </c>
      <c r="N1851" t="s">
        <v>28</v>
      </c>
      <c r="O1851" t="s">
        <v>29</v>
      </c>
      <c r="P1851">
        <v>2</v>
      </c>
    </row>
    <row r="1852" spans="1:16" x14ac:dyDescent="0.3">
      <c r="A1852">
        <v>1849</v>
      </c>
      <c r="B1852" t="s">
        <v>30</v>
      </c>
      <c r="C1852">
        <v>2003</v>
      </c>
      <c r="D1852">
        <v>2.6</v>
      </c>
      <c r="E1852" t="s">
        <v>33</v>
      </c>
      <c r="F1852" t="s">
        <v>34</v>
      </c>
      <c r="G1852">
        <v>28715</v>
      </c>
      <c r="H1852" t="s">
        <v>26</v>
      </c>
      <c r="I1852">
        <v>95709.72</v>
      </c>
      <c r="J1852" t="s">
        <v>52</v>
      </c>
      <c r="K1852">
        <v>23</v>
      </c>
      <c r="L1852">
        <v>3.3330914156364271</v>
      </c>
      <c r="M1852" t="s">
        <v>56</v>
      </c>
      <c r="N1852" t="s">
        <v>36</v>
      </c>
      <c r="O1852" t="s">
        <v>22</v>
      </c>
      <c r="P1852">
        <v>1</v>
      </c>
    </row>
    <row r="1853" spans="1:16" x14ac:dyDescent="0.3">
      <c r="A1853">
        <v>1850</v>
      </c>
      <c r="B1853" t="s">
        <v>43</v>
      </c>
      <c r="C1853">
        <v>2014</v>
      </c>
      <c r="D1853">
        <v>2.9</v>
      </c>
      <c r="E1853" t="s">
        <v>25</v>
      </c>
      <c r="F1853" t="s">
        <v>19</v>
      </c>
      <c r="G1853">
        <v>244826</v>
      </c>
      <c r="H1853" t="s">
        <v>26</v>
      </c>
      <c r="I1853">
        <v>12257.26</v>
      </c>
      <c r="J1853" t="s">
        <v>44</v>
      </c>
      <c r="K1853">
        <v>12</v>
      </c>
      <c r="L1853">
        <v>5.0065189154746635E-2</v>
      </c>
      <c r="M1853" t="s">
        <v>32</v>
      </c>
      <c r="N1853" t="s">
        <v>28</v>
      </c>
      <c r="O1853" t="s">
        <v>22</v>
      </c>
      <c r="P1853">
        <v>1</v>
      </c>
    </row>
    <row r="1854" spans="1:16" x14ac:dyDescent="0.3">
      <c r="A1854">
        <v>1851</v>
      </c>
      <c r="B1854" t="s">
        <v>37</v>
      </c>
      <c r="C1854">
        <v>2008</v>
      </c>
      <c r="D1854">
        <v>4.8</v>
      </c>
      <c r="E1854" t="s">
        <v>18</v>
      </c>
      <c r="F1854" t="s">
        <v>34</v>
      </c>
      <c r="G1854">
        <v>253856</v>
      </c>
      <c r="H1854" t="s">
        <v>38</v>
      </c>
      <c r="I1854">
        <v>14101.51</v>
      </c>
      <c r="J1854" t="s">
        <v>39</v>
      </c>
      <c r="K1854">
        <v>18</v>
      </c>
      <c r="L1854">
        <v>5.5549248392789616E-2</v>
      </c>
      <c r="M1854" t="s">
        <v>32</v>
      </c>
      <c r="N1854" t="s">
        <v>28</v>
      </c>
      <c r="O1854" t="s">
        <v>29</v>
      </c>
      <c r="P1854">
        <v>2</v>
      </c>
    </row>
    <row r="1855" spans="1:16" x14ac:dyDescent="0.3">
      <c r="A1855">
        <v>1852</v>
      </c>
      <c r="B1855" t="s">
        <v>37</v>
      </c>
      <c r="C1855">
        <v>2020</v>
      </c>
      <c r="D1855">
        <v>2.7</v>
      </c>
      <c r="E1855" t="s">
        <v>18</v>
      </c>
      <c r="F1855" t="s">
        <v>19</v>
      </c>
      <c r="G1855">
        <v>239419</v>
      </c>
      <c r="H1855" t="s">
        <v>26</v>
      </c>
      <c r="I1855">
        <v>52019.54</v>
      </c>
      <c r="J1855" t="s">
        <v>48</v>
      </c>
      <c r="K1855">
        <v>6</v>
      </c>
      <c r="L1855">
        <v>0.21727406763874213</v>
      </c>
      <c r="M1855" t="s">
        <v>32</v>
      </c>
      <c r="N1855" t="s">
        <v>36</v>
      </c>
      <c r="O1855" t="s">
        <v>22</v>
      </c>
      <c r="P1855">
        <v>1</v>
      </c>
    </row>
    <row r="1856" spans="1:16" x14ac:dyDescent="0.3">
      <c r="A1856">
        <v>1853</v>
      </c>
      <c r="B1856" t="s">
        <v>17</v>
      </c>
      <c r="C1856">
        <v>2019</v>
      </c>
      <c r="D1856">
        <v>5.8</v>
      </c>
      <c r="E1856" t="s">
        <v>42</v>
      </c>
      <c r="F1856" t="s">
        <v>34</v>
      </c>
      <c r="G1856">
        <v>252508</v>
      </c>
      <c r="H1856" t="s">
        <v>38</v>
      </c>
      <c r="I1856">
        <v>82830.75</v>
      </c>
      <c r="J1856" t="s">
        <v>64</v>
      </c>
      <c r="K1856">
        <v>7</v>
      </c>
      <c r="L1856">
        <v>0.32803218115861676</v>
      </c>
      <c r="M1856" t="s">
        <v>32</v>
      </c>
      <c r="N1856" t="s">
        <v>36</v>
      </c>
      <c r="O1856" t="s">
        <v>29</v>
      </c>
      <c r="P1856">
        <v>2</v>
      </c>
    </row>
    <row r="1857" spans="1:16" x14ac:dyDescent="0.3">
      <c r="A1857">
        <v>1854</v>
      </c>
      <c r="B1857" t="s">
        <v>50</v>
      </c>
      <c r="C1857">
        <v>2018</v>
      </c>
      <c r="D1857">
        <v>4.7</v>
      </c>
      <c r="E1857" t="s">
        <v>18</v>
      </c>
      <c r="F1857" t="s">
        <v>34</v>
      </c>
      <c r="G1857">
        <v>299461</v>
      </c>
      <c r="H1857" t="s">
        <v>20</v>
      </c>
      <c r="I1857">
        <v>78577.89</v>
      </c>
      <c r="J1857" t="s">
        <v>55</v>
      </c>
      <c r="K1857">
        <v>8</v>
      </c>
      <c r="L1857">
        <v>0.26239774127515769</v>
      </c>
      <c r="M1857" t="s">
        <v>32</v>
      </c>
      <c r="N1857" t="s">
        <v>36</v>
      </c>
      <c r="O1857" t="s">
        <v>29</v>
      </c>
      <c r="P1857">
        <v>3</v>
      </c>
    </row>
    <row r="1858" spans="1:16" x14ac:dyDescent="0.3">
      <c r="A1858">
        <v>1855</v>
      </c>
      <c r="B1858" t="s">
        <v>24</v>
      </c>
      <c r="C1858">
        <v>2018</v>
      </c>
      <c r="D1858">
        <v>4</v>
      </c>
      <c r="E1858" t="s">
        <v>18</v>
      </c>
      <c r="F1858" t="s">
        <v>19</v>
      </c>
      <c r="G1858">
        <v>164434</v>
      </c>
      <c r="H1858" t="s">
        <v>20</v>
      </c>
      <c r="I1858">
        <v>94081.43</v>
      </c>
      <c r="J1858" t="s">
        <v>53</v>
      </c>
      <c r="K1858">
        <v>8</v>
      </c>
      <c r="L1858">
        <v>0.5721531435104662</v>
      </c>
      <c r="M1858" t="s">
        <v>32</v>
      </c>
      <c r="N1858" t="s">
        <v>36</v>
      </c>
      <c r="O1858" t="s">
        <v>29</v>
      </c>
      <c r="P1858">
        <v>3</v>
      </c>
    </row>
    <row r="1859" spans="1:16" x14ac:dyDescent="0.3">
      <c r="A1859">
        <v>1856</v>
      </c>
      <c r="B1859" t="s">
        <v>30</v>
      </c>
      <c r="C1859">
        <v>2011</v>
      </c>
      <c r="D1859">
        <v>5.4</v>
      </c>
      <c r="E1859" t="s">
        <v>42</v>
      </c>
      <c r="F1859" t="s">
        <v>34</v>
      </c>
      <c r="G1859">
        <v>54604</v>
      </c>
      <c r="H1859" t="s">
        <v>38</v>
      </c>
      <c r="I1859">
        <v>18452.240000000002</v>
      </c>
      <c r="J1859" t="s">
        <v>31</v>
      </c>
      <c r="K1859">
        <v>15</v>
      </c>
      <c r="L1859">
        <v>0.33792835689693068</v>
      </c>
      <c r="M1859" t="s">
        <v>22</v>
      </c>
      <c r="N1859" t="s">
        <v>28</v>
      </c>
      <c r="O1859" t="s">
        <v>29</v>
      </c>
      <c r="P1859">
        <v>2</v>
      </c>
    </row>
    <row r="1860" spans="1:16" x14ac:dyDescent="0.3">
      <c r="A1860">
        <v>1857</v>
      </c>
      <c r="B1860" t="s">
        <v>50</v>
      </c>
      <c r="C1860">
        <v>2004</v>
      </c>
      <c r="D1860">
        <v>1.2</v>
      </c>
      <c r="E1860" t="s">
        <v>42</v>
      </c>
      <c r="F1860" t="s">
        <v>19</v>
      </c>
      <c r="G1860">
        <v>4889</v>
      </c>
      <c r="H1860" t="s">
        <v>20</v>
      </c>
      <c r="I1860">
        <v>40694.089999999997</v>
      </c>
      <c r="J1860" t="s">
        <v>54</v>
      </c>
      <c r="K1860">
        <v>22</v>
      </c>
      <c r="L1860">
        <v>8.3236019635917362</v>
      </c>
      <c r="M1860" t="s">
        <v>56</v>
      </c>
      <c r="N1860" t="s">
        <v>23</v>
      </c>
      <c r="O1860" t="s">
        <v>46</v>
      </c>
      <c r="P1860">
        <v>3</v>
      </c>
    </row>
    <row r="1861" spans="1:16" x14ac:dyDescent="0.3">
      <c r="A1861">
        <v>1858</v>
      </c>
      <c r="B1861" t="s">
        <v>58</v>
      </c>
      <c r="C1861">
        <v>2009</v>
      </c>
      <c r="D1861">
        <v>2.2999999999999998</v>
      </c>
      <c r="E1861" t="s">
        <v>25</v>
      </c>
      <c r="F1861" t="s">
        <v>34</v>
      </c>
      <c r="G1861">
        <v>220629</v>
      </c>
      <c r="H1861" t="s">
        <v>26</v>
      </c>
      <c r="I1861">
        <v>31803.5</v>
      </c>
      <c r="J1861" t="s">
        <v>65</v>
      </c>
      <c r="K1861">
        <v>17</v>
      </c>
      <c r="L1861">
        <v>0.14414922788935272</v>
      </c>
      <c r="M1861" t="s">
        <v>32</v>
      </c>
      <c r="N1861" t="s">
        <v>23</v>
      </c>
      <c r="O1861" t="s">
        <v>22</v>
      </c>
      <c r="P1861">
        <v>1</v>
      </c>
    </row>
    <row r="1862" spans="1:16" x14ac:dyDescent="0.3">
      <c r="A1862">
        <v>1859</v>
      </c>
      <c r="B1862" t="s">
        <v>30</v>
      </c>
      <c r="C1862">
        <v>2016</v>
      </c>
      <c r="D1862">
        <v>3.3</v>
      </c>
      <c r="E1862" t="s">
        <v>18</v>
      </c>
      <c r="F1862" t="s">
        <v>34</v>
      </c>
      <c r="G1862">
        <v>294115</v>
      </c>
      <c r="H1862" t="s">
        <v>20</v>
      </c>
      <c r="I1862">
        <v>86782.66</v>
      </c>
      <c r="J1862" t="s">
        <v>40</v>
      </c>
      <c r="K1862">
        <v>10</v>
      </c>
      <c r="L1862">
        <v>0.29506369957329615</v>
      </c>
      <c r="M1862" t="s">
        <v>32</v>
      </c>
      <c r="N1862" t="s">
        <v>36</v>
      </c>
      <c r="O1862" t="s">
        <v>22</v>
      </c>
      <c r="P1862">
        <v>3</v>
      </c>
    </row>
    <row r="1863" spans="1:16" x14ac:dyDescent="0.3">
      <c r="A1863">
        <v>1860</v>
      </c>
      <c r="B1863" t="s">
        <v>50</v>
      </c>
      <c r="C1863">
        <v>2004</v>
      </c>
      <c r="D1863">
        <v>2.1</v>
      </c>
      <c r="E1863" t="s">
        <v>25</v>
      </c>
      <c r="F1863" t="s">
        <v>19</v>
      </c>
      <c r="G1863">
        <v>50551</v>
      </c>
      <c r="H1863" t="s">
        <v>20</v>
      </c>
      <c r="I1863">
        <v>51393.69</v>
      </c>
      <c r="J1863" t="s">
        <v>54</v>
      </c>
      <c r="K1863">
        <v>22</v>
      </c>
      <c r="L1863">
        <v>1.0166700955470713</v>
      </c>
      <c r="M1863" t="s">
        <v>22</v>
      </c>
      <c r="N1863" t="s">
        <v>36</v>
      </c>
      <c r="O1863" t="s">
        <v>22</v>
      </c>
      <c r="P1863">
        <v>3</v>
      </c>
    </row>
    <row r="1864" spans="1:16" x14ac:dyDescent="0.3">
      <c r="A1864">
        <v>1861</v>
      </c>
      <c r="B1864" t="s">
        <v>30</v>
      </c>
      <c r="C1864">
        <v>2021</v>
      </c>
      <c r="D1864">
        <v>4.7</v>
      </c>
      <c r="E1864" t="s">
        <v>25</v>
      </c>
      <c r="F1864" t="s">
        <v>34</v>
      </c>
      <c r="G1864">
        <v>134273</v>
      </c>
      <c r="H1864" t="s">
        <v>38</v>
      </c>
      <c r="I1864">
        <v>7550.55</v>
      </c>
      <c r="J1864" t="s">
        <v>40</v>
      </c>
      <c r="K1864">
        <v>5</v>
      </c>
      <c r="L1864">
        <v>5.6232824171650299E-2</v>
      </c>
      <c r="M1864" t="s">
        <v>22</v>
      </c>
      <c r="N1864" t="s">
        <v>28</v>
      </c>
      <c r="O1864" t="s">
        <v>29</v>
      </c>
      <c r="P1864">
        <v>2</v>
      </c>
    </row>
    <row r="1865" spans="1:16" x14ac:dyDescent="0.3">
      <c r="A1865">
        <v>1862</v>
      </c>
      <c r="B1865" t="s">
        <v>24</v>
      </c>
      <c r="C1865">
        <v>2015</v>
      </c>
      <c r="D1865">
        <v>5.6</v>
      </c>
      <c r="E1865" t="s">
        <v>33</v>
      </c>
      <c r="F1865" t="s">
        <v>34</v>
      </c>
      <c r="G1865">
        <v>237230</v>
      </c>
      <c r="H1865" t="s">
        <v>26</v>
      </c>
      <c r="I1865">
        <v>72256.62</v>
      </c>
      <c r="J1865" t="s">
        <v>66</v>
      </c>
      <c r="K1865">
        <v>11</v>
      </c>
      <c r="L1865">
        <v>0.30458466467141593</v>
      </c>
      <c r="M1865" t="s">
        <v>32</v>
      </c>
      <c r="N1865" t="s">
        <v>36</v>
      </c>
      <c r="O1865" t="s">
        <v>29</v>
      </c>
      <c r="P1865">
        <v>1</v>
      </c>
    </row>
    <row r="1866" spans="1:16" x14ac:dyDescent="0.3">
      <c r="A1866">
        <v>1863</v>
      </c>
      <c r="B1866" t="s">
        <v>58</v>
      </c>
      <c r="C1866">
        <v>2006</v>
      </c>
      <c r="D1866">
        <v>3.1</v>
      </c>
      <c r="E1866" t="s">
        <v>18</v>
      </c>
      <c r="F1866" t="s">
        <v>19</v>
      </c>
      <c r="G1866">
        <v>236139</v>
      </c>
      <c r="H1866" t="s">
        <v>20</v>
      </c>
      <c r="I1866">
        <v>41926.32</v>
      </c>
      <c r="J1866" t="s">
        <v>59</v>
      </c>
      <c r="K1866">
        <v>20</v>
      </c>
      <c r="L1866">
        <v>0.17754932476211044</v>
      </c>
      <c r="M1866" t="s">
        <v>32</v>
      </c>
      <c r="N1866" t="s">
        <v>23</v>
      </c>
      <c r="O1866" t="s">
        <v>22</v>
      </c>
      <c r="P1866">
        <v>3</v>
      </c>
    </row>
    <row r="1867" spans="1:16" x14ac:dyDescent="0.3">
      <c r="A1867">
        <v>1864</v>
      </c>
      <c r="B1867" t="s">
        <v>24</v>
      </c>
      <c r="C1867">
        <v>2008</v>
      </c>
      <c r="D1867">
        <v>2.7</v>
      </c>
      <c r="E1867" t="s">
        <v>18</v>
      </c>
      <c r="F1867" t="s">
        <v>34</v>
      </c>
      <c r="G1867">
        <v>108957</v>
      </c>
      <c r="H1867" t="s">
        <v>20</v>
      </c>
      <c r="I1867">
        <v>55458.94</v>
      </c>
      <c r="J1867" t="s">
        <v>27</v>
      </c>
      <c r="K1867">
        <v>18</v>
      </c>
      <c r="L1867">
        <v>0.50899841221766384</v>
      </c>
      <c r="M1867" t="s">
        <v>22</v>
      </c>
      <c r="N1867" t="s">
        <v>36</v>
      </c>
      <c r="O1867" t="s">
        <v>22</v>
      </c>
      <c r="P1867">
        <v>3</v>
      </c>
    </row>
    <row r="1868" spans="1:16" x14ac:dyDescent="0.3">
      <c r="A1868">
        <v>1865</v>
      </c>
      <c r="B1868" t="s">
        <v>17</v>
      </c>
      <c r="C1868">
        <v>2002</v>
      </c>
      <c r="D1868">
        <v>5.8</v>
      </c>
      <c r="E1868" t="s">
        <v>33</v>
      </c>
      <c r="F1868" t="s">
        <v>19</v>
      </c>
      <c r="G1868">
        <v>89882</v>
      </c>
      <c r="H1868" t="s">
        <v>38</v>
      </c>
      <c r="I1868">
        <v>89909.81</v>
      </c>
      <c r="J1868" t="s">
        <v>21</v>
      </c>
      <c r="K1868">
        <v>24</v>
      </c>
      <c r="L1868">
        <v>1.0003094056652055</v>
      </c>
      <c r="M1868" t="s">
        <v>22</v>
      </c>
      <c r="N1868" t="s">
        <v>36</v>
      </c>
      <c r="O1868" t="s">
        <v>29</v>
      </c>
      <c r="P1868">
        <v>2</v>
      </c>
    </row>
    <row r="1869" spans="1:16" x14ac:dyDescent="0.3">
      <c r="A1869">
        <v>1866</v>
      </c>
      <c r="B1869" t="s">
        <v>58</v>
      </c>
      <c r="C1869">
        <v>2014</v>
      </c>
      <c r="D1869">
        <v>3.2</v>
      </c>
      <c r="E1869" t="s">
        <v>25</v>
      </c>
      <c r="F1869" t="s">
        <v>34</v>
      </c>
      <c r="G1869">
        <v>210323</v>
      </c>
      <c r="H1869" t="s">
        <v>38</v>
      </c>
      <c r="I1869">
        <v>29390.09</v>
      </c>
      <c r="J1869" t="s">
        <v>67</v>
      </c>
      <c r="K1869">
        <v>12</v>
      </c>
      <c r="L1869">
        <v>0.139737879356989</v>
      </c>
      <c r="M1869" t="s">
        <v>32</v>
      </c>
      <c r="N1869" t="s">
        <v>23</v>
      </c>
      <c r="O1869" t="s">
        <v>22</v>
      </c>
      <c r="P1869">
        <v>2</v>
      </c>
    </row>
    <row r="1870" spans="1:16" x14ac:dyDescent="0.3">
      <c r="A1870">
        <v>1867</v>
      </c>
      <c r="B1870" t="s">
        <v>43</v>
      </c>
      <c r="C1870">
        <v>2015</v>
      </c>
      <c r="D1870">
        <v>3.4</v>
      </c>
      <c r="E1870" t="s">
        <v>18</v>
      </c>
      <c r="F1870" t="s">
        <v>19</v>
      </c>
      <c r="G1870">
        <v>267825</v>
      </c>
      <c r="H1870" t="s">
        <v>26</v>
      </c>
      <c r="I1870">
        <v>27825.14</v>
      </c>
      <c r="J1870" t="s">
        <v>60</v>
      </c>
      <c r="K1870">
        <v>11</v>
      </c>
      <c r="L1870">
        <v>0.10389298982544572</v>
      </c>
      <c r="M1870" t="s">
        <v>32</v>
      </c>
      <c r="N1870" t="s">
        <v>23</v>
      </c>
      <c r="O1870" t="s">
        <v>22</v>
      </c>
      <c r="P1870">
        <v>1</v>
      </c>
    </row>
    <row r="1871" spans="1:16" x14ac:dyDescent="0.3">
      <c r="A1871">
        <v>1868</v>
      </c>
      <c r="B1871" t="s">
        <v>50</v>
      </c>
      <c r="C1871">
        <v>2017</v>
      </c>
      <c r="D1871">
        <v>2.8</v>
      </c>
      <c r="E1871" t="s">
        <v>25</v>
      </c>
      <c r="F1871" t="s">
        <v>34</v>
      </c>
      <c r="G1871">
        <v>101982</v>
      </c>
      <c r="H1871" t="s">
        <v>20</v>
      </c>
      <c r="I1871">
        <v>30003.29</v>
      </c>
      <c r="J1871" t="s">
        <v>55</v>
      </c>
      <c r="K1871">
        <v>9</v>
      </c>
      <c r="L1871">
        <v>0.29420181992900707</v>
      </c>
      <c r="M1871" t="s">
        <v>22</v>
      </c>
      <c r="N1871" t="s">
        <v>23</v>
      </c>
      <c r="O1871" t="s">
        <v>22</v>
      </c>
      <c r="P1871">
        <v>3</v>
      </c>
    </row>
    <row r="1872" spans="1:16" x14ac:dyDescent="0.3">
      <c r="A1872">
        <v>1869</v>
      </c>
      <c r="B1872" t="s">
        <v>58</v>
      </c>
      <c r="C1872">
        <v>2013</v>
      </c>
      <c r="D1872">
        <v>5.5</v>
      </c>
      <c r="E1872" t="s">
        <v>33</v>
      </c>
      <c r="F1872" t="s">
        <v>19</v>
      </c>
      <c r="G1872">
        <v>46870</v>
      </c>
      <c r="H1872" t="s">
        <v>38</v>
      </c>
      <c r="I1872">
        <v>37120.26</v>
      </c>
      <c r="J1872" t="s">
        <v>65</v>
      </c>
      <c r="K1872">
        <v>13</v>
      </c>
      <c r="L1872">
        <v>0.79198335822487731</v>
      </c>
      <c r="M1872" t="s">
        <v>56</v>
      </c>
      <c r="N1872" t="s">
        <v>23</v>
      </c>
      <c r="O1872" t="s">
        <v>29</v>
      </c>
      <c r="P1872">
        <v>2</v>
      </c>
    </row>
    <row r="1873" spans="1:16" x14ac:dyDescent="0.3">
      <c r="A1873">
        <v>1870</v>
      </c>
      <c r="B1873" t="s">
        <v>17</v>
      </c>
      <c r="C1873">
        <v>2002</v>
      </c>
      <c r="D1873">
        <v>3.8</v>
      </c>
      <c r="E1873" t="s">
        <v>42</v>
      </c>
      <c r="F1873" t="s">
        <v>19</v>
      </c>
      <c r="G1873">
        <v>213328</v>
      </c>
      <c r="H1873" t="s">
        <v>38</v>
      </c>
      <c r="I1873">
        <v>15198.63</v>
      </c>
      <c r="J1873" t="s">
        <v>21</v>
      </c>
      <c r="K1873">
        <v>24</v>
      </c>
      <c r="L1873">
        <v>7.1245359258981469E-2</v>
      </c>
      <c r="M1873" t="s">
        <v>32</v>
      </c>
      <c r="N1873" t="s">
        <v>28</v>
      </c>
      <c r="O1873" t="s">
        <v>22</v>
      </c>
      <c r="P1873">
        <v>2</v>
      </c>
    </row>
    <row r="1874" spans="1:16" x14ac:dyDescent="0.3">
      <c r="A1874">
        <v>1871</v>
      </c>
      <c r="B1874" t="s">
        <v>17</v>
      </c>
      <c r="C1874">
        <v>2011</v>
      </c>
      <c r="D1874">
        <v>4.8</v>
      </c>
      <c r="E1874" t="s">
        <v>25</v>
      </c>
      <c r="F1874" t="s">
        <v>34</v>
      </c>
      <c r="G1874">
        <v>159224</v>
      </c>
      <c r="H1874" t="s">
        <v>38</v>
      </c>
      <c r="I1874">
        <v>71235.87</v>
      </c>
      <c r="J1874" t="s">
        <v>35</v>
      </c>
      <c r="K1874">
        <v>15</v>
      </c>
      <c r="L1874">
        <v>0.447394048635884</v>
      </c>
      <c r="M1874" t="s">
        <v>32</v>
      </c>
      <c r="N1874" t="s">
        <v>36</v>
      </c>
      <c r="O1874" t="s">
        <v>29</v>
      </c>
      <c r="P1874">
        <v>2</v>
      </c>
    </row>
    <row r="1875" spans="1:16" x14ac:dyDescent="0.3">
      <c r="A1875">
        <v>1872</v>
      </c>
      <c r="B1875" t="s">
        <v>24</v>
      </c>
      <c r="C1875">
        <v>2008</v>
      </c>
      <c r="D1875">
        <v>5.0999999999999996</v>
      </c>
      <c r="E1875" t="s">
        <v>18</v>
      </c>
      <c r="F1875" t="s">
        <v>34</v>
      </c>
      <c r="G1875">
        <v>50061</v>
      </c>
      <c r="H1875" t="s">
        <v>26</v>
      </c>
      <c r="I1875">
        <v>24702.880000000001</v>
      </c>
      <c r="J1875" t="s">
        <v>66</v>
      </c>
      <c r="K1875">
        <v>18</v>
      </c>
      <c r="L1875">
        <v>0.49345558418729152</v>
      </c>
      <c r="M1875" t="s">
        <v>22</v>
      </c>
      <c r="N1875" t="s">
        <v>23</v>
      </c>
      <c r="O1875" t="s">
        <v>29</v>
      </c>
      <c r="P1875">
        <v>1</v>
      </c>
    </row>
    <row r="1876" spans="1:16" x14ac:dyDescent="0.3">
      <c r="A1876">
        <v>1873</v>
      </c>
      <c r="B1876" t="s">
        <v>30</v>
      </c>
      <c r="C1876">
        <v>2006</v>
      </c>
      <c r="D1876">
        <v>2.7</v>
      </c>
      <c r="E1876" t="s">
        <v>42</v>
      </c>
      <c r="F1876" t="s">
        <v>19</v>
      </c>
      <c r="G1876">
        <v>188691</v>
      </c>
      <c r="H1876" t="s">
        <v>38</v>
      </c>
      <c r="I1876">
        <v>92983.85</v>
      </c>
      <c r="J1876" t="s">
        <v>31</v>
      </c>
      <c r="K1876">
        <v>20</v>
      </c>
      <c r="L1876">
        <v>0.49278370457520498</v>
      </c>
      <c r="M1876" t="s">
        <v>32</v>
      </c>
      <c r="N1876" t="s">
        <v>36</v>
      </c>
      <c r="O1876" t="s">
        <v>22</v>
      </c>
      <c r="P1876">
        <v>2</v>
      </c>
    </row>
    <row r="1877" spans="1:16" x14ac:dyDescent="0.3">
      <c r="A1877">
        <v>1874</v>
      </c>
      <c r="B1877" t="s">
        <v>58</v>
      </c>
      <c r="C1877">
        <v>2008</v>
      </c>
      <c r="D1877">
        <v>3.2</v>
      </c>
      <c r="E1877" t="s">
        <v>25</v>
      </c>
      <c r="F1877" t="s">
        <v>34</v>
      </c>
      <c r="G1877">
        <v>58235</v>
      </c>
      <c r="H1877" t="s">
        <v>26</v>
      </c>
      <c r="I1877">
        <v>25490.2</v>
      </c>
      <c r="J1877" t="s">
        <v>62</v>
      </c>
      <c r="K1877">
        <v>18</v>
      </c>
      <c r="L1877">
        <v>0.43771271572078646</v>
      </c>
      <c r="M1877" t="s">
        <v>22</v>
      </c>
      <c r="N1877" t="s">
        <v>23</v>
      </c>
      <c r="O1877" t="s">
        <v>22</v>
      </c>
      <c r="P1877">
        <v>1</v>
      </c>
    </row>
    <row r="1878" spans="1:16" x14ac:dyDescent="0.3">
      <c r="A1878">
        <v>1875</v>
      </c>
      <c r="B1878" t="s">
        <v>50</v>
      </c>
      <c r="C1878">
        <v>2012</v>
      </c>
      <c r="D1878">
        <v>5.2</v>
      </c>
      <c r="E1878" t="s">
        <v>25</v>
      </c>
      <c r="F1878" t="s">
        <v>19</v>
      </c>
      <c r="G1878">
        <v>90073</v>
      </c>
      <c r="H1878" t="s">
        <v>26</v>
      </c>
      <c r="I1878">
        <v>29285.99</v>
      </c>
      <c r="J1878" t="s">
        <v>54</v>
      </c>
      <c r="K1878">
        <v>14</v>
      </c>
      <c r="L1878">
        <v>0.32513616733094269</v>
      </c>
      <c r="M1878" t="s">
        <v>22</v>
      </c>
      <c r="N1878" t="s">
        <v>23</v>
      </c>
      <c r="O1878" t="s">
        <v>29</v>
      </c>
      <c r="P1878">
        <v>1</v>
      </c>
    </row>
    <row r="1879" spans="1:16" x14ac:dyDescent="0.3">
      <c r="A1879">
        <v>1876</v>
      </c>
      <c r="B1879" t="s">
        <v>58</v>
      </c>
      <c r="C1879">
        <v>2017</v>
      </c>
      <c r="D1879">
        <v>2.8</v>
      </c>
      <c r="E1879" t="s">
        <v>42</v>
      </c>
      <c r="F1879" t="s">
        <v>34</v>
      </c>
      <c r="G1879">
        <v>11217</v>
      </c>
      <c r="H1879" t="s">
        <v>20</v>
      </c>
      <c r="I1879">
        <v>33216.92</v>
      </c>
      <c r="J1879" t="s">
        <v>67</v>
      </c>
      <c r="K1879">
        <v>9</v>
      </c>
      <c r="L1879">
        <v>2.9613015957921012</v>
      </c>
      <c r="M1879" t="s">
        <v>56</v>
      </c>
      <c r="N1879" t="s">
        <v>23</v>
      </c>
      <c r="O1879" t="s">
        <v>22</v>
      </c>
      <c r="P1879">
        <v>3</v>
      </c>
    </row>
    <row r="1880" spans="1:16" x14ac:dyDescent="0.3">
      <c r="A1880">
        <v>1877</v>
      </c>
      <c r="B1880" t="s">
        <v>37</v>
      </c>
      <c r="C1880">
        <v>2004</v>
      </c>
      <c r="D1880">
        <v>5</v>
      </c>
      <c r="E1880" t="s">
        <v>42</v>
      </c>
      <c r="F1880" t="s">
        <v>34</v>
      </c>
      <c r="G1880">
        <v>295885</v>
      </c>
      <c r="H1880" t="s">
        <v>20</v>
      </c>
      <c r="I1880">
        <v>78011.12</v>
      </c>
      <c r="J1880" t="s">
        <v>39</v>
      </c>
      <c r="K1880">
        <v>22</v>
      </c>
      <c r="L1880">
        <v>0.26365351403416865</v>
      </c>
      <c r="M1880" t="s">
        <v>32</v>
      </c>
      <c r="N1880" t="s">
        <v>36</v>
      </c>
      <c r="O1880" t="s">
        <v>29</v>
      </c>
      <c r="P1880">
        <v>3</v>
      </c>
    </row>
    <row r="1881" spans="1:16" x14ac:dyDescent="0.3">
      <c r="A1881">
        <v>1878</v>
      </c>
      <c r="B1881" t="s">
        <v>30</v>
      </c>
      <c r="C1881">
        <v>2012</v>
      </c>
      <c r="D1881">
        <v>5.7</v>
      </c>
      <c r="E1881" t="s">
        <v>42</v>
      </c>
      <c r="F1881" t="s">
        <v>19</v>
      </c>
      <c r="G1881">
        <v>192386</v>
      </c>
      <c r="H1881" t="s">
        <v>26</v>
      </c>
      <c r="I1881">
        <v>45622.62</v>
      </c>
      <c r="J1881" t="s">
        <v>41</v>
      </c>
      <c r="K1881">
        <v>14</v>
      </c>
      <c r="L1881">
        <v>0.23714106016030273</v>
      </c>
      <c r="M1881" t="s">
        <v>32</v>
      </c>
      <c r="N1881" t="s">
        <v>23</v>
      </c>
      <c r="O1881" t="s">
        <v>29</v>
      </c>
      <c r="P1881">
        <v>1</v>
      </c>
    </row>
    <row r="1882" spans="1:16" x14ac:dyDescent="0.3">
      <c r="A1882">
        <v>1879</v>
      </c>
      <c r="B1882" t="s">
        <v>50</v>
      </c>
      <c r="C1882">
        <v>2003</v>
      </c>
      <c r="D1882">
        <v>4.0999999999999996</v>
      </c>
      <c r="E1882" t="s">
        <v>18</v>
      </c>
      <c r="F1882" t="s">
        <v>19</v>
      </c>
      <c r="G1882">
        <v>263552</v>
      </c>
      <c r="H1882" t="s">
        <v>20</v>
      </c>
      <c r="I1882">
        <v>82836.789999999994</v>
      </c>
      <c r="J1882" t="s">
        <v>61</v>
      </c>
      <c r="K1882">
        <v>23</v>
      </c>
      <c r="L1882">
        <v>0.3143090927027683</v>
      </c>
      <c r="M1882" t="s">
        <v>32</v>
      </c>
      <c r="N1882" t="s">
        <v>36</v>
      </c>
      <c r="O1882" t="s">
        <v>29</v>
      </c>
      <c r="P1882">
        <v>3</v>
      </c>
    </row>
    <row r="1883" spans="1:16" x14ac:dyDescent="0.3">
      <c r="A1883">
        <v>1880</v>
      </c>
      <c r="B1883" t="s">
        <v>50</v>
      </c>
      <c r="C1883">
        <v>2001</v>
      </c>
      <c r="D1883">
        <v>4.7</v>
      </c>
      <c r="E1883" t="s">
        <v>18</v>
      </c>
      <c r="F1883" t="s">
        <v>34</v>
      </c>
      <c r="G1883">
        <v>42903</v>
      </c>
      <c r="H1883" t="s">
        <v>20</v>
      </c>
      <c r="I1883">
        <v>79561.100000000006</v>
      </c>
      <c r="J1883" t="s">
        <v>51</v>
      </c>
      <c r="K1883">
        <v>25</v>
      </c>
      <c r="L1883">
        <v>1.8544414143533088</v>
      </c>
      <c r="M1883" t="s">
        <v>56</v>
      </c>
      <c r="N1883" t="s">
        <v>36</v>
      </c>
      <c r="O1883" t="s">
        <v>29</v>
      </c>
      <c r="P1883">
        <v>3</v>
      </c>
    </row>
    <row r="1884" spans="1:16" x14ac:dyDescent="0.3">
      <c r="A1884">
        <v>1881</v>
      </c>
      <c r="B1884" t="s">
        <v>43</v>
      </c>
      <c r="C1884">
        <v>2015</v>
      </c>
      <c r="D1884">
        <v>5</v>
      </c>
      <c r="E1884" t="s">
        <v>25</v>
      </c>
      <c r="F1884" t="s">
        <v>34</v>
      </c>
      <c r="G1884">
        <v>215280</v>
      </c>
      <c r="H1884" t="s">
        <v>38</v>
      </c>
      <c r="I1884">
        <v>93301.59</v>
      </c>
      <c r="J1884" t="s">
        <v>60</v>
      </c>
      <c r="K1884">
        <v>11</v>
      </c>
      <c r="L1884">
        <v>0.43339646042363433</v>
      </c>
      <c r="M1884" t="s">
        <v>32</v>
      </c>
      <c r="N1884" t="s">
        <v>36</v>
      </c>
      <c r="O1884" t="s">
        <v>29</v>
      </c>
      <c r="P1884">
        <v>2</v>
      </c>
    </row>
    <row r="1885" spans="1:16" x14ac:dyDescent="0.3">
      <c r="A1885">
        <v>1882</v>
      </c>
      <c r="B1885" t="s">
        <v>24</v>
      </c>
      <c r="C1885">
        <v>2008</v>
      </c>
      <c r="D1885">
        <v>5.2</v>
      </c>
      <c r="E1885" t="s">
        <v>25</v>
      </c>
      <c r="F1885" t="s">
        <v>34</v>
      </c>
      <c r="G1885">
        <v>107042</v>
      </c>
      <c r="H1885" t="s">
        <v>20</v>
      </c>
      <c r="I1885">
        <v>76877.39</v>
      </c>
      <c r="J1885" t="s">
        <v>66</v>
      </c>
      <c r="K1885">
        <v>18</v>
      </c>
      <c r="L1885">
        <v>0.71819837073298332</v>
      </c>
      <c r="M1885" t="s">
        <v>22</v>
      </c>
      <c r="N1885" t="s">
        <v>36</v>
      </c>
      <c r="O1885" t="s">
        <v>29</v>
      </c>
      <c r="P1885">
        <v>3</v>
      </c>
    </row>
    <row r="1886" spans="1:16" x14ac:dyDescent="0.3">
      <c r="A1886">
        <v>1883</v>
      </c>
      <c r="B1886" t="s">
        <v>43</v>
      </c>
      <c r="C1886">
        <v>2008</v>
      </c>
      <c r="D1886">
        <v>3</v>
      </c>
      <c r="E1886" t="s">
        <v>33</v>
      </c>
      <c r="F1886" t="s">
        <v>34</v>
      </c>
      <c r="G1886">
        <v>243725</v>
      </c>
      <c r="H1886" t="s">
        <v>26</v>
      </c>
      <c r="I1886">
        <v>9931.56</v>
      </c>
      <c r="J1886" t="s">
        <v>57</v>
      </c>
      <c r="K1886">
        <v>18</v>
      </c>
      <c r="L1886">
        <v>4.0749040927274591E-2</v>
      </c>
      <c r="M1886" t="s">
        <v>32</v>
      </c>
      <c r="N1886" t="s">
        <v>28</v>
      </c>
      <c r="O1886" t="s">
        <v>22</v>
      </c>
      <c r="P1886">
        <v>1</v>
      </c>
    </row>
    <row r="1887" spans="1:16" x14ac:dyDescent="0.3">
      <c r="A1887">
        <v>1884</v>
      </c>
      <c r="B1887" t="s">
        <v>50</v>
      </c>
      <c r="C1887">
        <v>2005</v>
      </c>
      <c r="D1887">
        <v>1.3</v>
      </c>
      <c r="E1887" t="s">
        <v>18</v>
      </c>
      <c r="F1887" t="s">
        <v>34</v>
      </c>
      <c r="G1887">
        <v>132290</v>
      </c>
      <c r="H1887" t="s">
        <v>20</v>
      </c>
      <c r="I1887">
        <v>84541.72</v>
      </c>
      <c r="J1887" t="s">
        <v>55</v>
      </c>
      <c r="K1887">
        <v>21</v>
      </c>
      <c r="L1887">
        <v>0.63906357245445611</v>
      </c>
      <c r="M1887" t="s">
        <v>22</v>
      </c>
      <c r="N1887" t="s">
        <v>36</v>
      </c>
      <c r="O1887" t="s">
        <v>46</v>
      </c>
      <c r="P1887">
        <v>3</v>
      </c>
    </row>
    <row r="1888" spans="1:16" x14ac:dyDescent="0.3">
      <c r="A1888">
        <v>1885</v>
      </c>
      <c r="B1888" t="s">
        <v>30</v>
      </c>
      <c r="C1888">
        <v>2010</v>
      </c>
      <c r="D1888">
        <v>3</v>
      </c>
      <c r="E1888" t="s">
        <v>25</v>
      </c>
      <c r="F1888" t="s">
        <v>19</v>
      </c>
      <c r="G1888">
        <v>181644</v>
      </c>
      <c r="H1888" t="s">
        <v>38</v>
      </c>
      <c r="I1888">
        <v>94116.9</v>
      </c>
      <c r="J1888" t="s">
        <v>41</v>
      </c>
      <c r="K1888">
        <v>16</v>
      </c>
      <c r="L1888">
        <v>0.51813932747572167</v>
      </c>
      <c r="M1888" t="s">
        <v>32</v>
      </c>
      <c r="N1888" t="s">
        <v>36</v>
      </c>
      <c r="O1888" t="s">
        <v>22</v>
      </c>
      <c r="P1888">
        <v>2</v>
      </c>
    </row>
    <row r="1889" spans="1:16" x14ac:dyDescent="0.3">
      <c r="A1889">
        <v>1886</v>
      </c>
      <c r="B1889" t="s">
        <v>58</v>
      </c>
      <c r="C1889">
        <v>2021</v>
      </c>
      <c r="D1889">
        <v>4.4000000000000004</v>
      </c>
      <c r="E1889" t="s">
        <v>42</v>
      </c>
      <c r="F1889" t="s">
        <v>34</v>
      </c>
      <c r="G1889">
        <v>109268</v>
      </c>
      <c r="H1889" t="s">
        <v>26</v>
      </c>
      <c r="I1889">
        <v>99400.47</v>
      </c>
      <c r="J1889" t="s">
        <v>59</v>
      </c>
      <c r="K1889">
        <v>5</v>
      </c>
      <c r="L1889">
        <v>0.90969423802028038</v>
      </c>
      <c r="M1889" t="s">
        <v>22</v>
      </c>
      <c r="N1889" t="s">
        <v>36</v>
      </c>
      <c r="O1889" t="s">
        <v>29</v>
      </c>
      <c r="P1889">
        <v>1</v>
      </c>
    </row>
    <row r="1890" spans="1:16" x14ac:dyDescent="0.3">
      <c r="A1890">
        <v>1887</v>
      </c>
      <c r="B1890" t="s">
        <v>58</v>
      </c>
      <c r="C1890">
        <v>2023</v>
      </c>
      <c r="D1890">
        <v>3.3</v>
      </c>
      <c r="E1890" t="s">
        <v>42</v>
      </c>
      <c r="F1890" t="s">
        <v>34</v>
      </c>
      <c r="G1890">
        <v>30105</v>
      </c>
      <c r="H1890" t="s">
        <v>20</v>
      </c>
      <c r="I1890">
        <v>16900.419999999998</v>
      </c>
      <c r="J1890" t="s">
        <v>62</v>
      </c>
      <c r="K1890">
        <v>3</v>
      </c>
      <c r="L1890">
        <v>0.56138249460222545</v>
      </c>
      <c r="M1890" t="s">
        <v>56</v>
      </c>
      <c r="N1890" t="s">
        <v>28</v>
      </c>
      <c r="O1890" t="s">
        <v>22</v>
      </c>
      <c r="P1890">
        <v>3</v>
      </c>
    </row>
    <row r="1891" spans="1:16" x14ac:dyDescent="0.3">
      <c r="A1891">
        <v>1888</v>
      </c>
      <c r="B1891" t="s">
        <v>30</v>
      </c>
      <c r="C1891">
        <v>2021</v>
      </c>
      <c r="D1891">
        <v>4.7</v>
      </c>
      <c r="E1891" t="s">
        <v>18</v>
      </c>
      <c r="F1891" t="s">
        <v>19</v>
      </c>
      <c r="G1891">
        <v>69634</v>
      </c>
      <c r="H1891" t="s">
        <v>26</v>
      </c>
      <c r="I1891">
        <v>63260.959999999999</v>
      </c>
      <c r="J1891" t="s">
        <v>31</v>
      </c>
      <c r="K1891">
        <v>5</v>
      </c>
      <c r="L1891">
        <v>0.90847804233564067</v>
      </c>
      <c r="M1891" t="s">
        <v>22</v>
      </c>
      <c r="N1891" t="s">
        <v>36</v>
      </c>
      <c r="O1891" t="s">
        <v>29</v>
      </c>
      <c r="P1891">
        <v>1</v>
      </c>
    </row>
    <row r="1892" spans="1:16" x14ac:dyDescent="0.3">
      <c r="A1892">
        <v>1889</v>
      </c>
      <c r="B1892" t="s">
        <v>50</v>
      </c>
      <c r="C1892">
        <v>2000</v>
      </c>
      <c r="D1892">
        <v>2.8</v>
      </c>
      <c r="E1892" t="s">
        <v>42</v>
      </c>
      <c r="F1892" t="s">
        <v>19</v>
      </c>
      <c r="G1892">
        <v>138691</v>
      </c>
      <c r="H1892" t="s">
        <v>20</v>
      </c>
      <c r="I1892">
        <v>23948.57</v>
      </c>
      <c r="J1892" t="s">
        <v>55</v>
      </c>
      <c r="K1892">
        <v>26</v>
      </c>
      <c r="L1892">
        <v>0.17267573238350001</v>
      </c>
      <c r="M1892" t="s">
        <v>22</v>
      </c>
      <c r="N1892" t="s">
        <v>23</v>
      </c>
      <c r="O1892" t="s">
        <v>22</v>
      </c>
      <c r="P1892">
        <v>3</v>
      </c>
    </row>
    <row r="1893" spans="1:16" x14ac:dyDescent="0.3">
      <c r="A1893">
        <v>1890</v>
      </c>
      <c r="B1893" t="s">
        <v>17</v>
      </c>
      <c r="C1893">
        <v>2003</v>
      </c>
      <c r="D1893">
        <v>4.2</v>
      </c>
      <c r="E1893" t="s">
        <v>33</v>
      </c>
      <c r="F1893" t="s">
        <v>19</v>
      </c>
      <c r="G1893">
        <v>18226</v>
      </c>
      <c r="H1893" t="s">
        <v>38</v>
      </c>
      <c r="I1893">
        <v>29938.42</v>
      </c>
      <c r="J1893" t="s">
        <v>47</v>
      </c>
      <c r="K1893">
        <v>23</v>
      </c>
      <c r="L1893">
        <v>1.6426215296828706</v>
      </c>
      <c r="M1893" t="s">
        <v>56</v>
      </c>
      <c r="N1893" t="s">
        <v>23</v>
      </c>
      <c r="O1893" t="s">
        <v>29</v>
      </c>
      <c r="P1893">
        <v>2</v>
      </c>
    </row>
    <row r="1894" spans="1:16" x14ac:dyDescent="0.3">
      <c r="A1894">
        <v>1891</v>
      </c>
      <c r="B1894" t="s">
        <v>58</v>
      </c>
      <c r="C1894">
        <v>2012</v>
      </c>
      <c r="D1894">
        <v>1.9</v>
      </c>
      <c r="E1894" t="s">
        <v>25</v>
      </c>
      <c r="F1894" t="s">
        <v>34</v>
      </c>
      <c r="G1894">
        <v>25322</v>
      </c>
      <c r="H1894" t="s">
        <v>20</v>
      </c>
      <c r="I1894">
        <v>75830.509999999995</v>
      </c>
      <c r="J1894" t="s">
        <v>62</v>
      </c>
      <c r="K1894">
        <v>14</v>
      </c>
      <c r="L1894">
        <v>2.9946493167996207</v>
      </c>
      <c r="M1894" t="s">
        <v>56</v>
      </c>
      <c r="N1894" t="s">
        <v>36</v>
      </c>
      <c r="O1894" t="s">
        <v>46</v>
      </c>
      <c r="P1894">
        <v>3</v>
      </c>
    </row>
    <row r="1895" spans="1:16" x14ac:dyDescent="0.3">
      <c r="A1895">
        <v>1892</v>
      </c>
      <c r="B1895" t="s">
        <v>17</v>
      </c>
      <c r="C1895">
        <v>2022</v>
      </c>
      <c r="D1895">
        <v>4.7</v>
      </c>
      <c r="E1895" t="s">
        <v>25</v>
      </c>
      <c r="F1895" t="s">
        <v>19</v>
      </c>
      <c r="G1895">
        <v>167284</v>
      </c>
      <c r="H1895" t="s">
        <v>26</v>
      </c>
      <c r="I1895">
        <v>97878.43</v>
      </c>
      <c r="J1895" t="s">
        <v>35</v>
      </c>
      <c r="K1895">
        <v>4</v>
      </c>
      <c r="L1895">
        <v>0.58510335716506057</v>
      </c>
      <c r="M1895" t="s">
        <v>32</v>
      </c>
      <c r="N1895" t="s">
        <v>36</v>
      </c>
      <c r="O1895" t="s">
        <v>29</v>
      </c>
      <c r="P1895">
        <v>1</v>
      </c>
    </row>
    <row r="1896" spans="1:16" x14ac:dyDescent="0.3">
      <c r="A1896">
        <v>1893</v>
      </c>
      <c r="B1896" t="s">
        <v>58</v>
      </c>
      <c r="C1896">
        <v>2012</v>
      </c>
      <c r="D1896">
        <v>3.7</v>
      </c>
      <c r="E1896" t="s">
        <v>25</v>
      </c>
      <c r="F1896" t="s">
        <v>19</v>
      </c>
      <c r="G1896">
        <v>94835</v>
      </c>
      <c r="H1896" t="s">
        <v>26</v>
      </c>
      <c r="I1896">
        <v>61511.27</v>
      </c>
      <c r="J1896" t="s">
        <v>67</v>
      </c>
      <c r="K1896">
        <v>14</v>
      </c>
      <c r="L1896">
        <v>0.64861359202825952</v>
      </c>
      <c r="M1896" t="s">
        <v>22</v>
      </c>
      <c r="N1896" t="s">
        <v>36</v>
      </c>
      <c r="O1896" t="s">
        <v>22</v>
      </c>
      <c r="P1896">
        <v>1</v>
      </c>
    </row>
    <row r="1897" spans="1:16" x14ac:dyDescent="0.3">
      <c r="A1897">
        <v>1894</v>
      </c>
      <c r="B1897" t="s">
        <v>58</v>
      </c>
      <c r="C1897">
        <v>2012</v>
      </c>
      <c r="D1897">
        <v>2</v>
      </c>
      <c r="E1897" t="s">
        <v>18</v>
      </c>
      <c r="F1897" t="s">
        <v>19</v>
      </c>
      <c r="G1897">
        <v>255027</v>
      </c>
      <c r="H1897" t="s">
        <v>26</v>
      </c>
      <c r="I1897">
        <v>85805.52</v>
      </c>
      <c r="J1897" t="s">
        <v>67</v>
      </c>
      <c r="K1897">
        <v>14</v>
      </c>
      <c r="L1897">
        <v>0.3364566104765378</v>
      </c>
      <c r="M1897" t="s">
        <v>32</v>
      </c>
      <c r="N1897" t="s">
        <v>36</v>
      </c>
      <c r="O1897" t="s">
        <v>22</v>
      </c>
      <c r="P1897">
        <v>1</v>
      </c>
    </row>
    <row r="1898" spans="1:16" x14ac:dyDescent="0.3">
      <c r="A1898">
        <v>1895</v>
      </c>
      <c r="B1898" t="s">
        <v>24</v>
      </c>
      <c r="C1898">
        <v>2001</v>
      </c>
      <c r="D1898">
        <v>2.5</v>
      </c>
      <c r="E1898" t="s">
        <v>42</v>
      </c>
      <c r="F1898" t="s">
        <v>19</v>
      </c>
      <c r="G1898">
        <v>73079</v>
      </c>
      <c r="H1898" t="s">
        <v>20</v>
      </c>
      <c r="I1898">
        <v>5843.96</v>
      </c>
      <c r="J1898" t="s">
        <v>53</v>
      </c>
      <c r="K1898">
        <v>25</v>
      </c>
      <c r="L1898">
        <v>7.9967706180982229E-2</v>
      </c>
      <c r="M1898" t="s">
        <v>22</v>
      </c>
      <c r="N1898" t="s">
        <v>28</v>
      </c>
      <c r="O1898" t="s">
        <v>22</v>
      </c>
      <c r="P1898">
        <v>3</v>
      </c>
    </row>
    <row r="1899" spans="1:16" x14ac:dyDescent="0.3">
      <c r="A1899">
        <v>1896</v>
      </c>
      <c r="B1899" t="s">
        <v>24</v>
      </c>
      <c r="C1899">
        <v>2008</v>
      </c>
      <c r="D1899">
        <v>4.7</v>
      </c>
      <c r="E1899" t="s">
        <v>33</v>
      </c>
      <c r="F1899" t="s">
        <v>34</v>
      </c>
      <c r="G1899">
        <v>23946</v>
      </c>
      <c r="H1899" t="s">
        <v>20</v>
      </c>
      <c r="I1899">
        <v>8480.01</v>
      </c>
      <c r="J1899" t="s">
        <v>53</v>
      </c>
      <c r="K1899">
        <v>18</v>
      </c>
      <c r="L1899">
        <v>0.3541305437233776</v>
      </c>
      <c r="M1899" t="s">
        <v>56</v>
      </c>
      <c r="N1899" t="s">
        <v>28</v>
      </c>
      <c r="O1899" t="s">
        <v>29</v>
      </c>
      <c r="P1899">
        <v>3</v>
      </c>
    </row>
    <row r="1900" spans="1:16" x14ac:dyDescent="0.3">
      <c r="A1900">
        <v>1897</v>
      </c>
      <c r="B1900" t="s">
        <v>37</v>
      </c>
      <c r="C1900">
        <v>2023</v>
      </c>
      <c r="D1900">
        <v>3.4</v>
      </c>
      <c r="E1900" t="s">
        <v>18</v>
      </c>
      <c r="F1900" t="s">
        <v>34</v>
      </c>
      <c r="G1900">
        <v>162812</v>
      </c>
      <c r="H1900" t="s">
        <v>20</v>
      </c>
      <c r="I1900">
        <v>61688.81</v>
      </c>
      <c r="J1900" t="s">
        <v>68</v>
      </c>
      <c r="K1900">
        <v>3</v>
      </c>
      <c r="L1900">
        <v>0.37889596589931945</v>
      </c>
      <c r="M1900" t="s">
        <v>32</v>
      </c>
      <c r="N1900" t="s">
        <v>36</v>
      </c>
      <c r="O1900" t="s">
        <v>22</v>
      </c>
      <c r="P1900">
        <v>3</v>
      </c>
    </row>
    <row r="1901" spans="1:16" x14ac:dyDescent="0.3">
      <c r="A1901">
        <v>1898</v>
      </c>
      <c r="B1901" t="s">
        <v>43</v>
      </c>
      <c r="C1901">
        <v>2007</v>
      </c>
      <c r="D1901">
        <v>2.1</v>
      </c>
      <c r="E1901" t="s">
        <v>25</v>
      </c>
      <c r="F1901" t="s">
        <v>34</v>
      </c>
      <c r="G1901">
        <v>7253</v>
      </c>
      <c r="H1901" t="s">
        <v>38</v>
      </c>
      <c r="I1901">
        <v>41953.39</v>
      </c>
      <c r="J1901" t="s">
        <v>44</v>
      </c>
      <c r="K1901">
        <v>19</v>
      </c>
      <c r="L1901">
        <v>5.7842809871777199</v>
      </c>
      <c r="M1901" t="s">
        <v>56</v>
      </c>
      <c r="N1901" t="s">
        <v>23</v>
      </c>
      <c r="O1901" t="s">
        <v>22</v>
      </c>
      <c r="P1901">
        <v>2</v>
      </c>
    </row>
    <row r="1902" spans="1:16" x14ac:dyDescent="0.3">
      <c r="A1902">
        <v>1899</v>
      </c>
      <c r="B1902" t="s">
        <v>30</v>
      </c>
      <c r="C1902">
        <v>2006</v>
      </c>
      <c r="D1902">
        <v>5.8</v>
      </c>
      <c r="E1902" t="s">
        <v>33</v>
      </c>
      <c r="F1902" t="s">
        <v>19</v>
      </c>
      <c r="G1902">
        <v>79311</v>
      </c>
      <c r="H1902" t="s">
        <v>38</v>
      </c>
      <c r="I1902">
        <v>89526.99</v>
      </c>
      <c r="J1902" t="s">
        <v>40</v>
      </c>
      <c r="K1902">
        <v>20</v>
      </c>
      <c r="L1902">
        <v>1.1288092446192837</v>
      </c>
      <c r="M1902" t="s">
        <v>22</v>
      </c>
      <c r="N1902" t="s">
        <v>36</v>
      </c>
      <c r="O1902" t="s">
        <v>29</v>
      </c>
      <c r="P1902">
        <v>2</v>
      </c>
    </row>
    <row r="1903" spans="1:16" x14ac:dyDescent="0.3">
      <c r="A1903">
        <v>1900</v>
      </c>
      <c r="B1903" t="s">
        <v>30</v>
      </c>
      <c r="C1903">
        <v>2003</v>
      </c>
      <c r="D1903">
        <v>4.5999999999999996</v>
      </c>
      <c r="E1903" t="s">
        <v>25</v>
      </c>
      <c r="F1903" t="s">
        <v>19</v>
      </c>
      <c r="G1903">
        <v>294957</v>
      </c>
      <c r="H1903" t="s">
        <v>38</v>
      </c>
      <c r="I1903">
        <v>33688.28</v>
      </c>
      <c r="J1903" t="s">
        <v>41</v>
      </c>
      <c r="K1903">
        <v>23</v>
      </c>
      <c r="L1903">
        <v>0.11421420749465176</v>
      </c>
      <c r="M1903" t="s">
        <v>32</v>
      </c>
      <c r="N1903" t="s">
        <v>23</v>
      </c>
      <c r="O1903" t="s">
        <v>29</v>
      </c>
      <c r="P1903">
        <v>2</v>
      </c>
    </row>
    <row r="1904" spans="1:16" x14ac:dyDescent="0.3">
      <c r="A1904">
        <v>1901</v>
      </c>
      <c r="B1904" t="s">
        <v>30</v>
      </c>
      <c r="C1904">
        <v>2017</v>
      </c>
      <c r="D1904">
        <v>5.8</v>
      </c>
      <c r="E1904" t="s">
        <v>25</v>
      </c>
      <c r="F1904" t="s">
        <v>19</v>
      </c>
      <c r="G1904">
        <v>67593</v>
      </c>
      <c r="H1904" t="s">
        <v>26</v>
      </c>
      <c r="I1904">
        <v>46044.85</v>
      </c>
      <c r="J1904" t="s">
        <v>41</v>
      </c>
      <c r="K1904">
        <v>9</v>
      </c>
      <c r="L1904">
        <v>0.68120737354459782</v>
      </c>
      <c r="M1904" t="s">
        <v>22</v>
      </c>
      <c r="N1904" t="s">
        <v>23</v>
      </c>
      <c r="O1904" t="s">
        <v>29</v>
      </c>
      <c r="P1904">
        <v>1</v>
      </c>
    </row>
    <row r="1905" spans="1:16" x14ac:dyDescent="0.3">
      <c r="A1905">
        <v>1902</v>
      </c>
      <c r="B1905" t="s">
        <v>37</v>
      </c>
      <c r="C1905">
        <v>2002</v>
      </c>
      <c r="D1905">
        <v>3.1</v>
      </c>
      <c r="E1905" t="s">
        <v>18</v>
      </c>
      <c r="F1905" t="s">
        <v>19</v>
      </c>
      <c r="G1905">
        <v>149485</v>
      </c>
      <c r="H1905" t="s">
        <v>26</v>
      </c>
      <c r="I1905">
        <v>55151.37</v>
      </c>
      <c r="J1905" t="s">
        <v>68</v>
      </c>
      <c r="K1905">
        <v>24</v>
      </c>
      <c r="L1905">
        <v>0.36894250259223338</v>
      </c>
      <c r="M1905" t="s">
        <v>22</v>
      </c>
      <c r="N1905" t="s">
        <v>36</v>
      </c>
      <c r="O1905" t="s">
        <v>22</v>
      </c>
      <c r="P1905">
        <v>1</v>
      </c>
    </row>
    <row r="1906" spans="1:16" x14ac:dyDescent="0.3">
      <c r="A1906">
        <v>1903</v>
      </c>
      <c r="B1906" t="s">
        <v>24</v>
      </c>
      <c r="C1906">
        <v>2005</v>
      </c>
      <c r="D1906">
        <v>3.4</v>
      </c>
      <c r="E1906" t="s">
        <v>25</v>
      </c>
      <c r="F1906" t="s">
        <v>19</v>
      </c>
      <c r="G1906">
        <v>226833</v>
      </c>
      <c r="H1906" t="s">
        <v>26</v>
      </c>
      <c r="I1906">
        <v>30938.69</v>
      </c>
      <c r="J1906" t="s">
        <v>49</v>
      </c>
      <c r="K1906">
        <v>21</v>
      </c>
      <c r="L1906">
        <v>0.13639413136536571</v>
      </c>
      <c r="M1906" t="s">
        <v>32</v>
      </c>
      <c r="N1906" t="s">
        <v>23</v>
      </c>
      <c r="O1906" t="s">
        <v>22</v>
      </c>
      <c r="P1906">
        <v>1</v>
      </c>
    </row>
    <row r="1907" spans="1:16" x14ac:dyDescent="0.3">
      <c r="A1907">
        <v>1904</v>
      </c>
      <c r="B1907" t="s">
        <v>50</v>
      </c>
      <c r="C1907">
        <v>2011</v>
      </c>
      <c r="D1907">
        <v>5.5</v>
      </c>
      <c r="E1907" t="s">
        <v>33</v>
      </c>
      <c r="F1907" t="s">
        <v>19</v>
      </c>
      <c r="G1907">
        <v>38485</v>
      </c>
      <c r="H1907" t="s">
        <v>26</v>
      </c>
      <c r="I1907">
        <v>91307.01</v>
      </c>
      <c r="J1907" t="s">
        <v>55</v>
      </c>
      <c r="K1907">
        <v>15</v>
      </c>
      <c r="L1907">
        <v>2.3725350136416785</v>
      </c>
      <c r="M1907" t="s">
        <v>56</v>
      </c>
      <c r="N1907" t="s">
        <v>36</v>
      </c>
      <c r="O1907" t="s">
        <v>29</v>
      </c>
      <c r="P1907">
        <v>1</v>
      </c>
    </row>
    <row r="1908" spans="1:16" x14ac:dyDescent="0.3">
      <c r="A1908">
        <v>1905</v>
      </c>
      <c r="B1908" t="s">
        <v>17</v>
      </c>
      <c r="C1908">
        <v>2011</v>
      </c>
      <c r="D1908">
        <v>3.6</v>
      </c>
      <c r="E1908" t="s">
        <v>25</v>
      </c>
      <c r="F1908" t="s">
        <v>34</v>
      </c>
      <c r="G1908">
        <v>199304</v>
      </c>
      <c r="H1908" t="s">
        <v>26</v>
      </c>
      <c r="I1908">
        <v>49130.69</v>
      </c>
      <c r="J1908" t="s">
        <v>21</v>
      </c>
      <c r="K1908">
        <v>15</v>
      </c>
      <c r="L1908">
        <v>0.24651130935656085</v>
      </c>
      <c r="M1908" t="s">
        <v>32</v>
      </c>
      <c r="N1908" t="s">
        <v>23</v>
      </c>
      <c r="O1908" t="s">
        <v>22</v>
      </c>
      <c r="P1908">
        <v>1</v>
      </c>
    </row>
    <row r="1909" spans="1:16" x14ac:dyDescent="0.3">
      <c r="A1909">
        <v>1906</v>
      </c>
      <c r="B1909" t="s">
        <v>17</v>
      </c>
      <c r="C1909">
        <v>2020</v>
      </c>
      <c r="D1909">
        <v>4.5</v>
      </c>
      <c r="E1909" t="s">
        <v>42</v>
      </c>
      <c r="F1909" t="s">
        <v>34</v>
      </c>
      <c r="G1909">
        <v>278245</v>
      </c>
      <c r="H1909" t="s">
        <v>20</v>
      </c>
      <c r="I1909">
        <v>45294.78</v>
      </c>
      <c r="J1909" t="s">
        <v>35</v>
      </c>
      <c r="K1909">
        <v>6</v>
      </c>
      <c r="L1909">
        <v>0.16278739959388308</v>
      </c>
      <c r="M1909" t="s">
        <v>32</v>
      </c>
      <c r="N1909" t="s">
        <v>23</v>
      </c>
      <c r="O1909" t="s">
        <v>29</v>
      </c>
      <c r="P1909">
        <v>3</v>
      </c>
    </row>
    <row r="1910" spans="1:16" x14ac:dyDescent="0.3">
      <c r="A1910">
        <v>1907</v>
      </c>
      <c r="B1910" t="s">
        <v>50</v>
      </c>
      <c r="C1910">
        <v>2007</v>
      </c>
      <c r="D1910">
        <v>2.2999999999999998</v>
      </c>
      <c r="E1910" t="s">
        <v>25</v>
      </c>
      <c r="F1910" t="s">
        <v>19</v>
      </c>
      <c r="G1910">
        <v>8831</v>
      </c>
      <c r="H1910" t="s">
        <v>26</v>
      </c>
      <c r="I1910">
        <v>85726.54</v>
      </c>
      <c r="J1910" t="s">
        <v>61</v>
      </c>
      <c r="K1910">
        <v>19</v>
      </c>
      <c r="L1910">
        <v>9.7074555542973613</v>
      </c>
      <c r="M1910" t="s">
        <v>56</v>
      </c>
      <c r="N1910" t="s">
        <v>36</v>
      </c>
      <c r="O1910" t="s">
        <v>22</v>
      </c>
      <c r="P1910">
        <v>1</v>
      </c>
    </row>
    <row r="1911" spans="1:16" x14ac:dyDescent="0.3">
      <c r="A1911">
        <v>1908</v>
      </c>
      <c r="B1911" t="s">
        <v>37</v>
      </c>
      <c r="C1911">
        <v>2021</v>
      </c>
      <c r="D1911">
        <v>3.2</v>
      </c>
      <c r="E1911" t="s">
        <v>18</v>
      </c>
      <c r="F1911" t="s">
        <v>34</v>
      </c>
      <c r="G1911">
        <v>5004</v>
      </c>
      <c r="H1911" t="s">
        <v>20</v>
      </c>
      <c r="I1911">
        <v>34637.949999999997</v>
      </c>
      <c r="J1911" t="s">
        <v>45</v>
      </c>
      <c r="K1911">
        <v>5</v>
      </c>
      <c r="L1911">
        <v>6.9220523581135085</v>
      </c>
      <c r="M1911" t="s">
        <v>56</v>
      </c>
      <c r="N1911" t="s">
        <v>23</v>
      </c>
      <c r="O1911" t="s">
        <v>22</v>
      </c>
      <c r="P1911">
        <v>3</v>
      </c>
    </row>
    <row r="1912" spans="1:16" x14ac:dyDescent="0.3">
      <c r="A1912">
        <v>1909</v>
      </c>
      <c r="B1912" t="s">
        <v>50</v>
      </c>
      <c r="C1912">
        <v>2021</v>
      </c>
      <c r="D1912">
        <v>1.6</v>
      </c>
      <c r="E1912" t="s">
        <v>33</v>
      </c>
      <c r="F1912" t="s">
        <v>19</v>
      </c>
      <c r="G1912">
        <v>37170</v>
      </c>
      <c r="H1912" t="s">
        <v>38</v>
      </c>
      <c r="I1912">
        <v>82659.210000000006</v>
      </c>
      <c r="J1912" t="s">
        <v>51</v>
      </c>
      <c r="K1912">
        <v>5</v>
      </c>
      <c r="L1912">
        <v>2.2238151735270382</v>
      </c>
      <c r="M1912" t="s">
        <v>56</v>
      </c>
      <c r="N1912" t="s">
        <v>36</v>
      </c>
      <c r="O1912" t="s">
        <v>46</v>
      </c>
      <c r="P1912">
        <v>2</v>
      </c>
    </row>
    <row r="1913" spans="1:16" x14ac:dyDescent="0.3">
      <c r="A1913">
        <v>1910</v>
      </c>
      <c r="B1913" t="s">
        <v>30</v>
      </c>
      <c r="C1913">
        <v>2000</v>
      </c>
      <c r="D1913">
        <v>2</v>
      </c>
      <c r="E1913" t="s">
        <v>18</v>
      </c>
      <c r="F1913" t="s">
        <v>19</v>
      </c>
      <c r="G1913">
        <v>43555</v>
      </c>
      <c r="H1913" t="s">
        <v>38</v>
      </c>
      <c r="I1913">
        <v>16615.919999999998</v>
      </c>
      <c r="J1913" t="s">
        <v>52</v>
      </c>
      <c r="K1913">
        <v>26</v>
      </c>
      <c r="L1913">
        <v>0.38149282516358624</v>
      </c>
      <c r="M1913" t="s">
        <v>56</v>
      </c>
      <c r="N1913" t="s">
        <v>28</v>
      </c>
      <c r="O1913" t="s">
        <v>22</v>
      </c>
      <c r="P1913">
        <v>2</v>
      </c>
    </row>
    <row r="1914" spans="1:16" x14ac:dyDescent="0.3">
      <c r="A1914">
        <v>1911</v>
      </c>
      <c r="B1914" t="s">
        <v>43</v>
      </c>
      <c r="C1914">
        <v>2003</v>
      </c>
      <c r="D1914">
        <v>1</v>
      </c>
      <c r="E1914" t="s">
        <v>42</v>
      </c>
      <c r="F1914" t="s">
        <v>34</v>
      </c>
      <c r="G1914">
        <v>118115</v>
      </c>
      <c r="H1914" t="s">
        <v>38</v>
      </c>
      <c r="I1914">
        <v>22364.91</v>
      </c>
      <c r="J1914" t="s">
        <v>57</v>
      </c>
      <c r="K1914">
        <v>23</v>
      </c>
      <c r="L1914">
        <v>0.18934860093976211</v>
      </c>
      <c r="M1914" t="s">
        <v>22</v>
      </c>
      <c r="N1914" t="s">
        <v>23</v>
      </c>
      <c r="O1914" t="s">
        <v>46</v>
      </c>
      <c r="P1914">
        <v>2</v>
      </c>
    </row>
    <row r="1915" spans="1:16" x14ac:dyDescent="0.3">
      <c r="A1915">
        <v>1912</v>
      </c>
      <c r="B1915" t="s">
        <v>58</v>
      </c>
      <c r="C1915">
        <v>2020</v>
      </c>
      <c r="D1915">
        <v>1.2</v>
      </c>
      <c r="E1915" t="s">
        <v>25</v>
      </c>
      <c r="F1915" t="s">
        <v>19</v>
      </c>
      <c r="G1915">
        <v>178475</v>
      </c>
      <c r="H1915" t="s">
        <v>38</v>
      </c>
      <c r="I1915">
        <v>95329.96</v>
      </c>
      <c r="J1915" t="s">
        <v>62</v>
      </c>
      <c r="K1915">
        <v>6</v>
      </c>
      <c r="L1915">
        <v>0.53413620955315877</v>
      </c>
      <c r="M1915" t="s">
        <v>32</v>
      </c>
      <c r="N1915" t="s">
        <v>36</v>
      </c>
      <c r="O1915" t="s">
        <v>46</v>
      </c>
      <c r="P1915">
        <v>2</v>
      </c>
    </row>
    <row r="1916" spans="1:16" x14ac:dyDescent="0.3">
      <c r="A1916">
        <v>1913</v>
      </c>
      <c r="B1916" t="s">
        <v>17</v>
      </c>
      <c r="C1916">
        <v>2010</v>
      </c>
      <c r="D1916">
        <v>5.9</v>
      </c>
      <c r="E1916" t="s">
        <v>18</v>
      </c>
      <c r="F1916" t="s">
        <v>34</v>
      </c>
      <c r="G1916">
        <v>298509</v>
      </c>
      <c r="H1916" t="s">
        <v>38</v>
      </c>
      <c r="I1916">
        <v>85032.51</v>
      </c>
      <c r="J1916" t="s">
        <v>47</v>
      </c>
      <c r="K1916">
        <v>16</v>
      </c>
      <c r="L1916">
        <v>0.28485744148417635</v>
      </c>
      <c r="M1916" t="s">
        <v>32</v>
      </c>
      <c r="N1916" t="s">
        <v>36</v>
      </c>
      <c r="O1916" t="s">
        <v>29</v>
      </c>
      <c r="P1916">
        <v>2</v>
      </c>
    </row>
    <row r="1917" spans="1:16" x14ac:dyDescent="0.3">
      <c r="A1917">
        <v>1914</v>
      </c>
      <c r="B1917" t="s">
        <v>24</v>
      </c>
      <c r="C1917">
        <v>2002</v>
      </c>
      <c r="D1917">
        <v>2.2000000000000002</v>
      </c>
      <c r="E1917" t="s">
        <v>18</v>
      </c>
      <c r="F1917" t="s">
        <v>19</v>
      </c>
      <c r="G1917">
        <v>207132</v>
      </c>
      <c r="H1917" t="s">
        <v>26</v>
      </c>
      <c r="I1917">
        <v>41850.400000000001</v>
      </c>
      <c r="J1917" t="s">
        <v>27</v>
      </c>
      <c r="K1917">
        <v>24</v>
      </c>
      <c r="L1917">
        <v>0.20204700384296007</v>
      </c>
      <c r="M1917" t="s">
        <v>32</v>
      </c>
      <c r="N1917" t="s">
        <v>23</v>
      </c>
      <c r="O1917" t="s">
        <v>22</v>
      </c>
      <c r="P1917">
        <v>1</v>
      </c>
    </row>
    <row r="1918" spans="1:16" x14ac:dyDescent="0.3">
      <c r="A1918">
        <v>1915</v>
      </c>
      <c r="B1918" t="s">
        <v>24</v>
      </c>
      <c r="C1918">
        <v>2012</v>
      </c>
      <c r="D1918">
        <v>4.3</v>
      </c>
      <c r="E1918" t="s">
        <v>18</v>
      </c>
      <c r="F1918" t="s">
        <v>19</v>
      </c>
      <c r="G1918">
        <v>63471</v>
      </c>
      <c r="H1918" t="s">
        <v>26</v>
      </c>
      <c r="I1918">
        <v>65653.36</v>
      </c>
      <c r="J1918" t="s">
        <v>66</v>
      </c>
      <c r="K1918">
        <v>14</v>
      </c>
      <c r="L1918">
        <v>1.0343835767515874</v>
      </c>
      <c r="M1918" t="s">
        <v>22</v>
      </c>
      <c r="N1918" t="s">
        <v>36</v>
      </c>
      <c r="O1918" t="s">
        <v>29</v>
      </c>
      <c r="P1918">
        <v>1</v>
      </c>
    </row>
    <row r="1919" spans="1:16" x14ac:dyDescent="0.3">
      <c r="A1919">
        <v>1916</v>
      </c>
      <c r="B1919" t="s">
        <v>37</v>
      </c>
      <c r="C1919">
        <v>2016</v>
      </c>
      <c r="D1919">
        <v>5.2</v>
      </c>
      <c r="E1919" t="s">
        <v>18</v>
      </c>
      <c r="F1919" t="s">
        <v>34</v>
      </c>
      <c r="G1919">
        <v>57287</v>
      </c>
      <c r="H1919" t="s">
        <v>26</v>
      </c>
      <c r="I1919">
        <v>94582.17</v>
      </c>
      <c r="J1919" t="s">
        <v>68</v>
      </c>
      <c r="K1919">
        <v>10</v>
      </c>
      <c r="L1919">
        <v>1.6510232688044408</v>
      </c>
      <c r="M1919" t="s">
        <v>22</v>
      </c>
      <c r="N1919" t="s">
        <v>36</v>
      </c>
      <c r="O1919" t="s">
        <v>29</v>
      </c>
      <c r="P1919">
        <v>1</v>
      </c>
    </row>
    <row r="1920" spans="1:16" x14ac:dyDescent="0.3">
      <c r="A1920">
        <v>1917</v>
      </c>
      <c r="B1920" t="s">
        <v>24</v>
      </c>
      <c r="C1920">
        <v>2021</v>
      </c>
      <c r="D1920">
        <v>3.8</v>
      </c>
      <c r="E1920" t="s">
        <v>42</v>
      </c>
      <c r="F1920" t="s">
        <v>19</v>
      </c>
      <c r="G1920">
        <v>116475</v>
      </c>
      <c r="H1920" t="s">
        <v>38</v>
      </c>
      <c r="I1920">
        <v>25126.6</v>
      </c>
      <c r="J1920" t="s">
        <v>49</v>
      </c>
      <c r="K1920">
        <v>5</v>
      </c>
      <c r="L1920">
        <v>0.21572526293195965</v>
      </c>
      <c r="M1920" t="s">
        <v>22</v>
      </c>
      <c r="N1920" t="s">
        <v>23</v>
      </c>
      <c r="O1920" t="s">
        <v>22</v>
      </c>
      <c r="P1920">
        <v>2</v>
      </c>
    </row>
    <row r="1921" spans="1:16" x14ac:dyDescent="0.3">
      <c r="A1921">
        <v>1918</v>
      </c>
      <c r="B1921" t="s">
        <v>30</v>
      </c>
      <c r="C1921">
        <v>2021</v>
      </c>
      <c r="D1921">
        <v>1.8</v>
      </c>
      <c r="E1921" t="s">
        <v>42</v>
      </c>
      <c r="F1921" t="s">
        <v>19</v>
      </c>
      <c r="G1921">
        <v>50151</v>
      </c>
      <c r="H1921" t="s">
        <v>38</v>
      </c>
      <c r="I1921">
        <v>10605.99</v>
      </c>
      <c r="J1921" t="s">
        <v>31</v>
      </c>
      <c r="K1921">
        <v>5</v>
      </c>
      <c r="L1921">
        <v>0.21148112699647065</v>
      </c>
      <c r="M1921" t="s">
        <v>22</v>
      </c>
      <c r="N1921" t="s">
        <v>28</v>
      </c>
      <c r="O1921" t="s">
        <v>46</v>
      </c>
      <c r="P1921">
        <v>2</v>
      </c>
    </row>
    <row r="1922" spans="1:16" x14ac:dyDescent="0.3">
      <c r="A1922">
        <v>1919</v>
      </c>
      <c r="B1922" t="s">
        <v>17</v>
      </c>
      <c r="C1922">
        <v>2009</v>
      </c>
      <c r="D1922">
        <v>4.5999999999999996</v>
      </c>
      <c r="E1922" t="s">
        <v>25</v>
      </c>
      <c r="F1922" t="s">
        <v>19</v>
      </c>
      <c r="G1922">
        <v>67384</v>
      </c>
      <c r="H1922" t="s">
        <v>20</v>
      </c>
      <c r="I1922">
        <v>56059.47</v>
      </c>
      <c r="J1922" t="s">
        <v>21</v>
      </c>
      <c r="K1922">
        <v>17</v>
      </c>
      <c r="L1922">
        <v>0.8319403716015672</v>
      </c>
      <c r="M1922" t="s">
        <v>22</v>
      </c>
      <c r="N1922" t="s">
        <v>36</v>
      </c>
      <c r="O1922" t="s">
        <v>29</v>
      </c>
      <c r="P1922">
        <v>3</v>
      </c>
    </row>
    <row r="1923" spans="1:16" x14ac:dyDescent="0.3">
      <c r="A1923">
        <v>1920</v>
      </c>
      <c r="B1923" t="s">
        <v>50</v>
      </c>
      <c r="C1923">
        <v>2020</v>
      </c>
      <c r="D1923">
        <v>4</v>
      </c>
      <c r="E1923" t="s">
        <v>25</v>
      </c>
      <c r="F1923" t="s">
        <v>34</v>
      </c>
      <c r="G1923">
        <v>33541</v>
      </c>
      <c r="H1923" t="s">
        <v>26</v>
      </c>
      <c r="I1923">
        <v>18546.7</v>
      </c>
      <c r="J1923" t="s">
        <v>55</v>
      </c>
      <c r="K1923">
        <v>6</v>
      </c>
      <c r="L1923">
        <v>0.55295608359917714</v>
      </c>
      <c r="M1923" t="s">
        <v>56</v>
      </c>
      <c r="N1923" t="s">
        <v>28</v>
      </c>
      <c r="O1923" t="s">
        <v>29</v>
      </c>
      <c r="P1923">
        <v>1</v>
      </c>
    </row>
    <row r="1924" spans="1:16" x14ac:dyDescent="0.3">
      <c r="A1924">
        <v>1921</v>
      </c>
      <c r="B1924" t="s">
        <v>30</v>
      </c>
      <c r="C1924">
        <v>2011</v>
      </c>
      <c r="D1924">
        <v>4.7</v>
      </c>
      <c r="E1924" t="s">
        <v>33</v>
      </c>
      <c r="F1924" t="s">
        <v>19</v>
      </c>
      <c r="G1924">
        <v>72847</v>
      </c>
      <c r="H1924" t="s">
        <v>38</v>
      </c>
      <c r="I1924">
        <v>22795.31</v>
      </c>
      <c r="J1924" t="s">
        <v>52</v>
      </c>
      <c r="K1924">
        <v>15</v>
      </c>
      <c r="L1924">
        <v>0.31292036734525791</v>
      </c>
      <c r="M1924" t="s">
        <v>22</v>
      </c>
      <c r="N1924" t="s">
        <v>23</v>
      </c>
      <c r="O1924" t="s">
        <v>29</v>
      </c>
      <c r="P1924">
        <v>2</v>
      </c>
    </row>
    <row r="1925" spans="1:16" x14ac:dyDescent="0.3">
      <c r="A1925">
        <v>1922</v>
      </c>
      <c r="B1925" t="s">
        <v>37</v>
      </c>
      <c r="C1925">
        <v>2014</v>
      </c>
      <c r="D1925">
        <v>4.8</v>
      </c>
      <c r="E1925" t="s">
        <v>42</v>
      </c>
      <c r="F1925" t="s">
        <v>19</v>
      </c>
      <c r="G1925">
        <v>218171</v>
      </c>
      <c r="H1925" t="s">
        <v>38</v>
      </c>
      <c r="I1925">
        <v>89696.22</v>
      </c>
      <c r="J1925" t="s">
        <v>68</v>
      </c>
      <c r="K1925">
        <v>12</v>
      </c>
      <c r="L1925">
        <v>0.41112806009964659</v>
      </c>
      <c r="M1925" t="s">
        <v>32</v>
      </c>
      <c r="N1925" t="s">
        <v>36</v>
      </c>
      <c r="O1925" t="s">
        <v>29</v>
      </c>
      <c r="P1925">
        <v>2</v>
      </c>
    </row>
    <row r="1926" spans="1:16" x14ac:dyDescent="0.3">
      <c r="A1926">
        <v>1923</v>
      </c>
      <c r="B1926" t="s">
        <v>30</v>
      </c>
      <c r="C1926">
        <v>2020</v>
      </c>
      <c r="D1926">
        <v>5.9</v>
      </c>
      <c r="E1926" t="s">
        <v>18</v>
      </c>
      <c r="F1926" t="s">
        <v>19</v>
      </c>
      <c r="G1926">
        <v>211811</v>
      </c>
      <c r="H1926" t="s">
        <v>38</v>
      </c>
      <c r="I1926">
        <v>5703.33</v>
      </c>
      <c r="J1926" t="s">
        <v>41</v>
      </c>
      <c r="K1926">
        <v>6</v>
      </c>
      <c r="L1926">
        <v>2.6926505233439244E-2</v>
      </c>
      <c r="M1926" t="s">
        <v>32</v>
      </c>
      <c r="N1926" t="s">
        <v>28</v>
      </c>
      <c r="O1926" t="s">
        <v>29</v>
      </c>
      <c r="P1926">
        <v>2</v>
      </c>
    </row>
    <row r="1927" spans="1:16" x14ac:dyDescent="0.3">
      <c r="A1927">
        <v>1924</v>
      </c>
      <c r="B1927" t="s">
        <v>50</v>
      </c>
      <c r="C1927">
        <v>2009</v>
      </c>
      <c r="D1927">
        <v>3.9</v>
      </c>
      <c r="E1927" t="s">
        <v>18</v>
      </c>
      <c r="F1927" t="s">
        <v>34</v>
      </c>
      <c r="G1927">
        <v>213739</v>
      </c>
      <c r="H1927" t="s">
        <v>20</v>
      </c>
      <c r="I1927">
        <v>82597.899999999994</v>
      </c>
      <c r="J1927" t="s">
        <v>54</v>
      </c>
      <c r="K1927">
        <v>17</v>
      </c>
      <c r="L1927">
        <v>0.38644281109203277</v>
      </c>
      <c r="M1927" t="s">
        <v>32</v>
      </c>
      <c r="N1927" t="s">
        <v>36</v>
      </c>
      <c r="O1927" t="s">
        <v>22</v>
      </c>
      <c r="P1927">
        <v>3</v>
      </c>
    </row>
    <row r="1928" spans="1:16" x14ac:dyDescent="0.3">
      <c r="A1928">
        <v>1925</v>
      </c>
      <c r="B1928" t="s">
        <v>43</v>
      </c>
      <c r="C1928">
        <v>2013</v>
      </c>
      <c r="D1928">
        <v>2.7</v>
      </c>
      <c r="E1928" t="s">
        <v>33</v>
      </c>
      <c r="F1928" t="s">
        <v>34</v>
      </c>
      <c r="G1928">
        <v>167813</v>
      </c>
      <c r="H1928" t="s">
        <v>38</v>
      </c>
      <c r="I1928">
        <v>54110.32</v>
      </c>
      <c r="J1928" t="s">
        <v>63</v>
      </c>
      <c r="K1928">
        <v>13</v>
      </c>
      <c r="L1928">
        <v>0.32244414914219993</v>
      </c>
      <c r="M1928" t="s">
        <v>32</v>
      </c>
      <c r="N1928" t="s">
        <v>36</v>
      </c>
      <c r="O1928" t="s">
        <v>22</v>
      </c>
      <c r="P1928">
        <v>2</v>
      </c>
    </row>
    <row r="1929" spans="1:16" x14ac:dyDescent="0.3">
      <c r="A1929">
        <v>1926</v>
      </c>
      <c r="B1929" t="s">
        <v>37</v>
      </c>
      <c r="C1929">
        <v>2012</v>
      </c>
      <c r="D1929">
        <v>4.2</v>
      </c>
      <c r="E1929" t="s">
        <v>18</v>
      </c>
      <c r="F1929" t="s">
        <v>34</v>
      </c>
      <c r="G1929">
        <v>99919</v>
      </c>
      <c r="H1929" t="s">
        <v>20</v>
      </c>
      <c r="I1929">
        <v>58132.97</v>
      </c>
      <c r="J1929" t="s">
        <v>48</v>
      </c>
      <c r="K1929">
        <v>14</v>
      </c>
      <c r="L1929">
        <v>0.58180095877660909</v>
      </c>
      <c r="M1929" t="s">
        <v>22</v>
      </c>
      <c r="N1929" t="s">
        <v>36</v>
      </c>
      <c r="O1929" t="s">
        <v>29</v>
      </c>
      <c r="P1929">
        <v>3</v>
      </c>
    </row>
    <row r="1930" spans="1:16" x14ac:dyDescent="0.3">
      <c r="A1930">
        <v>1927</v>
      </c>
      <c r="B1930" t="s">
        <v>43</v>
      </c>
      <c r="C1930">
        <v>2004</v>
      </c>
      <c r="D1930">
        <v>1.3</v>
      </c>
      <c r="E1930" t="s">
        <v>33</v>
      </c>
      <c r="F1930" t="s">
        <v>34</v>
      </c>
      <c r="G1930">
        <v>216746</v>
      </c>
      <c r="H1930" t="s">
        <v>20</v>
      </c>
      <c r="I1930">
        <v>68817.960000000006</v>
      </c>
      <c r="J1930" t="s">
        <v>57</v>
      </c>
      <c r="K1930">
        <v>22</v>
      </c>
      <c r="L1930">
        <v>0.31750509813329891</v>
      </c>
      <c r="M1930" t="s">
        <v>32</v>
      </c>
      <c r="N1930" t="s">
        <v>36</v>
      </c>
      <c r="O1930" t="s">
        <v>46</v>
      </c>
      <c r="P1930">
        <v>3</v>
      </c>
    </row>
    <row r="1931" spans="1:16" x14ac:dyDescent="0.3">
      <c r="A1931">
        <v>1928</v>
      </c>
      <c r="B1931" t="s">
        <v>58</v>
      </c>
      <c r="C1931">
        <v>2005</v>
      </c>
      <c r="D1931">
        <v>5.5</v>
      </c>
      <c r="E1931" t="s">
        <v>25</v>
      </c>
      <c r="F1931" t="s">
        <v>34</v>
      </c>
      <c r="G1931">
        <v>194020</v>
      </c>
      <c r="H1931" t="s">
        <v>26</v>
      </c>
      <c r="I1931">
        <v>45987.27</v>
      </c>
      <c r="J1931" t="s">
        <v>62</v>
      </c>
      <c r="K1931">
        <v>21</v>
      </c>
      <c r="L1931">
        <v>0.23702334810844242</v>
      </c>
      <c r="M1931" t="s">
        <v>32</v>
      </c>
      <c r="N1931" t="s">
        <v>23</v>
      </c>
      <c r="O1931" t="s">
        <v>29</v>
      </c>
      <c r="P1931">
        <v>1</v>
      </c>
    </row>
    <row r="1932" spans="1:16" x14ac:dyDescent="0.3">
      <c r="A1932">
        <v>1929</v>
      </c>
      <c r="B1932" t="s">
        <v>43</v>
      </c>
      <c r="C1932">
        <v>2023</v>
      </c>
      <c r="D1932">
        <v>1.6</v>
      </c>
      <c r="E1932" t="s">
        <v>42</v>
      </c>
      <c r="F1932" t="s">
        <v>19</v>
      </c>
      <c r="G1932">
        <v>61768</v>
      </c>
      <c r="H1932" t="s">
        <v>38</v>
      </c>
      <c r="I1932">
        <v>15983.13</v>
      </c>
      <c r="J1932" t="s">
        <v>63</v>
      </c>
      <c r="K1932">
        <v>3</v>
      </c>
      <c r="L1932">
        <v>0.25876068514441131</v>
      </c>
      <c r="M1932" t="s">
        <v>22</v>
      </c>
      <c r="N1932" t="s">
        <v>28</v>
      </c>
      <c r="O1932" t="s">
        <v>46</v>
      </c>
      <c r="P1932">
        <v>2</v>
      </c>
    </row>
    <row r="1933" spans="1:16" x14ac:dyDescent="0.3">
      <c r="A1933">
        <v>1930</v>
      </c>
      <c r="B1933" t="s">
        <v>58</v>
      </c>
      <c r="C1933">
        <v>2001</v>
      </c>
      <c r="D1933">
        <v>2.6</v>
      </c>
      <c r="E1933" t="s">
        <v>33</v>
      </c>
      <c r="F1933" t="s">
        <v>34</v>
      </c>
      <c r="G1933">
        <v>43262</v>
      </c>
      <c r="H1933" t="s">
        <v>20</v>
      </c>
      <c r="I1933">
        <v>14767.92</v>
      </c>
      <c r="J1933" t="s">
        <v>67</v>
      </c>
      <c r="K1933">
        <v>25</v>
      </c>
      <c r="L1933">
        <v>0.34136008506310389</v>
      </c>
      <c r="M1933" t="s">
        <v>56</v>
      </c>
      <c r="N1933" t="s">
        <v>28</v>
      </c>
      <c r="O1933" t="s">
        <v>22</v>
      </c>
      <c r="P1933">
        <v>3</v>
      </c>
    </row>
    <row r="1934" spans="1:16" x14ac:dyDescent="0.3">
      <c r="A1934">
        <v>1931</v>
      </c>
      <c r="B1934" t="s">
        <v>58</v>
      </c>
      <c r="C1934">
        <v>2021</v>
      </c>
      <c r="D1934">
        <v>5.0999999999999996</v>
      </c>
      <c r="E1934" t="s">
        <v>18</v>
      </c>
      <c r="F1934" t="s">
        <v>34</v>
      </c>
      <c r="G1934">
        <v>20605</v>
      </c>
      <c r="H1934" t="s">
        <v>38</v>
      </c>
      <c r="I1934">
        <v>76664.41</v>
      </c>
      <c r="J1934" t="s">
        <v>62</v>
      </c>
      <c r="K1934">
        <v>5</v>
      </c>
      <c r="L1934">
        <v>3.7206702256733806</v>
      </c>
      <c r="M1934" t="s">
        <v>56</v>
      </c>
      <c r="N1934" t="s">
        <v>36</v>
      </c>
      <c r="O1934" t="s">
        <v>29</v>
      </c>
      <c r="P1934">
        <v>2</v>
      </c>
    </row>
    <row r="1935" spans="1:16" x14ac:dyDescent="0.3">
      <c r="A1935">
        <v>1932</v>
      </c>
      <c r="B1935" t="s">
        <v>43</v>
      </c>
      <c r="C1935">
        <v>2016</v>
      </c>
      <c r="D1935">
        <v>4</v>
      </c>
      <c r="E1935" t="s">
        <v>33</v>
      </c>
      <c r="F1935" t="s">
        <v>19</v>
      </c>
      <c r="G1935">
        <v>78590</v>
      </c>
      <c r="H1935" t="s">
        <v>26</v>
      </c>
      <c r="I1935">
        <v>25998.34</v>
      </c>
      <c r="J1935" t="s">
        <v>57</v>
      </c>
      <c r="K1935">
        <v>10</v>
      </c>
      <c r="L1935">
        <v>0.33080977223565339</v>
      </c>
      <c r="M1935" t="s">
        <v>22</v>
      </c>
      <c r="N1935" t="s">
        <v>23</v>
      </c>
      <c r="O1935" t="s">
        <v>29</v>
      </c>
      <c r="P1935">
        <v>1</v>
      </c>
    </row>
    <row r="1936" spans="1:16" x14ac:dyDescent="0.3">
      <c r="A1936">
        <v>1933</v>
      </c>
      <c r="B1936" t="s">
        <v>37</v>
      </c>
      <c r="C1936">
        <v>2003</v>
      </c>
      <c r="D1936">
        <v>3</v>
      </c>
      <c r="E1936" t="s">
        <v>25</v>
      </c>
      <c r="F1936" t="s">
        <v>34</v>
      </c>
      <c r="G1936">
        <v>290375</v>
      </c>
      <c r="H1936" t="s">
        <v>26</v>
      </c>
      <c r="I1936">
        <v>7669.66</v>
      </c>
      <c r="J1936" t="s">
        <v>48</v>
      </c>
      <c r="K1936">
        <v>23</v>
      </c>
      <c r="L1936">
        <v>2.6412948773138184E-2</v>
      </c>
      <c r="M1936" t="s">
        <v>32</v>
      </c>
      <c r="N1936" t="s">
        <v>28</v>
      </c>
      <c r="O1936" t="s">
        <v>22</v>
      </c>
      <c r="P1936">
        <v>1</v>
      </c>
    </row>
    <row r="1937" spans="1:16" x14ac:dyDescent="0.3">
      <c r="A1937">
        <v>1934</v>
      </c>
      <c r="B1937" t="s">
        <v>50</v>
      </c>
      <c r="C1937">
        <v>2013</v>
      </c>
      <c r="D1937">
        <v>3.4</v>
      </c>
      <c r="E1937" t="s">
        <v>18</v>
      </c>
      <c r="F1937" t="s">
        <v>19</v>
      </c>
      <c r="G1937">
        <v>79397</v>
      </c>
      <c r="H1937" t="s">
        <v>20</v>
      </c>
      <c r="I1937">
        <v>98063.32</v>
      </c>
      <c r="J1937" t="s">
        <v>61</v>
      </c>
      <c r="K1937">
        <v>13</v>
      </c>
      <c r="L1937">
        <v>1.2351010743478974</v>
      </c>
      <c r="M1937" t="s">
        <v>22</v>
      </c>
      <c r="N1937" t="s">
        <v>36</v>
      </c>
      <c r="O1937" t="s">
        <v>22</v>
      </c>
      <c r="P1937">
        <v>3</v>
      </c>
    </row>
    <row r="1938" spans="1:16" x14ac:dyDescent="0.3">
      <c r="A1938">
        <v>1935</v>
      </c>
      <c r="B1938" t="s">
        <v>30</v>
      </c>
      <c r="C1938">
        <v>2009</v>
      </c>
      <c r="D1938">
        <v>5.3</v>
      </c>
      <c r="E1938" t="s">
        <v>25</v>
      </c>
      <c r="F1938" t="s">
        <v>34</v>
      </c>
      <c r="G1938">
        <v>77123</v>
      </c>
      <c r="H1938" t="s">
        <v>26</v>
      </c>
      <c r="I1938">
        <v>98137.19</v>
      </c>
      <c r="J1938" t="s">
        <v>40</v>
      </c>
      <c r="K1938">
        <v>17</v>
      </c>
      <c r="L1938">
        <v>1.2724763040856812</v>
      </c>
      <c r="M1938" t="s">
        <v>22</v>
      </c>
      <c r="N1938" t="s">
        <v>36</v>
      </c>
      <c r="O1938" t="s">
        <v>29</v>
      </c>
      <c r="P1938">
        <v>1</v>
      </c>
    </row>
    <row r="1939" spans="1:16" x14ac:dyDescent="0.3">
      <c r="A1939">
        <v>1936</v>
      </c>
      <c r="B1939" t="s">
        <v>30</v>
      </c>
      <c r="C1939">
        <v>2002</v>
      </c>
      <c r="D1939">
        <v>2.7</v>
      </c>
      <c r="E1939" t="s">
        <v>25</v>
      </c>
      <c r="F1939" t="s">
        <v>19</v>
      </c>
      <c r="G1939">
        <v>275659</v>
      </c>
      <c r="H1939" t="s">
        <v>26</v>
      </c>
      <c r="I1939">
        <v>40923.43</v>
      </c>
      <c r="J1939" t="s">
        <v>52</v>
      </c>
      <c r="K1939">
        <v>24</v>
      </c>
      <c r="L1939">
        <v>0.14845671645039704</v>
      </c>
      <c r="M1939" t="s">
        <v>32</v>
      </c>
      <c r="N1939" t="s">
        <v>23</v>
      </c>
      <c r="O1939" t="s">
        <v>22</v>
      </c>
      <c r="P1939">
        <v>1</v>
      </c>
    </row>
    <row r="1940" spans="1:16" x14ac:dyDescent="0.3">
      <c r="A1940">
        <v>1937</v>
      </c>
      <c r="B1940" t="s">
        <v>50</v>
      </c>
      <c r="C1940">
        <v>2002</v>
      </c>
      <c r="D1940">
        <v>5.3</v>
      </c>
      <c r="E1940" t="s">
        <v>33</v>
      </c>
      <c r="F1940" t="s">
        <v>19</v>
      </c>
      <c r="G1940">
        <v>278744</v>
      </c>
      <c r="H1940" t="s">
        <v>26</v>
      </c>
      <c r="I1940">
        <v>7424.77</v>
      </c>
      <c r="J1940" t="s">
        <v>54</v>
      </c>
      <c r="K1940">
        <v>24</v>
      </c>
      <c r="L1940">
        <v>2.6636519530465232E-2</v>
      </c>
      <c r="M1940" t="s">
        <v>32</v>
      </c>
      <c r="N1940" t="s">
        <v>28</v>
      </c>
      <c r="O1940" t="s">
        <v>29</v>
      </c>
      <c r="P1940">
        <v>1</v>
      </c>
    </row>
    <row r="1941" spans="1:16" x14ac:dyDescent="0.3">
      <c r="A1941">
        <v>1938</v>
      </c>
      <c r="B1941" t="s">
        <v>17</v>
      </c>
      <c r="C1941">
        <v>2014</v>
      </c>
      <c r="D1941">
        <v>1.4</v>
      </c>
      <c r="E1941" t="s">
        <v>25</v>
      </c>
      <c r="F1941" t="s">
        <v>34</v>
      </c>
      <c r="G1941">
        <v>158964</v>
      </c>
      <c r="H1941" t="s">
        <v>38</v>
      </c>
      <c r="I1941">
        <v>74090.14</v>
      </c>
      <c r="J1941" t="s">
        <v>64</v>
      </c>
      <c r="K1941">
        <v>12</v>
      </c>
      <c r="L1941">
        <v>0.46608125110087817</v>
      </c>
      <c r="M1941" t="s">
        <v>32</v>
      </c>
      <c r="N1941" t="s">
        <v>36</v>
      </c>
      <c r="O1941" t="s">
        <v>46</v>
      </c>
      <c r="P1941">
        <v>2</v>
      </c>
    </row>
    <row r="1942" spans="1:16" x14ac:dyDescent="0.3">
      <c r="A1942">
        <v>1939</v>
      </c>
      <c r="B1942" t="s">
        <v>17</v>
      </c>
      <c r="C1942">
        <v>2005</v>
      </c>
      <c r="D1942">
        <v>4.9000000000000004</v>
      </c>
      <c r="E1942" t="s">
        <v>18</v>
      </c>
      <c r="F1942" t="s">
        <v>34</v>
      </c>
      <c r="G1942">
        <v>168767</v>
      </c>
      <c r="H1942" t="s">
        <v>38</v>
      </c>
      <c r="I1942">
        <v>83946.15</v>
      </c>
      <c r="J1942" t="s">
        <v>21</v>
      </c>
      <c r="K1942">
        <v>21</v>
      </c>
      <c r="L1942">
        <v>0.49740855736014739</v>
      </c>
      <c r="M1942" t="s">
        <v>32</v>
      </c>
      <c r="N1942" t="s">
        <v>36</v>
      </c>
      <c r="O1942" t="s">
        <v>29</v>
      </c>
      <c r="P1942">
        <v>2</v>
      </c>
    </row>
    <row r="1943" spans="1:16" x14ac:dyDescent="0.3">
      <c r="A1943">
        <v>1940</v>
      </c>
      <c r="B1943" t="s">
        <v>58</v>
      </c>
      <c r="C1943">
        <v>2016</v>
      </c>
      <c r="D1943">
        <v>5.2</v>
      </c>
      <c r="E1943" t="s">
        <v>25</v>
      </c>
      <c r="F1943" t="s">
        <v>19</v>
      </c>
      <c r="G1943">
        <v>135501</v>
      </c>
      <c r="H1943" t="s">
        <v>20</v>
      </c>
      <c r="I1943">
        <v>16876.3</v>
      </c>
      <c r="J1943" t="s">
        <v>59</v>
      </c>
      <c r="K1943">
        <v>10</v>
      </c>
      <c r="L1943">
        <v>0.12454742031424122</v>
      </c>
      <c r="M1943" t="s">
        <v>22</v>
      </c>
      <c r="N1943" t="s">
        <v>28</v>
      </c>
      <c r="O1943" t="s">
        <v>29</v>
      </c>
      <c r="P1943">
        <v>3</v>
      </c>
    </row>
    <row r="1944" spans="1:16" x14ac:dyDescent="0.3">
      <c r="A1944">
        <v>1941</v>
      </c>
      <c r="B1944" t="s">
        <v>58</v>
      </c>
      <c r="C1944">
        <v>2011</v>
      </c>
      <c r="D1944">
        <v>1.9</v>
      </c>
      <c r="E1944" t="s">
        <v>25</v>
      </c>
      <c r="F1944" t="s">
        <v>19</v>
      </c>
      <c r="G1944">
        <v>135678</v>
      </c>
      <c r="H1944" t="s">
        <v>20</v>
      </c>
      <c r="I1944">
        <v>17868.57</v>
      </c>
      <c r="J1944" t="s">
        <v>62</v>
      </c>
      <c r="K1944">
        <v>15</v>
      </c>
      <c r="L1944">
        <v>0.13169835935081589</v>
      </c>
      <c r="M1944" t="s">
        <v>22</v>
      </c>
      <c r="N1944" t="s">
        <v>28</v>
      </c>
      <c r="O1944" t="s">
        <v>46</v>
      </c>
      <c r="P1944">
        <v>3</v>
      </c>
    </row>
    <row r="1945" spans="1:16" x14ac:dyDescent="0.3">
      <c r="A1945">
        <v>1942</v>
      </c>
      <c r="B1945" t="s">
        <v>37</v>
      </c>
      <c r="C1945">
        <v>2021</v>
      </c>
      <c r="D1945">
        <v>3.2</v>
      </c>
      <c r="E1945" t="s">
        <v>33</v>
      </c>
      <c r="F1945" t="s">
        <v>19</v>
      </c>
      <c r="G1945">
        <v>114380</v>
      </c>
      <c r="H1945" t="s">
        <v>26</v>
      </c>
      <c r="I1945">
        <v>83111.28</v>
      </c>
      <c r="J1945" t="s">
        <v>39</v>
      </c>
      <c r="K1945">
        <v>5</v>
      </c>
      <c r="L1945">
        <v>0.72662423500611995</v>
      </c>
      <c r="M1945" t="s">
        <v>22</v>
      </c>
      <c r="N1945" t="s">
        <v>36</v>
      </c>
      <c r="O1945" t="s">
        <v>22</v>
      </c>
      <c r="P1945">
        <v>1</v>
      </c>
    </row>
    <row r="1946" spans="1:16" x14ac:dyDescent="0.3">
      <c r="A1946">
        <v>1943</v>
      </c>
      <c r="B1946" t="s">
        <v>24</v>
      </c>
      <c r="C1946">
        <v>2019</v>
      </c>
      <c r="D1946">
        <v>1.8</v>
      </c>
      <c r="E1946" t="s">
        <v>25</v>
      </c>
      <c r="F1946" t="s">
        <v>19</v>
      </c>
      <c r="G1946">
        <v>171206</v>
      </c>
      <c r="H1946" t="s">
        <v>26</v>
      </c>
      <c r="I1946">
        <v>92581.2</v>
      </c>
      <c r="J1946" t="s">
        <v>27</v>
      </c>
      <c r="K1946">
        <v>7</v>
      </c>
      <c r="L1946">
        <v>0.54075908554606733</v>
      </c>
      <c r="M1946" t="s">
        <v>32</v>
      </c>
      <c r="N1946" t="s">
        <v>36</v>
      </c>
      <c r="O1946" t="s">
        <v>46</v>
      </c>
      <c r="P1946">
        <v>1</v>
      </c>
    </row>
    <row r="1947" spans="1:16" x14ac:dyDescent="0.3">
      <c r="A1947">
        <v>1944</v>
      </c>
      <c r="B1947" t="s">
        <v>43</v>
      </c>
      <c r="C1947">
        <v>2023</v>
      </c>
      <c r="D1947">
        <v>4.5</v>
      </c>
      <c r="E1947" t="s">
        <v>42</v>
      </c>
      <c r="F1947" t="s">
        <v>19</v>
      </c>
      <c r="G1947">
        <v>156547</v>
      </c>
      <c r="H1947" t="s">
        <v>20</v>
      </c>
      <c r="I1947">
        <v>80121.710000000006</v>
      </c>
      <c r="J1947" t="s">
        <v>63</v>
      </c>
      <c r="K1947">
        <v>3</v>
      </c>
      <c r="L1947">
        <v>0.51180610295949458</v>
      </c>
      <c r="M1947" t="s">
        <v>32</v>
      </c>
      <c r="N1947" t="s">
        <v>36</v>
      </c>
      <c r="O1947" t="s">
        <v>29</v>
      </c>
      <c r="P1947">
        <v>3</v>
      </c>
    </row>
    <row r="1948" spans="1:16" x14ac:dyDescent="0.3">
      <c r="A1948">
        <v>1945</v>
      </c>
      <c r="B1948" t="s">
        <v>58</v>
      </c>
      <c r="C1948">
        <v>2010</v>
      </c>
      <c r="D1948">
        <v>3.7</v>
      </c>
      <c r="E1948" t="s">
        <v>33</v>
      </c>
      <c r="F1948" t="s">
        <v>19</v>
      </c>
      <c r="G1948">
        <v>152802</v>
      </c>
      <c r="H1948" t="s">
        <v>26</v>
      </c>
      <c r="I1948">
        <v>24070.77</v>
      </c>
      <c r="J1948" t="s">
        <v>65</v>
      </c>
      <c r="K1948">
        <v>16</v>
      </c>
      <c r="L1948">
        <v>0.15752915537754741</v>
      </c>
      <c r="M1948" t="s">
        <v>32</v>
      </c>
      <c r="N1948" t="s">
        <v>23</v>
      </c>
      <c r="O1948" t="s">
        <v>22</v>
      </c>
      <c r="P1948">
        <v>1</v>
      </c>
    </row>
    <row r="1949" spans="1:16" x14ac:dyDescent="0.3">
      <c r="A1949">
        <v>1946</v>
      </c>
      <c r="B1949" t="s">
        <v>30</v>
      </c>
      <c r="C1949">
        <v>2003</v>
      </c>
      <c r="D1949">
        <v>4.2</v>
      </c>
      <c r="E1949" t="s">
        <v>33</v>
      </c>
      <c r="F1949" t="s">
        <v>19</v>
      </c>
      <c r="G1949">
        <v>152185</v>
      </c>
      <c r="H1949" t="s">
        <v>20</v>
      </c>
      <c r="I1949">
        <v>44094.52</v>
      </c>
      <c r="J1949" t="s">
        <v>52</v>
      </c>
      <c r="K1949">
        <v>23</v>
      </c>
      <c r="L1949">
        <v>0.28974287873312088</v>
      </c>
      <c r="M1949" t="s">
        <v>32</v>
      </c>
      <c r="N1949" t="s">
        <v>23</v>
      </c>
      <c r="O1949" t="s">
        <v>29</v>
      </c>
      <c r="P1949">
        <v>3</v>
      </c>
    </row>
    <row r="1950" spans="1:16" x14ac:dyDescent="0.3">
      <c r="A1950">
        <v>1947</v>
      </c>
      <c r="B1950" t="s">
        <v>37</v>
      </c>
      <c r="C1950">
        <v>2005</v>
      </c>
      <c r="D1950">
        <v>2</v>
      </c>
      <c r="E1950" t="s">
        <v>18</v>
      </c>
      <c r="F1950" t="s">
        <v>34</v>
      </c>
      <c r="G1950">
        <v>151083</v>
      </c>
      <c r="H1950" t="s">
        <v>38</v>
      </c>
      <c r="I1950">
        <v>62080.03</v>
      </c>
      <c r="J1950" t="s">
        <v>48</v>
      </c>
      <c r="K1950">
        <v>21</v>
      </c>
      <c r="L1950">
        <v>0.41090016745762264</v>
      </c>
      <c r="M1950" t="s">
        <v>32</v>
      </c>
      <c r="N1950" t="s">
        <v>36</v>
      </c>
      <c r="O1950" t="s">
        <v>22</v>
      </c>
      <c r="P1950">
        <v>2</v>
      </c>
    </row>
    <row r="1951" spans="1:16" x14ac:dyDescent="0.3">
      <c r="A1951">
        <v>1948</v>
      </c>
      <c r="B1951" t="s">
        <v>43</v>
      </c>
      <c r="C1951">
        <v>2000</v>
      </c>
      <c r="D1951">
        <v>2.1</v>
      </c>
      <c r="E1951" t="s">
        <v>18</v>
      </c>
      <c r="F1951" t="s">
        <v>19</v>
      </c>
      <c r="G1951">
        <v>55746</v>
      </c>
      <c r="H1951" t="s">
        <v>26</v>
      </c>
      <c r="I1951">
        <v>20227.88</v>
      </c>
      <c r="J1951" t="s">
        <v>63</v>
      </c>
      <c r="K1951">
        <v>26</v>
      </c>
      <c r="L1951">
        <v>0.36285796290316796</v>
      </c>
      <c r="M1951" t="s">
        <v>22</v>
      </c>
      <c r="N1951" t="s">
        <v>23</v>
      </c>
      <c r="O1951" t="s">
        <v>22</v>
      </c>
      <c r="P1951">
        <v>1</v>
      </c>
    </row>
    <row r="1952" spans="1:16" x14ac:dyDescent="0.3">
      <c r="A1952">
        <v>1949</v>
      </c>
      <c r="B1952" t="s">
        <v>37</v>
      </c>
      <c r="C1952">
        <v>2019</v>
      </c>
      <c r="D1952">
        <v>1.2</v>
      </c>
      <c r="E1952" t="s">
        <v>18</v>
      </c>
      <c r="F1952" t="s">
        <v>34</v>
      </c>
      <c r="G1952">
        <v>173925</v>
      </c>
      <c r="H1952" t="s">
        <v>26</v>
      </c>
      <c r="I1952">
        <v>25007.24</v>
      </c>
      <c r="J1952" t="s">
        <v>45</v>
      </c>
      <c r="K1952">
        <v>7</v>
      </c>
      <c r="L1952">
        <v>0.14378174500503091</v>
      </c>
      <c r="M1952" t="s">
        <v>32</v>
      </c>
      <c r="N1952" t="s">
        <v>23</v>
      </c>
      <c r="O1952" t="s">
        <v>46</v>
      </c>
      <c r="P1952">
        <v>1</v>
      </c>
    </row>
    <row r="1953" spans="1:16" x14ac:dyDescent="0.3">
      <c r="A1953">
        <v>1950</v>
      </c>
      <c r="B1953" t="s">
        <v>43</v>
      </c>
      <c r="C1953">
        <v>2022</v>
      </c>
      <c r="D1953">
        <v>2.6</v>
      </c>
      <c r="E1953" t="s">
        <v>18</v>
      </c>
      <c r="F1953" t="s">
        <v>34</v>
      </c>
      <c r="G1953">
        <v>298962</v>
      </c>
      <c r="H1953" t="s">
        <v>26</v>
      </c>
      <c r="I1953">
        <v>31874.18</v>
      </c>
      <c r="J1953" t="s">
        <v>44</v>
      </c>
      <c r="K1953">
        <v>4</v>
      </c>
      <c r="L1953">
        <v>0.10661615857533734</v>
      </c>
      <c r="M1953" t="s">
        <v>32</v>
      </c>
      <c r="N1953" t="s">
        <v>23</v>
      </c>
      <c r="O1953" t="s">
        <v>22</v>
      </c>
      <c r="P1953">
        <v>1</v>
      </c>
    </row>
    <row r="1954" spans="1:16" x14ac:dyDescent="0.3">
      <c r="A1954">
        <v>1951</v>
      </c>
      <c r="B1954" t="s">
        <v>43</v>
      </c>
      <c r="C1954">
        <v>2015</v>
      </c>
      <c r="D1954">
        <v>3.8</v>
      </c>
      <c r="E1954" t="s">
        <v>42</v>
      </c>
      <c r="F1954" t="s">
        <v>19</v>
      </c>
      <c r="G1954">
        <v>168393</v>
      </c>
      <c r="H1954" t="s">
        <v>38</v>
      </c>
      <c r="I1954">
        <v>53403.76</v>
      </c>
      <c r="J1954" t="s">
        <v>57</v>
      </c>
      <c r="K1954">
        <v>11</v>
      </c>
      <c r="L1954">
        <v>0.31713764823953489</v>
      </c>
      <c r="M1954" t="s">
        <v>32</v>
      </c>
      <c r="N1954" t="s">
        <v>36</v>
      </c>
      <c r="O1954" t="s">
        <v>22</v>
      </c>
      <c r="P1954">
        <v>2</v>
      </c>
    </row>
    <row r="1955" spans="1:16" x14ac:dyDescent="0.3">
      <c r="A1955">
        <v>1952</v>
      </c>
      <c r="B1955" t="s">
        <v>50</v>
      </c>
      <c r="C1955">
        <v>2014</v>
      </c>
      <c r="D1955">
        <v>5.3</v>
      </c>
      <c r="E1955" t="s">
        <v>33</v>
      </c>
      <c r="F1955" t="s">
        <v>19</v>
      </c>
      <c r="G1955">
        <v>283453</v>
      </c>
      <c r="H1955" t="s">
        <v>38</v>
      </c>
      <c r="I1955">
        <v>53526.46</v>
      </c>
      <c r="J1955" t="s">
        <v>51</v>
      </c>
      <c r="K1955">
        <v>12</v>
      </c>
      <c r="L1955">
        <v>0.18883716171640447</v>
      </c>
      <c r="M1955" t="s">
        <v>32</v>
      </c>
      <c r="N1955" t="s">
        <v>36</v>
      </c>
      <c r="O1955" t="s">
        <v>29</v>
      </c>
      <c r="P1955">
        <v>2</v>
      </c>
    </row>
    <row r="1956" spans="1:16" x14ac:dyDescent="0.3">
      <c r="A1956">
        <v>1953</v>
      </c>
      <c r="B1956" t="s">
        <v>58</v>
      </c>
      <c r="C1956">
        <v>2016</v>
      </c>
      <c r="D1956">
        <v>4.3</v>
      </c>
      <c r="E1956" t="s">
        <v>25</v>
      </c>
      <c r="F1956" t="s">
        <v>34</v>
      </c>
      <c r="G1956">
        <v>290320</v>
      </c>
      <c r="H1956" t="s">
        <v>26</v>
      </c>
      <c r="I1956">
        <v>82357.98</v>
      </c>
      <c r="J1956" t="s">
        <v>59</v>
      </c>
      <c r="K1956">
        <v>10</v>
      </c>
      <c r="L1956">
        <v>0.28368000826674011</v>
      </c>
      <c r="M1956" t="s">
        <v>32</v>
      </c>
      <c r="N1956" t="s">
        <v>36</v>
      </c>
      <c r="O1956" t="s">
        <v>29</v>
      </c>
      <c r="P1956">
        <v>1</v>
      </c>
    </row>
    <row r="1957" spans="1:16" x14ac:dyDescent="0.3">
      <c r="A1957">
        <v>1954</v>
      </c>
      <c r="B1957" t="s">
        <v>37</v>
      </c>
      <c r="C1957">
        <v>2007</v>
      </c>
      <c r="D1957">
        <v>3.2</v>
      </c>
      <c r="E1957" t="s">
        <v>18</v>
      </c>
      <c r="F1957" t="s">
        <v>19</v>
      </c>
      <c r="G1957">
        <v>68879</v>
      </c>
      <c r="H1957" t="s">
        <v>20</v>
      </c>
      <c r="I1957">
        <v>76535.97</v>
      </c>
      <c r="J1957" t="s">
        <v>39</v>
      </c>
      <c r="K1957">
        <v>19</v>
      </c>
      <c r="L1957">
        <v>1.1111655221475341</v>
      </c>
      <c r="M1957" t="s">
        <v>22</v>
      </c>
      <c r="N1957" t="s">
        <v>36</v>
      </c>
      <c r="O1957" t="s">
        <v>22</v>
      </c>
      <c r="P1957">
        <v>3</v>
      </c>
    </row>
    <row r="1958" spans="1:16" x14ac:dyDescent="0.3">
      <c r="A1958">
        <v>1955</v>
      </c>
      <c r="B1958" t="s">
        <v>37</v>
      </c>
      <c r="C1958">
        <v>2011</v>
      </c>
      <c r="D1958">
        <v>5.8</v>
      </c>
      <c r="E1958" t="s">
        <v>18</v>
      </c>
      <c r="F1958" t="s">
        <v>19</v>
      </c>
      <c r="G1958">
        <v>67592</v>
      </c>
      <c r="H1958" t="s">
        <v>38</v>
      </c>
      <c r="I1958">
        <v>91804.89</v>
      </c>
      <c r="J1958" t="s">
        <v>68</v>
      </c>
      <c r="K1958">
        <v>15</v>
      </c>
      <c r="L1958">
        <v>1.3582212391999053</v>
      </c>
      <c r="M1958" t="s">
        <v>22</v>
      </c>
      <c r="N1958" t="s">
        <v>36</v>
      </c>
      <c r="O1958" t="s">
        <v>29</v>
      </c>
      <c r="P1958">
        <v>2</v>
      </c>
    </row>
    <row r="1959" spans="1:16" x14ac:dyDescent="0.3">
      <c r="A1959">
        <v>1956</v>
      </c>
      <c r="B1959" t="s">
        <v>50</v>
      </c>
      <c r="C1959">
        <v>2021</v>
      </c>
      <c r="D1959">
        <v>4.5999999999999996</v>
      </c>
      <c r="E1959" t="s">
        <v>18</v>
      </c>
      <c r="F1959" t="s">
        <v>34</v>
      </c>
      <c r="G1959">
        <v>220084</v>
      </c>
      <c r="H1959" t="s">
        <v>26</v>
      </c>
      <c r="I1959">
        <v>84125.66</v>
      </c>
      <c r="J1959" t="s">
        <v>61</v>
      </c>
      <c r="K1959">
        <v>5</v>
      </c>
      <c r="L1959">
        <v>0.38224341615019719</v>
      </c>
      <c r="M1959" t="s">
        <v>32</v>
      </c>
      <c r="N1959" t="s">
        <v>36</v>
      </c>
      <c r="O1959" t="s">
        <v>29</v>
      </c>
      <c r="P1959">
        <v>1</v>
      </c>
    </row>
    <row r="1960" spans="1:16" x14ac:dyDescent="0.3">
      <c r="A1960">
        <v>1957</v>
      </c>
      <c r="B1960" t="s">
        <v>30</v>
      </c>
      <c r="C1960">
        <v>2020</v>
      </c>
      <c r="D1960">
        <v>5.7</v>
      </c>
      <c r="E1960" t="s">
        <v>25</v>
      </c>
      <c r="F1960" t="s">
        <v>34</v>
      </c>
      <c r="G1960">
        <v>197494</v>
      </c>
      <c r="H1960" t="s">
        <v>26</v>
      </c>
      <c r="I1960">
        <v>29118.37</v>
      </c>
      <c r="J1960" t="s">
        <v>52</v>
      </c>
      <c r="K1960">
        <v>6</v>
      </c>
      <c r="L1960">
        <v>0.14743926397763982</v>
      </c>
      <c r="M1960" t="s">
        <v>32</v>
      </c>
      <c r="N1960" t="s">
        <v>23</v>
      </c>
      <c r="O1960" t="s">
        <v>29</v>
      </c>
      <c r="P1960">
        <v>1</v>
      </c>
    </row>
    <row r="1961" spans="1:16" x14ac:dyDescent="0.3">
      <c r="A1961">
        <v>1958</v>
      </c>
      <c r="B1961" t="s">
        <v>30</v>
      </c>
      <c r="C1961">
        <v>2009</v>
      </c>
      <c r="D1961">
        <v>3.6</v>
      </c>
      <c r="E1961" t="s">
        <v>18</v>
      </c>
      <c r="F1961" t="s">
        <v>34</v>
      </c>
      <c r="G1961">
        <v>270728</v>
      </c>
      <c r="H1961" t="s">
        <v>38</v>
      </c>
      <c r="I1961">
        <v>36473.19</v>
      </c>
      <c r="J1961" t="s">
        <v>41</v>
      </c>
      <c r="K1961">
        <v>17</v>
      </c>
      <c r="L1961">
        <v>0.13472263674241305</v>
      </c>
      <c r="M1961" t="s">
        <v>32</v>
      </c>
      <c r="N1961" t="s">
        <v>23</v>
      </c>
      <c r="O1961" t="s">
        <v>22</v>
      </c>
      <c r="P1961">
        <v>2</v>
      </c>
    </row>
    <row r="1962" spans="1:16" x14ac:dyDescent="0.3">
      <c r="A1962">
        <v>1959</v>
      </c>
      <c r="B1962" t="s">
        <v>17</v>
      </c>
      <c r="C1962">
        <v>2014</v>
      </c>
      <c r="D1962">
        <v>2.2999999999999998</v>
      </c>
      <c r="E1962" t="s">
        <v>25</v>
      </c>
      <c r="F1962" t="s">
        <v>19</v>
      </c>
      <c r="G1962">
        <v>124555</v>
      </c>
      <c r="H1962" t="s">
        <v>20</v>
      </c>
      <c r="I1962">
        <v>52540.21</v>
      </c>
      <c r="J1962" t="s">
        <v>47</v>
      </c>
      <c r="K1962">
        <v>12</v>
      </c>
      <c r="L1962">
        <v>0.42182337120147723</v>
      </c>
      <c r="M1962" t="s">
        <v>22</v>
      </c>
      <c r="N1962" t="s">
        <v>36</v>
      </c>
      <c r="O1962" t="s">
        <v>22</v>
      </c>
      <c r="P1962">
        <v>3</v>
      </c>
    </row>
    <row r="1963" spans="1:16" x14ac:dyDescent="0.3">
      <c r="A1963">
        <v>1960</v>
      </c>
      <c r="B1963" t="s">
        <v>58</v>
      </c>
      <c r="C1963">
        <v>2008</v>
      </c>
      <c r="D1963">
        <v>1.3</v>
      </c>
      <c r="E1963" t="s">
        <v>33</v>
      </c>
      <c r="F1963" t="s">
        <v>19</v>
      </c>
      <c r="G1963">
        <v>18830</v>
      </c>
      <c r="H1963" t="s">
        <v>26</v>
      </c>
      <c r="I1963">
        <v>6355.76</v>
      </c>
      <c r="J1963" t="s">
        <v>67</v>
      </c>
      <c r="K1963">
        <v>18</v>
      </c>
      <c r="L1963">
        <v>0.33753372278279342</v>
      </c>
      <c r="M1963" t="s">
        <v>56</v>
      </c>
      <c r="N1963" t="s">
        <v>28</v>
      </c>
      <c r="O1963" t="s">
        <v>46</v>
      </c>
      <c r="P1963">
        <v>1</v>
      </c>
    </row>
    <row r="1964" spans="1:16" x14ac:dyDescent="0.3">
      <c r="A1964">
        <v>1961</v>
      </c>
      <c r="B1964" t="s">
        <v>58</v>
      </c>
      <c r="C1964">
        <v>2001</v>
      </c>
      <c r="D1964">
        <v>4.5999999999999996</v>
      </c>
      <c r="E1964" t="s">
        <v>33</v>
      </c>
      <c r="F1964" t="s">
        <v>34</v>
      </c>
      <c r="G1964">
        <v>216897</v>
      </c>
      <c r="H1964" t="s">
        <v>20</v>
      </c>
      <c r="I1964">
        <v>90870.69</v>
      </c>
      <c r="J1964" t="s">
        <v>62</v>
      </c>
      <c r="K1964">
        <v>25</v>
      </c>
      <c r="L1964">
        <v>0.41895780024619983</v>
      </c>
      <c r="M1964" t="s">
        <v>32</v>
      </c>
      <c r="N1964" t="s">
        <v>36</v>
      </c>
      <c r="O1964" t="s">
        <v>29</v>
      </c>
      <c r="P1964">
        <v>3</v>
      </c>
    </row>
    <row r="1965" spans="1:16" x14ac:dyDescent="0.3">
      <c r="A1965">
        <v>1962</v>
      </c>
      <c r="B1965" t="s">
        <v>24</v>
      </c>
      <c r="C1965">
        <v>2004</v>
      </c>
      <c r="D1965">
        <v>1.6</v>
      </c>
      <c r="E1965" t="s">
        <v>33</v>
      </c>
      <c r="F1965" t="s">
        <v>19</v>
      </c>
      <c r="G1965">
        <v>252234</v>
      </c>
      <c r="H1965" t="s">
        <v>20</v>
      </c>
      <c r="I1965">
        <v>9212.7000000000007</v>
      </c>
      <c r="J1965" t="s">
        <v>27</v>
      </c>
      <c r="K1965">
        <v>22</v>
      </c>
      <c r="L1965">
        <v>3.6524417802516716E-2</v>
      </c>
      <c r="M1965" t="s">
        <v>32</v>
      </c>
      <c r="N1965" t="s">
        <v>28</v>
      </c>
      <c r="O1965" t="s">
        <v>46</v>
      </c>
      <c r="P1965">
        <v>3</v>
      </c>
    </row>
    <row r="1966" spans="1:16" x14ac:dyDescent="0.3">
      <c r="A1966">
        <v>1963</v>
      </c>
      <c r="B1966" t="s">
        <v>50</v>
      </c>
      <c r="C1966">
        <v>2005</v>
      </c>
      <c r="D1966">
        <v>2.5</v>
      </c>
      <c r="E1966" t="s">
        <v>42</v>
      </c>
      <c r="F1966" t="s">
        <v>34</v>
      </c>
      <c r="G1966">
        <v>265735</v>
      </c>
      <c r="H1966" t="s">
        <v>38</v>
      </c>
      <c r="I1966">
        <v>35631.919999999998</v>
      </c>
      <c r="J1966" t="s">
        <v>51</v>
      </c>
      <c r="K1966">
        <v>21</v>
      </c>
      <c r="L1966">
        <v>0.13408817054584454</v>
      </c>
      <c r="M1966" t="s">
        <v>32</v>
      </c>
      <c r="N1966" t="s">
        <v>23</v>
      </c>
      <c r="O1966" t="s">
        <v>22</v>
      </c>
      <c r="P1966">
        <v>2</v>
      </c>
    </row>
    <row r="1967" spans="1:16" x14ac:dyDescent="0.3">
      <c r="A1967">
        <v>1964</v>
      </c>
      <c r="B1967" t="s">
        <v>30</v>
      </c>
      <c r="C1967">
        <v>2006</v>
      </c>
      <c r="D1967">
        <v>3.7</v>
      </c>
      <c r="E1967" t="s">
        <v>25</v>
      </c>
      <c r="F1967" t="s">
        <v>19</v>
      </c>
      <c r="G1967">
        <v>93878</v>
      </c>
      <c r="H1967" t="s">
        <v>26</v>
      </c>
      <c r="I1967">
        <v>59071.61</v>
      </c>
      <c r="J1967" t="s">
        <v>52</v>
      </c>
      <c r="K1967">
        <v>20</v>
      </c>
      <c r="L1967">
        <v>0.62923805364409124</v>
      </c>
      <c r="M1967" t="s">
        <v>22</v>
      </c>
      <c r="N1967" t="s">
        <v>36</v>
      </c>
      <c r="O1967" t="s">
        <v>22</v>
      </c>
      <c r="P1967">
        <v>1</v>
      </c>
    </row>
    <row r="1968" spans="1:16" x14ac:dyDescent="0.3">
      <c r="A1968">
        <v>1965</v>
      </c>
      <c r="B1968" t="s">
        <v>43</v>
      </c>
      <c r="C1968">
        <v>2020</v>
      </c>
      <c r="D1968">
        <v>3.8</v>
      </c>
      <c r="E1968" t="s">
        <v>18</v>
      </c>
      <c r="F1968" t="s">
        <v>34</v>
      </c>
      <c r="G1968">
        <v>125407</v>
      </c>
      <c r="H1968" t="s">
        <v>26</v>
      </c>
      <c r="I1968">
        <v>54194.93</v>
      </c>
      <c r="J1968" t="s">
        <v>44</v>
      </c>
      <c r="K1968">
        <v>6</v>
      </c>
      <c r="L1968">
        <v>0.43215235194207657</v>
      </c>
      <c r="M1968" t="s">
        <v>22</v>
      </c>
      <c r="N1968" t="s">
        <v>36</v>
      </c>
      <c r="O1968" t="s">
        <v>22</v>
      </c>
      <c r="P1968">
        <v>1</v>
      </c>
    </row>
    <row r="1969" spans="1:16" x14ac:dyDescent="0.3">
      <c r="A1969">
        <v>1966</v>
      </c>
      <c r="B1969" t="s">
        <v>37</v>
      </c>
      <c r="C1969">
        <v>2000</v>
      </c>
      <c r="D1969">
        <v>4</v>
      </c>
      <c r="E1969" t="s">
        <v>18</v>
      </c>
      <c r="F1969" t="s">
        <v>19</v>
      </c>
      <c r="G1969">
        <v>116869</v>
      </c>
      <c r="H1969" t="s">
        <v>20</v>
      </c>
      <c r="I1969">
        <v>67173.69</v>
      </c>
      <c r="J1969" t="s">
        <v>48</v>
      </c>
      <c r="K1969">
        <v>26</v>
      </c>
      <c r="L1969">
        <v>0.57477765703479966</v>
      </c>
      <c r="M1969" t="s">
        <v>22</v>
      </c>
      <c r="N1969" t="s">
        <v>36</v>
      </c>
      <c r="O1969" t="s">
        <v>29</v>
      </c>
      <c r="P1969">
        <v>3</v>
      </c>
    </row>
    <row r="1970" spans="1:16" x14ac:dyDescent="0.3">
      <c r="A1970">
        <v>1967</v>
      </c>
      <c r="B1970" t="s">
        <v>58</v>
      </c>
      <c r="C1970">
        <v>2022</v>
      </c>
      <c r="D1970">
        <v>1.8</v>
      </c>
      <c r="E1970" t="s">
        <v>18</v>
      </c>
      <c r="F1970" t="s">
        <v>34</v>
      </c>
      <c r="G1970">
        <v>257716</v>
      </c>
      <c r="H1970" t="s">
        <v>38</v>
      </c>
      <c r="I1970">
        <v>55114.42</v>
      </c>
      <c r="J1970" t="s">
        <v>59</v>
      </c>
      <c r="K1970">
        <v>4</v>
      </c>
      <c r="L1970">
        <v>0.21385719163730618</v>
      </c>
      <c r="M1970" t="s">
        <v>32</v>
      </c>
      <c r="N1970" t="s">
        <v>36</v>
      </c>
      <c r="O1970" t="s">
        <v>46</v>
      </c>
      <c r="P1970">
        <v>2</v>
      </c>
    </row>
    <row r="1971" spans="1:16" x14ac:dyDescent="0.3">
      <c r="A1971">
        <v>1968</v>
      </c>
      <c r="B1971" t="s">
        <v>37</v>
      </c>
      <c r="C1971">
        <v>2006</v>
      </c>
      <c r="D1971">
        <v>2.9</v>
      </c>
      <c r="E1971" t="s">
        <v>18</v>
      </c>
      <c r="F1971" t="s">
        <v>19</v>
      </c>
      <c r="G1971">
        <v>283539</v>
      </c>
      <c r="H1971" t="s">
        <v>38</v>
      </c>
      <c r="I1971">
        <v>26755.14</v>
      </c>
      <c r="J1971" t="s">
        <v>45</v>
      </c>
      <c r="K1971">
        <v>20</v>
      </c>
      <c r="L1971">
        <v>9.4361410599600057E-2</v>
      </c>
      <c r="M1971" t="s">
        <v>32</v>
      </c>
      <c r="N1971" t="s">
        <v>23</v>
      </c>
      <c r="O1971" t="s">
        <v>22</v>
      </c>
      <c r="P1971">
        <v>2</v>
      </c>
    </row>
    <row r="1972" spans="1:16" x14ac:dyDescent="0.3">
      <c r="A1972">
        <v>1969</v>
      </c>
      <c r="B1972" t="s">
        <v>37</v>
      </c>
      <c r="C1972">
        <v>2019</v>
      </c>
      <c r="D1972">
        <v>4.0999999999999996</v>
      </c>
      <c r="E1972" t="s">
        <v>42</v>
      </c>
      <c r="F1972" t="s">
        <v>19</v>
      </c>
      <c r="G1972">
        <v>16738</v>
      </c>
      <c r="H1972" t="s">
        <v>38</v>
      </c>
      <c r="I1972">
        <v>24102.43</v>
      </c>
      <c r="J1972" t="s">
        <v>48</v>
      </c>
      <c r="K1972">
        <v>7</v>
      </c>
      <c r="L1972">
        <v>1.4399826741546182</v>
      </c>
      <c r="M1972" t="s">
        <v>56</v>
      </c>
      <c r="N1972" t="s">
        <v>23</v>
      </c>
      <c r="O1972" t="s">
        <v>29</v>
      </c>
      <c r="P1972">
        <v>2</v>
      </c>
    </row>
    <row r="1973" spans="1:16" x14ac:dyDescent="0.3">
      <c r="A1973">
        <v>1970</v>
      </c>
      <c r="B1973" t="s">
        <v>24</v>
      </c>
      <c r="C1973">
        <v>2011</v>
      </c>
      <c r="D1973">
        <v>5.8</v>
      </c>
      <c r="E1973" t="s">
        <v>18</v>
      </c>
      <c r="F1973" t="s">
        <v>34</v>
      </c>
      <c r="G1973">
        <v>133703</v>
      </c>
      <c r="H1973" t="s">
        <v>20</v>
      </c>
      <c r="I1973">
        <v>91188.47</v>
      </c>
      <c r="J1973" t="s">
        <v>49</v>
      </c>
      <c r="K1973">
        <v>15</v>
      </c>
      <c r="L1973">
        <v>0.68202261729355362</v>
      </c>
      <c r="M1973" t="s">
        <v>22</v>
      </c>
      <c r="N1973" t="s">
        <v>36</v>
      </c>
      <c r="O1973" t="s">
        <v>29</v>
      </c>
      <c r="P1973">
        <v>3</v>
      </c>
    </row>
    <row r="1974" spans="1:16" x14ac:dyDescent="0.3">
      <c r="A1974">
        <v>1971</v>
      </c>
      <c r="B1974" t="s">
        <v>30</v>
      </c>
      <c r="C1974">
        <v>2015</v>
      </c>
      <c r="D1974">
        <v>4.5999999999999996</v>
      </c>
      <c r="E1974" t="s">
        <v>42</v>
      </c>
      <c r="F1974" t="s">
        <v>19</v>
      </c>
      <c r="G1974">
        <v>148977</v>
      </c>
      <c r="H1974" t="s">
        <v>20</v>
      </c>
      <c r="I1974">
        <v>30076.84</v>
      </c>
      <c r="J1974" t="s">
        <v>40</v>
      </c>
      <c r="K1974">
        <v>11</v>
      </c>
      <c r="L1974">
        <v>0.20188915067426516</v>
      </c>
      <c r="M1974" t="s">
        <v>22</v>
      </c>
      <c r="N1974" t="s">
        <v>23</v>
      </c>
      <c r="O1974" t="s">
        <v>29</v>
      </c>
      <c r="P1974">
        <v>3</v>
      </c>
    </row>
    <row r="1975" spans="1:16" x14ac:dyDescent="0.3">
      <c r="A1975">
        <v>1972</v>
      </c>
      <c r="B1975" t="s">
        <v>58</v>
      </c>
      <c r="C1975">
        <v>2015</v>
      </c>
      <c r="D1975">
        <v>5.6</v>
      </c>
      <c r="E1975" t="s">
        <v>25</v>
      </c>
      <c r="F1975" t="s">
        <v>19</v>
      </c>
      <c r="G1975">
        <v>19056</v>
      </c>
      <c r="H1975" t="s">
        <v>26</v>
      </c>
      <c r="I1975">
        <v>31692.84</v>
      </c>
      <c r="J1975" t="s">
        <v>62</v>
      </c>
      <c r="K1975">
        <v>11</v>
      </c>
      <c r="L1975">
        <v>1.6631423173803526</v>
      </c>
      <c r="M1975" t="s">
        <v>56</v>
      </c>
      <c r="N1975" t="s">
        <v>23</v>
      </c>
      <c r="O1975" t="s">
        <v>29</v>
      </c>
      <c r="P1975">
        <v>1</v>
      </c>
    </row>
    <row r="1976" spans="1:16" x14ac:dyDescent="0.3">
      <c r="A1976">
        <v>1973</v>
      </c>
      <c r="B1976" t="s">
        <v>37</v>
      </c>
      <c r="C1976">
        <v>2010</v>
      </c>
      <c r="D1976">
        <v>4.8</v>
      </c>
      <c r="E1976" t="s">
        <v>33</v>
      </c>
      <c r="F1976" t="s">
        <v>34</v>
      </c>
      <c r="G1976">
        <v>240746</v>
      </c>
      <c r="H1976" t="s">
        <v>38</v>
      </c>
      <c r="I1976">
        <v>44230.53</v>
      </c>
      <c r="J1976" t="s">
        <v>68</v>
      </c>
      <c r="K1976">
        <v>16</v>
      </c>
      <c r="L1976">
        <v>0.18372280328645127</v>
      </c>
      <c r="M1976" t="s">
        <v>32</v>
      </c>
      <c r="N1976" t="s">
        <v>23</v>
      </c>
      <c r="O1976" t="s">
        <v>29</v>
      </c>
      <c r="P1976">
        <v>2</v>
      </c>
    </row>
    <row r="1977" spans="1:16" x14ac:dyDescent="0.3">
      <c r="A1977">
        <v>1974</v>
      </c>
      <c r="B1977" t="s">
        <v>58</v>
      </c>
      <c r="C1977">
        <v>2020</v>
      </c>
      <c r="D1977">
        <v>4</v>
      </c>
      <c r="E1977" t="s">
        <v>18</v>
      </c>
      <c r="F1977" t="s">
        <v>19</v>
      </c>
      <c r="G1977">
        <v>115316</v>
      </c>
      <c r="H1977" t="s">
        <v>20</v>
      </c>
      <c r="I1977">
        <v>18246.64</v>
      </c>
      <c r="J1977" t="s">
        <v>65</v>
      </c>
      <c r="K1977">
        <v>6</v>
      </c>
      <c r="L1977">
        <v>0.15823164174962712</v>
      </c>
      <c r="M1977" t="s">
        <v>22</v>
      </c>
      <c r="N1977" t="s">
        <v>28</v>
      </c>
      <c r="O1977" t="s">
        <v>29</v>
      </c>
      <c r="P1977">
        <v>3</v>
      </c>
    </row>
    <row r="1978" spans="1:16" x14ac:dyDescent="0.3">
      <c r="A1978">
        <v>1975</v>
      </c>
      <c r="B1978" t="s">
        <v>43</v>
      </c>
      <c r="C1978">
        <v>2003</v>
      </c>
      <c r="D1978">
        <v>2</v>
      </c>
      <c r="E1978" t="s">
        <v>33</v>
      </c>
      <c r="F1978" t="s">
        <v>19</v>
      </c>
      <c r="G1978">
        <v>166519</v>
      </c>
      <c r="H1978" t="s">
        <v>38</v>
      </c>
      <c r="I1978">
        <v>53190.92</v>
      </c>
      <c r="J1978" t="s">
        <v>63</v>
      </c>
      <c r="K1978">
        <v>23</v>
      </c>
      <c r="L1978">
        <v>0.31942853368084123</v>
      </c>
      <c r="M1978" t="s">
        <v>32</v>
      </c>
      <c r="N1978" t="s">
        <v>36</v>
      </c>
      <c r="O1978" t="s">
        <v>22</v>
      </c>
      <c r="P1978">
        <v>2</v>
      </c>
    </row>
    <row r="1979" spans="1:16" x14ac:dyDescent="0.3">
      <c r="A1979">
        <v>1976</v>
      </c>
      <c r="B1979" t="s">
        <v>24</v>
      </c>
      <c r="C1979">
        <v>2012</v>
      </c>
      <c r="D1979">
        <v>4.3</v>
      </c>
      <c r="E1979" t="s">
        <v>25</v>
      </c>
      <c r="F1979" t="s">
        <v>19</v>
      </c>
      <c r="G1979">
        <v>54418</v>
      </c>
      <c r="H1979" t="s">
        <v>20</v>
      </c>
      <c r="I1979">
        <v>68178.02</v>
      </c>
      <c r="J1979" t="s">
        <v>49</v>
      </c>
      <c r="K1979">
        <v>14</v>
      </c>
      <c r="L1979">
        <v>1.2528578779080453</v>
      </c>
      <c r="M1979" t="s">
        <v>22</v>
      </c>
      <c r="N1979" t="s">
        <v>36</v>
      </c>
      <c r="O1979" t="s">
        <v>29</v>
      </c>
      <c r="P1979">
        <v>3</v>
      </c>
    </row>
    <row r="1980" spans="1:16" x14ac:dyDescent="0.3">
      <c r="A1980">
        <v>1977</v>
      </c>
      <c r="B1980" t="s">
        <v>43</v>
      </c>
      <c r="C1980">
        <v>2006</v>
      </c>
      <c r="D1980">
        <v>4.0999999999999996</v>
      </c>
      <c r="E1980" t="s">
        <v>25</v>
      </c>
      <c r="F1980" t="s">
        <v>34</v>
      </c>
      <c r="G1980">
        <v>299334</v>
      </c>
      <c r="H1980" t="s">
        <v>26</v>
      </c>
      <c r="I1980">
        <v>79670.05</v>
      </c>
      <c r="J1980" t="s">
        <v>57</v>
      </c>
      <c r="K1980">
        <v>20</v>
      </c>
      <c r="L1980">
        <v>0.26615770343495893</v>
      </c>
      <c r="M1980" t="s">
        <v>32</v>
      </c>
      <c r="N1980" t="s">
        <v>36</v>
      </c>
      <c r="O1980" t="s">
        <v>29</v>
      </c>
      <c r="P1980">
        <v>1</v>
      </c>
    </row>
    <row r="1981" spans="1:16" x14ac:dyDescent="0.3">
      <c r="A1981">
        <v>1978</v>
      </c>
      <c r="B1981" t="s">
        <v>58</v>
      </c>
      <c r="C1981">
        <v>2003</v>
      </c>
      <c r="D1981">
        <v>4</v>
      </c>
      <c r="E1981" t="s">
        <v>18</v>
      </c>
      <c r="F1981" t="s">
        <v>34</v>
      </c>
      <c r="G1981">
        <v>26014</v>
      </c>
      <c r="H1981" t="s">
        <v>38</v>
      </c>
      <c r="I1981">
        <v>72588.149999999994</v>
      </c>
      <c r="J1981" t="s">
        <v>62</v>
      </c>
      <c r="K1981">
        <v>23</v>
      </c>
      <c r="L1981">
        <v>2.7903494272314906</v>
      </c>
      <c r="M1981" t="s">
        <v>56</v>
      </c>
      <c r="N1981" t="s">
        <v>36</v>
      </c>
      <c r="O1981" t="s">
        <v>29</v>
      </c>
      <c r="P1981">
        <v>2</v>
      </c>
    </row>
    <row r="1982" spans="1:16" x14ac:dyDescent="0.3">
      <c r="A1982">
        <v>1979</v>
      </c>
      <c r="B1982" t="s">
        <v>17</v>
      </c>
      <c r="C1982">
        <v>2014</v>
      </c>
      <c r="D1982">
        <v>3.4</v>
      </c>
      <c r="E1982" t="s">
        <v>25</v>
      </c>
      <c r="F1982" t="s">
        <v>34</v>
      </c>
      <c r="G1982">
        <v>204071</v>
      </c>
      <c r="H1982" t="s">
        <v>20</v>
      </c>
      <c r="I1982">
        <v>19025.419999999998</v>
      </c>
      <c r="J1982" t="s">
        <v>64</v>
      </c>
      <c r="K1982">
        <v>12</v>
      </c>
      <c r="L1982">
        <v>9.3229415252534642E-2</v>
      </c>
      <c r="M1982" t="s">
        <v>32</v>
      </c>
      <c r="N1982" t="s">
        <v>28</v>
      </c>
      <c r="O1982" t="s">
        <v>22</v>
      </c>
      <c r="P1982">
        <v>3</v>
      </c>
    </row>
    <row r="1983" spans="1:16" x14ac:dyDescent="0.3">
      <c r="A1983">
        <v>1980</v>
      </c>
      <c r="B1983" t="s">
        <v>58</v>
      </c>
      <c r="C1983">
        <v>2018</v>
      </c>
      <c r="D1983">
        <v>3.6</v>
      </c>
      <c r="E1983" t="s">
        <v>33</v>
      </c>
      <c r="F1983" t="s">
        <v>34</v>
      </c>
      <c r="G1983">
        <v>238989</v>
      </c>
      <c r="H1983" t="s">
        <v>38</v>
      </c>
      <c r="I1983">
        <v>48326.38</v>
      </c>
      <c r="J1983" t="s">
        <v>67</v>
      </c>
      <c r="K1983">
        <v>8</v>
      </c>
      <c r="L1983">
        <v>0.2022117335944332</v>
      </c>
      <c r="M1983" t="s">
        <v>32</v>
      </c>
      <c r="N1983" t="s">
        <v>23</v>
      </c>
      <c r="O1983" t="s">
        <v>22</v>
      </c>
      <c r="P1983">
        <v>2</v>
      </c>
    </row>
    <row r="1984" spans="1:16" x14ac:dyDescent="0.3">
      <c r="A1984">
        <v>1981</v>
      </c>
      <c r="B1984" t="s">
        <v>30</v>
      </c>
      <c r="C1984">
        <v>2008</v>
      </c>
      <c r="D1984">
        <v>2.7</v>
      </c>
      <c r="E1984" t="s">
        <v>18</v>
      </c>
      <c r="F1984" t="s">
        <v>34</v>
      </c>
      <c r="G1984">
        <v>181350</v>
      </c>
      <c r="H1984" t="s">
        <v>20</v>
      </c>
      <c r="I1984">
        <v>8665.69</v>
      </c>
      <c r="J1984" t="s">
        <v>52</v>
      </c>
      <c r="K1984">
        <v>18</v>
      </c>
      <c r="L1984">
        <v>4.7784339674662259E-2</v>
      </c>
      <c r="M1984" t="s">
        <v>32</v>
      </c>
      <c r="N1984" t="s">
        <v>28</v>
      </c>
      <c r="O1984" t="s">
        <v>22</v>
      </c>
      <c r="P1984">
        <v>3</v>
      </c>
    </row>
    <row r="1985" spans="1:16" x14ac:dyDescent="0.3">
      <c r="A1985">
        <v>1982</v>
      </c>
      <c r="B1985" t="s">
        <v>37</v>
      </c>
      <c r="C1985">
        <v>2010</v>
      </c>
      <c r="D1985">
        <v>3.6</v>
      </c>
      <c r="E1985" t="s">
        <v>42</v>
      </c>
      <c r="F1985" t="s">
        <v>19</v>
      </c>
      <c r="G1985">
        <v>263924</v>
      </c>
      <c r="H1985" t="s">
        <v>20</v>
      </c>
      <c r="I1985">
        <v>6690.81</v>
      </c>
      <c r="J1985" t="s">
        <v>48</v>
      </c>
      <c r="K1985">
        <v>16</v>
      </c>
      <c r="L1985">
        <v>2.5351275367151153E-2</v>
      </c>
      <c r="M1985" t="s">
        <v>32</v>
      </c>
      <c r="N1985" t="s">
        <v>28</v>
      </c>
      <c r="O1985" t="s">
        <v>22</v>
      </c>
      <c r="P1985">
        <v>3</v>
      </c>
    </row>
    <row r="1986" spans="1:16" x14ac:dyDescent="0.3">
      <c r="A1986">
        <v>1983</v>
      </c>
      <c r="B1986" t="s">
        <v>37</v>
      </c>
      <c r="C1986">
        <v>2007</v>
      </c>
      <c r="D1986">
        <v>2</v>
      </c>
      <c r="E1986" t="s">
        <v>18</v>
      </c>
      <c r="F1986" t="s">
        <v>19</v>
      </c>
      <c r="G1986">
        <v>190330</v>
      </c>
      <c r="H1986" t="s">
        <v>20</v>
      </c>
      <c r="I1986">
        <v>46812.39</v>
      </c>
      <c r="J1986" t="s">
        <v>39</v>
      </c>
      <c r="K1986">
        <v>19</v>
      </c>
      <c r="L1986">
        <v>0.24595381705458941</v>
      </c>
      <c r="M1986" t="s">
        <v>32</v>
      </c>
      <c r="N1986" t="s">
        <v>23</v>
      </c>
      <c r="O1986" t="s">
        <v>22</v>
      </c>
      <c r="P1986">
        <v>3</v>
      </c>
    </row>
    <row r="1987" spans="1:16" x14ac:dyDescent="0.3">
      <c r="A1987">
        <v>1984</v>
      </c>
      <c r="B1987" t="s">
        <v>43</v>
      </c>
      <c r="C1987">
        <v>2000</v>
      </c>
      <c r="D1987">
        <v>5</v>
      </c>
      <c r="E1987" t="s">
        <v>33</v>
      </c>
      <c r="F1987" t="s">
        <v>34</v>
      </c>
      <c r="G1987">
        <v>42192</v>
      </c>
      <c r="H1987" t="s">
        <v>38</v>
      </c>
      <c r="I1987">
        <v>29031.25</v>
      </c>
      <c r="J1987" t="s">
        <v>60</v>
      </c>
      <c r="K1987">
        <v>26</v>
      </c>
      <c r="L1987">
        <v>0.68807475350777403</v>
      </c>
      <c r="M1987" t="s">
        <v>56</v>
      </c>
      <c r="N1987" t="s">
        <v>23</v>
      </c>
      <c r="O1987" t="s">
        <v>29</v>
      </c>
      <c r="P1987">
        <v>2</v>
      </c>
    </row>
    <row r="1988" spans="1:16" x14ac:dyDescent="0.3">
      <c r="A1988">
        <v>1985</v>
      </c>
      <c r="B1988" t="s">
        <v>24</v>
      </c>
      <c r="C1988">
        <v>2022</v>
      </c>
      <c r="D1988">
        <v>1.9</v>
      </c>
      <c r="E1988" t="s">
        <v>18</v>
      </c>
      <c r="F1988" t="s">
        <v>19</v>
      </c>
      <c r="G1988">
        <v>43923</v>
      </c>
      <c r="H1988" t="s">
        <v>20</v>
      </c>
      <c r="I1988">
        <v>69919.28</v>
      </c>
      <c r="J1988" t="s">
        <v>66</v>
      </c>
      <c r="K1988">
        <v>4</v>
      </c>
      <c r="L1988">
        <v>1.5918603009812626</v>
      </c>
      <c r="M1988" t="s">
        <v>56</v>
      </c>
      <c r="N1988" t="s">
        <v>36</v>
      </c>
      <c r="O1988" t="s">
        <v>46</v>
      </c>
      <c r="P1988">
        <v>3</v>
      </c>
    </row>
    <row r="1989" spans="1:16" x14ac:dyDescent="0.3">
      <c r="A1989">
        <v>1986</v>
      </c>
      <c r="B1989" t="s">
        <v>17</v>
      </c>
      <c r="C1989">
        <v>2023</v>
      </c>
      <c r="D1989">
        <v>1.4</v>
      </c>
      <c r="E1989" t="s">
        <v>18</v>
      </c>
      <c r="F1989" t="s">
        <v>19</v>
      </c>
      <c r="G1989">
        <v>89196</v>
      </c>
      <c r="H1989" t="s">
        <v>26</v>
      </c>
      <c r="I1989">
        <v>73802.87</v>
      </c>
      <c r="J1989" t="s">
        <v>21</v>
      </c>
      <c r="K1989">
        <v>3</v>
      </c>
      <c r="L1989">
        <v>0.82742353917216016</v>
      </c>
      <c r="M1989" t="s">
        <v>22</v>
      </c>
      <c r="N1989" t="s">
        <v>36</v>
      </c>
      <c r="O1989" t="s">
        <v>46</v>
      </c>
      <c r="P1989">
        <v>1</v>
      </c>
    </row>
    <row r="1990" spans="1:16" x14ac:dyDescent="0.3">
      <c r="A1990">
        <v>1987</v>
      </c>
      <c r="B1990" t="s">
        <v>50</v>
      </c>
      <c r="C1990">
        <v>2007</v>
      </c>
      <c r="D1990">
        <v>3.2</v>
      </c>
      <c r="E1990" t="s">
        <v>33</v>
      </c>
      <c r="F1990" t="s">
        <v>19</v>
      </c>
      <c r="G1990">
        <v>2395</v>
      </c>
      <c r="H1990" t="s">
        <v>38</v>
      </c>
      <c r="I1990">
        <v>90063.35</v>
      </c>
      <c r="J1990" t="s">
        <v>61</v>
      </c>
      <c r="K1990">
        <v>19</v>
      </c>
      <c r="L1990">
        <v>37.604739039665972</v>
      </c>
      <c r="M1990" t="s">
        <v>56</v>
      </c>
      <c r="N1990" t="s">
        <v>36</v>
      </c>
      <c r="O1990" t="s">
        <v>22</v>
      </c>
      <c r="P1990">
        <v>2</v>
      </c>
    </row>
    <row r="1991" spans="1:16" x14ac:dyDescent="0.3">
      <c r="A1991">
        <v>1988</v>
      </c>
      <c r="B1991" t="s">
        <v>37</v>
      </c>
      <c r="C1991">
        <v>2012</v>
      </c>
      <c r="D1991">
        <v>4.3</v>
      </c>
      <c r="E1991" t="s">
        <v>18</v>
      </c>
      <c r="F1991" t="s">
        <v>19</v>
      </c>
      <c r="G1991">
        <v>228456</v>
      </c>
      <c r="H1991" t="s">
        <v>26</v>
      </c>
      <c r="I1991">
        <v>77264.84</v>
      </c>
      <c r="J1991" t="s">
        <v>48</v>
      </c>
      <c r="K1991">
        <v>14</v>
      </c>
      <c r="L1991">
        <v>0.33820446825646949</v>
      </c>
      <c r="M1991" t="s">
        <v>32</v>
      </c>
      <c r="N1991" t="s">
        <v>36</v>
      </c>
      <c r="O1991" t="s">
        <v>29</v>
      </c>
      <c r="P1991">
        <v>1</v>
      </c>
    </row>
    <row r="1992" spans="1:16" x14ac:dyDescent="0.3">
      <c r="A1992">
        <v>1989</v>
      </c>
      <c r="B1992" t="s">
        <v>30</v>
      </c>
      <c r="C1992">
        <v>2021</v>
      </c>
      <c r="D1992">
        <v>3.2</v>
      </c>
      <c r="E1992" t="s">
        <v>18</v>
      </c>
      <c r="F1992" t="s">
        <v>34</v>
      </c>
      <c r="G1992">
        <v>71028</v>
      </c>
      <c r="H1992" t="s">
        <v>26</v>
      </c>
      <c r="I1992">
        <v>9583.19</v>
      </c>
      <c r="J1992" t="s">
        <v>31</v>
      </c>
      <c r="K1992">
        <v>5</v>
      </c>
      <c r="L1992">
        <v>0.13492129864278876</v>
      </c>
      <c r="M1992" t="s">
        <v>22</v>
      </c>
      <c r="N1992" t="s">
        <v>28</v>
      </c>
      <c r="O1992" t="s">
        <v>22</v>
      </c>
      <c r="P1992">
        <v>1</v>
      </c>
    </row>
    <row r="1993" spans="1:16" x14ac:dyDescent="0.3">
      <c r="A1993">
        <v>1990</v>
      </c>
      <c r="B1993" t="s">
        <v>43</v>
      </c>
      <c r="C1993">
        <v>2003</v>
      </c>
      <c r="D1993">
        <v>2.4</v>
      </c>
      <c r="E1993" t="s">
        <v>33</v>
      </c>
      <c r="F1993" t="s">
        <v>34</v>
      </c>
      <c r="G1993">
        <v>242463</v>
      </c>
      <c r="H1993" t="s">
        <v>38</v>
      </c>
      <c r="I1993">
        <v>40304.19</v>
      </c>
      <c r="J1993" t="s">
        <v>57</v>
      </c>
      <c r="K1993">
        <v>23</v>
      </c>
      <c r="L1993">
        <v>0.16622820801524357</v>
      </c>
      <c r="M1993" t="s">
        <v>32</v>
      </c>
      <c r="N1993" t="s">
        <v>23</v>
      </c>
      <c r="O1993" t="s">
        <v>22</v>
      </c>
      <c r="P1993">
        <v>2</v>
      </c>
    </row>
    <row r="1994" spans="1:16" x14ac:dyDescent="0.3">
      <c r="A1994">
        <v>1991</v>
      </c>
      <c r="B1994" t="s">
        <v>43</v>
      </c>
      <c r="C1994">
        <v>2007</v>
      </c>
      <c r="D1994">
        <v>3.8</v>
      </c>
      <c r="E1994" t="s">
        <v>25</v>
      </c>
      <c r="F1994" t="s">
        <v>19</v>
      </c>
      <c r="G1994">
        <v>141056</v>
      </c>
      <c r="H1994" t="s">
        <v>20</v>
      </c>
      <c r="I1994">
        <v>30937.22</v>
      </c>
      <c r="J1994" t="s">
        <v>60</v>
      </c>
      <c r="K1994">
        <v>19</v>
      </c>
      <c r="L1994">
        <v>0.21932579968239566</v>
      </c>
      <c r="M1994" t="s">
        <v>22</v>
      </c>
      <c r="N1994" t="s">
        <v>23</v>
      </c>
      <c r="O1994" t="s">
        <v>22</v>
      </c>
      <c r="P1994">
        <v>3</v>
      </c>
    </row>
    <row r="1995" spans="1:16" x14ac:dyDescent="0.3">
      <c r="A1995">
        <v>1992</v>
      </c>
      <c r="B1995" t="s">
        <v>50</v>
      </c>
      <c r="C1995">
        <v>2002</v>
      </c>
      <c r="D1995">
        <v>2.7</v>
      </c>
      <c r="E1995" t="s">
        <v>33</v>
      </c>
      <c r="F1995" t="s">
        <v>19</v>
      </c>
      <c r="G1995">
        <v>203400</v>
      </c>
      <c r="H1995" t="s">
        <v>26</v>
      </c>
      <c r="I1995">
        <v>41682.58</v>
      </c>
      <c r="J1995" t="s">
        <v>55</v>
      </c>
      <c r="K1995">
        <v>24</v>
      </c>
      <c r="L1995">
        <v>0.20492910521140612</v>
      </c>
      <c r="M1995" t="s">
        <v>32</v>
      </c>
      <c r="N1995" t="s">
        <v>23</v>
      </c>
      <c r="O1995" t="s">
        <v>22</v>
      </c>
      <c r="P1995">
        <v>1</v>
      </c>
    </row>
    <row r="1996" spans="1:16" x14ac:dyDescent="0.3">
      <c r="A1996">
        <v>1993</v>
      </c>
      <c r="B1996" t="s">
        <v>30</v>
      </c>
      <c r="C1996">
        <v>2008</v>
      </c>
      <c r="D1996">
        <v>5.7</v>
      </c>
      <c r="E1996" t="s">
        <v>18</v>
      </c>
      <c r="F1996" t="s">
        <v>34</v>
      </c>
      <c r="G1996">
        <v>255315</v>
      </c>
      <c r="H1996" t="s">
        <v>38</v>
      </c>
      <c r="I1996">
        <v>20207.189999999999</v>
      </c>
      <c r="J1996" t="s">
        <v>41</v>
      </c>
      <c r="K1996">
        <v>18</v>
      </c>
      <c r="L1996">
        <v>7.9146113624346384E-2</v>
      </c>
      <c r="M1996" t="s">
        <v>32</v>
      </c>
      <c r="N1996" t="s">
        <v>23</v>
      </c>
      <c r="O1996" t="s">
        <v>29</v>
      </c>
      <c r="P1996">
        <v>2</v>
      </c>
    </row>
    <row r="1997" spans="1:16" x14ac:dyDescent="0.3">
      <c r="A1997">
        <v>1994</v>
      </c>
      <c r="B1997" t="s">
        <v>24</v>
      </c>
      <c r="C1997">
        <v>2001</v>
      </c>
      <c r="D1997">
        <v>5.6</v>
      </c>
      <c r="E1997" t="s">
        <v>42</v>
      </c>
      <c r="F1997" t="s">
        <v>19</v>
      </c>
      <c r="G1997">
        <v>289068</v>
      </c>
      <c r="H1997" t="s">
        <v>20</v>
      </c>
      <c r="I1997">
        <v>14281.89</v>
      </c>
      <c r="J1997" t="s">
        <v>66</v>
      </c>
      <c r="K1997">
        <v>25</v>
      </c>
      <c r="L1997">
        <v>4.9406679397235254E-2</v>
      </c>
      <c r="M1997" t="s">
        <v>32</v>
      </c>
      <c r="N1997" t="s">
        <v>28</v>
      </c>
      <c r="O1997" t="s">
        <v>29</v>
      </c>
      <c r="P1997">
        <v>3</v>
      </c>
    </row>
    <row r="1998" spans="1:16" x14ac:dyDescent="0.3">
      <c r="A1998">
        <v>1995</v>
      </c>
      <c r="B1998" t="s">
        <v>30</v>
      </c>
      <c r="C1998">
        <v>2001</v>
      </c>
      <c r="D1998">
        <v>3.5</v>
      </c>
      <c r="E1998" t="s">
        <v>42</v>
      </c>
      <c r="F1998" t="s">
        <v>19</v>
      </c>
      <c r="G1998">
        <v>294721</v>
      </c>
      <c r="H1998" t="s">
        <v>38</v>
      </c>
      <c r="I1998">
        <v>54493.53</v>
      </c>
      <c r="J1998" t="s">
        <v>40</v>
      </c>
      <c r="K1998">
        <v>25</v>
      </c>
      <c r="L1998">
        <v>0.18489870080516826</v>
      </c>
      <c r="M1998" t="s">
        <v>32</v>
      </c>
      <c r="N1998" t="s">
        <v>36</v>
      </c>
      <c r="O1998" t="s">
        <v>22</v>
      </c>
      <c r="P1998">
        <v>2</v>
      </c>
    </row>
    <row r="1999" spans="1:16" x14ac:dyDescent="0.3">
      <c r="A1999">
        <v>1996</v>
      </c>
      <c r="B1999" t="s">
        <v>24</v>
      </c>
      <c r="C1999">
        <v>2012</v>
      </c>
      <c r="D1999">
        <v>2.6</v>
      </c>
      <c r="E1999" t="s">
        <v>33</v>
      </c>
      <c r="F1999" t="s">
        <v>19</v>
      </c>
      <c r="G1999">
        <v>138783</v>
      </c>
      <c r="H1999" t="s">
        <v>38</v>
      </c>
      <c r="I1999">
        <v>73436.22</v>
      </c>
      <c r="J1999" t="s">
        <v>49</v>
      </c>
      <c r="K1999">
        <v>14</v>
      </c>
      <c r="L1999">
        <v>0.52914420354077951</v>
      </c>
      <c r="M1999" t="s">
        <v>22</v>
      </c>
      <c r="N1999" t="s">
        <v>36</v>
      </c>
      <c r="O1999" t="s">
        <v>22</v>
      </c>
      <c r="P1999">
        <v>2</v>
      </c>
    </row>
    <row r="2000" spans="1:16" x14ac:dyDescent="0.3">
      <c r="A2000">
        <v>1997</v>
      </c>
      <c r="B2000" t="s">
        <v>30</v>
      </c>
      <c r="C2000">
        <v>2014</v>
      </c>
      <c r="D2000">
        <v>4.7</v>
      </c>
      <c r="E2000" t="s">
        <v>42</v>
      </c>
      <c r="F2000" t="s">
        <v>34</v>
      </c>
      <c r="G2000">
        <v>85548</v>
      </c>
      <c r="H2000" t="s">
        <v>38</v>
      </c>
      <c r="I2000">
        <v>71681.539999999994</v>
      </c>
      <c r="J2000" t="s">
        <v>31</v>
      </c>
      <c r="K2000">
        <v>12</v>
      </c>
      <c r="L2000">
        <v>0.83791017908074994</v>
      </c>
      <c r="M2000" t="s">
        <v>22</v>
      </c>
      <c r="N2000" t="s">
        <v>36</v>
      </c>
      <c r="O2000" t="s">
        <v>29</v>
      </c>
      <c r="P2000">
        <v>2</v>
      </c>
    </row>
    <row r="2001" spans="1:16" x14ac:dyDescent="0.3">
      <c r="A2001">
        <v>1998</v>
      </c>
      <c r="B2001" t="s">
        <v>30</v>
      </c>
      <c r="C2001">
        <v>2022</v>
      </c>
      <c r="D2001">
        <v>1.2</v>
      </c>
      <c r="E2001" t="s">
        <v>18</v>
      </c>
      <c r="F2001" t="s">
        <v>34</v>
      </c>
      <c r="G2001">
        <v>257288</v>
      </c>
      <c r="H2001" t="s">
        <v>20</v>
      </c>
      <c r="I2001">
        <v>47839.71</v>
      </c>
      <c r="J2001" t="s">
        <v>41</v>
      </c>
      <c r="K2001">
        <v>4</v>
      </c>
      <c r="L2001">
        <v>0.18593836478965206</v>
      </c>
      <c r="M2001" t="s">
        <v>32</v>
      </c>
      <c r="N2001" t="s">
        <v>23</v>
      </c>
      <c r="O2001" t="s">
        <v>46</v>
      </c>
      <c r="P2001">
        <v>3</v>
      </c>
    </row>
    <row r="2002" spans="1:16" x14ac:dyDescent="0.3">
      <c r="A2002">
        <v>1999</v>
      </c>
      <c r="B2002" t="s">
        <v>58</v>
      </c>
      <c r="C2002">
        <v>2011</v>
      </c>
      <c r="D2002">
        <v>3.4</v>
      </c>
      <c r="E2002" t="s">
        <v>18</v>
      </c>
      <c r="F2002" t="s">
        <v>19</v>
      </c>
      <c r="G2002">
        <v>125093</v>
      </c>
      <c r="H2002" t="s">
        <v>26</v>
      </c>
      <c r="I2002">
        <v>54616.5</v>
      </c>
      <c r="J2002" t="s">
        <v>65</v>
      </c>
      <c r="K2002">
        <v>15</v>
      </c>
      <c r="L2002">
        <v>0.4366071642697833</v>
      </c>
      <c r="M2002" t="s">
        <v>22</v>
      </c>
      <c r="N2002" t="s">
        <v>36</v>
      </c>
      <c r="O2002" t="s">
        <v>22</v>
      </c>
      <c r="P2002">
        <v>1</v>
      </c>
    </row>
    <row r="2003" spans="1:16" x14ac:dyDescent="0.3">
      <c r="A2003">
        <v>2000</v>
      </c>
      <c r="B2003" t="s">
        <v>43</v>
      </c>
      <c r="C2003">
        <v>2003</v>
      </c>
      <c r="D2003">
        <v>2.7</v>
      </c>
      <c r="E2003" t="s">
        <v>33</v>
      </c>
      <c r="F2003" t="s">
        <v>19</v>
      </c>
      <c r="G2003">
        <v>235835</v>
      </c>
      <c r="H2003" t="s">
        <v>26</v>
      </c>
      <c r="I2003">
        <v>54051.23</v>
      </c>
      <c r="J2003" t="s">
        <v>60</v>
      </c>
      <c r="K2003">
        <v>23</v>
      </c>
      <c r="L2003">
        <v>0.2291908749761486</v>
      </c>
      <c r="M2003" t="s">
        <v>32</v>
      </c>
      <c r="N2003" t="s">
        <v>36</v>
      </c>
      <c r="O2003" t="s">
        <v>22</v>
      </c>
      <c r="P2003">
        <v>1</v>
      </c>
    </row>
    <row r="2004" spans="1:16" x14ac:dyDescent="0.3">
      <c r="A2004">
        <v>2001</v>
      </c>
      <c r="B2004" t="s">
        <v>30</v>
      </c>
      <c r="C2004">
        <v>2007</v>
      </c>
      <c r="D2004">
        <v>5.6</v>
      </c>
      <c r="E2004" t="s">
        <v>18</v>
      </c>
      <c r="F2004" t="s">
        <v>19</v>
      </c>
      <c r="G2004">
        <v>206084</v>
      </c>
      <c r="H2004" t="s">
        <v>38</v>
      </c>
      <c r="I2004">
        <v>70699.19</v>
      </c>
      <c r="J2004" t="s">
        <v>41</v>
      </c>
      <c r="K2004">
        <v>19</v>
      </c>
      <c r="L2004">
        <v>0.34306006288697816</v>
      </c>
      <c r="M2004" t="s">
        <v>32</v>
      </c>
      <c r="N2004" t="s">
        <v>36</v>
      </c>
      <c r="O2004" t="s">
        <v>29</v>
      </c>
      <c r="P2004">
        <v>2</v>
      </c>
    </row>
    <row r="2005" spans="1:16" x14ac:dyDescent="0.3">
      <c r="A2005">
        <v>2002</v>
      </c>
      <c r="B2005" t="s">
        <v>50</v>
      </c>
      <c r="C2005">
        <v>2008</v>
      </c>
      <c r="D2005">
        <v>1.1000000000000001</v>
      </c>
      <c r="E2005" t="s">
        <v>25</v>
      </c>
      <c r="F2005" t="s">
        <v>19</v>
      </c>
      <c r="G2005">
        <v>270398</v>
      </c>
      <c r="H2005" t="s">
        <v>38</v>
      </c>
      <c r="I2005">
        <v>9552.89</v>
      </c>
      <c r="J2005" t="s">
        <v>51</v>
      </c>
      <c r="K2005">
        <v>18</v>
      </c>
      <c r="L2005">
        <v>3.5328996516246422E-2</v>
      </c>
      <c r="M2005" t="s">
        <v>32</v>
      </c>
      <c r="N2005" t="s">
        <v>28</v>
      </c>
      <c r="O2005" t="s">
        <v>46</v>
      </c>
      <c r="P2005">
        <v>2</v>
      </c>
    </row>
    <row r="2006" spans="1:16" x14ac:dyDescent="0.3">
      <c r="A2006">
        <v>2003</v>
      </c>
      <c r="B2006" t="s">
        <v>30</v>
      </c>
      <c r="C2006">
        <v>2022</v>
      </c>
      <c r="D2006">
        <v>3.8</v>
      </c>
      <c r="E2006" t="s">
        <v>18</v>
      </c>
      <c r="F2006" t="s">
        <v>19</v>
      </c>
      <c r="G2006">
        <v>229027</v>
      </c>
      <c r="H2006" t="s">
        <v>20</v>
      </c>
      <c r="I2006">
        <v>72440.13</v>
      </c>
      <c r="J2006" t="s">
        <v>31</v>
      </c>
      <c r="K2006">
        <v>4</v>
      </c>
      <c r="L2006">
        <v>0.31629515297323024</v>
      </c>
      <c r="M2006" t="s">
        <v>32</v>
      </c>
      <c r="N2006" t="s">
        <v>36</v>
      </c>
      <c r="O2006" t="s">
        <v>22</v>
      </c>
      <c r="P2006">
        <v>3</v>
      </c>
    </row>
    <row r="2007" spans="1:16" x14ac:dyDescent="0.3">
      <c r="A2007">
        <v>2004</v>
      </c>
      <c r="B2007" t="s">
        <v>37</v>
      </c>
      <c r="C2007">
        <v>2004</v>
      </c>
      <c r="D2007">
        <v>4.7</v>
      </c>
      <c r="E2007" t="s">
        <v>33</v>
      </c>
      <c r="F2007" t="s">
        <v>19</v>
      </c>
      <c r="G2007">
        <v>208072</v>
      </c>
      <c r="H2007" t="s">
        <v>38</v>
      </c>
      <c r="I2007">
        <v>60309.09</v>
      </c>
      <c r="J2007" t="s">
        <v>39</v>
      </c>
      <c r="K2007">
        <v>22</v>
      </c>
      <c r="L2007">
        <v>0.28984721634818716</v>
      </c>
      <c r="M2007" t="s">
        <v>32</v>
      </c>
      <c r="N2007" t="s">
        <v>36</v>
      </c>
      <c r="O2007" t="s">
        <v>29</v>
      </c>
      <c r="P2007">
        <v>2</v>
      </c>
    </row>
    <row r="2008" spans="1:16" x14ac:dyDescent="0.3">
      <c r="A2008">
        <v>2005</v>
      </c>
      <c r="B2008" t="s">
        <v>43</v>
      </c>
      <c r="C2008">
        <v>2023</v>
      </c>
      <c r="D2008">
        <v>3.4</v>
      </c>
      <c r="E2008" t="s">
        <v>25</v>
      </c>
      <c r="F2008" t="s">
        <v>34</v>
      </c>
      <c r="G2008">
        <v>248029</v>
      </c>
      <c r="H2008" t="s">
        <v>38</v>
      </c>
      <c r="I2008">
        <v>23820.33</v>
      </c>
      <c r="J2008" t="s">
        <v>60</v>
      </c>
      <c r="K2008">
        <v>3</v>
      </c>
      <c r="L2008">
        <v>9.603848743493705E-2</v>
      </c>
      <c r="M2008" t="s">
        <v>32</v>
      </c>
      <c r="N2008" t="s">
        <v>23</v>
      </c>
      <c r="O2008" t="s">
        <v>22</v>
      </c>
      <c r="P2008">
        <v>2</v>
      </c>
    </row>
    <row r="2009" spans="1:16" x14ac:dyDescent="0.3">
      <c r="A2009">
        <v>2006</v>
      </c>
      <c r="B2009" t="s">
        <v>37</v>
      </c>
      <c r="C2009">
        <v>2019</v>
      </c>
      <c r="D2009">
        <v>1.4</v>
      </c>
      <c r="E2009" t="s">
        <v>25</v>
      </c>
      <c r="F2009" t="s">
        <v>34</v>
      </c>
      <c r="G2009">
        <v>209047</v>
      </c>
      <c r="H2009" t="s">
        <v>38</v>
      </c>
      <c r="I2009">
        <v>9660.59</v>
      </c>
      <c r="J2009" t="s">
        <v>39</v>
      </c>
      <c r="K2009">
        <v>7</v>
      </c>
      <c r="L2009">
        <v>4.6212526369668064E-2</v>
      </c>
      <c r="M2009" t="s">
        <v>32</v>
      </c>
      <c r="N2009" t="s">
        <v>28</v>
      </c>
      <c r="O2009" t="s">
        <v>46</v>
      </c>
      <c r="P2009">
        <v>2</v>
      </c>
    </row>
    <row r="2010" spans="1:16" x14ac:dyDescent="0.3">
      <c r="A2010">
        <v>2007</v>
      </c>
      <c r="B2010" t="s">
        <v>43</v>
      </c>
      <c r="C2010">
        <v>2017</v>
      </c>
      <c r="D2010">
        <v>5.9</v>
      </c>
      <c r="E2010" t="s">
        <v>42</v>
      </c>
      <c r="F2010" t="s">
        <v>19</v>
      </c>
      <c r="G2010">
        <v>130509</v>
      </c>
      <c r="H2010" t="s">
        <v>26</v>
      </c>
      <c r="I2010">
        <v>15310.14</v>
      </c>
      <c r="J2010" t="s">
        <v>57</v>
      </c>
      <c r="K2010">
        <v>9</v>
      </c>
      <c r="L2010">
        <v>0.11731099004666344</v>
      </c>
      <c r="M2010" t="s">
        <v>22</v>
      </c>
      <c r="N2010" t="s">
        <v>28</v>
      </c>
      <c r="O2010" t="s">
        <v>29</v>
      </c>
      <c r="P2010">
        <v>1</v>
      </c>
    </row>
    <row r="2011" spans="1:16" x14ac:dyDescent="0.3">
      <c r="A2011">
        <v>2008</v>
      </c>
      <c r="B2011" t="s">
        <v>37</v>
      </c>
      <c r="C2011">
        <v>2010</v>
      </c>
      <c r="D2011">
        <v>3.6</v>
      </c>
      <c r="E2011" t="s">
        <v>18</v>
      </c>
      <c r="F2011" t="s">
        <v>34</v>
      </c>
      <c r="G2011">
        <v>237784</v>
      </c>
      <c r="H2011" t="s">
        <v>38</v>
      </c>
      <c r="I2011">
        <v>54845.68</v>
      </c>
      <c r="J2011" t="s">
        <v>48</v>
      </c>
      <c r="K2011">
        <v>16</v>
      </c>
      <c r="L2011">
        <v>0.23065336608013995</v>
      </c>
      <c r="M2011" t="s">
        <v>32</v>
      </c>
      <c r="N2011" t="s">
        <v>36</v>
      </c>
      <c r="O2011" t="s">
        <v>22</v>
      </c>
      <c r="P2011">
        <v>2</v>
      </c>
    </row>
    <row r="2012" spans="1:16" x14ac:dyDescent="0.3">
      <c r="A2012">
        <v>2009</v>
      </c>
      <c r="B2012" t="s">
        <v>30</v>
      </c>
      <c r="C2012">
        <v>2014</v>
      </c>
      <c r="D2012">
        <v>4.0999999999999996</v>
      </c>
      <c r="E2012" t="s">
        <v>33</v>
      </c>
      <c r="F2012" t="s">
        <v>19</v>
      </c>
      <c r="G2012">
        <v>295107</v>
      </c>
      <c r="H2012" t="s">
        <v>26</v>
      </c>
      <c r="I2012">
        <v>77048.81</v>
      </c>
      <c r="J2012" t="s">
        <v>31</v>
      </c>
      <c r="K2012">
        <v>12</v>
      </c>
      <c r="L2012">
        <v>0.26108770717061947</v>
      </c>
      <c r="M2012" t="s">
        <v>32</v>
      </c>
      <c r="N2012" t="s">
        <v>36</v>
      </c>
      <c r="O2012" t="s">
        <v>29</v>
      </c>
      <c r="P2012">
        <v>1</v>
      </c>
    </row>
    <row r="2013" spans="1:16" x14ac:dyDescent="0.3">
      <c r="A2013">
        <v>2010</v>
      </c>
      <c r="B2013" t="s">
        <v>30</v>
      </c>
      <c r="C2013">
        <v>2021</v>
      </c>
      <c r="D2013">
        <v>2.2000000000000002</v>
      </c>
      <c r="E2013" t="s">
        <v>42</v>
      </c>
      <c r="F2013" t="s">
        <v>19</v>
      </c>
      <c r="G2013">
        <v>3273</v>
      </c>
      <c r="H2013" t="s">
        <v>20</v>
      </c>
      <c r="I2013">
        <v>36792.44</v>
      </c>
      <c r="J2013" t="s">
        <v>52</v>
      </c>
      <c r="K2013">
        <v>5</v>
      </c>
      <c r="L2013">
        <v>11.241197677971281</v>
      </c>
      <c r="M2013" t="s">
        <v>56</v>
      </c>
      <c r="N2013" t="s">
        <v>23</v>
      </c>
      <c r="O2013" t="s">
        <v>22</v>
      </c>
      <c r="P2013">
        <v>3</v>
      </c>
    </row>
    <row r="2014" spans="1:16" x14ac:dyDescent="0.3">
      <c r="A2014">
        <v>2011</v>
      </c>
      <c r="B2014" t="s">
        <v>58</v>
      </c>
      <c r="C2014">
        <v>2008</v>
      </c>
      <c r="D2014">
        <v>3.4</v>
      </c>
      <c r="E2014" t="s">
        <v>42</v>
      </c>
      <c r="F2014" t="s">
        <v>34</v>
      </c>
      <c r="G2014">
        <v>15330</v>
      </c>
      <c r="H2014" t="s">
        <v>20</v>
      </c>
      <c r="I2014">
        <v>41016.769999999997</v>
      </c>
      <c r="J2014" t="s">
        <v>65</v>
      </c>
      <c r="K2014">
        <v>18</v>
      </c>
      <c r="L2014">
        <v>2.6755883887801692</v>
      </c>
      <c r="M2014" t="s">
        <v>56</v>
      </c>
      <c r="N2014" t="s">
        <v>23</v>
      </c>
      <c r="O2014" t="s">
        <v>22</v>
      </c>
      <c r="P2014">
        <v>3</v>
      </c>
    </row>
    <row r="2015" spans="1:16" x14ac:dyDescent="0.3">
      <c r="A2015">
        <v>2012</v>
      </c>
      <c r="B2015" t="s">
        <v>50</v>
      </c>
      <c r="C2015">
        <v>2016</v>
      </c>
      <c r="D2015">
        <v>3.1</v>
      </c>
      <c r="E2015" t="s">
        <v>18</v>
      </c>
      <c r="F2015" t="s">
        <v>34</v>
      </c>
      <c r="G2015">
        <v>152566</v>
      </c>
      <c r="H2015" t="s">
        <v>26</v>
      </c>
      <c r="I2015">
        <v>93743.91</v>
      </c>
      <c r="J2015" t="s">
        <v>55</v>
      </c>
      <c r="K2015">
        <v>10</v>
      </c>
      <c r="L2015">
        <v>0.61444823879501331</v>
      </c>
      <c r="M2015" t="s">
        <v>32</v>
      </c>
      <c r="N2015" t="s">
        <v>36</v>
      </c>
      <c r="O2015" t="s">
        <v>22</v>
      </c>
      <c r="P2015">
        <v>1</v>
      </c>
    </row>
    <row r="2016" spans="1:16" x14ac:dyDescent="0.3">
      <c r="A2016">
        <v>2013</v>
      </c>
      <c r="B2016" t="s">
        <v>37</v>
      </c>
      <c r="C2016">
        <v>2011</v>
      </c>
      <c r="D2016">
        <v>1.4</v>
      </c>
      <c r="E2016" t="s">
        <v>18</v>
      </c>
      <c r="F2016" t="s">
        <v>19</v>
      </c>
      <c r="G2016">
        <v>76422</v>
      </c>
      <c r="H2016" t="s">
        <v>26</v>
      </c>
      <c r="I2016">
        <v>25236.240000000002</v>
      </c>
      <c r="J2016" t="s">
        <v>68</v>
      </c>
      <c r="K2016">
        <v>15</v>
      </c>
      <c r="L2016">
        <v>0.33022218732825626</v>
      </c>
      <c r="M2016" t="s">
        <v>22</v>
      </c>
      <c r="N2016" t="s">
        <v>23</v>
      </c>
      <c r="O2016" t="s">
        <v>46</v>
      </c>
      <c r="P2016">
        <v>1</v>
      </c>
    </row>
    <row r="2017" spans="1:16" x14ac:dyDescent="0.3">
      <c r="A2017">
        <v>2014</v>
      </c>
      <c r="B2017" t="s">
        <v>24</v>
      </c>
      <c r="C2017">
        <v>2006</v>
      </c>
      <c r="D2017">
        <v>1.5</v>
      </c>
      <c r="E2017" t="s">
        <v>33</v>
      </c>
      <c r="F2017" t="s">
        <v>19</v>
      </c>
      <c r="G2017">
        <v>3212</v>
      </c>
      <c r="H2017" t="s">
        <v>26</v>
      </c>
      <c r="I2017">
        <v>14856.2</v>
      </c>
      <c r="J2017" t="s">
        <v>27</v>
      </c>
      <c r="K2017">
        <v>20</v>
      </c>
      <c r="L2017">
        <v>4.6252179327521796</v>
      </c>
      <c r="M2017" t="s">
        <v>56</v>
      </c>
      <c r="N2017" t="s">
        <v>28</v>
      </c>
      <c r="O2017" t="s">
        <v>46</v>
      </c>
      <c r="P2017">
        <v>1</v>
      </c>
    </row>
    <row r="2018" spans="1:16" x14ac:dyDescent="0.3">
      <c r="A2018">
        <v>2015</v>
      </c>
      <c r="B2018" t="s">
        <v>58</v>
      </c>
      <c r="C2018">
        <v>2009</v>
      </c>
      <c r="D2018">
        <v>5.2</v>
      </c>
      <c r="E2018" t="s">
        <v>42</v>
      </c>
      <c r="F2018" t="s">
        <v>34</v>
      </c>
      <c r="G2018">
        <v>232131</v>
      </c>
      <c r="H2018" t="s">
        <v>26</v>
      </c>
      <c r="I2018">
        <v>37623.96</v>
      </c>
      <c r="J2018" t="s">
        <v>67</v>
      </c>
      <c r="K2018">
        <v>17</v>
      </c>
      <c r="L2018">
        <v>0.16208072166147564</v>
      </c>
      <c r="M2018" t="s">
        <v>32</v>
      </c>
      <c r="N2018" t="s">
        <v>23</v>
      </c>
      <c r="O2018" t="s">
        <v>29</v>
      </c>
      <c r="P2018">
        <v>1</v>
      </c>
    </row>
    <row r="2019" spans="1:16" x14ac:dyDescent="0.3">
      <c r="A2019">
        <v>2016</v>
      </c>
      <c r="B2019" t="s">
        <v>37</v>
      </c>
      <c r="C2019">
        <v>2009</v>
      </c>
      <c r="D2019">
        <v>2.2000000000000002</v>
      </c>
      <c r="E2019" t="s">
        <v>33</v>
      </c>
      <c r="F2019" t="s">
        <v>34</v>
      </c>
      <c r="G2019">
        <v>87594</v>
      </c>
      <c r="H2019" t="s">
        <v>38</v>
      </c>
      <c r="I2019">
        <v>75862.600000000006</v>
      </c>
      <c r="J2019" t="s">
        <v>39</v>
      </c>
      <c r="K2019">
        <v>17</v>
      </c>
      <c r="L2019">
        <v>0.86607073543850044</v>
      </c>
      <c r="M2019" t="s">
        <v>22</v>
      </c>
      <c r="N2019" t="s">
        <v>36</v>
      </c>
      <c r="O2019" t="s">
        <v>22</v>
      </c>
      <c r="P2019">
        <v>2</v>
      </c>
    </row>
    <row r="2020" spans="1:16" x14ac:dyDescent="0.3">
      <c r="A2020">
        <v>2017</v>
      </c>
      <c r="B2020" t="s">
        <v>37</v>
      </c>
      <c r="C2020">
        <v>2012</v>
      </c>
      <c r="D2020">
        <v>2</v>
      </c>
      <c r="E2020" t="s">
        <v>42</v>
      </c>
      <c r="F2020" t="s">
        <v>19</v>
      </c>
      <c r="G2020">
        <v>132152</v>
      </c>
      <c r="H2020" t="s">
        <v>26</v>
      </c>
      <c r="I2020">
        <v>64477.34</v>
      </c>
      <c r="J2020" t="s">
        <v>39</v>
      </c>
      <c r="K2020">
        <v>14</v>
      </c>
      <c r="L2020">
        <v>0.48790286942308853</v>
      </c>
      <c r="M2020" t="s">
        <v>22</v>
      </c>
      <c r="N2020" t="s">
        <v>36</v>
      </c>
      <c r="O2020" t="s">
        <v>22</v>
      </c>
      <c r="P2020">
        <v>1</v>
      </c>
    </row>
    <row r="2021" spans="1:16" x14ac:dyDescent="0.3">
      <c r="A2021">
        <v>2018</v>
      </c>
      <c r="B2021" t="s">
        <v>58</v>
      </c>
      <c r="C2021">
        <v>2018</v>
      </c>
      <c r="D2021">
        <v>3.5</v>
      </c>
      <c r="E2021" t="s">
        <v>42</v>
      </c>
      <c r="F2021" t="s">
        <v>19</v>
      </c>
      <c r="G2021">
        <v>294819</v>
      </c>
      <c r="H2021" t="s">
        <v>26</v>
      </c>
      <c r="I2021">
        <v>44500.57</v>
      </c>
      <c r="J2021" t="s">
        <v>65</v>
      </c>
      <c r="K2021">
        <v>8</v>
      </c>
      <c r="L2021">
        <v>0.15094200170273964</v>
      </c>
      <c r="M2021" t="s">
        <v>32</v>
      </c>
      <c r="N2021" t="s">
        <v>23</v>
      </c>
      <c r="O2021" t="s">
        <v>22</v>
      </c>
      <c r="P2021">
        <v>1</v>
      </c>
    </row>
    <row r="2022" spans="1:16" x14ac:dyDescent="0.3">
      <c r="A2022">
        <v>2019</v>
      </c>
      <c r="B2022" t="s">
        <v>30</v>
      </c>
      <c r="C2022">
        <v>2010</v>
      </c>
      <c r="D2022">
        <v>4.8</v>
      </c>
      <c r="E2022" t="s">
        <v>42</v>
      </c>
      <c r="F2022" t="s">
        <v>19</v>
      </c>
      <c r="G2022">
        <v>22007</v>
      </c>
      <c r="H2022" t="s">
        <v>26</v>
      </c>
      <c r="I2022">
        <v>96651.49</v>
      </c>
      <c r="J2022" t="s">
        <v>41</v>
      </c>
      <c r="K2022">
        <v>16</v>
      </c>
      <c r="L2022">
        <v>4.3918521379561053</v>
      </c>
      <c r="M2022" t="s">
        <v>56</v>
      </c>
      <c r="N2022" t="s">
        <v>36</v>
      </c>
      <c r="O2022" t="s">
        <v>29</v>
      </c>
      <c r="P2022">
        <v>1</v>
      </c>
    </row>
    <row r="2023" spans="1:16" x14ac:dyDescent="0.3">
      <c r="A2023">
        <v>2020</v>
      </c>
      <c r="B2023" t="s">
        <v>37</v>
      </c>
      <c r="C2023">
        <v>2012</v>
      </c>
      <c r="D2023">
        <v>1.3</v>
      </c>
      <c r="E2023" t="s">
        <v>18</v>
      </c>
      <c r="F2023" t="s">
        <v>34</v>
      </c>
      <c r="G2023">
        <v>113805</v>
      </c>
      <c r="H2023" t="s">
        <v>38</v>
      </c>
      <c r="I2023">
        <v>74824.66</v>
      </c>
      <c r="J2023" t="s">
        <v>45</v>
      </c>
      <c r="K2023">
        <v>14</v>
      </c>
      <c r="L2023">
        <v>0.65748130574227848</v>
      </c>
      <c r="M2023" t="s">
        <v>22</v>
      </c>
      <c r="N2023" t="s">
        <v>36</v>
      </c>
      <c r="O2023" t="s">
        <v>46</v>
      </c>
      <c r="P2023">
        <v>2</v>
      </c>
    </row>
    <row r="2024" spans="1:16" x14ac:dyDescent="0.3">
      <c r="A2024">
        <v>2021</v>
      </c>
      <c r="B2024" t="s">
        <v>30</v>
      </c>
      <c r="C2024">
        <v>2020</v>
      </c>
      <c r="D2024">
        <v>3.9</v>
      </c>
      <c r="E2024" t="s">
        <v>42</v>
      </c>
      <c r="F2024" t="s">
        <v>19</v>
      </c>
      <c r="G2024">
        <v>95815</v>
      </c>
      <c r="H2024" t="s">
        <v>38</v>
      </c>
      <c r="I2024">
        <v>10876.84</v>
      </c>
      <c r="J2024" t="s">
        <v>31</v>
      </c>
      <c r="K2024">
        <v>6</v>
      </c>
      <c r="L2024">
        <v>0.11351917758179826</v>
      </c>
      <c r="M2024" t="s">
        <v>22</v>
      </c>
      <c r="N2024" t="s">
        <v>28</v>
      </c>
      <c r="O2024" t="s">
        <v>22</v>
      </c>
      <c r="P2024">
        <v>2</v>
      </c>
    </row>
    <row r="2025" spans="1:16" x14ac:dyDescent="0.3">
      <c r="A2025">
        <v>2022</v>
      </c>
      <c r="B2025" t="s">
        <v>58</v>
      </c>
      <c r="C2025">
        <v>2007</v>
      </c>
      <c r="D2025">
        <v>1.6</v>
      </c>
      <c r="E2025" t="s">
        <v>42</v>
      </c>
      <c r="F2025" t="s">
        <v>34</v>
      </c>
      <c r="G2025">
        <v>262783</v>
      </c>
      <c r="H2025" t="s">
        <v>38</v>
      </c>
      <c r="I2025">
        <v>75739.990000000005</v>
      </c>
      <c r="J2025" t="s">
        <v>59</v>
      </c>
      <c r="K2025">
        <v>19</v>
      </c>
      <c r="L2025">
        <v>0.28822256386448136</v>
      </c>
      <c r="M2025" t="s">
        <v>32</v>
      </c>
      <c r="N2025" t="s">
        <v>36</v>
      </c>
      <c r="O2025" t="s">
        <v>46</v>
      </c>
      <c r="P2025">
        <v>2</v>
      </c>
    </row>
    <row r="2026" spans="1:16" x14ac:dyDescent="0.3">
      <c r="A2026">
        <v>2023</v>
      </c>
      <c r="B2026" t="s">
        <v>30</v>
      </c>
      <c r="C2026">
        <v>2007</v>
      </c>
      <c r="D2026">
        <v>1.2</v>
      </c>
      <c r="E2026" t="s">
        <v>42</v>
      </c>
      <c r="F2026" t="s">
        <v>19</v>
      </c>
      <c r="G2026">
        <v>78038</v>
      </c>
      <c r="H2026" t="s">
        <v>20</v>
      </c>
      <c r="I2026">
        <v>7283.66</v>
      </c>
      <c r="J2026" t="s">
        <v>31</v>
      </c>
      <c r="K2026">
        <v>19</v>
      </c>
      <c r="L2026">
        <v>9.3334785617263383E-2</v>
      </c>
      <c r="M2026" t="s">
        <v>22</v>
      </c>
      <c r="N2026" t="s">
        <v>28</v>
      </c>
      <c r="O2026" t="s">
        <v>46</v>
      </c>
      <c r="P2026">
        <v>3</v>
      </c>
    </row>
    <row r="2027" spans="1:16" x14ac:dyDescent="0.3">
      <c r="A2027">
        <v>2024</v>
      </c>
      <c r="B2027" t="s">
        <v>43</v>
      </c>
      <c r="C2027">
        <v>2003</v>
      </c>
      <c r="D2027">
        <v>1.3</v>
      </c>
      <c r="E2027" t="s">
        <v>25</v>
      </c>
      <c r="F2027" t="s">
        <v>34</v>
      </c>
      <c r="G2027">
        <v>265880</v>
      </c>
      <c r="H2027" t="s">
        <v>38</v>
      </c>
      <c r="I2027">
        <v>66780.72</v>
      </c>
      <c r="J2027" t="s">
        <v>60</v>
      </c>
      <c r="K2027">
        <v>23</v>
      </c>
      <c r="L2027">
        <v>0.25116864751015494</v>
      </c>
      <c r="M2027" t="s">
        <v>32</v>
      </c>
      <c r="N2027" t="s">
        <v>36</v>
      </c>
      <c r="O2027" t="s">
        <v>46</v>
      </c>
      <c r="P2027">
        <v>2</v>
      </c>
    </row>
    <row r="2028" spans="1:16" x14ac:dyDescent="0.3">
      <c r="A2028">
        <v>2025</v>
      </c>
      <c r="B2028" t="s">
        <v>24</v>
      </c>
      <c r="C2028">
        <v>2014</v>
      </c>
      <c r="D2028">
        <v>5.2</v>
      </c>
      <c r="E2028" t="s">
        <v>18</v>
      </c>
      <c r="F2028" t="s">
        <v>34</v>
      </c>
      <c r="G2028">
        <v>253506</v>
      </c>
      <c r="H2028" t="s">
        <v>26</v>
      </c>
      <c r="I2028">
        <v>24995.87</v>
      </c>
      <c r="J2028" t="s">
        <v>27</v>
      </c>
      <c r="K2028">
        <v>12</v>
      </c>
      <c r="L2028">
        <v>9.8600703730878161E-2</v>
      </c>
      <c r="M2028" t="s">
        <v>32</v>
      </c>
      <c r="N2028" t="s">
        <v>23</v>
      </c>
      <c r="O2028" t="s">
        <v>29</v>
      </c>
      <c r="P2028">
        <v>1</v>
      </c>
    </row>
    <row r="2029" spans="1:16" x14ac:dyDescent="0.3">
      <c r="A2029">
        <v>2026</v>
      </c>
      <c r="B2029" t="s">
        <v>17</v>
      </c>
      <c r="C2029">
        <v>2010</v>
      </c>
      <c r="D2029">
        <v>1.6</v>
      </c>
      <c r="E2029" t="s">
        <v>25</v>
      </c>
      <c r="F2029" t="s">
        <v>34</v>
      </c>
      <c r="G2029">
        <v>16473</v>
      </c>
      <c r="H2029" t="s">
        <v>38</v>
      </c>
      <c r="I2029">
        <v>71162.009999999995</v>
      </c>
      <c r="J2029" t="s">
        <v>64</v>
      </c>
      <c r="K2029">
        <v>16</v>
      </c>
      <c r="L2029">
        <v>4.3199180477144417</v>
      </c>
      <c r="M2029" t="s">
        <v>56</v>
      </c>
      <c r="N2029" t="s">
        <v>36</v>
      </c>
      <c r="O2029" t="s">
        <v>46</v>
      </c>
      <c r="P2029">
        <v>2</v>
      </c>
    </row>
    <row r="2030" spans="1:16" x14ac:dyDescent="0.3">
      <c r="A2030">
        <v>2027</v>
      </c>
      <c r="B2030" t="s">
        <v>37</v>
      </c>
      <c r="C2030">
        <v>2010</v>
      </c>
      <c r="D2030">
        <v>1.2</v>
      </c>
      <c r="E2030" t="s">
        <v>18</v>
      </c>
      <c r="F2030" t="s">
        <v>34</v>
      </c>
      <c r="G2030">
        <v>128771</v>
      </c>
      <c r="H2030" t="s">
        <v>38</v>
      </c>
      <c r="I2030">
        <v>34429.06</v>
      </c>
      <c r="J2030" t="s">
        <v>68</v>
      </c>
      <c r="K2030">
        <v>16</v>
      </c>
      <c r="L2030">
        <v>0.26736656545340176</v>
      </c>
      <c r="M2030" t="s">
        <v>22</v>
      </c>
      <c r="N2030" t="s">
        <v>23</v>
      </c>
      <c r="O2030" t="s">
        <v>46</v>
      </c>
      <c r="P2030">
        <v>2</v>
      </c>
    </row>
    <row r="2031" spans="1:16" x14ac:dyDescent="0.3">
      <c r="A2031">
        <v>2028</v>
      </c>
      <c r="B2031" t="s">
        <v>50</v>
      </c>
      <c r="C2031">
        <v>2000</v>
      </c>
      <c r="D2031">
        <v>3.2</v>
      </c>
      <c r="E2031" t="s">
        <v>33</v>
      </c>
      <c r="F2031" t="s">
        <v>19</v>
      </c>
      <c r="G2031">
        <v>125801</v>
      </c>
      <c r="H2031" t="s">
        <v>26</v>
      </c>
      <c r="I2031">
        <v>87935.6</v>
      </c>
      <c r="J2031" t="s">
        <v>61</v>
      </c>
      <c r="K2031">
        <v>26</v>
      </c>
      <c r="L2031">
        <v>0.69900557229274807</v>
      </c>
      <c r="M2031" t="s">
        <v>22</v>
      </c>
      <c r="N2031" t="s">
        <v>36</v>
      </c>
      <c r="O2031" t="s">
        <v>22</v>
      </c>
      <c r="P2031">
        <v>1</v>
      </c>
    </row>
    <row r="2032" spans="1:16" x14ac:dyDescent="0.3">
      <c r="A2032">
        <v>2029</v>
      </c>
      <c r="B2032" t="s">
        <v>24</v>
      </c>
      <c r="C2032">
        <v>2016</v>
      </c>
      <c r="D2032">
        <v>5.2</v>
      </c>
      <c r="E2032" t="s">
        <v>25</v>
      </c>
      <c r="F2032" t="s">
        <v>34</v>
      </c>
      <c r="G2032">
        <v>86623</v>
      </c>
      <c r="H2032" t="s">
        <v>38</v>
      </c>
      <c r="I2032">
        <v>37006.81</v>
      </c>
      <c r="J2032" t="s">
        <v>49</v>
      </c>
      <c r="K2032">
        <v>10</v>
      </c>
      <c r="L2032">
        <v>0.42721690544081825</v>
      </c>
      <c r="M2032" t="s">
        <v>22</v>
      </c>
      <c r="N2032" t="s">
        <v>23</v>
      </c>
      <c r="O2032" t="s">
        <v>29</v>
      </c>
      <c r="P2032">
        <v>2</v>
      </c>
    </row>
    <row r="2033" spans="1:16" x14ac:dyDescent="0.3">
      <c r="A2033">
        <v>2030</v>
      </c>
      <c r="B2033" t="s">
        <v>17</v>
      </c>
      <c r="C2033">
        <v>2014</v>
      </c>
      <c r="D2033">
        <v>2.2999999999999998</v>
      </c>
      <c r="E2033" t="s">
        <v>33</v>
      </c>
      <c r="F2033" t="s">
        <v>34</v>
      </c>
      <c r="G2033">
        <v>225097</v>
      </c>
      <c r="H2033" t="s">
        <v>20</v>
      </c>
      <c r="I2033">
        <v>63871.11</v>
      </c>
      <c r="J2033" t="s">
        <v>64</v>
      </c>
      <c r="K2033">
        <v>12</v>
      </c>
      <c r="L2033">
        <v>0.28374927253584009</v>
      </c>
      <c r="M2033" t="s">
        <v>32</v>
      </c>
      <c r="N2033" t="s">
        <v>36</v>
      </c>
      <c r="O2033" t="s">
        <v>22</v>
      </c>
      <c r="P2033">
        <v>3</v>
      </c>
    </row>
    <row r="2034" spans="1:16" x14ac:dyDescent="0.3">
      <c r="A2034">
        <v>2031</v>
      </c>
      <c r="B2034" t="s">
        <v>30</v>
      </c>
      <c r="C2034">
        <v>2019</v>
      </c>
      <c r="D2034">
        <v>3.1</v>
      </c>
      <c r="E2034" t="s">
        <v>42</v>
      </c>
      <c r="F2034" t="s">
        <v>34</v>
      </c>
      <c r="G2034">
        <v>298964</v>
      </c>
      <c r="H2034" t="s">
        <v>38</v>
      </c>
      <c r="I2034">
        <v>32163.119999999999</v>
      </c>
      <c r="J2034" t="s">
        <v>31</v>
      </c>
      <c r="K2034">
        <v>7</v>
      </c>
      <c r="L2034">
        <v>0.1075819162173372</v>
      </c>
      <c r="M2034" t="s">
        <v>32</v>
      </c>
      <c r="N2034" t="s">
        <v>23</v>
      </c>
      <c r="O2034" t="s">
        <v>22</v>
      </c>
      <c r="P2034">
        <v>2</v>
      </c>
    </row>
    <row r="2035" spans="1:16" x14ac:dyDescent="0.3">
      <c r="A2035">
        <v>2032</v>
      </c>
      <c r="B2035" t="s">
        <v>37</v>
      </c>
      <c r="C2035">
        <v>2005</v>
      </c>
      <c r="D2035">
        <v>1.2</v>
      </c>
      <c r="E2035" t="s">
        <v>33</v>
      </c>
      <c r="F2035" t="s">
        <v>19</v>
      </c>
      <c r="G2035">
        <v>215933</v>
      </c>
      <c r="H2035" t="s">
        <v>20</v>
      </c>
      <c r="I2035">
        <v>92136.05</v>
      </c>
      <c r="J2035" t="s">
        <v>48</v>
      </c>
      <c r="K2035">
        <v>21</v>
      </c>
      <c r="L2035">
        <v>0.42668813937656591</v>
      </c>
      <c r="M2035" t="s">
        <v>32</v>
      </c>
      <c r="N2035" t="s">
        <v>36</v>
      </c>
      <c r="O2035" t="s">
        <v>46</v>
      </c>
      <c r="P2035">
        <v>3</v>
      </c>
    </row>
    <row r="2036" spans="1:16" x14ac:dyDescent="0.3">
      <c r="A2036">
        <v>2033</v>
      </c>
      <c r="B2036" t="s">
        <v>30</v>
      </c>
      <c r="C2036">
        <v>2023</v>
      </c>
      <c r="D2036">
        <v>3.2</v>
      </c>
      <c r="E2036" t="s">
        <v>33</v>
      </c>
      <c r="F2036" t="s">
        <v>19</v>
      </c>
      <c r="G2036">
        <v>196879</v>
      </c>
      <c r="H2036" t="s">
        <v>20</v>
      </c>
      <c r="I2036">
        <v>79194.62</v>
      </c>
      <c r="J2036" t="s">
        <v>41</v>
      </c>
      <c r="K2036">
        <v>3</v>
      </c>
      <c r="L2036">
        <v>0.40225021459881449</v>
      </c>
      <c r="M2036" t="s">
        <v>32</v>
      </c>
      <c r="N2036" t="s">
        <v>36</v>
      </c>
      <c r="O2036" t="s">
        <v>22</v>
      </c>
      <c r="P2036">
        <v>3</v>
      </c>
    </row>
    <row r="2037" spans="1:16" x14ac:dyDescent="0.3">
      <c r="A2037">
        <v>2034</v>
      </c>
      <c r="B2037" t="s">
        <v>43</v>
      </c>
      <c r="C2037">
        <v>2021</v>
      </c>
      <c r="D2037">
        <v>3.9</v>
      </c>
      <c r="E2037" t="s">
        <v>33</v>
      </c>
      <c r="F2037" t="s">
        <v>19</v>
      </c>
      <c r="G2037">
        <v>280558</v>
      </c>
      <c r="H2037" t="s">
        <v>20</v>
      </c>
      <c r="I2037">
        <v>28113.77</v>
      </c>
      <c r="J2037" t="s">
        <v>63</v>
      </c>
      <c r="K2037">
        <v>5</v>
      </c>
      <c r="L2037">
        <v>0.10020662394228645</v>
      </c>
      <c r="M2037" t="s">
        <v>32</v>
      </c>
      <c r="N2037" t="s">
        <v>23</v>
      </c>
      <c r="O2037" t="s">
        <v>22</v>
      </c>
      <c r="P2037">
        <v>3</v>
      </c>
    </row>
    <row r="2038" spans="1:16" x14ac:dyDescent="0.3">
      <c r="A2038">
        <v>2035</v>
      </c>
      <c r="B2038" t="s">
        <v>58</v>
      </c>
      <c r="C2038">
        <v>2014</v>
      </c>
      <c r="D2038">
        <v>3.9</v>
      </c>
      <c r="E2038" t="s">
        <v>33</v>
      </c>
      <c r="F2038" t="s">
        <v>19</v>
      </c>
      <c r="G2038">
        <v>24220</v>
      </c>
      <c r="H2038" t="s">
        <v>26</v>
      </c>
      <c r="I2038">
        <v>95135.69</v>
      </c>
      <c r="J2038" t="s">
        <v>67</v>
      </c>
      <c r="K2038">
        <v>12</v>
      </c>
      <c r="L2038">
        <v>3.9279805945499588</v>
      </c>
      <c r="M2038" t="s">
        <v>56</v>
      </c>
      <c r="N2038" t="s">
        <v>36</v>
      </c>
      <c r="O2038" t="s">
        <v>22</v>
      </c>
      <c r="P2038">
        <v>1</v>
      </c>
    </row>
    <row r="2039" spans="1:16" x14ac:dyDescent="0.3">
      <c r="A2039">
        <v>2036</v>
      </c>
      <c r="B2039" t="s">
        <v>37</v>
      </c>
      <c r="C2039">
        <v>2008</v>
      </c>
      <c r="D2039">
        <v>2.7</v>
      </c>
      <c r="E2039" t="s">
        <v>18</v>
      </c>
      <c r="F2039" t="s">
        <v>19</v>
      </c>
      <c r="G2039">
        <v>60531</v>
      </c>
      <c r="H2039" t="s">
        <v>38</v>
      </c>
      <c r="I2039">
        <v>38929.97</v>
      </c>
      <c r="J2039" t="s">
        <v>68</v>
      </c>
      <c r="K2039">
        <v>18</v>
      </c>
      <c r="L2039">
        <v>0.64314103517206067</v>
      </c>
      <c r="M2039" t="s">
        <v>22</v>
      </c>
      <c r="N2039" t="s">
        <v>23</v>
      </c>
      <c r="O2039" t="s">
        <v>22</v>
      </c>
      <c r="P2039">
        <v>2</v>
      </c>
    </row>
    <row r="2040" spans="1:16" x14ac:dyDescent="0.3">
      <c r="A2040">
        <v>2037</v>
      </c>
      <c r="B2040" t="s">
        <v>17</v>
      </c>
      <c r="C2040">
        <v>2013</v>
      </c>
      <c r="D2040">
        <v>2.6</v>
      </c>
      <c r="E2040" t="s">
        <v>25</v>
      </c>
      <c r="F2040" t="s">
        <v>19</v>
      </c>
      <c r="G2040">
        <v>173497</v>
      </c>
      <c r="H2040" t="s">
        <v>20</v>
      </c>
      <c r="I2040">
        <v>66927.17</v>
      </c>
      <c r="J2040" t="s">
        <v>21</v>
      </c>
      <c r="K2040">
        <v>13</v>
      </c>
      <c r="L2040">
        <v>0.38575404762041993</v>
      </c>
      <c r="M2040" t="s">
        <v>32</v>
      </c>
      <c r="N2040" t="s">
        <v>36</v>
      </c>
      <c r="O2040" t="s">
        <v>22</v>
      </c>
      <c r="P2040">
        <v>3</v>
      </c>
    </row>
    <row r="2041" spans="1:16" x14ac:dyDescent="0.3">
      <c r="A2041">
        <v>2038</v>
      </c>
      <c r="B2041" t="s">
        <v>17</v>
      </c>
      <c r="C2041">
        <v>2017</v>
      </c>
      <c r="D2041">
        <v>1.5</v>
      </c>
      <c r="E2041" t="s">
        <v>18</v>
      </c>
      <c r="F2041" t="s">
        <v>34</v>
      </c>
      <c r="G2041">
        <v>9387</v>
      </c>
      <c r="H2041" t="s">
        <v>20</v>
      </c>
      <c r="I2041">
        <v>75571.06</v>
      </c>
      <c r="J2041" t="s">
        <v>35</v>
      </c>
      <c r="K2041">
        <v>9</v>
      </c>
      <c r="L2041">
        <v>8.050608288057953</v>
      </c>
      <c r="M2041" t="s">
        <v>56</v>
      </c>
      <c r="N2041" t="s">
        <v>36</v>
      </c>
      <c r="O2041" t="s">
        <v>46</v>
      </c>
      <c r="P2041">
        <v>3</v>
      </c>
    </row>
    <row r="2042" spans="1:16" x14ac:dyDescent="0.3">
      <c r="A2042">
        <v>2039</v>
      </c>
      <c r="B2042" t="s">
        <v>43</v>
      </c>
      <c r="C2042">
        <v>2016</v>
      </c>
      <c r="D2042">
        <v>2.8</v>
      </c>
      <c r="E2042" t="s">
        <v>18</v>
      </c>
      <c r="F2042" t="s">
        <v>34</v>
      </c>
      <c r="G2042">
        <v>245752</v>
      </c>
      <c r="H2042" t="s">
        <v>38</v>
      </c>
      <c r="I2042">
        <v>7175.71</v>
      </c>
      <c r="J2042" t="s">
        <v>63</v>
      </c>
      <c r="K2042">
        <v>10</v>
      </c>
      <c r="L2042">
        <v>2.9198989224909665E-2</v>
      </c>
      <c r="M2042" t="s">
        <v>32</v>
      </c>
      <c r="N2042" t="s">
        <v>28</v>
      </c>
      <c r="O2042" t="s">
        <v>22</v>
      </c>
      <c r="P2042">
        <v>2</v>
      </c>
    </row>
    <row r="2043" spans="1:16" x14ac:dyDescent="0.3">
      <c r="A2043">
        <v>2040</v>
      </c>
      <c r="B2043" t="s">
        <v>43</v>
      </c>
      <c r="C2043">
        <v>2017</v>
      </c>
      <c r="D2043">
        <v>1.5</v>
      </c>
      <c r="E2043" t="s">
        <v>18</v>
      </c>
      <c r="F2043" t="s">
        <v>34</v>
      </c>
      <c r="G2043">
        <v>76815</v>
      </c>
      <c r="H2043" t="s">
        <v>26</v>
      </c>
      <c r="I2043">
        <v>96101.9</v>
      </c>
      <c r="J2043" t="s">
        <v>63</v>
      </c>
      <c r="K2043">
        <v>9</v>
      </c>
      <c r="L2043">
        <v>1.2510824708715744</v>
      </c>
      <c r="M2043" t="s">
        <v>22</v>
      </c>
      <c r="N2043" t="s">
        <v>36</v>
      </c>
      <c r="O2043" t="s">
        <v>46</v>
      </c>
      <c r="P2043">
        <v>1</v>
      </c>
    </row>
    <row r="2044" spans="1:16" x14ac:dyDescent="0.3">
      <c r="A2044">
        <v>2041</v>
      </c>
      <c r="B2044" t="s">
        <v>37</v>
      </c>
      <c r="C2044">
        <v>2004</v>
      </c>
      <c r="D2044">
        <v>4.8</v>
      </c>
      <c r="E2044" t="s">
        <v>33</v>
      </c>
      <c r="F2044" t="s">
        <v>19</v>
      </c>
      <c r="G2044">
        <v>27584</v>
      </c>
      <c r="H2044" t="s">
        <v>26</v>
      </c>
      <c r="I2044">
        <v>37721.919999999998</v>
      </c>
      <c r="J2044" t="s">
        <v>45</v>
      </c>
      <c r="K2044">
        <v>22</v>
      </c>
      <c r="L2044">
        <v>1.3675290023201856</v>
      </c>
      <c r="M2044" t="s">
        <v>56</v>
      </c>
      <c r="N2044" t="s">
        <v>23</v>
      </c>
      <c r="O2044" t="s">
        <v>29</v>
      </c>
      <c r="P2044">
        <v>1</v>
      </c>
    </row>
    <row r="2045" spans="1:16" x14ac:dyDescent="0.3">
      <c r="A2045">
        <v>2042</v>
      </c>
      <c r="B2045" t="s">
        <v>30</v>
      </c>
      <c r="C2045">
        <v>2019</v>
      </c>
      <c r="D2045">
        <v>5.8</v>
      </c>
      <c r="E2045" t="s">
        <v>18</v>
      </c>
      <c r="F2045" t="s">
        <v>34</v>
      </c>
      <c r="G2045">
        <v>44783</v>
      </c>
      <c r="H2045" t="s">
        <v>20</v>
      </c>
      <c r="I2045">
        <v>23028.99</v>
      </c>
      <c r="J2045" t="s">
        <v>40</v>
      </c>
      <c r="K2045">
        <v>7</v>
      </c>
      <c r="L2045">
        <v>0.51423508920795846</v>
      </c>
      <c r="M2045" t="s">
        <v>56</v>
      </c>
      <c r="N2045" t="s">
        <v>23</v>
      </c>
      <c r="O2045" t="s">
        <v>29</v>
      </c>
      <c r="P2045">
        <v>3</v>
      </c>
    </row>
    <row r="2046" spans="1:16" x14ac:dyDescent="0.3">
      <c r="A2046">
        <v>2043</v>
      </c>
      <c r="B2046" t="s">
        <v>50</v>
      </c>
      <c r="C2046">
        <v>2019</v>
      </c>
      <c r="D2046">
        <v>5.9</v>
      </c>
      <c r="E2046" t="s">
        <v>25</v>
      </c>
      <c r="F2046" t="s">
        <v>34</v>
      </c>
      <c r="G2046">
        <v>170881</v>
      </c>
      <c r="H2046" t="s">
        <v>26</v>
      </c>
      <c r="I2046">
        <v>85817.24</v>
      </c>
      <c r="J2046" t="s">
        <v>55</v>
      </c>
      <c r="K2046">
        <v>7</v>
      </c>
      <c r="L2046">
        <v>0.50220469215418917</v>
      </c>
      <c r="M2046" t="s">
        <v>32</v>
      </c>
      <c r="N2046" t="s">
        <v>36</v>
      </c>
      <c r="O2046" t="s">
        <v>29</v>
      </c>
      <c r="P2046">
        <v>1</v>
      </c>
    </row>
    <row r="2047" spans="1:16" x14ac:dyDescent="0.3">
      <c r="A2047">
        <v>2044</v>
      </c>
      <c r="B2047" t="s">
        <v>17</v>
      </c>
      <c r="C2047">
        <v>2008</v>
      </c>
      <c r="D2047">
        <v>5.3</v>
      </c>
      <c r="E2047" t="s">
        <v>18</v>
      </c>
      <c r="F2047" t="s">
        <v>19</v>
      </c>
      <c r="G2047">
        <v>185399</v>
      </c>
      <c r="H2047" t="s">
        <v>38</v>
      </c>
      <c r="I2047">
        <v>71775.429999999993</v>
      </c>
      <c r="J2047" t="s">
        <v>35</v>
      </c>
      <c r="K2047">
        <v>18</v>
      </c>
      <c r="L2047">
        <v>0.38714032977524149</v>
      </c>
      <c r="M2047" t="s">
        <v>32</v>
      </c>
      <c r="N2047" t="s">
        <v>36</v>
      </c>
      <c r="O2047" t="s">
        <v>29</v>
      </c>
      <c r="P2047">
        <v>2</v>
      </c>
    </row>
    <row r="2048" spans="1:16" x14ac:dyDescent="0.3">
      <c r="A2048">
        <v>2045</v>
      </c>
      <c r="B2048" t="s">
        <v>17</v>
      </c>
      <c r="C2048">
        <v>2010</v>
      </c>
      <c r="D2048">
        <v>4</v>
      </c>
      <c r="E2048" t="s">
        <v>42</v>
      </c>
      <c r="F2048" t="s">
        <v>34</v>
      </c>
      <c r="G2048">
        <v>124494</v>
      </c>
      <c r="H2048" t="s">
        <v>26</v>
      </c>
      <c r="I2048">
        <v>13240.61</v>
      </c>
      <c r="J2048" t="s">
        <v>64</v>
      </c>
      <c r="K2048">
        <v>16</v>
      </c>
      <c r="L2048">
        <v>0.10635540668626602</v>
      </c>
      <c r="M2048" t="s">
        <v>22</v>
      </c>
      <c r="N2048" t="s">
        <v>28</v>
      </c>
      <c r="O2048" t="s">
        <v>29</v>
      </c>
      <c r="P2048">
        <v>1</v>
      </c>
    </row>
    <row r="2049" spans="1:16" x14ac:dyDescent="0.3">
      <c r="A2049">
        <v>2046</v>
      </c>
      <c r="B2049" t="s">
        <v>43</v>
      </c>
      <c r="C2049">
        <v>2023</v>
      </c>
      <c r="D2049">
        <v>4.5</v>
      </c>
      <c r="E2049" t="s">
        <v>33</v>
      </c>
      <c r="F2049" t="s">
        <v>19</v>
      </c>
      <c r="G2049">
        <v>115814</v>
      </c>
      <c r="H2049" t="s">
        <v>38</v>
      </c>
      <c r="I2049">
        <v>16119.24</v>
      </c>
      <c r="J2049" t="s">
        <v>44</v>
      </c>
      <c r="K2049">
        <v>3</v>
      </c>
      <c r="L2049">
        <v>0.13918213687464381</v>
      </c>
      <c r="M2049" t="s">
        <v>22</v>
      </c>
      <c r="N2049" t="s">
        <v>28</v>
      </c>
      <c r="O2049" t="s">
        <v>29</v>
      </c>
      <c r="P2049">
        <v>2</v>
      </c>
    </row>
    <row r="2050" spans="1:16" x14ac:dyDescent="0.3">
      <c r="A2050">
        <v>2047</v>
      </c>
      <c r="B2050" t="s">
        <v>24</v>
      </c>
      <c r="C2050">
        <v>2021</v>
      </c>
      <c r="D2050">
        <v>2.4</v>
      </c>
      <c r="E2050" t="s">
        <v>42</v>
      </c>
      <c r="F2050" t="s">
        <v>34</v>
      </c>
      <c r="G2050">
        <v>250139</v>
      </c>
      <c r="H2050" t="s">
        <v>20</v>
      </c>
      <c r="I2050">
        <v>72943.23</v>
      </c>
      <c r="J2050" t="s">
        <v>49</v>
      </c>
      <c r="K2050">
        <v>5</v>
      </c>
      <c r="L2050">
        <v>0.29161078440387145</v>
      </c>
      <c r="M2050" t="s">
        <v>32</v>
      </c>
      <c r="N2050" t="s">
        <v>36</v>
      </c>
      <c r="O2050" t="s">
        <v>22</v>
      </c>
      <c r="P2050">
        <v>3</v>
      </c>
    </row>
    <row r="2051" spans="1:16" x14ac:dyDescent="0.3">
      <c r="A2051">
        <v>2048</v>
      </c>
      <c r="B2051" t="s">
        <v>43</v>
      </c>
      <c r="C2051">
        <v>2000</v>
      </c>
      <c r="D2051">
        <v>4.2</v>
      </c>
      <c r="E2051" t="s">
        <v>25</v>
      </c>
      <c r="F2051" t="s">
        <v>19</v>
      </c>
      <c r="G2051">
        <v>141929</v>
      </c>
      <c r="H2051" t="s">
        <v>38</v>
      </c>
      <c r="I2051">
        <v>12104.41</v>
      </c>
      <c r="J2051" t="s">
        <v>57</v>
      </c>
      <c r="K2051">
        <v>26</v>
      </c>
      <c r="L2051">
        <v>8.5284966426875414E-2</v>
      </c>
      <c r="M2051" t="s">
        <v>22</v>
      </c>
      <c r="N2051" t="s">
        <v>28</v>
      </c>
      <c r="O2051" t="s">
        <v>29</v>
      </c>
      <c r="P2051">
        <v>2</v>
      </c>
    </row>
    <row r="2052" spans="1:16" x14ac:dyDescent="0.3">
      <c r="A2052">
        <v>2049</v>
      </c>
      <c r="B2052" t="s">
        <v>50</v>
      </c>
      <c r="C2052">
        <v>2017</v>
      </c>
      <c r="D2052">
        <v>3.3</v>
      </c>
      <c r="E2052" t="s">
        <v>25</v>
      </c>
      <c r="F2052" t="s">
        <v>19</v>
      </c>
      <c r="G2052">
        <v>173333</v>
      </c>
      <c r="H2052" t="s">
        <v>20</v>
      </c>
      <c r="I2052">
        <v>92131.67</v>
      </c>
      <c r="J2052" t="s">
        <v>55</v>
      </c>
      <c r="K2052">
        <v>9</v>
      </c>
      <c r="L2052">
        <v>0.5315298875574761</v>
      </c>
      <c r="M2052" t="s">
        <v>32</v>
      </c>
      <c r="N2052" t="s">
        <v>36</v>
      </c>
      <c r="O2052" t="s">
        <v>22</v>
      </c>
      <c r="P2052">
        <v>3</v>
      </c>
    </row>
    <row r="2053" spans="1:16" x14ac:dyDescent="0.3">
      <c r="A2053">
        <v>2050</v>
      </c>
      <c r="B2053" t="s">
        <v>30</v>
      </c>
      <c r="C2053">
        <v>2005</v>
      </c>
      <c r="D2053">
        <v>3.4</v>
      </c>
      <c r="E2053" t="s">
        <v>25</v>
      </c>
      <c r="F2053" t="s">
        <v>19</v>
      </c>
      <c r="G2053">
        <v>246509</v>
      </c>
      <c r="H2053" t="s">
        <v>38</v>
      </c>
      <c r="I2053">
        <v>75446.31</v>
      </c>
      <c r="J2053" t="s">
        <v>41</v>
      </c>
      <c r="K2053">
        <v>21</v>
      </c>
      <c r="L2053">
        <v>0.30605904855400817</v>
      </c>
      <c r="M2053" t="s">
        <v>32</v>
      </c>
      <c r="N2053" t="s">
        <v>36</v>
      </c>
      <c r="O2053" t="s">
        <v>22</v>
      </c>
      <c r="P2053">
        <v>2</v>
      </c>
    </row>
    <row r="2054" spans="1:16" x14ac:dyDescent="0.3">
      <c r="A2054">
        <v>2051</v>
      </c>
      <c r="B2054" t="s">
        <v>30</v>
      </c>
      <c r="C2054">
        <v>2001</v>
      </c>
      <c r="D2054">
        <v>4.8</v>
      </c>
      <c r="E2054" t="s">
        <v>25</v>
      </c>
      <c r="F2054" t="s">
        <v>34</v>
      </c>
      <c r="G2054">
        <v>13580</v>
      </c>
      <c r="H2054" t="s">
        <v>38</v>
      </c>
      <c r="I2054">
        <v>36871.760000000002</v>
      </c>
      <c r="J2054" t="s">
        <v>52</v>
      </c>
      <c r="K2054">
        <v>25</v>
      </c>
      <c r="L2054">
        <v>2.7151516936671576</v>
      </c>
      <c r="M2054" t="s">
        <v>56</v>
      </c>
      <c r="N2054" t="s">
        <v>23</v>
      </c>
      <c r="O2054" t="s">
        <v>29</v>
      </c>
      <c r="P2054">
        <v>2</v>
      </c>
    </row>
    <row r="2055" spans="1:16" x14ac:dyDescent="0.3">
      <c r="A2055">
        <v>2052</v>
      </c>
      <c r="B2055" t="s">
        <v>24</v>
      </c>
      <c r="C2055">
        <v>2014</v>
      </c>
      <c r="D2055">
        <v>2.4</v>
      </c>
      <c r="E2055" t="s">
        <v>18</v>
      </c>
      <c r="F2055" t="s">
        <v>34</v>
      </c>
      <c r="G2055">
        <v>18240</v>
      </c>
      <c r="H2055" t="s">
        <v>26</v>
      </c>
      <c r="I2055">
        <v>39479.18</v>
      </c>
      <c r="J2055" t="s">
        <v>49</v>
      </c>
      <c r="K2055">
        <v>12</v>
      </c>
      <c r="L2055">
        <v>2.1644287280701753</v>
      </c>
      <c r="M2055" t="s">
        <v>56</v>
      </c>
      <c r="N2055" t="s">
        <v>23</v>
      </c>
      <c r="O2055" t="s">
        <v>22</v>
      </c>
      <c r="P2055">
        <v>1</v>
      </c>
    </row>
    <row r="2056" spans="1:16" x14ac:dyDescent="0.3">
      <c r="A2056">
        <v>2053</v>
      </c>
      <c r="B2056" t="s">
        <v>17</v>
      </c>
      <c r="C2056">
        <v>2020</v>
      </c>
      <c r="D2056">
        <v>2.6</v>
      </c>
      <c r="E2056" t="s">
        <v>33</v>
      </c>
      <c r="F2056" t="s">
        <v>19</v>
      </c>
      <c r="G2056">
        <v>254351</v>
      </c>
      <c r="H2056" t="s">
        <v>38</v>
      </c>
      <c r="I2056">
        <v>53117.13</v>
      </c>
      <c r="J2056" t="s">
        <v>47</v>
      </c>
      <c r="K2056">
        <v>6</v>
      </c>
      <c r="L2056">
        <v>0.20883397352477481</v>
      </c>
      <c r="M2056" t="s">
        <v>32</v>
      </c>
      <c r="N2056" t="s">
        <v>36</v>
      </c>
      <c r="O2056" t="s">
        <v>22</v>
      </c>
      <c r="P2056">
        <v>2</v>
      </c>
    </row>
    <row r="2057" spans="1:16" x14ac:dyDescent="0.3">
      <c r="A2057">
        <v>2054</v>
      </c>
      <c r="B2057" t="s">
        <v>43</v>
      </c>
      <c r="C2057">
        <v>2013</v>
      </c>
      <c r="D2057">
        <v>5.6</v>
      </c>
      <c r="E2057" t="s">
        <v>25</v>
      </c>
      <c r="F2057" t="s">
        <v>19</v>
      </c>
      <c r="G2057">
        <v>254271</v>
      </c>
      <c r="H2057" t="s">
        <v>20</v>
      </c>
      <c r="I2057">
        <v>39292.089999999997</v>
      </c>
      <c r="J2057" t="s">
        <v>44</v>
      </c>
      <c r="K2057">
        <v>13</v>
      </c>
      <c r="L2057">
        <v>0.15452839686790865</v>
      </c>
      <c r="M2057" t="s">
        <v>32</v>
      </c>
      <c r="N2057" t="s">
        <v>23</v>
      </c>
      <c r="O2057" t="s">
        <v>29</v>
      </c>
      <c r="P2057">
        <v>3</v>
      </c>
    </row>
    <row r="2058" spans="1:16" x14ac:dyDescent="0.3">
      <c r="A2058">
        <v>2055</v>
      </c>
      <c r="B2058" t="s">
        <v>30</v>
      </c>
      <c r="C2058">
        <v>2004</v>
      </c>
      <c r="D2058">
        <v>1.3</v>
      </c>
      <c r="E2058" t="s">
        <v>42</v>
      </c>
      <c r="F2058" t="s">
        <v>34</v>
      </c>
      <c r="G2058">
        <v>80974</v>
      </c>
      <c r="H2058" t="s">
        <v>38</v>
      </c>
      <c r="I2058">
        <v>79429.509999999995</v>
      </c>
      <c r="J2058" t="s">
        <v>40</v>
      </c>
      <c r="K2058">
        <v>22</v>
      </c>
      <c r="L2058">
        <v>0.98092609973571754</v>
      </c>
      <c r="M2058" t="s">
        <v>22</v>
      </c>
      <c r="N2058" t="s">
        <v>36</v>
      </c>
      <c r="O2058" t="s">
        <v>46</v>
      </c>
      <c r="P2058">
        <v>2</v>
      </c>
    </row>
    <row r="2059" spans="1:16" x14ac:dyDescent="0.3">
      <c r="A2059">
        <v>2056</v>
      </c>
      <c r="B2059" t="s">
        <v>50</v>
      </c>
      <c r="C2059">
        <v>2005</v>
      </c>
      <c r="D2059">
        <v>3.4</v>
      </c>
      <c r="E2059" t="s">
        <v>25</v>
      </c>
      <c r="F2059" t="s">
        <v>34</v>
      </c>
      <c r="G2059">
        <v>73401</v>
      </c>
      <c r="H2059" t="s">
        <v>20</v>
      </c>
      <c r="I2059">
        <v>97600.01</v>
      </c>
      <c r="J2059" t="s">
        <v>54</v>
      </c>
      <c r="K2059">
        <v>21</v>
      </c>
      <c r="L2059">
        <v>1.3296822931567689</v>
      </c>
      <c r="M2059" t="s">
        <v>22</v>
      </c>
      <c r="N2059" t="s">
        <v>36</v>
      </c>
      <c r="O2059" t="s">
        <v>22</v>
      </c>
      <c r="P2059">
        <v>3</v>
      </c>
    </row>
    <row r="2060" spans="1:16" x14ac:dyDescent="0.3">
      <c r="A2060">
        <v>2057</v>
      </c>
      <c r="B2060" t="s">
        <v>37</v>
      </c>
      <c r="C2060">
        <v>2005</v>
      </c>
      <c r="D2060">
        <v>5.6</v>
      </c>
      <c r="E2060" t="s">
        <v>33</v>
      </c>
      <c r="F2060" t="s">
        <v>19</v>
      </c>
      <c r="G2060">
        <v>213165</v>
      </c>
      <c r="H2060" t="s">
        <v>20</v>
      </c>
      <c r="I2060">
        <v>60529.54</v>
      </c>
      <c r="J2060" t="s">
        <v>45</v>
      </c>
      <c r="K2060">
        <v>21</v>
      </c>
      <c r="L2060">
        <v>0.28395627800060985</v>
      </c>
      <c r="M2060" t="s">
        <v>32</v>
      </c>
      <c r="N2060" t="s">
        <v>36</v>
      </c>
      <c r="O2060" t="s">
        <v>29</v>
      </c>
      <c r="P2060">
        <v>3</v>
      </c>
    </row>
    <row r="2061" spans="1:16" x14ac:dyDescent="0.3">
      <c r="A2061">
        <v>2058</v>
      </c>
      <c r="B2061" t="s">
        <v>58</v>
      </c>
      <c r="C2061">
        <v>2021</v>
      </c>
      <c r="D2061">
        <v>4.0999999999999996</v>
      </c>
      <c r="E2061" t="s">
        <v>42</v>
      </c>
      <c r="F2061" t="s">
        <v>34</v>
      </c>
      <c r="G2061">
        <v>164340</v>
      </c>
      <c r="H2061" t="s">
        <v>38</v>
      </c>
      <c r="I2061">
        <v>47373.55</v>
      </c>
      <c r="J2061" t="s">
        <v>67</v>
      </c>
      <c r="K2061">
        <v>5</v>
      </c>
      <c r="L2061">
        <v>0.28826548618717296</v>
      </c>
      <c r="M2061" t="s">
        <v>32</v>
      </c>
      <c r="N2061" t="s">
        <v>23</v>
      </c>
      <c r="O2061" t="s">
        <v>29</v>
      </c>
      <c r="P2061">
        <v>2</v>
      </c>
    </row>
    <row r="2062" spans="1:16" x14ac:dyDescent="0.3">
      <c r="A2062">
        <v>2059</v>
      </c>
      <c r="B2062" t="s">
        <v>58</v>
      </c>
      <c r="C2062">
        <v>2017</v>
      </c>
      <c r="D2062">
        <v>3.7</v>
      </c>
      <c r="E2062" t="s">
        <v>42</v>
      </c>
      <c r="F2062" t="s">
        <v>34</v>
      </c>
      <c r="G2062">
        <v>265790</v>
      </c>
      <c r="H2062" t="s">
        <v>26</v>
      </c>
      <c r="I2062">
        <v>26163.54</v>
      </c>
      <c r="J2062" t="s">
        <v>65</v>
      </c>
      <c r="K2062">
        <v>9</v>
      </c>
      <c r="L2062">
        <v>9.8436886263591566E-2</v>
      </c>
      <c r="M2062" t="s">
        <v>32</v>
      </c>
      <c r="N2062" t="s">
        <v>23</v>
      </c>
      <c r="O2062" t="s">
        <v>22</v>
      </c>
      <c r="P2062">
        <v>1</v>
      </c>
    </row>
    <row r="2063" spans="1:16" x14ac:dyDescent="0.3">
      <c r="A2063">
        <v>2060</v>
      </c>
      <c r="B2063" t="s">
        <v>58</v>
      </c>
      <c r="C2063">
        <v>2013</v>
      </c>
      <c r="D2063">
        <v>2.2000000000000002</v>
      </c>
      <c r="E2063" t="s">
        <v>42</v>
      </c>
      <c r="F2063" t="s">
        <v>34</v>
      </c>
      <c r="G2063">
        <v>186443</v>
      </c>
      <c r="H2063" t="s">
        <v>38</v>
      </c>
      <c r="I2063">
        <v>67076.17</v>
      </c>
      <c r="J2063" t="s">
        <v>67</v>
      </c>
      <c r="K2063">
        <v>13</v>
      </c>
      <c r="L2063">
        <v>0.35976770380223444</v>
      </c>
      <c r="M2063" t="s">
        <v>32</v>
      </c>
      <c r="N2063" t="s">
        <v>36</v>
      </c>
      <c r="O2063" t="s">
        <v>22</v>
      </c>
      <c r="P2063">
        <v>2</v>
      </c>
    </row>
    <row r="2064" spans="1:16" x14ac:dyDescent="0.3">
      <c r="A2064">
        <v>2061</v>
      </c>
      <c r="B2064" t="s">
        <v>17</v>
      </c>
      <c r="C2064">
        <v>2009</v>
      </c>
      <c r="D2064">
        <v>2.7</v>
      </c>
      <c r="E2064" t="s">
        <v>18</v>
      </c>
      <c r="F2064" t="s">
        <v>19</v>
      </c>
      <c r="G2064">
        <v>248123</v>
      </c>
      <c r="H2064" t="s">
        <v>38</v>
      </c>
      <c r="I2064">
        <v>70129.8</v>
      </c>
      <c r="J2064" t="s">
        <v>21</v>
      </c>
      <c r="K2064">
        <v>17</v>
      </c>
      <c r="L2064">
        <v>0.28264127066011618</v>
      </c>
      <c r="M2064" t="s">
        <v>32</v>
      </c>
      <c r="N2064" t="s">
        <v>36</v>
      </c>
      <c r="O2064" t="s">
        <v>22</v>
      </c>
      <c r="P2064">
        <v>2</v>
      </c>
    </row>
    <row r="2065" spans="1:16" x14ac:dyDescent="0.3">
      <c r="A2065">
        <v>2062</v>
      </c>
      <c r="B2065" t="s">
        <v>43</v>
      </c>
      <c r="C2065">
        <v>2013</v>
      </c>
      <c r="D2065">
        <v>5.3</v>
      </c>
      <c r="E2065" t="s">
        <v>25</v>
      </c>
      <c r="F2065" t="s">
        <v>19</v>
      </c>
      <c r="G2065">
        <v>89460</v>
      </c>
      <c r="H2065" t="s">
        <v>26</v>
      </c>
      <c r="I2065">
        <v>70093.11</v>
      </c>
      <c r="J2065" t="s">
        <v>63</v>
      </c>
      <c r="K2065">
        <v>13</v>
      </c>
      <c r="L2065">
        <v>0.78351341381623074</v>
      </c>
      <c r="M2065" t="s">
        <v>22</v>
      </c>
      <c r="N2065" t="s">
        <v>36</v>
      </c>
      <c r="O2065" t="s">
        <v>29</v>
      </c>
      <c r="P2065">
        <v>1</v>
      </c>
    </row>
    <row r="2066" spans="1:16" x14ac:dyDescent="0.3">
      <c r="A2066">
        <v>2063</v>
      </c>
      <c r="B2066" t="s">
        <v>24</v>
      </c>
      <c r="C2066">
        <v>2012</v>
      </c>
      <c r="D2066">
        <v>3.8</v>
      </c>
      <c r="E2066" t="s">
        <v>18</v>
      </c>
      <c r="F2066" t="s">
        <v>34</v>
      </c>
      <c r="G2066">
        <v>51048</v>
      </c>
      <c r="H2066" t="s">
        <v>20</v>
      </c>
      <c r="I2066">
        <v>7563.58</v>
      </c>
      <c r="J2066" t="s">
        <v>27</v>
      </c>
      <c r="K2066">
        <v>14</v>
      </c>
      <c r="L2066">
        <v>0.14816603980567308</v>
      </c>
      <c r="M2066" t="s">
        <v>22</v>
      </c>
      <c r="N2066" t="s">
        <v>28</v>
      </c>
      <c r="O2066" t="s">
        <v>22</v>
      </c>
      <c r="P2066">
        <v>3</v>
      </c>
    </row>
    <row r="2067" spans="1:16" x14ac:dyDescent="0.3">
      <c r="A2067">
        <v>2064</v>
      </c>
      <c r="B2067" t="s">
        <v>30</v>
      </c>
      <c r="C2067">
        <v>2002</v>
      </c>
      <c r="D2067">
        <v>3.6</v>
      </c>
      <c r="E2067" t="s">
        <v>42</v>
      </c>
      <c r="F2067" t="s">
        <v>19</v>
      </c>
      <c r="G2067">
        <v>206518</v>
      </c>
      <c r="H2067" t="s">
        <v>38</v>
      </c>
      <c r="I2067">
        <v>90416.6</v>
      </c>
      <c r="J2067" t="s">
        <v>52</v>
      </c>
      <c r="K2067">
        <v>24</v>
      </c>
      <c r="L2067">
        <v>0.43781462148577849</v>
      </c>
      <c r="M2067" t="s">
        <v>32</v>
      </c>
      <c r="N2067" t="s">
        <v>36</v>
      </c>
      <c r="O2067" t="s">
        <v>22</v>
      </c>
      <c r="P2067">
        <v>2</v>
      </c>
    </row>
    <row r="2068" spans="1:16" x14ac:dyDescent="0.3">
      <c r="A2068">
        <v>2065</v>
      </c>
      <c r="B2068" t="s">
        <v>37</v>
      </c>
      <c r="C2068">
        <v>2005</v>
      </c>
      <c r="D2068">
        <v>1.5</v>
      </c>
      <c r="E2068" t="s">
        <v>18</v>
      </c>
      <c r="F2068" t="s">
        <v>34</v>
      </c>
      <c r="G2068">
        <v>132850</v>
      </c>
      <c r="H2068" t="s">
        <v>26</v>
      </c>
      <c r="I2068">
        <v>37120.120000000003</v>
      </c>
      <c r="J2068" t="s">
        <v>68</v>
      </c>
      <c r="K2068">
        <v>21</v>
      </c>
      <c r="L2068">
        <v>0.27941377493413627</v>
      </c>
      <c r="M2068" t="s">
        <v>22</v>
      </c>
      <c r="N2068" t="s">
        <v>23</v>
      </c>
      <c r="O2068" t="s">
        <v>46</v>
      </c>
      <c r="P2068">
        <v>1</v>
      </c>
    </row>
    <row r="2069" spans="1:16" x14ac:dyDescent="0.3">
      <c r="A2069">
        <v>2066</v>
      </c>
      <c r="B2069" t="s">
        <v>50</v>
      </c>
      <c r="C2069">
        <v>2007</v>
      </c>
      <c r="D2069">
        <v>1.1000000000000001</v>
      </c>
      <c r="E2069" t="s">
        <v>18</v>
      </c>
      <c r="F2069" t="s">
        <v>34</v>
      </c>
      <c r="G2069">
        <v>211912</v>
      </c>
      <c r="H2069" t="s">
        <v>26</v>
      </c>
      <c r="I2069">
        <v>75695.75</v>
      </c>
      <c r="J2069" t="s">
        <v>51</v>
      </c>
      <c r="K2069">
        <v>19</v>
      </c>
      <c r="L2069">
        <v>0.35720369776133487</v>
      </c>
      <c r="M2069" t="s">
        <v>32</v>
      </c>
      <c r="N2069" t="s">
        <v>36</v>
      </c>
      <c r="O2069" t="s">
        <v>46</v>
      </c>
      <c r="P2069">
        <v>1</v>
      </c>
    </row>
    <row r="2070" spans="1:16" x14ac:dyDescent="0.3">
      <c r="A2070">
        <v>2067</v>
      </c>
      <c r="B2070" t="s">
        <v>37</v>
      </c>
      <c r="C2070">
        <v>2011</v>
      </c>
      <c r="D2070">
        <v>5.8</v>
      </c>
      <c r="E2070" t="s">
        <v>18</v>
      </c>
      <c r="F2070" t="s">
        <v>19</v>
      </c>
      <c r="G2070">
        <v>266891</v>
      </c>
      <c r="H2070" t="s">
        <v>20</v>
      </c>
      <c r="I2070">
        <v>77181.66</v>
      </c>
      <c r="J2070" t="s">
        <v>68</v>
      </c>
      <c r="K2070">
        <v>15</v>
      </c>
      <c r="L2070">
        <v>0.28918794564072975</v>
      </c>
      <c r="M2070" t="s">
        <v>32</v>
      </c>
      <c r="N2070" t="s">
        <v>36</v>
      </c>
      <c r="O2070" t="s">
        <v>29</v>
      </c>
      <c r="P2070">
        <v>3</v>
      </c>
    </row>
    <row r="2071" spans="1:16" x14ac:dyDescent="0.3">
      <c r="A2071">
        <v>2068</v>
      </c>
      <c r="B2071" t="s">
        <v>50</v>
      </c>
      <c r="C2071">
        <v>2012</v>
      </c>
      <c r="D2071">
        <v>2.9</v>
      </c>
      <c r="E2071" t="s">
        <v>25</v>
      </c>
      <c r="F2071" t="s">
        <v>19</v>
      </c>
      <c r="G2071">
        <v>45</v>
      </c>
      <c r="H2071" t="s">
        <v>26</v>
      </c>
      <c r="I2071">
        <v>66802.720000000001</v>
      </c>
      <c r="J2071" t="s">
        <v>55</v>
      </c>
      <c r="K2071">
        <v>14</v>
      </c>
      <c r="L2071">
        <v>1484.5048888888889</v>
      </c>
      <c r="M2071" t="s">
        <v>56</v>
      </c>
      <c r="N2071" t="s">
        <v>36</v>
      </c>
      <c r="O2071" t="s">
        <v>22</v>
      </c>
      <c r="P2071">
        <v>1</v>
      </c>
    </row>
    <row r="2072" spans="1:16" x14ac:dyDescent="0.3">
      <c r="A2072">
        <v>2069</v>
      </c>
      <c r="B2072" t="s">
        <v>17</v>
      </c>
      <c r="C2072">
        <v>2010</v>
      </c>
      <c r="D2072">
        <v>4</v>
      </c>
      <c r="E2072" t="s">
        <v>42</v>
      </c>
      <c r="F2072" t="s">
        <v>19</v>
      </c>
      <c r="G2072">
        <v>7758</v>
      </c>
      <c r="H2072" t="s">
        <v>20</v>
      </c>
      <c r="I2072">
        <v>42512.32</v>
      </c>
      <c r="J2072" t="s">
        <v>64</v>
      </c>
      <c r="K2072">
        <v>16</v>
      </c>
      <c r="L2072">
        <v>5.4798040732147459</v>
      </c>
      <c r="M2072" t="s">
        <v>56</v>
      </c>
      <c r="N2072" t="s">
        <v>23</v>
      </c>
      <c r="O2072" t="s">
        <v>29</v>
      </c>
      <c r="P2072">
        <v>3</v>
      </c>
    </row>
    <row r="2073" spans="1:16" x14ac:dyDescent="0.3">
      <c r="A2073">
        <v>2070</v>
      </c>
      <c r="B2073" t="s">
        <v>43</v>
      </c>
      <c r="C2073">
        <v>2011</v>
      </c>
      <c r="D2073">
        <v>1.4</v>
      </c>
      <c r="E2073" t="s">
        <v>42</v>
      </c>
      <c r="F2073" t="s">
        <v>34</v>
      </c>
      <c r="G2073">
        <v>255397</v>
      </c>
      <c r="H2073" t="s">
        <v>38</v>
      </c>
      <c r="I2073">
        <v>62796.5</v>
      </c>
      <c r="J2073" t="s">
        <v>63</v>
      </c>
      <c r="K2073">
        <v>15</v>
      </c>
      <c r="L2073">
        <v>0.24587798603742408</v>
      </c>
      <c r="M2073" t="s">
        <v>32</v>
      </c>
      <c r="N2073" t="s">
        <v>36</v>
      </c>
      <c r="O2073" t="s">
        <v>46</v>
      </c>
      <c r="P2073">
        <v>2</v>
      </c>
    </row>
    <row r="2074" spans="1:16" x14ac:dyDescent="0.3">
      <c r="A2074">
        <v>2071</v>
      </c>
      <c r="B2074" t="s">
        <v>58</v>
      </c>
      <c r="C2074">
        <v>2000</v>
      </c>
      <c r="D2074">
        <v>4.4000000000000004</v>
      </c>
      <c r="E2074" t="s">
        <v>25</v>
      </c>
      <c r="F2074" t="s">
        <v>34</v>
      </c>
      <c r="G2074">
        <v>154509</v>
      </c>
      <c r="H2074" t="s">
        <v>26</v>
      </c>
      <c r="I2074">
        <v>8818.8799999999992</v>
      </c>
      <c r="J2074" t="s">
        <v>62</v>
      </c>
      <c r="K2074">
        <v>26</v>
      </c>
      <c r="L2074">
        <v>5.7076804587435033E-2</v>
      </c>
      <c r="M2074" t="s">
        <v>32</v>
      </c>
      <c r="N2074" t="s">
        <v>28</v>
      </c>
      <c r="O2074" t="s">
        <v>29</v>
      </c>
      <c r="P2074">
        <v>1</v>
      </c>
    </row>
    <row r="2075" spans="1:16" x14ac:dyDescent="0.3">
      <c r="A2075">
        <v>2072</v>
      </c>
      <c r="B2075" t="s">
        <v>43</v>
      </c>
      <c r="C2075">
        <v>2016</v>
      </c>
      <c r="D2075">
        <v>5.7</v>
      </c>
      <c r="E2075" t="s">
        <v>18</v>
      </c>
      <c r="F2075" t="s">
        <v>19</v>
      </c>
      <c r="G2075">
        <v>150657</v>
      </c>
      <c r="H2075" t="s">
        <v>38</v>
      </c>
      <c r="I2075">
        <v>77380.100000000006</v>
      </c>
      <c r="J2075" t="s">
        <v>63</v>
      </c>
      <c r="K2075">
        <v>10</v>
      </c>
      <c r="L2075">
        <v>0.51361768786050432</v>
      </c>
      <c r="M2075" t="s">
        <v>32</v>
      </c>
      <c r="N2075" t="s">
        <v>36</v>
      </c>
      <c r="O2075" t="s">
        <v>29</v>
      </c>
      <c r="P2075">
        <v>2</v>
      </c>
    </row>
    <row r="2076" spans="1:16" x14ac:dyDescent="0.3">
      <c r="A2076">
        <v>2073</v>
      </c>
      <c r="B2076" t="s">
        <v>17</v>
      </c>
      <c r="C2076">
        <v>2015</v>
      </c>
      <c r="D2076">
        <v>3.9</v>
      </c>
      <c r="E2076" t="s">
        <v>18</v>
      </c>
      <c r="F2076" t="s">
        <v>19</v>
      </c>
      <c r="G2076">
        <v>140926</v>
      </c>
      <c r="H2076" t="s">
        <v>26</v>
      </c>
      <c r="I2076">
        <v>14460.92</v>
      </c>
      <c r="J2076" t="s">
        <v>47</v>
      </c>
      <c r="K2076">
        <v>11</v>
      </c>
      <c r="L2076">
        <v>0.10261357024253864</v>
      </c>
      <c r="M2076" t="s">
        <v>22</v>
      </c>
      <c r="N2076" t="s">
        <v>28</v>
      </c>
      <c r="O2076" t="s">
        <v>22</v>
      </c>
      <c r="P2076">
        <v>1</v>
      </c>
    </row>
    <row r="2077" spans="1:16" x14ac:dyDescent="0.3">
      <c r="A2077">
        <v>2074</v>
      </c>
      <c r="B2077" t="s">
        <v>24</v>
      </c>
      <c r="C2077">
        <v>2010</v>
      </c>
      <c r="D2077">
        <v>1.6</v>
      </c>
      <c r="E2077" t="s">
        <v>33</v>
      </c>
      <c r="F2077" t="s">
        <v>19</v>
      </c>
      <c r="G2077">
        <v>183148</v>
      </c>
      <c r="H2077" t="s">
        <v>26</v>
      </c>
      <c r="I2077">
        <v>42691.34</v>
      </c>
      <c r="J2077" t="s">
        <v>27</v>
      </c>
      <c r="K2077">
        <v>16</v>
      </c>
      <c r="L2077">
        <v>0.23309749492213946</v>
      </c>
      <c r="M2077" t="s">
        <v>32</v>
      </c>
      <c r="N2077" t="s">
        <v>23</v>
      </c>
      <c r="O2077" t="s">
        <v>46</v>
      </c>
      <c r="P2077">
        <v>1</v>
      </c>
    </row>
    <row r="2078" spans="1:16" x14ac:dyDescent="0.3">
      <c r="A2078">
        <v>2075</v>
      </c>
      <c r="B2078" t="s">
        <v>24</v>
      </c>
      <c r="C2078">
        <v>2012</v>
      </c>
      <c r="D2078">
        <v>3.9</v>
      </c>
      <c r="E2078" t="s">
        <v>33</v>
      </c>
      <c r="F2078" t="s">
        <v>34</v>
      </c>
      <c r="G2078">
        <v>148421</v>
      </c>
      <c r="H2078" t="s">
        <v>38</v>
      </c>
      <c r="I2078">
        <v>14843.78</v>
      </c>
      <c r="J2078" t="s">
        <v>66</v>
      </c>
      <c r="K2078">
        <v>14</v>
      </c>
      <c r="L2078">
        <v>0.10001131915295006</v>
      </c>
      <c r="M2078" t="s">
        <v>22</v>
      </c>
      <c r="N2078" t="s">
        <v>28</v>
      </c>
      <c r="O2078" t="s">
        <v>22</v>
      </c>
      <c r="P2078">
        <v>2</v>
      </c>
    </row>
    <row r="2079" spans="1:16" x14ac:dyDescent="0.3">
      <c r="A2079">
        <v>2076</v>
      </c>
      <c r="B2079" t="s">
        <v>17</v>
      </c>
      <c r="C2079">
        <v>2017</v>
      </c>
      <c r="D2079">
        <v>4.8</v>
      </c>
      <c r="E2079" t="s">
        <v>33</v>
      </c>
      <c r="F2079" t="s">
        <v>34</v>
      </c>
      <c r="G2079">
        <v>227300</v>
      </c>
      <c r="H2079" t="s">
        <v>26</v>
      </c>
      <c r="I2079">
        <v>84522.07</v>
      </c>
      <c r="J2079" t="s">
        <v>47</v>
      </c>
      <c r="K2079">
        <v>9</v>
      </c>
      <c r="L2079">
        <v>0.37185248570171581</v>
      </c>
      <c r="M2079" t="s">
        <v>32</v>
      </c>
      <c r="N2079" t="s">
        <v>36</v>
      </c>
      <c r="O2079" t="s">
        <v>29</v>
      </c>
      <c r="P2079">
        <v>1</v>
      </c>
    </row>
    <row r="2080" spans="1:16" x14ac:dyDescent="0.3">
      <c r="A2080">
        <v>2077</v>
      </c>
      <c r="B2080" t="s">
        <v>50</v>
      </c>
      <c r="C2080">
        <v>2010</v>
      </c>
      <c r="D2080">
        <v>3</v>
      </c>
      <c r="E2080" t="s">
        <v>25</v>
      </c>
      <c r="F2080" t="s">
        <v>34</v>
      </c>
      <c r="G2080">
        <v>152420</v>
      </c>
      <c r="H2080" t="s">
        <v>38</v>
      </c>
      <c r="I2080">
        <v>57278.73</v>
      </c>
      <c r="J2080" t="s">
        <v>55</v>
      </c>
      <c r="K2080">
        <v>16</v>
      </c>
      <c r="L2080">
        <v>0.37579536806193414</v>
      </c>
      <c r="M2080" t="s">
        <v>32</v>
      </c>
      <c r="N2080" t="s">
        <v>36</v>
      </c>
      <c r="O2080" t="s">
        <v>22</v>
      </c>
      <c r="P2080">
        <v>2</v>
      </c>
    </row>
    <row r="2081" spans="1:16" x14ac:dyDescent="0.3">
      <c r="A2081">
        <v>2078</v>
      </c>
      <c r="B2081" t="s">
        <v>30</v>
      </c>
      <c r="C2081">
        <v>2011</v>
      </c>
      <c r="D2081">
        <v>5.4</v>
      </c>
      <c r="E2081" t="s">
        <v>42</v>
      </c>
      <c r="F2081" t="s">
        <v>19</v>
      </c>
      <c r="G2081">
        <v>165368</v>
      </c>
      <c r="H2081" t="s">
        <v>38</v>
      </c>
      <c r="I2081">
        <v>70640.740000000005</v>
      </c>
      <c r="J2081" t="s">
        <v>31</v>
      </c>
      <c r="K2081">
        <v>15</v>
      </c>
      <c r="L2081">
        <v>0.42717297179623631</v>
      </c>
      <c r="M2081" t="s">
        <v>32</v>
      </c>
      <c r="N2081" t="s">
        <v>36</v>
      </c>
      <c r="O2081" t="s">
        <v>29</v>
      </c>
      <c r="P2081">
        <v>2</v>
      </c>
    </row>
    <row r="2082" spans="1:16" x14ac:dyDescent="0.3">
      <c r="A2082">
        <v>2079</v>
      </c>
      <c r="B2082" t="s">
        <v>30</v>
      </c>
      <c r="C2082">
        <v>2005</v>
      </c>
      <c r="D2082">
        <v>4.2</v>
      </c>
      <c r="E2082" t="s">
        <v>33</v>
      </c>
      <c r="F2082" t="s">
        <v>19</v>
      </c>
      <c r="G2082">
        <v>19455</v>
      </c>
      <c r="H2082" t="s">
        <v>20</v>
      </c>
      <c r="I2082">
        <v>69845.31</v>
      </c>
      <c r="J2082" t="s">
        <v>41</v>
      </c>
      <c r="K2082">
        <v>21</v>
      </c>
      <c r="L2082">
        <v>3.5900956052428681</v>
      </c>
      <c r="M2082" t="s">
        <v>56</v>
      </c>
      <c r="N2082" t="s">
        <v>36</v>
      </c>
      <c r="O2082" t="s">
        <v>29</v>
      </c>
      <c r="P2082">
        <v>3</v>
      </c>
    </row>
    <row r="2083" spans="1:16" x14ac:dyDescent="0.3">
      <c r="A2083">
        <v>2080</v>
      </c>
      <c r="B2083" t="s">
        <v>50</v>
      </c>
      <c r="C2083">
        <v>2008</v>
      </c>
      <c r="D2083">
        <v>5.5</v>
      </c>
      <c r="E2083" t="s">
        <v>42</v>
      </c>
      <c r="F2083" t="s">
        <v>34</v>
      </c>
      <c r="G2083">
        <v>209896</v>
      </c>
      <c r="H2083" t="s">
        <v>38</v>
      </c>
      <c r="I2083">
        <v>84952.59</v>
      </c>
      <c r="J2083" t="s">
        <v>54</v>
      </c>
      <c r="K2083">
        <v>18</v>
      </c>
      <c r="L2083">
        <v>0.40473658383199296</v>
      </c>
      <c r="M2083" t="s">
        <v>32</v>
      </c>
      <c r="N2083" t="s">
        <v>36</v>
      </c>
      <c r="O2083" t="s">
        <v>29</v>
      </c>
      <c r="P2083">
        <v>2</v>
      </c>
    </row>
    <row r="2084" spans="1:16" x14ac:dyDescent="0.3">
      <c r="A2084">
        <v>2081</v>
      </c>
      <c r="B2084" t="s">
        <v>24</v>
      </c>
      <c r="C2084">
        <v>2015</v>
      </c>
      <c r="D2084">
        <v>4.0999999999999996</v>
      </c>
      <c r="E2084" t="s">
        <v>42</v>
      </c>
      <c r="F2084" t="s">
        <v>19</v>
      </c>
      <c r="G2084">
        <v>231897</v>
      </c>
      <c r="H2084" t="s">
        <v>20</v>
      </c>
      <c r="I2084">
        <v>17594.09</v>
      </c>
      <c r="J2084" t="s">
        <v>66</v>
      </c>
      <c r="K2084">
        <v>11</v>
      </c>
      <c r="L2084">
        <v>7.5870278615074796E-2</v>
      </c>
      <c r="M2084" t="s">
        <v>32</v>
      </c>
      <c r="N2084" t="s">
        <v>28</v>
      </c>
      <c r="O2084" t="s">
        <v>29</v>
      </c>
      <c r="P2084">
        <v>3</v>
      </c>
    </row>
    <row r="2085" spans="1:16" x14ac:dyDescent="0.3">
      <c r="A2085">
        <v>2082</v>
      </c>
      <c r="B2085" t="s">
        <v>24</v>
      </c>
      <c r="C2085">
        <v>2003</v>
      </c>
      <c r="D2085">
        <v>1.7</v>
      </c>
      <c r="E2085" t="s">
        <v>42</v>
      </c>
      <c r="F2085" t="s">
        <v>19</v>
      </c>
      <c r="G2085">
        <v>88552</v>
      </c>
      <c r="H2085" t="s">
        <v>38</v>
      </c>
      <c r="I2085">
        <v>67674.17</v>
      </c>
      <c r="J2085" t="s">
        <v>53</v>
      </c>
      <c r="K2085">
        <v>23</v>
      </c>
      <c r="L2085">
        <v>0.76423084741169034</v>
      </c>
      <c r="M2085" t="s">
        <v>22</v>
      </c>
      <c r="N2085" t="s">
        <v>36</v>
      </c>
      <c r="O2085" t="s">
        <v>46</v>
      </c>
      <c r="P2085">
        <v>2</v>
      </c>
    </row>
    <row r="2086" spans="1:16" x14ac:dyDescent="0.3">
      <c r="A2086">
        <v>2083</v>
      </c>
      <c r="B2086" t="s">
        <v>24</v>
      </c>
      <c r="C2086">
        <v>2002</v>
      </c>
      <c r="D2086">
        <v>2.5</v>
      </c>
      <c r="E2086" t="s">
        <v>25</v>
      </c>
      <c r="F2086" t="s">
        <v>19</v>
      </c>
      <c r="G2086">
        <v>40484</v>
      </c>
      <c r="H2086" t="s">
        <v>26</v>
      </c>
      <c r="I2086">
        <v>59637.74</v>
      </c>
      <c r="J2086" t="s">
        <v>27</v>
      </c>
      <c r="K2086">
        <v>24</v>
      </c>
      <c r="L2086">
        <v>1.4731187629680862</v>
      </c>
      <c r="M2086" t="s">
        <v>56</v>
      </c>
      <c r="N2086" t="s">
        <v>36</v>
      </c>
      <c r="O2086" t="s">
        <v>22</v>
      </c>
      <c r="P2086">
        <v>1</v>
      </c>
    </row>
    <row r="2087" spans="1:16" x14ac:dyDescent="0.3">
      <c r="A2087">
        <v>2084</v>
      </c>
      <c r="B2087" t="s">
        <v>43</v>
      </c>
      <c r="C2087">
        <v>2015</v>
      </c>
      <c r="D2087">
        <v>2</v>
      </c>
      <c r="E2087" t="s">
        <v>25</v>
      </c>
      <c r="F2087" t="s">
        <v>19</v>
      </c>
      <c r="G2087">
        <v>134476</v>
      </c>
      <c r="H2087" t="s">
        <v>38</v>
      </c>
      <c r="I2087">
        <v>7935.23</v>
      </c>
      <c r="J2087" t="s">
        <v>60</v>
      </c>
      <c r="K2087">
        <v>11</v>
      </c>
      <c r="L2087">
        <v>5.9008521966744991E-2</v>
      </c>
      <c r="M2087" t="s">
        <v>22</v>
      </c>
      <c r="N2087" t="s">
        <v>28</v>
      </c>
      <c r="O2087" t="s">
        <v>22</v>
      </c>
      <c r="P2087">
        <v>2</v>
      </c>
    </row>
    <row r="2088" spans="1:16" x14ac:dyDescent="0.3">
      <c r="A2088">
        <v>2085</v>
      </c>
      <c r="B2088" t="s">
        <v>24</v>
      </c>
      <c r="C2088">
        <v>2023</v>
      </c>
      <c r="D2088">
        <v>5.5</v>
      </c>
      <c r="E2088" t="s">
        <v>25</v>
      </c>
      <c r="F2088" t="s">
        <v>34</v>
      </c>
      <c r="G2088">
        <v>168332</v>
      </c>
      <c r="H2088" t="s">
        <v>26</v>
      </c>
      <c r="I2088">
        <v>24135.18</v>
      </c>
      <c r="J2088" t="s">
        <v>66</v>
      </c>
      <c r="K2088">
        <v>3</v>
      </c>
      <c r="L2088">
        <v>0.14337844260152555</v>
      </c>
      <c r="M2088" t="s">
        <v>32</v>
      </c>
      <c r="N2088" t="s">
        <v>23</v>
      </c>
      <c r="O2088" t="s">
        <v>29</v>
      </c>
      <c r="P2088">
        <v>1</v>
      </c>
    </row>
    <row r="2089" spans="1:16" x14ac:dyDescent="0.3">
      <c r="A2089">
        <v>2086</v>
      </c>
      <c r="B2089" t="s">
        <v>37</v>
      </c>
      <c r="C2089">
        <v>2011</v>
      </c>
      <c r="D2089">
        <v>4.8</v>
      </c>
      <c r="E2089" t="s">
        <v>25</v>
      </c>
      <c r="F2089" t="s">
        <v>19</v>
      </c>
      <c r="G2089">
        <v>100647</v>
      </c>
      <c r="H2089" t="s">
        <v>20</v>
      </c>
      <c r="I2089">
        <v>30419.3</v>
      </c>
      <c r="J2089" t="s">
        <v>45</v>
      </c>
      <c r="K2089">
        <v>15</v>
      </c>
      <c r="L2089">
        <v>0.30223752322473596</v>
      </c>
      <c r="M2089" t="s">
        <v>22</v>
      </c>
      <c r="N2089" t="s">
        <v>23</v>
      </c>
      <c r="O2089" t="s">
        <v>29</v>
      </c>
      <c r="P2089">
        <v>3</v>
      </c>
    </row>
    <row r="2090" spans="1:16" x14ac:dyDescent="0.3">
      <c r="A2090">
        <v>2087</v>
      </c>
      <c r="B2090" t="s">
        <v>58</v>
      </c>
      <c r="C2090">
        <v>2010</v>
      </c>
      <c r="D2090">
        <v>4.4000000000000004</v>
      </c>
      <c r="E2090" t="s">
        <v>33</v>
      </c>
      <c r="F2090" t="s">
        <v>34</v>
      </c>
      <c r="G2090">
        <v>65642</v>
      </c>
      <c r="H2090" t="s">
        <v>26</v>
      </c>
      <c r="I2090">
        <v>11892.86</v>
      </c>
      <c r="J2090" t="s">
        <v>67</v>
      </c>
      <c r="K2090">
        <v>16</v>
      </c>
      <c r="L2090">
        <v>0.18117759970750436</v>
      </c>
      <c r="M2090" t="s">
        <v>22</v>
      </c>
      <c r="N2090" t="s">
        <v>28</v>
      </c>
      <c r="O2090" t="s">
        <v>29</v>
      </c>
      <c r="P2090">
        <v>1</v>
      </c>
    </row>
    <row r="2091" spans="1:16" x14ac:dyDescent="0.3">
      <c r="A2091">
        <v>2088</v>
      </c>
      <c r="B2091" t="s">
        <v>24</v>
      </c>
      <c r="C2091">
        <v>2004</v>
      </c>
      <c r="D2091">
        <v>2.5</v>
      </c>
      <c r="E2091" t="s">
        <v>18</v>
      </c>
      <c r="F2091" t="s">
        <v>34</v>
      </c>
      <c r="G2091">
        <v>211803</v>
      </c>
      <c r="H2091" t="s">
        <v>38</v>
      </c>
      <c r="I2091">
        <v>38698.379999999997</v>
      </c>
      <c r="J2091" t="s">
        <v>53</v>
      </c>
      <c r="K2091">
        <v>22</v>
      </c>
      <c r="L2091">
        <v>0.18270931006642965</v>
      </c>
      <c r="M2091" t="s">
        <v>32</v>
      </c>
      <c r="N2091" t="s">
        <v>23</v>
      </c>
      <c r="O2091" t="s">
        <v>22</v>
      </c>
      <c r="P2091">
        <v>2</v>
      </c>
    </row>
    <row r="2092" spans="1:16" x14ac:dyDescent="0.3">
      <c r="A2092">
        <v>2089</v>
      </c>
      <c r="B2092" t="s">
        <v>50</v>
      </c>
      <c r="C2092">
        <v>2017</v>
      </c>
      <c r="D2092">
        <v>1.9</v>
      </c>
      <c r="E2092" t="s">
        <v>18</v>
      </c>
      <c r="F2092" t="s">
        <v>19</v>
      </c>
      <c r="G2092">
        <v>128824</v>
      </c>
      <c r="H2092" t="s">
        <v>26</v>
      </c>
      <c r="I2092">
        <v>7584.24</v>
      </c>
      <c r="J2092" t="s">
        <v>51</v>
      </c>
      <c r="K2092">
        <v>9</v>
      </c>
      <c r="L2092">
        <v>5.8872880829659066E-2</v>
      </c>
      <c r="M2092" t="s">
        <v>22</v>
      </c>
      <c r="N2092" t="s">
        <v>28</v>
      </c>
      <c r="O2092" t="s">
        <v>46</v>
      </c>
      <c r="P2092">
        <v>1</v>
      </c>
    </row>
    <row r="2093" spans="1:16" x14ac:dyDescent="0.3">
      <c r="A2093">
        <v>2090</v>
      </c>
      <c r="B2093" t="s">
        <v>58</v>
      </c>
      <c r="C2093">
        <v>2018</v>
      </c>
      <c r="D2093">
        <v>4.8</v>
      </c>
      <c r="E2093" t="s">
        <v>18</v>
      </c>
      <c r="F2093" t="s">
        <v>34</v>
      </c>
      <c r="G2093">
        <v>248914</v>
      </c>
      <c r="H2093" t="s">
        <v>20</v>
      </c>
      <c r="I2093">
        <v>57552.43</v>
      </c>
      <c r="J2093" t="s">
        <v>59</v>
      </c>
      <c r="K2093">
        <v>8</v>
      </c>
      <c r="L2093">
        <v>0.23121411411170123</v>
      </c>
      <c r="M2093" t="s">
        <v>32</v>
      </c>
      <c r="N2093" t="s">
        <v>36</v>
      </c>
      <c r="O2093" t="s">
        <v>29</v>
      </c>
      <c r="P2093">
        <v>3</v>
      </c>
    </row>
    <row r="2094" spans="1:16" x14ac:dyDescent="0.3">
      <c r="A2094">
        <v>2091</v>
      </c>
      <c r="B2094" t="s">
        <v>43</v>
      </c>
      <c r="C2094">
        <v>2022</v>
      </c>
      <c r="D2094">
        <v>3.4</v>
      </c>
      <c r="E2094" t="s">
        <v>33</v>
      </c>
      <c r="F2094" t="s">
        <v>34</v>
      </c>
      <c r="G2094">
        <v>291749</v>
      </c>
      <c r="H2094" t="s">
        <v>26</v>
      </c>
      <c r="I2094">
        <v>25092.59</v>
      </c>
      <c r="J2094" t="s">
        <v>60</v>
      </c>
      <c r="K2094">
        <v>4</v>
      </c>
      <c r="L2094">
        <v>8.600745846601017E-2</v>
      </c>
      <c r="M2094" t="s">
        <v>32</v>
      </c>
      <c r="N2094" t="s">
        <v>23</v>
      </c>
      <c r="O2094" t="s">
        <v>22</v>
      </c>
      <c r="P2094">
        <v>1</v>
      </c>
    </row>
    <row r="2095" spans="1:16" x14ac:dyDescent="0.3">
      <c r="A2095">
        <v>2092</v>
      </c>
      <c r="B2095" t="s">
        <v>50</v>
      </c>
      <c r="C2095">
        <v>2022</v>
      </c>
      <c r="D2095">
        <v>2.1</v>
      </c>
      <c r="E2095" t="s">
        <v>18</v>
      </c>
      <c r="F2095" t="s">
        <v>19</v>
      </c>
      <c r="G2095">
        <v>110879</v>
      </c>
      <c r="H2095" t="s">
        <v>26</v>
      </c>
      <c r="I2095">
        <v>32265.3</v>
      </c>
      <c r="J2095" t="s">
        <v>55</v>
      </c>
      <c r="K2095">
        <v>4</v>
      </c>
      <c r="L2095">
        <v>0.29099558978706519</v>
      </c>
      <c r="M2095" t="s">
        <v>22</v>
      </c>
      <c r="N2095" t="s">
        <v>23</v>
      </c>
      <c r="O2095" t="s">
        <v>22</v>
      </c>
      <c r="P2095">
        <v>1</v>
      </c>
    </row>
    <row r="2096" spans="1:16" x14ac:dyDescent="0.3">
      <c r="A2096">
        <v>2093</v>
      </c>
      <c r="B2096" t="s">
        <v>58</v>
      </c>
      <c r="C2096">
        <v>2005</v>
      </c>
      <c r="D2096">
        <v>4.0999999999999996</v>
      </c>
      <c r="E2096" t="s">
        <v>33</v>
      </c>
      <c r="F2096" t="s">
        <v>34</v>
      </c>
      <c r="G2096">
        <v>120827</v>
      </c>
      <c r="H2096" t="s">
        <v>38</v>
      </c>
      <c r="I2096">
        <v>91494.8</v>
      </c>
      <c r="J2096" t="s">
        <v>59</v>
      </c>
      <c r="K2096">
        <v>21</v>
      </c>
      <c r="L2096">
        <v>0.75723803454525895</v>
      </c>
      <c r="M2096" t="s">
        <v>22</v>
      </c>
      <c r="N2096" t="s">
        <v>36</v>
      </c>
      <c r="O2096" t="s">
        <v>29</v>
      </c>
      <c r="P2096">
        <v>2</v>
      </c>
    </row>
    <row r="2097" spans="1:16" x14ac:dyDescent="0.3">
      <c r="A2097">
        <v>2094</v>
      </c>
      <c r="B2097" t="s">
        <v>50</v>
      </c>
      <c r="C2097">
        <v>2021</v>
      </c>
      <c r="D2097">
        <v>1.2</v>
      </c>
      <c r="E2097" t="s">
        <v>33</v>
      </c>
      <c r="F2097" t="s">
        <v>34</v>
      </c>
      <c r="G2097">
        <v>267724</v>
      </c>
      <c r="H2097" t="s">
        <v>38</v>
      </c>
      <c r="I2097">
        <v>52767.6</v>
      </c>
      <c r="J2097" t="s">
        <v>55</v>
      </c>
      <c r="K2097">
        <v>5</v>
      </c>
      <c r="L2097">
        <v>0.19709701035394658</v>
      </c>
      <c r="M2097" t="s">
        <v>32</v>
      </c>
      <c r="N2097" t="s">
        <v>36</v>
      </c>
      <c r="O2097" t="s">
        <v>46</v>
      </c>
      <c r="P2097">
        <v>2</v>
      </c>
    </row>
    <row r="2098" spans="1:16" x14ac:dyDescent="0.3">
      <c r="A2098">
        <v>2095</v>
      </c>
      <c r="B2098" t="s">
        <v>43</v>
      </c>
      <c r="C2098">
        <v>2017</v>
      </c>
      <c r="D2098">
        <v>2.6</v>
      </c>
      <c r="E2098" t="s">
        <v>33</v>
      </c>
      <c r="F2098" t="s">
        <v>34</v>
      </c>
      <c r="G2098">
        <v>267544</v>
      </c>
      <c r="H2098" t="s">
        <v>26</v>
      </c>
      <c r="I2098">
        <v>30556.32</v>
      </c>
      <c r="J2098" t="s">
        <v>57</v>
      </c>
      <c r="K2098">
        <v>9</v>
      </c>
      <c r="L2098">
        <v>0.11421044762730616</v>
      </c>
      <c r="M2098" t="s">
        <v>32</v>
      </c>
      <c r="N2098" t="s">
        <v>23</v>
      </c>
      <c r="O2098" t="s">
        <v>22</v>
      </c>
      <c r="P2098">
        <v>1</v>
      </c>
    </row>
    <row r="2099" spans="1:16" x14ac:dyDescent="0.3">
      <c r="A2099">
        <v>2096</v>
      </c>
      <c r="B2099" t="s">
        <v>37</v>
      </c>
      <c r="C2099">
        <v>2005</v>
      </c>
      <c r="D2099">
        <v>3.3</v>
      </c>
      <c r="E2099" t="s">
        <v>18</v>
      </c>
      <c r="F2099" t="s">
        <v>34</v>
      </c>
      <c r="G2099">
        <v>170715</v>
      </c>
      <c r="H2099" t="s">
        <v>20</v>
      </c>
      <c r="I2099">
        <v>61853.87</v>
      </c>
      <c r="J2099" t="s">
        <v>39</v>
      </c>
      <c r="K2099">
        <v>21</v>
      </c>
      <c r="L2099">
        <v>0.36232240869285065</v>
      </c>
      <c r="M2099" t="s">
        <v>32</v>
      </c>
      <c r="N2099" t="s">
        <v>36</v>
      </c>
      <c r="O2099" t="s">
        <v>22</v>
      </c>
      <c r="P2099">
        <v>3</v>
      </c>
    </row>
    <row r="2100" spans="1:16" x14ac:dyDescent="0.3">
      <c r="A2100">
        <v>2097</v>
      </c>
      <c r="B2100" t="s">
        <v>43</v>
      </c>
      <c r="C2100">
        <v>2003</v>
      </c>
      <c r="D2100">
        <v>1.7</v>
      </c>
      <c r="E2100" t="s">
        <v>42</v>
      </c>
      <c r="F2100" t="s">
        <v>34</v>
      </c>
      <c r="G2100">
        <v>227257</v>
      </c>
      <c r="H2100" t="s">
        <v>26</v>
      </c>
      <c r="I2100">
        <v>24158.79</v>
      </c>
      <c r="J2100" t="s">
        <v>60</v>
      </c>
      <c r="K2100">
        <v>23</v>
      </c>
      <c r="L2100">
        <v>0.10630603237744052</v>
      </c>
      <c r="M2100" t="s">
        <v>32</v>
      </c>
      <c r="N2100" t="s">
        <v>23</v>
      </c>
      <c r="O2100" t="s">
        <v>46</v>
      </c>
      <c r="P2100">
        <v>1</v>
      </c>
    </row>
    <row r="2101" spans="1:16" x14ac:dyDescent="0.3">
      <c r="A2101">
        <v>2098</v>
      </c>
      <c r="B2101" t="s">
        <v>43</v>
      </c>
      <c r="C2101">
        <v>2011</v>
      </c>
      <c r="D2101">
        <v>5.9</v>
      </c>
      <c r="E2101" t="s">
        <v>18</v>
      </c>
      <c r="F2101" t="s">
        <v>34</v>
      </c>
      <c r="G2101">
        <v>127319</v>
      </c>
      <c r="H2101" t="s">
        <v>20</v>
      </c>
      <c r="I2101">
        <v>12067.59</v>
      </c>
      <c r="J2101" t="s">
        <v>44</v>
      </c>
      <c r="K2101">
        <v>15</v>
      </c>
      <c r="L2101">
        <v>9.4782318428514201E-2</v>
      </c>
      <c r="M2101" t="s">
        <v>22</v>
      </c>
      <c r="N2101" t="s">
        <v>28</v>
      </c>
      <c r="O2101" t="s">
        <v>29</v>
      </c>
      <c r="P2101">
        <v>3</v>
      </c>
    </row>
    <row r="2102" spans="1:16" x14ac:dyDescent="0.3">
      <c r="A2102">
        <v>2099</v>
      </c>
      <c r="B2102" t="s">
        <v>50</v>
      </c>
      <c r="C2102">
        <v>2018</v>
      </c>
      <c r="D2102">
        <v>2</v>
      </c>
      <c r="E2102" t="s">
        <v>18</v>
      </c>
      <c r="F2102" t="s">
        <v>34</v>
      </c>
      <c r="G2102">
        <v>106960</v>
      </c>
      <c r="H2102" t="s">
        <v>20</v>
      </c>
      <c r="I2102">
        <v>6986.1</v>
      </c>
      <c r="J2102" t="s">
        <v>51</v>
      </c>
      <c r="K2102">
        <v>8</v>
      </c>
      <c r="L2102">
        <v>6.5315071054599855E-2</v>
      </c>
      <c r="M2102" t="s">
        <v>22</v>
      </c>
      <c r="N2102" t="s">
        <v>28</v>
      </c>
      <c r="O2102" t="s">
        <v>22</v>
      </c>
      <c r="P2102">
        <v>3</v>
      </c>
    </row>
    <row r="2103" spans="1:16" x14ac:dyDescent="0.3">
      <c r="A2103">
        <v>2100</v>
      </c>
      <c r="B2103" t="s">
        <v>17</v>
      </c>
      <c r="C2103">
        <v>2001</v>
      </c>
      <c r="D2103">
        <v>1.7</v>
      </c>
      <c r="E2103" t="s">
        <v>25</v>
      </c>
      <c r="F2103" t="s">
        <v>34</v>
      </c>
      <c r="G2103">
        <v>39015</v>
      </c>
      <c r="H2103" t="s">
        <v>20</v>
      </c>
      <c r="I2103">
        <v>95395.26</v>
      </c>
      <c r="J2103" t="s">
        <v>47</v>
      </c>
      <c r="K2103">
        <v>25</v>
      </c>
      <c r="L2103">
        <v>2.4450918877354861</v>
      </c>
      <c r="M2103" t="s">
        <v>56</v>
      </c>
      <c r="N2103" t="s">
        <v>36</v>
      </c>
      <c r="O2103" t="s">
        <v>46</v>
      </c>
      <c r="P2103">
        <v>3</v>
      </c>
    </row>
    <row r="2104" spans="1:16" x14ac:dyDescent="0.3">
      <c r="A2104">
        <v>2101</v>
      </c>
      <c r="B2104" t="s">
        <v>30</v>
      </c>
      <c r="C2104">
        <v>2016</v>
      </c>
      <c r="D2104">
        <v>2</v>
      </c>
      <c r="E2104" t="s">
        <v>33</v>
      </c>
      <c r="F2104" t="s">
        <v>19</v>
      </c>
      <c r="G2104">
        <v>203877</v>
      </c>
      <c r="H2104" t="s">
        <v>26</v>
      </c>
      <c r="I2104">
        <v>73838.03</v>
      </c>
      <c r="J2104" t="s">
        <v>41</v>
      </c>
      <c r="K2104">
        <v>10</v>
      </c>
      <c r="L2104">
        <v>0.36216949435198675</v>
      </c>
      <c r="M2104" t="s">
        <v>32</v>
      </c>
      <c r="N2104" t="s">
        <v>36</v>
      </c>
      <c r="O2104" t="s">
        <v>22</v>
      </c>
      <c r="P2104">
        <v>1</v>
      </c>
    </row>
    <row r="2105" spans="1:16" x14ac:dyDescent="0.3">
      <c r="A2105">
        <v>2102</v>
      </c>
      <c r="B2105" t="s">
        <v>24</v>
      </c>
      <c r="C2105">
        <v>2010</v>
      </c>
      <c r="D2105">
        <v>4.8</v>
      </c>
      <c r="E2105" t="s">
        <v>42</v>
      </c>
      <c r="F2105" t="s">
        <v>19</v>
      </c>
      <c r="G2105">
        <v>145109</v>
      </c>
      <c r="H2105" t="s">
        <v>20</v>
      </c>
      <c r="I2105">
        <v>80995.070000000007</v>
      </c>
      <c r="J2105" t="s">
        <v>53</v>
      </c>
      <c r="K2105">
        <v>16</v>
      </c>
      <c r="L2105">
        <v>0.55816710197162134</v>
      </c>
      <c r="M2105" t="s">
        <v>22</v>
      </c>
      <c r="N2105" t="s">
        <v>36</v>
      </c>
      <c r="O2105" t="s">
        <v>29</v>
      </c>
      <c r="P2105">
        <v>3</v>
      </c>
    </row>
    <row r="2106" spans="1:16" x14ac:dyDescent="0.3">
      <c r="A2106">
        <v>2103</v>
      </c>
      <c r="B2106" t="s">
        <v>24</v>
      </c>
      <c r="C2106">
        <v>2010</v>
      </c>
      <c r="D2106">
        <v>3.1</v>
      </c>
      <c r="E2106" t="s">
        <v>25</v>
      </c>
      <c r="F2106" t="s">
        <v>19</v>
      </c>
      <c r="G2106">
        <v>262063</v>
      </c>
      <c r="H2106" t="s">
        <v>26</v>
      </c>
      <c r="I2106">
        <v>98187.18</v>
      </c>
      <c r="J2106" t="s">
        <v>49</v>
      </c>
      <c r="K2106">
        <v>16</v>
      </c>
      <c r="L2106">
        <v>0.37467013657021403</v>
      </c>
      <c r="M2106" t="s">
        <v>32</v>
      </c>
      <c r="N2106" t="s">
        <v>36</v>
      </c>
      <c r="O2106" t="s">
        <v>22</v>
      </c>
      <c r="P2106">
        <v>1</v>
      </c>
    </row>
    <row r="2107" spans="1:16" x14ac:dyDescent="0.3">
      <c r="A2107">
        <v>2104</v>
      </c>
      <c r="B2107" t="s">
        <v>37</v>
      </c>
      <c r="C2107">
        <v>2020</v>
      </c>
      <c r="D2107">
        <v>3.8</v>
      </c>
      <c r="E2107" t="s">
        <v>42</v>
      </c>
      <c r="F2107" t="s">
        <v>34</v>
      </c>
      <c r="G2107">
        <v>88754</v>
      </c>
      <c r="H2107" t="s">
        <v>20</v>
      </c>
      <c r="I2107">
        <v>93504.73</v>
      </c>
      <c r="J2107" t="s">
        <v>45</v>
      </c>
      <c r="K2107">
        <v>6</v>
      </c>
      <c r="L2107">
        <v>1.0535269396308897</v>
      </c>
      <c r="M2107" t="s">
        <v>22</v>
      </c>
      <c r="N2107" t="s">
        <v>36</v>
      </c>
      <c r="O2107" t="s">
        <v>22</v>
      </c>
      <c r="P2107">
        <v>3</v>
      </c>
    </row>
    <row r="2108" spans="1:16" x14ac:dyDescent="0.3">
      <c r="A2108">
        <v>2105</v>
      </c>
      <c r="B2108" t="s">
        <v>37</v>
      </c>
      <c r="C2108">
        <v>2015</v>
      </c>
      <c r="D2108">
        <v>1.1000000000000001</v>
      </c>
      <c r="E2108" t="s">
        <v>42</v>
      </c>
      <c r="F2108" t="s">
        <v>34</v>
      </c>
      <c r="G2108">
        <v>221775</v>
      </c>
      <c r="H2108" t="s">
        <v>20</v>
      </c>
      <c r="I2108">
        <v>75006.75</v>
      </c>
      <c r="J2108" t="s">
        <v>45</v>
      </c>
      <c r="K2108">
        <v>11</v>
      </c>
      <c r="L2108">
        <v>0.33821102468718295</v>
      </c>
      <c r="M2108" t="s">
        <v>32</v>
      </c>
      <c r="N2108" t="s">
        <v>36</v>
      </c>
      <c r="O2108" t="s">
        <v>46</v>
      </c>
      <c r="P2108">
        <v>3</v>
      </c>
    </row>
    <row r="2109" spans="1:16" x14ac:dyDescent="0.3">
      <c r="A2109">
        <v>2106</v>
      </c>
      <c r="B2109" t="s">
        <v>24</v>
      </c>
      <c r="C2109">
        <v>2001</v>
      </c>
      <c r="D2109">
        <v>1.2</v>
      </c>
      <c r="E2109" t="s">
        <v>33</v>
      </c>
      <c r="F2109" t="s">
        <v>34</v>
      </c>
      <c r="G2109">
        <v>203225</v>
      </c>
      <c r="H2109" t="s">
        <v>26</v>
      </c>
      <c r="I2109">
        <v>70928.77</v>
      </c>
      <c r="J2109" t="s">
        <v>27</v>
      </c>
      <c r="K2109">
        <v>25</v>
      </c>
      <c r="L2109">
        <v>0.34901596752368069</v>
      </c>
      <c r="M2109" t="s">
        <v>32</v>
      </c>
      <c r="N2109" t="s">
        <v>36</v>
      </c>
      <c r="O2109" t="s">
        <v>46</v>
      </c>
      <c r="P2109">
        <v>1</v>
      </c>
    </row>
    <row r="2110" spans="1:16" x14ac:dyDescent="0.3">
      <c r="A2110">
        <v>2107</v>
      </c>
      <c r="B2110" t="s">
        <v>30</v>
      </c>
      <c r="C2110">
        <v>2001</v>
      </c>
      <c r="D2110">
        <v>3.2</v>
      </c>
      <c r="E2110" t="s">
        <v>18</v>
      </c>
      <c r="F2110" t="s">
        <v>19</v>
      </c>
      <c r="G2110">
        <v>152606</v>
      </c>
      <c r="H2110" t="s">
        <v>38</v>
      </c>
      <c r="I2110">
        <v>37000.75</v>
      </c>
      <c r="J2110" t="s">
        <v>40</v>
      </c>
      <c r="K2110">
        <v>25</v>
      </c>
      <c r="L2110">
        <v>0.24245933973762498</v>
      </c>
      <c r="M2110" t="s">
        <v>32</v>
      </c>
      <c r="N2110" t="s">
        <v>23</v>
      </c>
      <c r="O2110" t="s">
        <v>22</v>
      </c>
      <c r="P2110">
        <v>2</v>
      </c>
    </row>
    <row r="2111" spans="1:16" x14ac:dyDescent="0.3">
      <c r="A2111">
        <v>2108</v>
      </c>
      <c r="B2111" t="s">
        <v>24</v>
      </c>
      <c r="C2111">
        <v>2022</v>
      </c>
      <c r="D2111">
        <v>5.0999999999999996</v>
      </c>
      <c r="E2111" t="s">
        <v>33</v>
      </c>
      <c r="F2111" t="s">
        <v>19</v>
      </c>
      <c r="G2111">
        <v>222067</v>
      </c>
      <c r="H2111" t="s">
        <v>38</v>
      </c>
      <c r="I2111">
        <v>14881.64</v>
      </c>
      <c r="J2111" t="s">
        <v>49</v>
      </c>
      <c r="K2111">
        <v>4</v>
      </c>
      <c r="L2111">
        <v>6.7014189411303798E-2</v>
      </c>
      <c r="M2111" t="s">
        <v>32</v>
      </c>
      <c r="N2111" t="s">
        <v>28</v>
      </c>
      <c r="O2111" t="s">
        <v>29</v>
      </c>
      <c r="P2111">
        <v>2</v>
      </c>
    </row>
    <row r="2112" spans="1:16" x14ac:dyDescent="0.3">
      <c r="A2112">
        <v>2109</v>
      </c>
      <c r="B2112" t="s">
        <v>17</v>
      </c>
      <c r="C2112">
        <v>2007</v>
      </c>
      <c r="D2112">
        <v>5.4</v>
      </c>
      <c r="E2112" t="s">
        <v>33</v>
      </c>
      <c r="F2112" t="s">
        <v>19</v>
      </c>
      <c r="G2112">
        <v>56879</v>
      </c>
      <c r="H2112" t="s">
        <v>26</v>
      </c>
      <c r="I2112">
        <v>59503.64</v>
      </c>
      <c r="J2112" t="s">
        <v>35</v>
      </c>
      <c r="K2112">
        <v>19</v>
      </c>
      <c r="L2112">
        <v>1.0461442711721374</v>
      </c>
      <c r="M2112" t="s">
        <v>22</v>
      </c>
      <c r="N2112" t="s">
        <v>36</v>
      </c>
      <c r="O2112" t="s">
        <v>29</v>
      </c>
      <c r="P2112">
        <v>1</v>
      </c>
    </row>
    <row r="2113" spans="1:16" x14ac:dyDescent="0.3">
      <c r="A2113">
        <v>2110</v>
      </c>
      <c r="B2113" t="s">
        <v>30</v>
      </c>
      <c r="C2113">
        <v>2012</v>
      </c>
      <c r="D2113">
        <v>1.4</v>
      </c>
      <c r="E2113" t="s">
        <v>25</v>
      </c>
      <c r="F2113" t="s">
        <v>34</v>
      </c>
      <c r="G2113">
        <v>119894</v>
      </c>
      <c r="H2113" t="s">
        <v>26</v>
      </c>
      <c r="I2113">
        <v>59744.06</v>
      </c>
      <c r="J2113" t="s">
        <v>41</v>
      </c>
      <c r="K2113">
        <v>14</v>
      </c>
      <c r="L2113">
        <v>0.49830733814869799</v>
      </c>
      <c r="M2113" t="s">
        <v>22</v>
      </c>
      <c r="N2113" t="s">
        <v>36</v>
      </c>
      <c r="O2113" t="s">
        <v>46</v>
      </c>
      <c r="P2113">
        <v>1</v>
      </c>
    </row>
    <row r="2114" spans="1:16" x14ac:dyDescent="0.3">
      <c r="A2114">
        <v>2111</v>
      </c>
      <c r="B2114" t="s">
        <v>37</v>
      </c>
      <c r="C2114">
        <v>2009</v>
      </c>
      <c r="D2114">
        <v>3.7</v>
      </c>
      <c r="E2114" t="s">
        <v>33</v>
      </c>
      <c r="F2114" t="s">
        <v>19</v>
      </c>
      <c r="G2114">
        <v>65839</v>
      </c>
      <c r="H2114" t="s">
        <v>38</v>
      </c>
      <c r="I2114">
        <v>95462.54</v>
      </c>
      <c r="J2114" t="s">
        <v>45</v>
      </c>
      <c r="K2114">
        <v>17</v>
      </c>
      <c r="L2114">
        <v>1.4499390938501495</v>
      </c>
      <c r="M2114" t="s">
        <v>22</v>
      </c>
      <c r="N2114" t="s">
        <v>36</v>
      </c>
      <c r="O2114" t="s">
        <v>22</v>
      </c>
      <c r="P2114">
        <v>2</v>
      </c>
    </row>
    <row r="2115" spans="1:16" x14ac:dyDescent="0.3">
      <c r="A2115">
        <v>2112</v>
      </c>
      <c r="B2115" t="s">
        <v>58</v>
      </c>
      <c r="C2115">
        <v>2007</v>
      </c>
      <c r="D2115">
        <v>5.6</v>
      </c>
      <c r="E2115" t="s">
        <v>18</v>
      </c>
      <c r="F2115" t="s">
        <v>19</v>
      </c>
      <c r="G2115">
        <v>29756</v>
      </c>
      <c r="H2115" t="s">
        <v>38</v>
      </c>
      <c r="I2115">
        <v>47044.23</v>
      </c>
      <c r="J2115" t="s">
        <v>65</v>
      </c>
      <c r="K2115">
        <v>19</v>
      </c>
      <c r="L2115">
        <v>1.5809997983599948</v>
      </c>
      <c r="M2115" t="s">
        <v>56</v>
      </c>
      <c r="N2115" t="s">
        <v>23</v>
      </c>
      <c r="O2115" t="s">
        <v>29</v>
      </c>
      <c r="P2115">
        <v>2</v>
      </c>
    </row>
    <row r="2116" spans="1:16" x14ac:dyDescent="0.3">
      <c r="A2116">
        <v>2113</v>
      </c>
      <c r="B2116" t="s">
        <v>50</v>
      </c>
      <c r="C2116">
        <v>2003</v>
      </c>
      <c r="D2116">
        <v>2.9</v>
      </c>
      <c r="E2116" t="s">
        <v>42</v>
      </c>
      <c r="F2116" t="s">
        <v>34</v>
      </c>
      <c r="G2116">
        <v>143755</v>
      </c>
      <c r="H2116" t="s">
        <v>38</v>
      </c>
      <c r="I2116">
        <v>70626.720000000001</v>
      </c>
      <c r="J2116" t="s">
        <v>54</v>
      </c>
      <c r="K2116">
        <v>23</v>
      </c>
      <c r="L2116">
        <v>0.49129922437480439</v>
      </c>
      <c r="M2116" t="s">
        <v>22</v>
      </c>
      <c r="N2116" t="s">
        <v>36</v>
      </c>
      <c r="O2116" t="s">
        <v>22</v>
      </c>
      <c r="P2116">
        <v>2</v>
      </c>
    </row>
    <row r="2117" spans="1:16" x14ac:dyDescent="0.3">
      <c r="A2117">
        <v>2114</v>
      </c>
      <c r="B2117" t="s">
        <v>17</v>
      </c>
      <c r="C2117">
        <v>2014</v>
      </c>
      <c r="D2117">
        <v>5.0999999999999996</v>
      </c>
      <c r="E2117" t="s">
        <v>33</v>
      </c>
      <c r="F2117" t="s">
        <v>19</v>
      </c>
      <c r="G2117">
        <v>180557</v>
      </c>
      <c r="H2117" t="s">
        <v>26</v>
      </c>
      <c r="I2117">
        <v>59622.21</v>
      </c>
      <c r="J2117" t="s">
        <v>21</v>
      </c>
      <c r="K2117">
        <v>12</v>
      </c>
      <c r="L2117">
        <v>0.33021267522167513</v>
      </c>
      <c r="M2117" t="s">
        <v>32</v>
      </c>
      <c r="N2117" t="s">
        <v>36</v>
      </c>
      <c r="O2117" t="s">
        <v>29</v>
      </c>
      <c r="P2117">
        <v>1</v>
      </c>
    </row>
    <row r="2118" spans="1:16" x14ac:dyDescent="0.3">
      <c r="A2118">
        <v>2115</v>
      </c>
      <c r="B2118" t="s">
        <v>17</v>
      </c>
      <c r="C2118">
        <v>2000</v>
      </c>
      <c r="D2118">
        <v>1.7</v>
      </c>
      <c r="E2118" t="s">
        <v>42</v>
      </c>
      <c r="F2118" t="s">
        <v>34</v>
      </c>
      <c r="G2118">
        <v>229303</v>
      </c>
      <c r="H2118" t="s">
        <v>20</v>
      </c>
      <c r="I2118">
        <v>21792.22</v>
      </c>
      <c r="J2118" t="s">
        <v>47</v>
      </c>
      <c r="K2118">
        <v>26</v>
      </c>
      <c r="L2118">
        <v>9.5036785388765088E-2</v>
      </c>
      <c r="M2118" t="s">
        <v>32</v>
      </c>
      <c r="N2118" t="s">
        <v>23</v>
      </c>
      <c r="O2118" t="s">
        <v>46</v>
      </c>
      <c r="P2118">
        <v>3</v>
      </c>
    </row>
    <row r="2119" spans="1:16" x14ac:dyDescent="0.3">
      <c r="A2119">
        <v>2116</v>
      </c>
      <c r="B2119" t="s">
        <v>37</v>
      </c>
      <c r="C2119">
        <v>2010</v>
      </c>
      <c r="D2119">
        <v>5.7</v>
      </c>
      <c r="E2119" t="s">
        <v>33</v>
      </c>
      <c r="F2119" t="s">
        <v>19</v>
      </c>
      <c r="G2119">
        <v>149787</v>
      </c>
      <c r="H2119" t="s">
        <v>26</v>
      </c>
      <c r="I2119">
        <v>61246.11</v>
      </c>
      <c r="J2119" t="s">
        <v>45</v>
      </c>
      <c r="K2119">
        <v>16</v>
      </c>
      <c r="L2119">
        <v>0.40888802098980553</v>
      </c>
      <c r="M2119" t="s">
        <v>22</v>
      </c>
      <c r="N2119" t="s">
        <v>36</v>
      </c>
      <c r="O2119" t="s">
        <v>29</v>
      </c>
      <c r="P2119">
        <v>1</v>
      </c>
    </row>
    <row r="2120" spans="1:16" x14ac:dyDescent="0.3">
      <c r="A2120">
        <v>2117</v>
      </c>
      <c r="B2120" t="s">
        <v>37</v>
      </c>
      <c r="C2120">
        <v>2006</v>
      </c>
      <c r="D2120">
        <v>4.8</v>
      </c>
      <c r="E2120" t="s">
        <v>42</v>
      </c>
      <c r="F2120" t="s">
        <v>34</v>
      </c>
      <c r="G2120">
        <v>92943</v>
      </c>
      <c r="H2120" t="s">
        <v>38</v>
      </c>
      <c r="I2120">
        <v>56311.09</v>
      </c>
      <c r="J2120" t="s">
        <v>68</v>
      </c>
      <c r="K2120">
        <v>20</v>
      </c>
      <c r="L2120">
        <v>0.60586692919316132</v>
      </c>
      <c r="M2120" t="s">
        <v>22</v>
      </c>
      <c r="N2120" t="s">
        <v>36</v>
      </c>
      <c r="O2120" t="s">
        <v>29</v>
      </c>
      <c r="P2120">
        <v>2</v>
      </c>
    </row>
    <row r="2121" spans="1:16" x14ac:dyDescent="0.3">
      <c r="A2121">
        <v>2118</v>
      </c>
      <c r="B2121" t="s">
        <v>43</v>
      </c>
      <c r="C2121">
        <v>2016</v>
      </c>
      <c r="D2121">
        <v>5.7</v>
      </c>
      <c r="E2121" t="s">
        <v>33</v>
      </c>
      <c r="F2121" t="s">
        <v>34</v>
      </c>
      <c r="G2121">
        <v>218188</v>
      </c>
      <c r="H2121" t="s">
        <v>20</v>
      </c>
      <c r="I2121">
        <v>51921.07</v>
      </c>
      <c r="J2121" t="s">
        <v>57</v>
      </c>
      <c r="K2121">
        <v>10</v>
      </c>
      <c r="L2121">
        <v>0.23796482849652592</v>
      </c>
      <c r="M2121" t="s">
        <v>32</v>
      </c>
      <c r="N2121" t="s">
        <v>36</v>
      </c>
      <c r="O2121" t="s">
        <v>29</v>
      </c>
      <c r="P2121">
        <v>3</v>
      </c>
    </row>
    <row r="2122" spans="1:16" x14ac:dyDescent="0.3">
      <c r="A2122">
        <v>2119</v>
      </c>
      <c r="B2122" t="s">
        <v>17</v>
      </c>
      <c r="C2122">
        <v>2019</v>
      </c>
      <c r="D2122">
        <v>4.4000000000000004</v>
      </c>
      <c r="E2122" t="s">
        <v>25</v>
      </c>
      <c r="F2122" t="s">
        <v>34</v>
      </c>
      <c r="G2122">
        <v>148188</v>
      </c>
      <c r="H2122" t="s">
        <v>26</v>
      </c>
      <c r="I2122">
        <v>53775.18</v>
      </c>
      <c r="J2122" t="s">
        <v>21</v>
      </c>
      <c r="K2122">
        <v>7</v>
      </c>
      <c r="L2122">
        <v>0.36288484897562556</v>
      </c>
      <c r="M2122" t="s">
        <v>22</v>
      </c>
      <c r="N2122" t="s">
        <v>36</v>
      </c>
      <c r="O2122" t="s">
        <v>29</v>
      </c>
      <c r="P2122">
        <v>1</v>
      </c>
    </row>
    <row r="2123" spans="1:16" x14ac:dyDescent="0.3">
      <c r="A2123">
        <v>2120</v>
      </c>
      <c r="B2123" t="s">
        <v>43</v>
      </c>
      <c r="C2123">
        <v>2023</v>
      </c>
      <c r="D2123">
        <v>2.8</v>
      </c>
      <c r="E2123" t="s">
        <v>42</v>
      </c>
      <c r="F2123" t="s">
        <v>34</v>
      </c>
      <c r="G2123">
        <v>36744</v>
      </c>
      <c r="H2123" t="s">
        <v>38</v>
      </c>
      <c r="I2123">
        <v>20578.86</v>
      </c>
      <c r="J2123" t="s">
        <v>60</v>
      </c>
      <c r="K2123">
        <v>3</v>
      </c>
      <c r="L2123">
        <v>0.56006041802743312</v>
      </c>
      <c r="M2123" t="s">
        <v>56</v>
      </c>
      <c r="N2123" t="s">
        <v>23</v>
      </c>
      <c r="O2123" t="s">
        <v>22</v>
      </c>
      <c r="P2123">
        <v>2</v>
      </c>
    </row>
    <row r="2124" spans="1:16" x14ac:dyDescent="0.3">
      <c r="A2124">
        <v>2121</v>
      </c>
      <c r="B2124" t="s">
        <v>43</v>
      </c>
      <c r="C2124">
        <v>2017</v>
      </c>
      <c r="D2124">
        <v>5.7</v>
      </c>
      <c r="E2124" t="s">
        <v>33</v>
      </c>
      <c r="F2124" t="s">
        <v>34</v>
      </c>
      <c r="G2124">
        <v>124697</v>
      </c>
      <c r="H2124" t="s">
        <v>26</v>
      </c>
      <c r="I2124">
        <v>49030.38</v>
      </c>
      <c r="J2124" t="s">
        <v>44</v>
      </c>
      <c r="K2124">
        <v>9</v>
      </c>
      <c r="L2124">
        <v>0.39319614746144654</v>
      </c>
      <c r="M2124" t="s">
        <v>22</v>
      </c>
      <c r="N2124" t="s">
        <v>23</v>
      </c>
      <c r="O2124" t="s">
        <v>29</v>
      </c>
      <c r="P2124">
        <v>1</v>
      </c>
    </row>
    <row r="2125" spans="1:16" x14ac:dyDescent="0.3">
      <c r="A2125">
        <v>2122</v>
      </c>
      <c r="B2125" t="s">
        <v>50</v>
      </c>
      <c r="C2125">
        <v>2021</v>
      </c>
      <c r="D2125">
        <v>2.4</v>
      </c>
      <c r="E2125" t="s">
        <v>33</v>
      </c>
      <c r="F2125" t="s">
        <v>19</v>
      </c>
      <c r="G2125">
        <v>116072</v>
      </c>
      <c r="H2125" t="s">
        <v>20</v>
      </c>
      <c r="I2125">
        <v>62537.06</v>
      </c>
      <c r="J2125" t="s">
        <v>54</v>
      </c>
      <c r="K2125">
        <v>5</v>
      </c>
      <c r="L2125">
        <v>0.53877817216899848</v>
      </c>
      <c r="M2125" t="s">
        <v>22</v>
      </c>
      <c r="N2125" t="s">
        <v>36</v>
      </c>
      <c r="O2125" t="s">
        <v>22</v>
      </c>
      <c r="P2125">
        <v>3</v>
      </c>
    </row>
    <row r="2126" spans="1:16" x14ac:dyDescent="0.3">
      <c r="A2126">
        <v>2123</v>
      </c>
      <c r="B2126" t="s">
        <v>43</v>
      </c>
      <c r="C2126">
        <v>2021</v>
      </c>
      <c r="D2126">
        <v>2.7</v>
      </c>
      <c r="E2126" t="s">
        <v>25</v>
      </c>
      <c r="F2126" t="s">
        <v>34</v>
      </c>
      <c r="G2126">
        <v>236028</v>
      </c>
      <c r="H2126" t="s">
        <v>38</v>
      </c>
      <c r="I2126">
        <v>51497.67</v>
      </c>
      <c r="J2126" t="s">
        <v>63</v>
      </c>
      <c r="K2126">
        <v>5</v>
      </c>
      <c r="L2126">
        <v>0.21818457979561745</v>
      </c>
      <c r="M2126" t="s">
        <v>32</v>
      </c>
      <c r="N2126" t="s">
        <v>36</v>
      </c>
      <c r="O2126" t="s">
        <v>22</v>
      </c>
      <c r="P2126">
        <v>2</v>
      </c>
    </row>
    <row r="2127" spans="1:16" x14ac:dyDescent="0.3">
      <c r="A2127">
        <v>2124</v>
      </c>
      <c r="B2127" t="s">
        <v>30</v>
      </c>
      <c r="C2127">
        <v>2011</v>
      </c>
      <c r="D2127">
        <v>4.5</v>
      </c>
      <c r="E2127" t="s">
        <v>25</v>
      </c>
      <c r="F2127" t="s">
        <v>34</v>
      </c>
      <c r="G2127">
        <v>169123</v>
      </c>
      <c r="H2127" t="s">
        <v>26</v>
      </c>
      <c r="I2127">
        <v>51425.19</v>
      </c>
      <c r="J2127" t="s">
        <v>41</v>
      </c>
      <c r="K2127">
        <v>15</v>
      </c>
      <c r="L2127">
        <v>0.30406975987890472</v>
      </c>
      <c r="M2127" t="s">
        <v>32</v>
      </c>
      <c r="N2127" t="s">
        <v>36</v>
      </c>
      <c r="O2127" t="s">
        <v>29</v>
      </c>
      <c r="P2127">
        <v>1</v>
      </c>
    </row>
    <row r="2128" spans="1:16" x14ac:dyDescent="0.3">
      <c r="A2128">
        <v>2125</v>
      </c>
      <c r="B2128" t="s">
        <v>24</v>
      </c>
      <c r="C2128">
        <v>2008</v>
      </c>
      <c r="D2128">
        <v>4.8</v>
      </c>
      <c r="E2128" t="s">
        <v>25</v>
      </c>
      <c r="F2128" t="s">
        <v>34</v>
      </c>
      <c r="G2128">
        <v>7176</v>
      </c>
      <c r="H2128" t="s">
        <v>20</v>
      </c>
      <c r="I2128">
        <v>12364.18</v>
      </c>
      <c r="J2128" t="s">
        <v>49</v>
      </c>
      <c r="K2128">
        <v>18</v>
      </c>
      <c r="L2128">
        <v>1.7229905239687848</v>
      </c>
      <c r="M2128" t="s">
        <v>56</v>
      </c>
      <c r="N2128" t="s">
        <v>28</v>
      </c>
      <c r="O2128" t="s">
        <v>29</v>
      </c>
      <c r="P2128">
        <v>3</v>
      </c>
    </row>
    <row r="2129" spans="1:16" x14ac:dyDescent="0.3">
      <c r="A2129">
        <v>2126</v>
      </c>
      <c r="B2129" t="s">
        <v>58</v>
      </c>
      <c r="C2129">
        <v>2004</v>
      </c>
      <c r="D2129">
        <v>5.6</v>
      </c>
      <c r="E2129" t="s">
        <v>42</v>
      </c>
      <c r="F2129" t="s">
        <v>34</v>
      </c>
      <c r="G2129">
        <v>252365</v>
      </c>
      <c r="H2129" t="s">
        <v>20</v>
      </c>
      <c r="I2129">
        <v>23123.54</v>
      </c>
      <c r="J2129" t="s">
        <v>67</v>
      </c>
      <c r="K2129">
        <v>22</v>
      </c>
      <c r="L2129">
        <v>9.1627365125908911E-2</v>
      </c>
      <c r="M2129" t="s">
        <v>32</v>
      </c>
      <c r="N2129" t="s">
        <v>23</v>
      </c>
      <c r="O2129" t="s">
        <v>29</v>
      </c>
      <c r="P2129">
        <v>3</v>
      </c>
    </row>
    <row r="2130" spans="1:16" x14ac:dyDescent="0.3">
      <c r="A2130">
        <v>2127</v>
      </c>
      <c r="B2130" t="s">
        <v>37</v>
      </c>
      <c r="C2130">
        <v>2009</v>
      </c>
      <c r="D2130">
        <v>2</v>
      </c>
      <c r="E2130" t="s">
        <v>42</v>
      </c>
      <c r="F2130" t="s">
        <v>19</v>
      </c>
      <c r="G2130">
        <v>149748</v>
      </c>
      <c r="H2130" t="s">
        <v>26</v>
      </c>
      <c r="I2130">
        <v>35492.410000000003</v>
      </c>
      <c r="J2130" t="s">
        <v>48</v>
      </c>
      <c r="K2130">
        <v>17</v>
      </c>
      <c r="L2130">
        <v>0.2370142506076876</v>
      </c>
      <c r="M2130" t="s">
        <v>22</v>
      </c>
      <c r="N2130" t="s">
        <v>23</v>
      </c>
      <c r="O2130" t="s">
        <v>22</v>
      </c>
      <c r="P2130">
        <v>1</v>
      </c>
    </row>
    <row r="2131" spans="1:16" x14ac:dyDescent="0.3">
      <c r="A2131">
        <v>2128</v>
      </c>
      <c r="B2131" t="s">
        <v>30</v>
      </c>
      <c r="C2131">
        <v>2003</v>
      </c>
      <c r="D2131">
        <v>5</v>
      </c>
      <c r="E2131" t="s">
        <v>25</v>
      </c>
      <c r="F2131" t="s">
        <v>34</v>
      </c>
      <c r="G2131">
        <v>45177</v>
      </c>
      <c r="H2131" t="s">
        <v>20</v>
      </c>
      <c r="I2131">
        <v>44837.96</v>
      </c>
      <c r="J2131" t="s">
        <v>31</v>
      </c>
      <c r="K2131">
        <v>23</v>
      </c>
      <c r="L2131">
        <v>0.99249529627908006</v>
      </c>
      <c r="M2131" t="s">
        <v>56</v>
      </c>
      <c r="N2131" t="s">
        <v>23</v>
      </c>
      <c r="O2131" t="s">
        <v>29</v>
      </c>
      <c r="P2131">
        <v>3</v>
      </c>
    </row>
    <row r="2132" spans="1:16" x14ac:dyDescent="0.3">
      <c r="A2132">
        <v>2129</v>
      </c>
      <c r="B2132" t="s">
        <v>58</v>
      </c>
      <c r="C2132">
        <v>2004</v>
      </c>
      <c r="D2132">
        <v>4.7</v>
      </c>
      <c r="E2132" t="s">
        <v>18</v>
      </c>
      <c r="F2132" t="s">
        <v>19</v>
      </c>
      <c r="G2132">
        <v>110623</v>
      </c>
      <c r="H2132" t="s">
        <v>38</v>
      </c>
      <c r="I2132">
        <v>61424.06</v>
      </c>
      <c r="J2132" t="s">
        <v>62</v>
      </c>
      <c r="K2132">
        <v>22</v>
      </c>
      <c r="L2132">
        <v>0.55525577863554598</v>
      </c>
      <c r="M2132" t="s">
        <v>22</v>
      </c>
      <c r="N2132" t="s">
        <v>36</v>
      </c>
      <c r="O2132" t="s">
        <v>29</v>
      </c>
      <c r="P2132">
        <v>2</v>
      </c>
    </row>
    <row r="2133" spans="1:16" x14ac:dyDescent="0.3">
      <c r="A2133">
        <v>2130</v>
      </c>
      <c r="B2133" t="s">
        <v>17</v>
      </c>
      <c r="C2133">
        <v>2009</v>
      </c>
      <c r="D2133">
        <v>1.3</v>
      </c>
      <c r="E2133" t="s">
        <v>18</v>
      </c>
      <c r="F2133" t="s">
        <v>34</v>
      </c>
      <c r="G2133">
        <v>997</v>
      </c>
      <c r="H2133" t="s">
        <v>20</v>
      </c>
      <c r="I2133">
        <v>87017.78</v>
      </c>
      <c r="J2133" t="s">
        <v>64</v>
      </c>
      <c r="K2133">
        <v>17</v>
      </c>
      <c r="L2133">
        <v>87.279618856569712</v>
      </c>
      <c r="M2133" t="s">
        <v>56</v>
      </c>
      <c r="N2133" t="s">
        <v>36</v>
      </c>
      <c r="O2133" t="s">
        <v>46</v>
      </c>
      <c r="P2133">
        <v>3</v>
      </c>
    </row>
    <row r="2134" spans="1:16" x14ac:dyDescent="0.3">
      <c r="A2134">
        <v>2131</v>
      </c>
      <c r="B2134" t="s">
        <v>17</v>
      </c>
      <c r="C2134">
        <v>2010</v>
      </c>
      <c r="D2134">
        <v>2.9</v>
      </c>
      <c r="E2134" t="s">
        <v>33</v>
      </c>
      <c r="F2134" t="s">
        <v>34</v>
      </c>
      <c r="G2134">
        <v>120179</v>
      </c>
      <c r="H2134" t="s">
        <v>26</v>
      </c>
      <c r="I2134">
        <v>20120.650000000001</v>
      </c>
      <c r="J2134" t="s">
        <v>35</v>
      </c>
      <c r="K2134">
        <v>16</v>
      </c>
      <c r="L2134">
        <v>0.16742234500203865</v>
      </c>
      <c r="M2134" t="s">
        <v>22</v>
      </c>
      <c r="N2134" t="s">
        <v>23</v>
      </c>
      <c r="O2134" t="s">
        <v>22</v>
      </c>
      <c r="P2134">
        <v>1</v>
      </c>
    </row>
    <row r="2135" spans="1:16" x14ac:dyDescent="0.3">
      <c r="A2135">
        <v>2132</v>
      </c>
      <c r="B2135" t="s">
        <v>17</v>
      </c>
      <c r="C2135">
        <v>2020</v>
      </c>
      <c r="D2135">
        <v>2.4</v>
      </c>
      <c r="E2135" t="s">
        <v>18</v>
      </c>
      <c r="F2135" t="s">
        <v>19</v>
      </c>
      <c r="G2135">
        <v>247439</v>
      </c>
      <c r="H2135" t="s">
        <v>38</v>
      </c>
      <c r="I2135">
        <v>6433.36</v>
      </c>
      <c r="J2135" t="s">
        <v>21</v>
      </c>
      <c r="K2135">
        <v>6</v>
      </c>
      <c r="L2135">
        <v>2.5999781764394457E-2</v>
      </c>
      <c r="M2135" t="s">
        <v>32</v>
      </c>
      <c r="N2135" t="s">
        <v>28</v>
      </c>
      <c r="O2135" t="s">
        <v>22</v>
      </c>
      <c r="P2135">
        <v>2</v>
      </c>
    </row>
    <row r="2136" spans="1:16" x14ac:dyDescent="0.3">
      <c r="A2136">
        <v>2133</v>
      </c>
      <c r="B2136" t="s">
        <v>30</v>
      </c>
      <c r="C2136">
        <v>2023</v>
      </c>
      <c r="D2136">
        <v>2.5</v>
      </c>
      <c r="E2136" t="s">
        <v>33</v>
      </c>
      <c r="F2136" t="s">
        <v>19</v>
      </c>
      <c r="G2136">
        <v>120403</v>
      </c>
      <c r="H2136" t="s">
        <v>20</v>
      </c>
      <c r="I2136">
        <v>47677.53</v>
      </c>
      <c r="J2136" t="s">
        <v>31</v>
      </c>
      <c r="K2136">
        <v>3</v>
      </c>
      <c r="L2136">
        <v>0.39598290740263947</v>
      </c>
      <c r="M2136" t="s">
        <v>22</v>
      </c>
      <c r="N2136" t="s">
        <v>23</v>
      </c>
      <c r="O2136" t="s">
        <v>22</v>
      </c>
      <c r="P2136">
        <v>3</v>
      </c>
    </row>
    <row r="2137" spans="1:16" x14ac:dyDescent="0.3">
      <c r="A2137">
        <v>2134</v>
      </c>
      <c r="B2137" t="s">
        <v>30</v>
      </c>
      <c r="C2137">
        <v>2009</v>
      </c>
      <c r="D2137">
        <v>5.9</v>
      </c>
      <c r="E2137" t="s">
        <v>42</v>
      </c>
      <c r="F2137" t="s">
        <v>19</v>
      </c>
      <c r="G2137">
        <v>95287</v>
      </c>
      <c r="H2137" t="s">
        <v>20</v>
      </c>
      <c r="I2137">
        <v>46049.78</v>
      </c>
      <c r="J2137" t="s">
        <v>31</v>
      </c>
      <c r="K2137">
        <v>17</v>
      </c>
      <c r="L2137">
        <v>0.48327452852960001</v>
      </c>
      <c r="M2137" t="s">
        <v>22</v>
      </c>
      <c r="N2137" t="s">
        <v>23</v>
      </c>
      <c r="O2137" t="s">
        <v>29</v>
      </c>
      <c r="P2137">
        <v>3</v>
      </c>
    </row>
    <row r="2138" spans="1:16" x14ac:dyDescent="0.3">
      <c r="A2138">
        <v>2135</v>
      </c>
      <c r="B2138" t="s">
        <v>37</v>
      </c>
      <c r="C2138">
        <v>2007</v>
      </c>
      <c r="D2138">
        <v>4.2</v>
      </c>
      <c r="E2138" t="s">
        <v>42</v>
      </c>
      <c r="F2138" t="s">
        <v>34</v>
      </c>
      <c r="G2138">
        <v>119574</v>
      </c>
      <c r="H2138" t="s">
        <v>38</v>
      </c>
      <c r="I2138">
        <v>57430.62</v>
      </c>
      <c r="J2138" t="s">
        <v>48</v>
      </c>
      <c r="K2138">
        <v>19</v>
      </c>
      <c r="L2138">
        <v>0.48029354207436403</v>
      </c>
      <c r="M2138" t="s">
        <v>22</v>
      </c>
      <c r="N2138" t="s">
        <v>36</v>
      </c>
      <c r="O2138" t="s">
        <v>29</v>
      </c>
      <c r="P2138">
        <v>2</v>
      </c>
    </row>
    <row r="2139" spans="1:16" x14ac:dyDescent="0.3">
      <c r="A2139">
        <v>2136</v>
      </c>
      <c r="B2139" t="s">
        <v>24</v>
      </c>
      <c r="C2139">
        <v>2001</v>
      </c>
      <c r="D2139">
        <v>4.5999999999999996</v>
      </c>
      <c r="E2139" t="s">
        <v>18</v>
      </c>
      <c r="F2139" t="s">
        <v>19</v>
      </c>
      <c r="G2139">
        <v>256463</v>
      </c>
      <c r="H2139" t="s">
        <v>38</v>
      </c>
      <c r="I2139">
        <v>84156.07</v>
      </c>
      <c r="J2139" t="s">
        <v>53</v>
      </c>
      <c r="K2139">
        <v>25</v>
      </c>
      <c r="L2139">
        <v>0.32814117436043411</v>
      </c>
      <c r="M2139" t="s">
        <v>32</v>
      </c>
      <c r="N2139" t="s">
        <v>36</v>
      </c>
      <c r="O2139" t="s">
        <v>29</v>
      </c>
      <c r="P2139">
        <v>2</v>
      </c>
    </row>
    <row r="2140" spans="1:16" x14ac:dyDescent="0.3">
      <c r="A2140">
        <v>2137</v>
      </c>
      <c r="B2140" t="s">
        <v>43</v>
      </c>
      <c r="C2140">
        <v>2022</v>
      </c>
      <c r="D2140">
        <v>5.9</v>
      </c>
      <c r="E2140" t="s">
        <v>42</v>
      </c>
      <c r="F2140" t="s">
        <v>34</v>
      </c>
      <c r="G2140">
        <v>121509</v>
      </c>
      <c r="H2140" t="s">
        <v>20</v>
      </c>
      <c r="I2140">
        <v>81224.25</v>
      </c>
      <c r="J2140" t="s">
        <v>57</v>
      </c>
      <c r="K2140">
        <v>4</v>
      </c>
      <c r="L2140">
        <v>0.66846282991383354</v>
      </c>
      <c r="M2140" t="s">
        <v>22</v>
      </c>
      <c r="N2140" t="s">
        <v>36</v>
      </c>
      <c r="O2140" t="s">
        <v>29</v>
      </c>
      <c r="P2140">
        <v>3</v>
      </c>
    </row>
    <row r="2141" spans="1:16" x14ac:dyDescent="0.3">
      <c r="A2141">
        <v>2138</v>
      </c>
      <c r="B2141" t="s">
        <v>17</v>
      </c>
      <c r="C2141">
        <v>2007</v>
      </c>
      <c r="D2141">
        <v>2.9</v>
      </c>
      <c r="E2141" t="s">
        <v>25</v>
      </c>
      <c r="F2141" t="s">
        <v>19</v>
      </c>
      <c r="G2141">
        <v>248505</v>
      </c>
      <c r="H2141" t="s">
        <v>38</v>
      </c>
      <c r="I2141">
        <v>14504.11</v>
      </c>
      <c r="J2141" t="s">
        <v>35</v>
      </c>
      <c r="K2141">
        <v>19</v>
      </c>
      <c r="L2141">
        <v>5.836546548359188E-2</v>
      </c>
      <c r="M2141" t="s">
        <v>32</v>
      </c>
      <c r="N2141" t="s">
        <v>28</v>
      </c>
      <c r="O2141" t="s">
        <v>22</v>
      </c>
      <c r="P2141">
        <v>2</v>
      </c>
    </row>
    <row r="2142" spans="1:16" x14ac:dyDescent="0.3">
      <c r="A2142">
        <v>2139</v>
      </c>
      <c r="B2142" t="s">
        <v>50</v>
      </c>
      <c r="C2142">
        <v>2015</v>
      </c>
      <c r="D2142">
        <v>5</v>
      </c>
      <c r="E2142" t="s">
        <v>25</v>
      </c>
      <c r="F2142" t="s">
        <v>19</v>
      </c>
      <c r="G2142">
        <v>192589</v>
      </c>
      <c r="H2142" t="s">
        <v>26</v>
      </c>
      <c r="I2142">
        <v>93729.56</v>
      </c>
      <c r="J2142" t="s">
        <v>55</v>
      </c>
      <c r="K2142">
        <v>11</v>
      </c>
      <c r="L2142">
        <v>0.48668179387192412</v>
      </c>
      <c r="M2142" t="s">
        <v>32</v>
      </c>
      <c r="N2142" t="s">
        <v>36</v>
      </c>
      <c r="O2142" t="s">
        <v>29</v>
      </c>
      <c r="P2142">
        <v>1</v>
      </c>
    </row>
    <row r="2143" spans="1:16" x14ac:dyDescent="0.3">
      <c r="A2143">
        <v>2140</v>
      </c>
      <c r="B2143" t="s">
        <v>24</v>
      </c>
      <c r="C2143">
        <v>2021</v>
      </c>
      <c r="D2143">
        <v>3.2</v>
      </c>
      <c r="E2143" t="s">
        <v>18</v>
      </c>
      <c r="F2143" t="s">
        <v>34</v>
      </c>
      <c r="G2143">
        <v>289531</v>
      </c>
      <c r="H2143" t="s">
        <v>20</v>
      </c>
      <c r="I2143">
        <v>15489.37</v>
      </c>
      <c r="J2143" t="s">
        <v>27</v>
      </c>
      <c r="K2143">
        <v>5</v>
      </c>
      <c r="L2143">
        <v>5.3498140095533817E-2</v>
      </c>
      <c r="M2143" t="s">
        <v>32</v>
      </c>
      <c r="N2143" t="s">
        <v>28</v>
      </c>
      <c r="O2143" t="s">
        <v>22</v>
      </c>
      <c r="P2143">
        <v>3</v>
      </c>
    </row>
    <row r="2144" spans="1:16" x14ac:dyDescent="0.3">
      <c r="A2144">
        <v>2141</v>
      </c>
      <c r="B2144" t="s">
        <v>50</v>
      </c>
      <c r="C2144">
        <v>2004</v>
      </c>
      <c r="D2144">
        <v>5.3</v>
      </c>
      <c r="E2144" t="s">
        <v>18</v>
      </c>
      <c r="F2144" t="s">
        <v>19</v>
      </c>
      <c r="G2144">
        <v>4090</v>
      </c>
      <c r="H2144" t="s">
        <v>26</v>
      </c>
      <c r="I2144">
        <v>65284.2</v>
      </c>
      <c r="J2144" t="s">
        <v>51</v>
      </c>
      <c r="K2144">
        <v>22</v>
      </c>
      <c r="L2144">
        <v>15.961907090464546</v>
      </c>
      <c r="M2144" t="s">
        <v>56</v>
      </c>
      <c r="N2144" t="s">
        <v>36</v>
      </c>
      <c r="O2144" t="s">
        <v>29</v>
      </c>
      <c r="P2144">
        <v>1</v>
      </c>
    </row>
    <row r="2145" spans="1:16" x14ac:dyDescent="0.3">
      <c r="A2145">
        <v>2142</v>
      </c>
      <c r="B2145" t="s">
        <v>37</v>
      </c>
      <c r="C2145">
        <v>2002</v>
      </c>
      <c r="D2145">
        <v>1.9</v>
      </c>
      <c r="E2145" t="s">
        <v>33</v>
      </c>
      <c r="F2145" t="s">
        <v>19</v>
      </c>
      <c r="G2145">
        <v>3743</v>
      </c>
      <c r="H2145" t="s">
        <v>20</v>
      </c>
      <c r="I2145">
        <v>68878.600000000006</v>
      </c>
      <c r="J2145" t="s">
        <v>39</v>
      </c>
      <c r="K2145">
        <v>24</v>
      </c>
      <c r="L2145">
        <v>18.401977023777722</v>
      </c>
      <c r="M2145" t="s">
        <v>56</v>
      </c>
      <c r="N2145" t="s">
        <v>36</v>
      </c>
      <c r="O2145" t="s">
        <v>46</v>
      </c>
      <c r="P2145">
        <v>3</v>
      </c>
    </row>
    <row r="2146" spans="1:16" x14ac:dyDescent="0.3">
      <c r="A2146">
        <v>2143</v>
      </c>
      <c r="B2146" t="s">
        <v>37</v>
      </c>
      <c r="C2146">
        <v>2011</v>
      </c>
      <c r="D2146">
        <v>5.7</v>
      </c>
      <c r="E2146" t="s">
        <v>42</v>
      </c>
      <c r="F2146" t="s">
        <v>34</v>
      </c>
      <c r="G2146">
        <v>30924</v>
      </c>
      <c r="H2146" t="s">
        <v>26</v>
      </c>
      <c r="I2146">
        <v>69588.36</v>
      </c>
      <c r="J2146" t="s">
        <v>48</v>
      </c>
      <c r="K2146">
        <v>15</v>
      </c>
      <c r="L2146">
        <v>2.2503026775320141</v>
      </c>
      <c r="M2146" t="s">
        <v>56</v>
      </c>
      <c r="N2146" t="s">
        <v>36</v>
      </c>
      <c r="O2146" t="s">
        <v>29</v>
      </c>
      <c r="P2146">
        <v>1</v>
      </c>
    </row>
    <row r="2147" spans="1:16" x14ac:dyDescent="0.3">
      <c r="A2147">
        <v>2144</v>
      </c>
      <c r="B2147" t="s">
        <v>37</v>
      </c>
      <c r="C2147">
        <v>2012</v>
      </c>
      <c r="D2147">
        <v>2.1</v>
      </c>
      <c r="E2147" t="s">
        <v>33</v>
      </c>
      <c r="F2147" t="s">
        <v>34</v>
      </c>
      <c r="G2147">
        <v>141268</v>
      </c>
      <c r="H2147" t="s">
        <v>26</v>
      </c>
      <c r="I2147">
        <v>30208.36</v>
      </c>
      <c r="J2147" t="s">
        <v>48</v>
      </c>
      <c r="K2147">
        <v>14</v>
      </c>
      <c r="L2147">
        <v>0.21383724551915509</v>
      </c>
      <c r="M2147" t="s">
        <v>22</v>
      </c>
      <c r="N2147" t="s">
        <v>23</v>
      </c>
      <c r="O2147" t="s">
        <v>22</v>
      </c>
      <c r="P2147">
        <v>1</v>
      </c>
    </row>
    <row r="2148" spans="1:16" x14ac:dyDescent="0.3">
      <c r="A2148">
        <v>2145</v>
      </c>
      <c r="B2148" t="s">
        <v>58</v>
      </c>
      <c r="C2148">
        <v>2012</v>
      </c>
      <c r="D2148">
        <v>2.6</v>
      </c>
      <c r="E2148" t="s">
        <v>33</v>
      </c>
      <c r="F2148" t="s">
        <v>34</v>
      </c>
      <c r="G2148">
        <v>105312</v>
      </c>
      <c r="H2148" t="s">
        <v>38</v>
      </c>
      <c r="I2148">
        <v>36382.78</v>
      </c>
      <c r="J2148" t="s">
        <v>67</v>
      </c>
      <c r="K2148">
        <v>14</v>
      </c>
      <c r="L2148">
        <v>0.3454761090853844</v>
      </c>
      <c r="M2148" t="s">
        <v>22</v>
      </c>
      <c r="N2148" t="s">
        <v>23</v>
      </c>
      <c r="O2148" t="s">
        <v>22</v>
      </c>
      <c r="P2148">
        <v>2</v>
      </c>
    </row>
    <row r="2149" spans="1:16" x14ac:dyDescent="0.3">
      <c r="A2149">
        <v>2146</v>
      </c>
      <c r="B2149" t="s">
        <v>50</v>
      </c>
      <c r="C2149">
        <v>2009</v>
      </c>
      <c r="D2149">
        <v>4.8</v>
      </c>
      <c r="E2149" t="s">
        <v>25</v>
      </c>
      <c r="F2149" t="s">
        <v>19</v>
      </c>
      <c r="G2149">
        <v>216249</v>
      </c>
      <c r="H2149" t="s">
        <v>20</v>
      </c>
      <c r="I2149">
        <v>57124.3</v>
      </c>
      <c r="J2149" t="s">
        <v>55</v>
      </c>
      <c r="K2149">
        <v>17</v>
      </c>
      <c r="L2149">
        <v>0.26415983426512957</v>
      </c>
      <c r="M2149" t="s">
        <v>32</v>
      </c>
      <c r="N2149" t="s">
        <v>36</v>
      </c>
      <c r="O2149" t="s">
        <v>29</v>
      </c>
      <c r="P2149">
        <v>3</v>
      </c>
    </row>
    <row r="2150" spans="1:16" x14ac:dyDescent="0.3">
      <c r="A2150">
        <v>2147</v>
      </c>
      <c r="B2150" t="s">
        <v>24</v>
      </c>
      <c r="C2150">
        <v>2003</v>
      </c>
      <c r="D2150">
        <v>3</v>
      </c>
      <c r="E2150" t="s">
        <v>25</v>
      </c>
      <c r="F2150" t="s">
        <v>19</v>
      </c>
      <c r="G2150">
        <v>224090</v>
      </c>
      <c r="H2150" t="s">
        <v>38</v>
      </c>
      <c r="I2150">
        <v>23960.81</v>
      </c>
      <c r="J2150" t="s">
        <v>27</v>
      </c>
      <c r="K2150">
        <v>23</v>
      </c>
      <c r="L2150">
        <v>0.10692494087197109</v>
      </c>
      <c r="M2150" t="s">
        <v>32</v>
      </c>
      <c r="N2150" t="s">
        <v>23</v>
      </c>
      <c r="O2150" t="s">
        <v>22</v>
      </c>
      <c r="P2150">
        <v>2</v>
      </c>
    </row>
    <row r="2151" spans="1:16" x14ac:dyDescent="0.3">
      <c r="A2151">
        <v>2148</v>
      </c>
      <c r="B2151" t="s">
        <v>24</v>
      </c>
      <c r="C2151">
        <v>2008</v>
      </c>
      <c r="D2151">
        <v>4</v>
      </c>
      <c r="E2151" t="s">
        <v>25</v>
      </c>
      <c r="F2151" t="s">
        <v>19</v>
      </c>
      <c r="G2151">
        <v>229602</v>
      </c>
      <c r="H2151" t="s">
        <v>38</v>
      </c>
      <c r="I2151">
        <v>6929.49</v>
      </c>
      <c r="J2151" t="s">
        <v>49</v>
      </c>
      <c r="K2151">
        <v>18</v>
      </c>
      <c r="L2151">
        <v>3.0180442679070739E-2</v>
      </c>
      <c r="M2151" t="s">
        <v>32</v>
      </c>
      <c r="N2151" t="s">
        <v>28</v>
      </c>
      <c r="O2151" t="s">
        <v>29</v>
      </c>
      <c r="P2151">
        <v>2</v>
      </c>
    </row>
    <row r="2152" spans="1:16" x14ac:dyDescent="0.3">
      <c r="A2152">
        <v>2149</v>
      </c>
      <c r="B2152" t="s">
        <v>30</v>
      </c>
      <c r="C2152">
        <v>2021</v>
      </c>
      <c r="D2152">
        <v>3.2</v>
      </c>
      <c r="E2152" t="s">
        <v>25</v>
      </c>
      <c r="F2152" t="s">
        <v>19</v>
      </c>
      <c r="G2152">
        <v>103976</v>
      </c>
      <c r="H2152" t="s">
        <v>20</v>
      </c>
      <c r="I2152">
        <v>58403.72</v>
      </c>
      <c r="J2152" t="s">
        <v>31</v>
      </c>
      <c r="K2152">
        <v>5</v>
      </c>
      <c r="L2152">
        <v>0.56170385473570827</v>
      </c>
      <c r="M2152" t="s">
        <v>22</v>
      </c>
      <c r="N2152" t="s">
        <v>36</v>
      </c>
      <c r="O2152" t="s">
        <v>22</v>
      </c>
      <c r="P2152">
        <v>3</v>
      </c>
    </row>
    <row r="2153" spans="1:16" x14ac:dyDescent="0.3">
      <c r="A2153">
        <v>2150</v>
      </c>
      <c r="B2153" t="s">
        <v>30</v>
      </c>
      <c r="C2153">
        <v>2023</v>
      </c>
      <c r="D2153">
        <v>4.7</v>
      </c>
      <c r="E2153" t="s">
        <v>33</v>
      </c>
      <c r="F2153" t="s">
        <v>19</v>
      </c>
      <c r="G2153">
        <v>155183</v>
      </c>
      <c r="H2153" t="s">
        <v>26</v>
      </c>
      <c r="I2153">
        <v>49201.46</v>
      </c>
      <c r="J2153" t="s">
        <v>52</v>
      </c>
      <c r="K2153">
        <v>3</v>
      </c>
      <c r="L2153">
        <v>0.31705444539672517</v>
      </c>
      <c r="M2153" t="s">
        <v>32</v>
      </c>
      <c r="N2153" t="s">
        <v>23</v>
      </c>
      <c r="O2153" t="s">
        <v>29</v>
      </c>
      <c r="P2153">
        <v>1</v>
      </c>
    </row>
    <row r="2154" spans="1:16" x14ac:dyDescent="0.3">
      <c r="A2154">
        <v>2151</v>
      </c>
      <c r="B2154" t="s">
        <v>17</v>
      </c>
      <c r="C2154">
        <v>2022</v>
      </c>
      <c r="D2154">
        <v>2.1</v>
      </c>
      <c r="E2154" t="s">
        <v>25</v>
      </c>
      <c r="F2154" t="s">
        <v>34</v>
      </c>
      <c r="G2154">
        <v>113566</v>
      </c>
      <c r="H2154" t="s">
        <v>20</v>
      </c>
      <c r="I2154">
        <v>67389.460000000006</v>
      </c>
      <c r="J2154" t="s">
        <v>21</v>
      </c>
      <c r="K2154">
        <v>4</v>
      </c>
      <c r="L2154">
        <v>0.5933946779846081</v>
      </c>
      <c r="M2154" t="s">
        <v>22</v>
      </c>
      <c r="N2154" t="s">
        <v>36</v>
      </c>
      <c r="O2154" t="s">
        <v>22</v>
      </c>
      <c r="P2154">
        <v>3</v>
      </c>
    </row>
    <row r="2155" spans="1:16" x14ac:dyDescent="0.3">
      <c r="A2155">
        <v>2152</v>
      </c>
      <c r="B2155" t="s">
        <v>30</v>
      </c>
      <c r="C2155">
        <v>2001</v>
      </c>
      <c r="D2155">
        <v>1.3</v>
      </c>
      <c r="E2155" t="s">
        <v>42</v>
      </c>
      <c r="F2155" t="s">
        <v>19</v>
      </c>
      <c r="G2155">
        <v>257443</v>
      </c>
      <c r="H2155" t="s">
        <v>20</v>
      </c>
      <c r="I2155">
        <v>18936.55</v>
      </c>
      <c r="J2155" t="s">
        <v>52</v>
      </c>
      <c r="K2155">
        <v>25</v>
      </c>
      <c r="L2155">
        <v>7.3556282361532457E-2</v>
      </c>
      <c r="M2155" t="s">
        <v>32</v>
      </c>
      <c r="N2155" t="s">
        <v>28</v>
      </c>
      <c r="O2155" t="s">
        <v>46</v>
      </c>
      <c r="P2155">
        <v>3</v>
      </c>
    </row>
    <row r="2156" spans="1:16" x14ac:dyDescent="0.3">
      <c r="A2156">
        <v>2153</v>
      </c>
      <c r="B2156" t="s">
        <v>37</v>
      </c>
      <c r="C2156">
        <v>2018</v>
      </c>
      <c r="D2156">
        <v>2.5</v>
      </c>
      <c r="E2156" t="s">
        <v>25</v>
      </c>
      <c r="F2156" t="s">
        <v>34</v>
      </c>
      <c r="G2156">
        <v>119968</v>
      </c>
      <c r="H2156" t="s">
        <v>20</v>
      </c>
      <c r="I2156">
        <v>84887.86</v>
      </c>
      <c r="J2156" t="s">
        <v>68</v>
      </c>
      <c r="K2156">
        <v>8</v>
      </c>
      <c r="L2156">
        <v>0.70758752333955721</v>
      </c>
      <c r="M2156" t="s">
        <v>22</v>
      </c>
      <c r="N2156" t="s">
        <v>36</v>
      </c>
      <c r="O2156" t="s">
        <v>22</v>
      </c>
      <c r="P2156">
        <v>3</v>
      </c>
    </row>
    <row r="2157" spans="1:16" x14ac:dyDescent="0.3">
      <c r="A2157">
        <v>2154</v>
      </c>
      <c r="B2157" t="s">
        <v>24</v>
      </c>
      <c r="C2157">
        <v>2000</v>
      </c>
      <c r="D2157">
        <v>3.4</v>
      </c>
      <c r="E2157" t="s">
        <v>25</v>
      </c>
      <c r="F2157" t="s">
        <v>19</v>
      </c>
      <c r="G2157">
        <v>61600</v>
      </c>
      <c r="H2157" t="s">
        <v>38</v>
      </c>
      <c r="I2157">
        <v>18891.04</v>
      </c>
      <c r="J2157" t="s">
        <v>53</v>
      </c>
      <c r="K2157">
        <v>26</v>
      </c>
      <c r="L2157">
        <v>0.30667272727272726</v>
      </c>
      <c r="M2157" t="s">
        <v>22</v>
      </c>
      <c r="N2157" t="s">
        <v>28</v>
      </c>
      <c r="O2157" t="s">
        <v>22</v>
      </c>
      <c r="P2157">
        <v>2</v>
      </c>
    </row>
    <row r="2158" spans="1:16" x14ac:dyDescent="0.3">
      <c r="A2158">
        <v>2155</v>
      </c>
      <c r="B2158" t="s">
        <v>50</v>
      </c>
      <c r="C2158">
        <v>2006</v>
      </c>
      <c r="D2158">
        <v>1.8</v>
      </c>
      <c r="E2158" t="s">
        <v>25</v>
      </c>
      <c r="F2158" t="s">
        <v>34</v>
      </c>
      <c r="G2158">
        <v>50022</v>
      </c>
      <c r="H2158" t="s">
        <v>20</v>
      </c>
      <c r="I2158">
        <v>89677.64</v>
      </c>
      <c r="J2158" t="s">
        <v>51</v>
      </c>
      <c r="K2158">
        <v>20</v>
      </c>
      <c r="L2158">
        <v>1.7927639838471072</v>
      </c>
      <c r="M2158" t="s">
        <v>22</v>
      </c>
      <c r="N2158" t="s">
        <v>36</v>
      </c>
      <c r="O2158" t="s">
        <v>46</v>
      </c>
      <c r="P2158">
        <v>3</v>
      </c>
    </row>
    <row r="2159" spans="1:16" x14ac:dyDescent="0.3">
      <c r="A2159">
        <v>2156</v>
      </c>
      <c r="B2159" t="s">
        <v>37</v>
      </c>
      <c r="C2159">
        <v>2016</v>
      </c>
      <c r="D2159">
        <v>2.8</v>
      </c>
      <c r="E2159" t="s">
        <v>18</v>
      </c>
      <c r="F2159" t="s">
        <v>19</v>
      </c>
      <c r="G2159">
        <v>134271</v>
      </c>
      <c r="H2159" t="s">
        <v>20</v>
      </c>
      <c r="I2159">
        <v>47704.51</v>
      </c>
      <c r="J2159" t="s">
        <v>68</v>
      </c>
      <c r="K2159">
        <v>10</v>
      </c>
      <c r="L2159">
        <v>0.35528528125954228</v>
      </c>
      <c r="M2159" t="s">
        <v>22</v>
      </c>
      <c r="N2159" t="s">
        <v>23</v>
      </c>
      <c r="O2159" t="s">
        <v>22</v>
      </c>
      <c r="P2159">
        <v>3</v>
      </c>
    </row>
    <row r="2160" spans="1:16" x14ac:dyDescent="0.3">
      <c r="A2160">
        <v>2157</v>
      </c>
      <c r="B2160" t="s">
        <v>58</v>
      </c>
      <c r="C2160">
        <v>2002</v>
      </c>
      <c r="D2160">
        <v>3</v>
      </c>
      <c r="E2160" t="s">
        <v>42</v>
      </c>
      <c r="F2160" t="s">
        <v>19</v>
      </c>
      <c r="G2160">
        <v>123323</v>
      </c>
      <c r="H2160" t="s">
        <v>20</v>
      </c>
      <c r="I2160">
        <v>57231.5</v>
      </c>
      <c r="J2160" t="s">
        <v>65</v>
      </c>
      <c r="K2160">
        <v>24</v>
      </c>
      <c r="L2160">
        <v>0.46407807140598267</v>
      </c>
      <c r="M2160" t="s">
        <v>22</v>
      </c>
      <c r="N2160" t="s">
        <v>36</v>
      </c>
      <c r="O2160" t="s">
        <v>22</v>
      </c>
      <c r="P2160">
        <v>3</v>
      </c>
    </row>
    <row r="2161" spans="1:16" x14ac:dyDescent="0.3">
      <c r="A2161">
        <v>2158</v>
      </c>
      <c r="B2161" t="s">
        <v>30</v>
      </c>
      <c r="C2161">
        <v>2019</v>
      </c>
      <c r="D2161">
        <v>1.3</v>
      </c>
      <c r="E2161" t="s">
        <v>42</v>
      </c>
      <c r="F2161" t="s">
        <v>34</v>
      </c>
      <c r="G2161">
        <v>186110</v>
      </c>
      <c r="H2161" t="s">
        <v>26</v>
      </c>
      <c r="I2161">
        <v>90175.23</v>
      </c>
      <c r="J2161" t="s">
        <v>52</v>
      </c>
      <c r="K2161">
        <v>7</v>
      </c>
      <c r="L2161">
        <v>0.48452651657621837</v>
      </c>
      <c r="M2161" t="s">
        <v>32</v>
      </c>
      <c r="N2161" t="s">
        <v>36</v>
      </c>
      <c r="O2161" t="s">
        <v>46</v>
      </c>
      <c r="P2161">
        <v>1</v>
      </c>
    </row>
    <row r="2162" spans="1:16" x14ac:dyDescent="0.3">
      <c r="A2162">
        <v>2159</v>
      </c>
      <c r="B2162" t="s">
        <v>37</v>
      </c>
      <c r="C2162">
        <v>2019</v>
      </c>
      <c r="D2162">
        <v>3.9</v>
      </c>
      <c r="E2162" t="s">
        <v>33</v>
      </c>
      <c r="F2162" t="s">
        <v>19</v>
      </c>
      <c r="G2162">
        <v>120278</v>
      </c>
      <c r="H2162" t="s">
        <v>26</v>
      </c>
      <c r="I2162">
        <v>33491.74</v>
      </c>
      <c r="J2162" t="s">
        <v>45</v>
      </c>
      <c r="K2162">
        <v>7</v>
      </c>
      <c r="L2162">
        <v>0.27845275112655682</v>
      </c>
      <c r="M2162" t="s">
        <v>22</v>
      </c>
      <c r="N2162" t="s">
        <v>23</v>
      </c>
      <c r="O2162" t="s">
        <v>22</v>
      </c>
      <c r="P2162">
        <v>1</v>
      </c>
    </row>
    <row r="2163" spans="1:16" x14ac:dyDescent="0.3">
      <c r="A2163">
        <v>2160</v>
      </c>
      <c r="B2163" t="s">
        <v>37</v>
      </c>
      <c r="C2163">
        <v>2020</v>
      </c>
      <c r="D2163">
        <v>5.4</v>
      </c>
      <c r="E2163" t="s">
        <v>33</v>
      </c>
      <c r="F2163" t="s">
        <v>34</v>
      </c>
      <c r="G2163">
        <v>270041</v>
      </c>
      <c r="H2163" t="s">
        <v>26</v>
      </c>
      <c r="I2163">
        <v>22273.56</v>
      </c>
      <c r="J2163" t="s">
        <v>45</v>
      </c>
      <c r="K2163">
        <v>6</v>
      </c>
      <c r="L2163">
        <v>8.2482141600719899E-2</v>
      </c>
      <c r="M2163" t="s">
        <v>32</v>
      </c>
      <c r="N2163" t="s">
        <v>23</v>
      </c>
      <c r="O2163" t="s">
        <v>29</v>
      </c>
      <c r="P2163">
        <v>1</v>
      </c>
    </row>
    <row r="2164" spans="1:16" x14ac:dyDescent="0.3">
      <c r="A2164">
        <v>2161</v>
      </c>
      <c r="B2164" t="s">
        <v>58</v>
      </c>
      <c r="C2164">
        <v>2002</v>
      </c>
      <c r="D2164">
        <v>1.8</v>
      </c>
      <c r="E2164" t="s">
        <v>25</v>
      </c>
      <c r="F2164" t="s">
        <v>19</v>
      </c>
      <c r="G2164">
        <v>64541</v>
      </c>
      <c r="H2164" t="s">
        <v>26</v>
      </c>
      <c r="I2164">
        <v>47346.400000000001</v>
      </c>
      <c r="J2164" t="s">
        <v>62</v>
      </c>
      <c r="K2164">
        <v>24</v>
      </c>
      <c r="L2164">
        <v>0.73358640244185869</v>
      </c>
      <c r="M2164" t="s">
        <v>22</v>
      </c>
      <c r="N2164" t="s">
        <v>23</v>
      </c>
      <c r="O2164" t="s">
        <v>46</v>
      </c>
      <c r="P2164">
        <v>1</v>
      </c>
    </row>
    <row r="2165" spans="1:16" x14ac:dyDescent="0.3">
      <c r="A2165">
        <v>2162</v>
      </c>
      <c r="B2165" t="s">
        <v>43</v>
      </c>
      <c r="C2165">
        <v>2002</v>
      </c>
      <c r="D2165">
        <v>4</v>
      </c>
      <c r="E2165" t="s">
        <v>18</v>
      </c>
      <c r="F2165" t="s">
        <v>19</v>
      </c>
      <c r="G2165">
        <v>106968</v>
      </c>
      <c r="H2165" t="s">
        <v>38</v>
      </c>
      <c r="I2165">
        <v>28214.89</v>
      </c>
      <c r="J2165" t="s">
        <v>57</v>
      </c>
      <c r="K2165">
        <v>24</v>
      </c>
      <c r="L2165">
        <v>0.26376944506768379</v>
      </c>
      <c r="M2165" t="s">
        <v>22</v>
      </c>
      <c r="N2165" t="s">
        <v>23</v>
      </c>
      <c r="O2165" t="s">
        <v>29</v>
      </c>
      <c r="P2165">
        <v>2</v>
      </c>
    </row>
    <row r="2166" spans="1:16" x14ac:dyDescent="0.3">
      <c r="A2166">
        <v>2163</v>
      </c>
      <c r="B2166" t="s">
        <v>24</v>
      </c>
      <c r="C2166">
        <v>2016</v>
      </c>
      <c r="D2166">
        <v>4.3</v>
      </c>
      <c r="E2166" t="s">
        <v>33</v>
      </c>
      <c r="F2166" t="s">
        <v>34</v>
      </c>
      <c r="G2166">
        <v>14892</v>
      </c>
      <c r="H2166" t="s">
        <v>38</v>
      </c>
      <c r="I2166">
        <v>55145.17</v>
      </c>
      <c r="J2166" t="s">
        <v>27</v>
      </c>
      <c r="K2166">
        <v>10</v>
      </c>
      <c r="L2166">
        <v>3.7030063121138865</v>
      </c>
      <c r="M2166" t="s">
        <v>56</v>
      </c>
      <c r="N2166" t="s">
        <v>36</v>
      </c>
      <c r="O2166" t="s">
        <v>29</v>
      </c>
      <c r="P2166">
        <v>2</v>
      </c>
    </row>
    <row r="2167" spans="1:16" x14ac:dyDescent="0.3">
      <c r="A2167">
        <v>2164</v>
      </c>
      <c r="B2167" t="s">
        <v>50</v>
      </c>
      <c r="C2167">
        <v>2006</v>
      </c>
      <c r="D2167">
        <v>3.1</v>
      </c>
      <c r="E2167" t="s">
        <v>33</v>
      </c>
      <c r="F2167" t="s">
        <v>19</v>
      </c>
      <c r="G2167">
        <v>24815</v>
      </c>
      <c r="H2167" t="s">
        <v>20</v>
      </c>
      <c r="I2167">
        <v>31149.5</v>
      </c>
      <c r="J2167" t="s">
        <v>61</v>
      </c>
      <c r="K2167">
        <v>20</v>
      </c>
      <c r="L2167">
        <v>1.2552689905299215</v>
      </c>
      <c r="M2167" t="s">
        <v>56</v>
      </c>
      <c r="N2167" t="s">
        <v>23</v>
      </c>
      <c r="O2167" t="s">
        <v>22</v>
      </c>
      <c r="P2167">
        <v>3</v>
      </c>
    </row>
    <row r="2168" spans="1:16" x14ac:dyDescent="0.3">
      <c r="A2168">
        <v>2165</v>
      </c>
      <c r="B2168" t="s">
        <v>17</v>
      </c>
      <c r="C2168">
        <v>2013</v>
      </c>
      <c r="D2168">
        <v>4.5</v>
      </c>
      <c r="E2168" t="s">
        <v>25</v>
      </c>
      <c r="F2168" t="s">
        <v>34</v>
      </c>
      <c r="G2168">
        <v>278411</v>
      </c>
      <c r="H2168" t="s">
        <v>38</v>
      </c>
      <c r="I2168">
        <v>87126.51</v>
      </c>
      <c r="J2168" t="s">
        <v>21</v>
      </c>
      <c r="K2168">
        <v>13</v>
      </c>
      <c r="L2168">
        <v>0.312942053295308</v>
      </c>
      <c r="M2168" t="s">
        <v>32</v>
      </c>
      <c r="N2168" t="s">
        <v>36</v>
      </c>
      <c r="O2168" t="s">
        <v>29</v>
      </c>
      <c r="P2168">
        <v>2</v>
      </c>
    </row>
    <row r="2169" spans="1:16" x14ac:dyDescent="0.3">
      <c r="A2169">
        <v>2166</v>
      </c>
      <c r="B2169" t="s">
        <v>43</v>
      </c>
      <c r="C2169">
        <v>2016</v>
      </c>
      <c r="D2169">
        <v>3.1</v>
      </c>
      <c r="E2169" t="s">
        <v>25</v>
      </c>
      <c r="F2169" t="s">
        <v>19</v>
      </c>
      <c r="G2169">
        <v>280412</v>
      </c>
      <c r="H2169" t="s">
        <v>26</v>
      </c>
      <c r="I2169">
        <v>62695.839999999997</v>
      </c>
      <c r="J2169" t="s">
        <v>44</v>
      </c>
      <c r="K2169">
        <v>10</v>
      </c>
      <c r="L2169">
        <v>0.22358472533272469</v>
      </c>
      <c r="M2169" t="s">
        <v>32</v>
      </c>
      <c r="N2169" t="s">
        <v>36</v>
      </c>
      <c r="O2169" t="s">
        <v>22</v>
      </c>
      <c r="P2169">
        <v>1</v>
      </c>
    </row>
    <row r="2170" spans="1:16" x14ac:dyDescent="0.3">
      <c r="A2170">
        <v>2167</v>
      </c>
      <c r="B2170" t="s">
        <v>30</v>
      </c>
      <c r="C2170">
        <v>2017</v>
      </c>
      <c r="D2170">
        <v>3.5</v>
      </c>
      <c r="E2170" t="s">
        <v>33</v>
      </c>
      <c r="F2170" t="s">
        <v>19</v>
      </c>
      <c r="G2170">
        <v>114463</v>
      </c>
      <c r="H2170" t="s">
        <v>20</v>
      </c>
      <c r="I2170">
        <v>5022.8599999999997</v>
      </c>
      <c r="J2170" t="s">
        <v>52</v>
      </c>
      <c r="K2170">
        <v>9</v>
      </c>
      <c r="L2170">
        <v>4.388195312022225E-2</v>
      </c>
      <c r="M2170" t="s">
        <v>22</v>
      </c>
      <c r="N2170" t="s">
        <v>28</v>
      </c>
      <c r="O2170" t="s">
        <v>22</v>
      </c>
      <c r="P2170">
        <v>3</v>
      </c>
    </row>
    <row r="2171" spans="1:16" x14ac:dyDescent="0.3">
      <c r="A2171">
        <v>2168</v>
      </c>
      <c r="B2171" t="s">
        <v>37</v>
      </c>
      <c r="C2171">
        <v>2012</v>
      </c>
      <c r="D2171">
        <v>1</v>
      </c>
      <c r="E2171" t="s">
        <v>33</v>
      </c>
      <c r="F2171" t="s">
        <v>19</v>
      </c>
      <c r="G2171">
        <v>190732</v>
      </c>
      <c r="H2171" t="s">
        <v>20</v>
      </c>
      <c r="I2171">
        <v>81520</v>
      </c>
      <c r="J2171" t="s">
        <v>48</v>
      </c>
      <c r="K2171">
        <v>14</v>
      </c>
      <c r="L2171">
        <v>0.42740599375039323</v>
      </c>
      <c r="M2171" t="s">
        <v>32</v>
      </c>
      <c r="N2171" t="s">
        <v>36</v>
      </c>
      <c r="O2171" t="s">
        <v>46</v>
      </c>
      <c r="P2171">
        <v>3</v>
      </c>
    </row>
    <row r="2172" spans="1:16" x14ac:dyDescent="0.3">
      <c r="A2172">
        <v>2169</v>
      </c>
      <c r="B2172" t="s">
        <v>58</v>
      </c>
      <c r="C2172">
        <v>2019</v>
      </c>
      <c r="D2172">
        <v>4.5</v>
      </c>
      <c r="E2172" t="s">
        <v>42</v>
      </c>
      <c r="F2172" t="s">
        <v>19</v>
      </c>
      <c r="G2172">
        <v>196599</v>
      </c>
      <c r="H2172" t="s">
        <v>26</v>
      </c>
      <c r="I2172">
        <v>36370.17</v>
      </c>
      <c r="J2172" t="s">
        <v>65</v>
      </c>
      <c r="K2172">
        <v>7</v>
      </c>
      <c r="L2172">
        <v>0.18499671921016891</v>
      </c>
      <c r="M2172" t="s">
        <v>32</v>
      </c>
      <c r="N2172" t="s">
        <v>23</v>
      </c>
      <c r="O2172" t="s">
        <v>29</v>
      </c>
      <c r="P2172">
        <v>1</v>
      </c>
    </row>
    <row r="2173" spans="1:16" x14ac:dyDescent="0.3">
      <c r="A2173">
        <v>2170</v>
      </c>
      <c r="B2173" t="s">
        <v>58</v>
      </c>
      <c r="C2173">
        <v>2019</v>
      </c>
      <c r="D2173">
        <v>4.3</v>
      </c>
      <c r="E2173" t="s">
        <v>18</v>
      </c>
      <c r="F2173" t="s">
        <v>19</v>
      </c>
      <c r="G2173">
        <v>194451</v>
      </c>
      <c r="H2173" t="s">
        <v>26</v>
      </c>
      <c r="I2173">
        <v>35419.760000000002</v>
      </c>
      <c r="J2173" t="s">
        <v>59</v>
      </c>
      <c r="K2173">
        <v>7</v>
      </c>
      <c r="L2173">
        <v>0.18215262456865741</v>
      </c>
      <c r="M2173" t="s">
        <v>32</v>
      </c>
      <c r="N2173" t="s">
        <v>23</v>
      </c>
      <c r="O2173" t="s">
        <v>29</v>
      </c>
      <c r="P2173">
        <v>1</v>
      </c>
    </row>
    <row r="2174" spans="1:16" x14ac:dyDescent="0.3">
      <c r="A2174">
        <v>2171</v>
      </c>
      <c r="B2174" t="s">
        <v>24</v>
      </c>
      <c r="C2174">
        <v>2020</v>
      </c>
      <c r="D2174">
        <v>1.2</v>
      </c>
      <c r="E2174" t="s">
        <v>42</v>
      </c>
      <c r="F2174" t="s">
        <v>19</v>
      </c>
      <c r="G2174">
        <v>172343</v>
      </c>
      <c r="H2174" t="s">
        <v>26</v>
      </c>
      <c r="I2174">
        <v>41390.97</v>
      </c>
      <c r="J2174" t="s">
        <v>27</v>
      </c>
      <c r="K2174">
        <v>6</v>
      </c>
      <c r="L2174">
        <v>0.2401662382574285</v>
      </c>
      <c r="M2174" t="s">
        <v>32</v>
      </c>
      <c r="N2174" t="s">
        <v>23</v>
      </c>
      <c r="O2174" t="s">
        <v>46</v>
      </c>
      <c r="P2174">
        <v>1</v>
      </c>
    </row>
    <row r="2175" spans="1:16" x14ac:dyDescent="0.3">
      <c r="A2175">
        <v>2172</v>
      </c>
      <c r="B2175" t="s">
        <v>43</v>
      </c>
      <c r="C2175">
        <v>2017</v>
      </c>
      <c r="D2175">
        <v>2.8</v>
      </c>
      <c r="E2175" t="s">
        <v>33</v>
      </c>
      <c r="F2175" t="s">
        <v>19</v>
      </c>
      <c r="G2175">
        <v>138307</v>
      </c>
      <c r="H2175" t="s">
        <v>38</v>
      </c>
      <c r="I2175">
        <v>64874.94</v>
      </c>
      <c r="J2175" t="s">
        <v>63</v>
      </c>
      <c r="K2175">
        <v>9</v>
      </c>
      <c r="L2175">
        <v>0.46906476172572614</v>
      </c>
      <c r="M2175" t="s">
        <v>22</v>
      </c>
      <c r="N2175" t="s">
        <v>36</v>
      </c>
      <c r="O2175" t="s">
        <v>22</v>
      </c>
      <c r="P2175">
        <v>2</v>
      </c>
    </row>
    <row r="2176" spans="1:16" x14ac:dyDescent="0.3">
      <c r="A2176">
        <v>2173</v>
      </c>
      <c r="B2176" t="s">
        <v>17</v>
      </c>
      <c r="C2176">
        <v>2003</v>
      </c>
      <c r="D2176">
        <v>5.9</v>
      </c>
      <c r="E2176" t="s">
        <v>42</v>
      </c>
      <c r="F2176" t="s">
        <v>34</v>
      </c>
      <c r="G2176">
        <v>88757</v>
      </c>
      <c r="H2176" t="s">
        <v>20</v>
      </c>
      <c r="I2176">
        <v>46995.77</v>
      </c>
      <c r="J2176" t="s">
        <v>64</v>
      </c>
      <c r="K2176">
        <v>23</v>
      </c>
      <c r="L2176">
        <v>0.5294880403799137</v>
      </c>
      <c r="M2176" t="s">
        <v>22</v>
      </c>
      <c r="N2176" t="s">
        <v>23</v>
      </c>
      <c r="O2176" t="s">
        <v>29</v>
      </c>
      <c r="P2176">
        <v>3</v>
      </c>
    </row>
    <row r="2177" spans="1:16" x14ac:dyDescent="0.3">
      <c r="A2177">
        <v>2174</v>
      </c>
      <c r="B2177" t="s">
        <v>24</v>
      </c>
      <c r="C2177">
        <v>2000</v>
      </c>
      <c r="D2177">
        <v>3.1</v>
      </c>
      <c r="E2177" t="s">
        <v>42</v>
      </c>
      <c r="F2177" t="s">
        <v>19</v>
      </c>
      <c r="G2177">
        <v>296753</v>
      </c>
      <c r="H2177" t="s">
        <v>26</v>
      </c>
      <c r="I2177">
        <v>64720.38</v>
      </c>
      <c r="J2177" t="s">
        <v>66</v>
      </c>
      <c r="K2177">
        <v>26</v>
      </c>
      <c r="L2177">
        <v>0.21809511614035915</v>
      </c>
      <c r="M2177" t="s">
        <v>32</v>
      </c>
      <c r="N2177" t="s">
        <v>36</v>
      </c>
      <c r="O2177" t="s">
        <v>22</v>
      </c>
      <c r="P2177">
        <v>1</v>
      </c>
    </row>
    <row r="2178" spans="1:16" x14ac:dyDescent="0.3">
      <c r="A2178">
        <v>2175</v>
      </c>
      <c r="B2178" t="s">
        <v>37</v>
      </c>
      <c r="C2178">
        <v>2017</v>
      </c>
      <c r="D2178">
        <v>3.5</v>
      </c>
      <c r="E2178" t="s">
        <v>33</v>
      </c>
      <c r="F2178" t="s">
        <v>19</v>
      </c>
      <c r="G2178">
        <v>254200</v>
      </c>
      <c r="H2178" t="s">
        <v>20</v>
      </c>
      <c r="I2178">
        <v>18944.169999999998</v>
      </c>
      <c r="J2178" t="s">
        <v>48</v>
      </c>
      <c r="K2178">
        <v>9</v>
      </c>
      <c r="L2178">
        <v>7.4524665617623914E-2</v>
      </c>
      <c r="M2178" t="s">
        <v>32</v>
      </c>
      <c r="N2178" t="s">
        <v>28</v>
      </c>
      <c r="O2178" t="s">
        <v>22</v>
      </c>
      <c r="P2178">
        <v>3</v>
      </c>
    </row>
    <row r="2179" spans="1:16" x14ac:dyDescent="0.3">
      <c r="A2179">
        <v>2176</v>
      </c>
      <c r="B2179" t="s">
        <v>24</v>
      </c>
      <c r="C2179">
        <v>2000</v>
      </c>
      <c r="D2179">
        <v>5.5</v>
      </c>
      <c r="E2179" t="s">
        <v>25</v>
      </c>
      <c r="F2179" t="s">
        <v>19</v>
      </c>
      <c r="G2179">
        <v>23645</v>
      </c>
      <c r="H2179" t="s">
        <v>20</v>
      </c>
      <c r="I2179">
        <v>97165.62</v>
      </c>
      <c r="J2179" t="s">
        <v>27</v>
      </c>
      <c r="K2179">
        <v>26</v>
      </c>
      <c r="L2179">
        <v>4.109351659970395</v>
      </c>
      <c r="M2179" t="s">
        <v>56</v>
      </c>
      <c r="N2179" t="s">
        <v>36</v>
      </c>
      <c r="O2179" t="s">
        <v>29</v>
      </c>
      <c r="P2179">
        <v>3</v>
      </c>
    </row>
    <row r="2180" spans="1:16" x14ac:dyDescent="0.3">
      <c r="A2180">
        <v>2177</v>
      </c>
      <c r="B2180" t="s">
        <v>50</v>
      </c>
      <c r="C2180">
        <v>2012</v>
      </c>
      <c r="D2180">
        <v>4.5999999999999996</v>
      </c>
      <c r="E2180" t="s">
        <v>33</v>
      </c>
      <c r="F2180" t="s">
        <v>34</v>
      </c>
      <c r="G2180">
        <v>195630</v>
      </c>
      <c r="H2180" t="s">
        <v>38</v>
      </c>
      <c r="I2180">
        <v>74312.600000000006</v>
      </c>
      <c r="J2180" t="s">
        <v>61</v>
      </c>
      <c r="K2180">
        <v>14</v>
      </c>
      <c r="L2180">
        <v>0.37986300669631451</v>
      </c>
      <c r="M2180" t="s">
        <v>32</v>
      </c>
      <c r="N2180" t="s">
        <v>36</v>
      </c>
      <c r="O2180" t="s">
        <v>29</v>
      </c>
      <c r="P2180">
        <v>2</v>
      </c>
    </row>
    <row r="2181" spans="1:16" x14ac:dyDescent="0.3">
      <c r="A2181">
        <v>2178</v>
      </c>
      <c r="B2181" t="s">
        <v>58</v>
      </c>
      <c r="C2181">
        <v>2019</v>
      </c>
      <c r="D2181">
        <v>3.9</v>
      </c>
      <c r="E2181" t="s">
        <v>25</v>
      </c>
      <c r="F2181" t="s">
        <v>34</v>
      </c>
      <c r="G2181">
        <v>154473</v>
      </c>
      <c r="H2181" t="s">
        <v>20</v>
      </c>
      <c r="I2181">
        <v>28769.68</v>
      </c>
      <c r="J2181" t="s">
        <v>65</v>
      </c>
      <c r="K2181">
        <v>7</v>
      </c>
      <c r="L2181">
        <v>0.18624406854272268</v>
      </c>
      <c r="M2181" t="s">
        <v>32</v>
      </c>
      <c r="N2181" t="s">
        <v>23</v>
      </c>
      <c r="O2181" t="s">
        <v>22</v>
      </c>
      <c r="P2181">
        <v>3</v>
      </c>
    </row>
    <row r="2182" spans="1:16" x14ac:dyDescent="0.3">
      <c r="A2182">
        <v>2179</v>
      </c>
      <c r="B2182" t="s">
        <v>58</v>
      </c>
      <c r="C2182">
        <v>2019</v>
      </c>
      <c r="D2182">
        <v>5</v>
      </c>
      <c r="E2182" t="s">
        <v>33</v>
      </c>
      <c r="F2182" t="s">
        <v>19</v>
      </c>
      <c r="G2182">
        <v>269915</v>
      </c>
      <c r="H2182" t="s">
        <v>26</v>
      </c>
      <c r="I2182">
        <v>73796.14</v>
      </c>
      <c r="J2182" t="s">
        <v>59</v>
      </c>
      <c r="K2182">
        <v>7</v>
      </c>
      <c r="L2182">
        <v>0.27340510901580128</v>
      </c>
      <c r="M2182" t="s">
        <v>32</v>
      </c>
      <c r="N2182" t="s">
        <v>36</v>
      </c>
      <c r="O2182" t="s">
        <v>29</v>
      </c>
      <c r="P2182">
        <v>1</v>
      </c>
    </row>
    <row r="2183" spans="1:16" x14ac:dyDescent="0.3">
      <c r="A2183">
        <v>2180</v>
      </c>
      <c r="B2183" t="s">
        <v>30</v>
      </c>
      <c r="C2183">
        <v>2022</v>
      </c>
      <c r="D2183">
        <v>5.3</v>
      </c>
      <c r="E2183" t="s">
        <v>33</v>
      </c>
      <c r="F2183" t="s">
        <v>19</v>
      </c>
      <c r="G2183">
        <v>151460</v>
      </c>
      <c r="H2183" t="s">
        <v>26</v>
      </c>
      <c r="I2183">
        <v>59627.42</v>
      </c>
      <c r="J2183" t="s">
        <v>41</v>
      </c>
      <c r="K2183">
        <v>4</v>
      </c>
      <c r="L2183">
        <v>0.39368427307539944</v>
      </c>
      <c r="M2183" t="s">
        <v>32</v>
      </c>
      <c r="N2183" t="s">
        <v>36</v>
      </c>
      <c r="O2183" t="s">
        <v>29</v>
      </c>
      <c r="P2183">
        <v>1</v>
      </c>
    </row>
    <row r="2184" spans="1:16" x14ac:dyDescent="0.3">
      <c r="A2184">
        <v>2181</v>
      </c>
      <c r="B2184" t="s">
        <v>30</v>
      </c>
      <c r="C2184">
        <v>2009</v>
      </c>
      <c r="D2184">
        <v>3.3</v>
      </c>
      <c r="E2184" t="s">
        <v>33</v>
      </c>
      <c r="F2184" t="s">
        <v>19</v>
      </c>
      <c r="G2184">
        <v>83251</v>
      </c>
      <c r="H2184" t="s">
        <v>20</v>
      </c>
      <c r="I2184">
        <v>15372.95</v>
      </c>
      <c r="J2184" t="s">
        <v>52</v>
      </c>
      <c r="K2184">
        <v>17</v>
      </c>
      <c r="L2184">
        <v>0.18465784194784449</v>
      </c>
      <c r="M2184" t="s">
        <v>22</v>
      </c>
      <c r="N2184" t="s">
        <v>28</v>
      </c>
      <c r="O2184" t="s">
        <v>22</v>
      </c>
      <c r="P2184">
        <v>3</v>
      </c>
    </row>
    <row r="2185" spans="1:16" x14ac:dyDescent="0.3">
      <c r="A2185">
        <v>2182</v>
      </c>
      <c r="B2185" t="s">
        <v>17</v>
      </c>
      <c r="C2185">
        <v>2010</v>
      </c>
      <c r="D2185">
        <v>3.4</v>
      </c>
      <c r="E2185" t="s">
        <v>18</v>
      </c>
      <c r="F2185" t="s">
        <v>34</v>
      </c>
      <c r="G2185">
        <v>57042</v>
      </c>
      <c r="H2185" t="s">
        <v>20</v>
      </c>
      <c r="I2185">
        <v>21928.66</v>
      </c>
      <c r="J2185" t="s">
        <v>47</v>
      </c>
      <c r="K2185">
        <v>16</v>
      </c>
      <c r="L2185">
        <v>0.38443006907191191</v>
      </c>
      <c r="M2185" t="s">
        <v>22</v>
      </c>
      <c r="N2185" t="s">
        <v>23</v>
      </c>
      <c r="O2185" t="s">
        <v>22</v>
      </c>
      <c r="P2185">
        <v>3</v>
      </c>
    </row>
    <row r="2186" spans="1:16" x14ac:dyDescent="0.3">
      <c r="A2186">
        <v>2183</v>
      </c>
      <c r="B2186" t="s">
        <v>37</v>
      </c>
      <c r="C2186">
        <v>2008</v>
      </c>
      <c r="D2186">
        <v>2.9</v>
      </c>
      <c r="E2186" t="s">
        <v>25</v>
      </c>
      <c r="F2186" t="s">
        <v>19</v>
      </c>
      <c r="G2186">
        <v>196945</v>
      </c>
      <c r="H2186" t="s">
        <v>38</v>
      </c>
      <c r="I2186">
        <v>8924.27</v>
      </c>
      <c r="J2186" t="s">
        <v>48</v>
      </c>
      <c r="K2186">
        <v>18</v>
      </c>
      <c r="L2186">
        <v>4.5313513925207549E-2</v>
      </c>
      <c r="M2186" t="s">
        <v>32</v>
      </c>
      <c r="N2186" t="s">
        <v>28</v>
      </c>
      <c r="O2186" t="s">
        <v>22</v>
      </c>
      <c r="P2186">
        <v>2</v>
      </c>
    </row>
    <row r="2187" spans="1:16" x14ac:dyDescent="0.3">
      <c r="A2187">
        <v>2184</v>
      </c>
      <c r="B2187" t="s">
        <v>50</v>
      </c>
      <c r="C2187">
        <v>2008</v>
      </c>
      <c r="D2187">
        <v>5.8</v>
      </c>
      <c r="E2187" t="s">
        <v>18</v>
      </c>
      <c r="F2187" t="s">
        <v>34</v>
      </c>
      <c r="G2187">
        <v>47024</v>
      </c>
      <c r="H2187" t="s">
        <v>26</v>
      </c>
      <c r="I2187">
        <v>81877.62</v>
      </c>
      <c r="J2187" t="s">
        <v>61</v>
      </c>
      <c r="K2187">
        <v>18</v>
      </c>
      <c r="L2187">
        <v>1.7411879040489961</v>
      </c>
      <c r="M2187" t="s">
        <v>56</v>
      </c>
      <c r="N2187" t="s">
        <v>36</v>
      </c>
      <c r="O2187" t="s">
        <v>29</v>
      </c>
      <c r="P2187">
        <v>1</v>
      </c>
    </row>
    <row r="2188" spans="1:16" x14ac:dyDescent="0.3">
      <c r="A2188">
        <v>2185</v>
      </c>
      <c r="B2188" t="s">
        <v>43</v>
      </c>
      <c r="C2188">
        <v>2004</v>
      </c>
      <c r="D2188">
        <v>4.5</v>
      </c>
      <c r="E2188" t="s">
        <v>33</v>
      </c>
      <c r="F2188" t="s">
        <v>19</v>
      </c>
      <c r="G2188">
        <v>154522</v>
      </c>
      <c r="H2188" t="s">
        <v>26</v>
      </c>
      <c r="I2188">
        <v>57411.95</v>
      </c>
      <c r="J2188" t="s">
        <v>57</v>
      </c>
      <c r="K2188">
        <v>22</v>
      </c>
      <c r="L2188">
        <v>0.37154547572513946</v>
      </c>
      <c r="M2188" t="s">
        <v>32</v>
      </c>
      <c r="N2188" t="s">
        <v>36</v>
      </c>
      <c r="O2188" t="s">
        <v>29</v>
      </c>
      <c r="P2188">
        <v>1</v>
      </c>
    </row>
    <row r="2189" spans="1:16" x14ac:dyDescent="0.3">
      <c r="A2189">
        <v>2186</v>
      </c>
      <c r="B2189" t="s">
        <v>24</v>
      </c>
      <c r="C2189">
        <v>2000</v>
      </c>
      <c r="D2189">
        <v>1.4</v>
      </c>
      <c r="E2189" t="s">
        <v>42</v>
      </c>
      <c r="F2189" t="s">
        <v>34</v>
      </c>
      <c r="G2189">
        <v>56965</v>
      </c>
      <c r="H2189" t="s">
        <v>20</v>
      </c>
      <c r="I2189">
        <v>35091.120000000003</v>
      </c>
      <c r="J2189" t="s">
        <v>49</v>
      </c>
      <c r="K2189">
        <v>26</v>
      </c>
      <c r="L2189">
        <v>0.61601193715439306</v>
      </c>
      <c r="M2189" t="s">
        <v>22</v>
      </c>
      <c r="N2189" t="s">
        <v>23</v>
      </c>
      <c r="O2189" t="s">
        <v>46</v>
      </c>
      <c r="P2189">
        <v>3</v>
      </c>
    </row>
    <row r="2190" spans="1:16" x14ac:dyDescent="0.3">
      <c r="A2190">
        <v>2187</v>
      </c>
      <c r="B2190" t="s">
        <v>17</v>
      </c>
      <c r="C2190">
        <v>2016</v>
      </c>
      <c r="D2190">
        <v>5.3</v>
      </c>
      <c r="E2190" t="s">
        <v>18</v>
      </c>
      <c r="F2190" t="s">
        <v>34</v>
      </c>
      <c r="G2190">
        <v>272201</v>
      </c>
      <c r="H2190" t="s">
        <v>20</v>
      </c>
      <c r="I2190">
        <v>17002.77</v>
      </c>
      <c r="J2190" t="s">
        <v>21</v>
      </c>
      <c r="K2190">
        <v>10</v>
      </c>
      <c r="L2190">
        <v>6.246402474641901E-2</v>
      </c>
      <c r="M2190" t="s">
        <v>32</v>
      </c>
      <c r="N2190" t="s">
        <v>28</v>
      </c>
      <c r="O2190" t="s">
        <v>29</v>
      </c>
      <c r="P2190">
        <v>3</v>
      </c>
    </row>
    <row r="2191" spans="1:16" x14ac:dyDescent="0.3">
      <c r="A2191">
        <v>2188</v>
      </c>
      <c r="B2191" t="s">
        <v>37</v>
      </c>
      <c r="C2191">
        <v>2021</v>
      </c>
      <c r="D2191">
        <v>3.4</v>
      </c>
      <c r="E2191" t="s">
        <v>25</v>
      </c>
      <c r="F2191" t="s">
        <v>19</v>
      </c>
      <c r="G2191">
        <v>224321</v>
      </c>
      <c r="H2191" t="s">
        <v>20</v>
      </c>
      <c r="I2191">
        <v>50984.36</v>
      </c>
      <c r="J2191" t="s">
        <v>48</v>
      </c>
      <c r="K2191">
        <v>5</v>
      </c>
      <c r="L2191">
        <v>0.22728304527886378</v>
      </c>
      <c r="M2191" t="s">
        <v>32</v>
      </c>
      <c r="N2191" t="s">
        <v>36</v>
      </c>
      <c r="O2191" t="s">
        <v>22</v>
      </c>
      <c r="P2191">
        <v>3</v>
      </c>
    </row>
    <row r="2192" spans="1:16" x14ac:dyDescent="0.3">
      <c r="A2192">
        <v>2189</v>
      </c>
      <c r="B2192" t="s">
        <v>30</v>
      </c>
      <c r="C2192">
        <v>2001</v>
      </c>
      <c r="D2192">
        <v>1.3</v>
      </c>
      <c r="E2192" t="s">
        <v>33</v>
      </c>
      <c r="F2192" t="s">
        <v>19</v>
      </c>
      <c r="G2192">
        <v>271127</v>
      </c>
      <c r="H2192" t="s">
        <v>26</v>
      </c>
      <c r="I2192">
        <v>54899.83</v>
      </c>
      <c r="J2192" t="s">
        <v>31</v>
      </c>
      <c r="K2192">
        <v>25</v>
      </c>
      <c r="L2192">
        <v>0.20248750585518965</v>
      </c>
      <c r="M2192" t="s">
        <v>32</v>
      </c>
      <c r="N2192" t="s">
        <v>36</v>
      </c>
      <c r="O2192" t="s">
        <v>46</v>
      </c>
      <c r="P2192">
        <v>1</v>
      </c>
    </row>
    <row r="2193" spans="1:16" x14ac:dyDescent="0.3">
      <c r="A2193">
        <v>2190</v>
      </c>
      <c r="B2193" t="s">
        <v>24</v>
      </c>
      <c r="C2193">
        <v>2023</v>
      </c>
      <c r="D2193">
        <v>3.7</v>
      </c>
      <c r="E2193" t="s">
        <v>18</v>
      </c>
      <c r="F2193" t="s">
        <v>19</v>
      </c>
      <c r="G2193">
        <v>19995</v>
      </c>
      <c r="H2193" t="s">
        <v>20</v>
      </c>
      <c r="I2193">
        <v>71685.11</v>
      </c>
      <c r="J2193" t="s">
        <v>66</v>
      </c>
      <c r="K2193">
        <v>3</v>
      </c>
      <c r="L2193">
        <v>3.585151787946987</v>
      </c>
      <c r="M2193" t="s">
        <v>56</v>
      </c>
      <c r="N2193" t="s">
        <v>36</v>
      </c>
      <c r="O2193" t="s">
        <v>22</v>
      </c>
      <c r="P2193">
        <v>3</v>
      </c>
    </row>
    <row r="2194" spans="1:16" x14ac:dyDescent="0.3">
      <c r="A2194">
        <v>2191</v>
      </c>
      <c r="B2194" t="s">
        <v>30</v>
      </c>
      <c r="C2194">
        <v>2012</v>
      </c>
      <c r="D2194">
        <v>3.1</v>
      </c>
      <c r="E2194" t="s">
        <v>42</v>
      </c>
      <c r="F2194" t="s">
        <v>19</v>
      </c>
      <c r="G2194">
        <v>114587</v>
      </c>
      <c r="H2194" t="s">
        <v>38</v>
      </c>
      <c r="I2194">
        <v>97144.03</v>
      </c>
      <c r="J2194" t="s">
        <v>41</v>
      </c>
      <c r="K2194">
        <v>14</v>
      </c>
      <c r="L2194">
        <v>0.84777531482628921</v>
      </c>
      <c r="M2194" t="s">
        <v>22</v>
      </c>
      <c r="N2194" t="s">
        <v>36</v>
      </c>
      <c r="O2194" t="s">
        <v>22</v>
      </c>
      <c r="P2194">
        <v>2</v>
      </c>
    </row>
    <row r="2195" spans="1:16" x14ac:dyDescent="0.3">
      <c r="A2195">
        <v>2192</v>
      </c>
      <c r="B2195" t="s">
        <v>24</v>
      </c>
      <c r="C2195">
        <v>2008</v>
      </c>
      <c r="D2195">
        <v>5.4</v>
      </c>
      <c r="E2195" t="s">
        <v>18</v>
      </c>
      <c r="F2195" t="s">
        <v>19</v>
      </c>
      <c r="G2195">
        <v>233076</v>
      </c>
      <c r="H2195" t="s">
        <v>38</v>
      </c>
      <c r="I2195">
        <v>46319.83</v>
      </c>
      <c r="J2195" t="s">
        <v>53</v>
      </c>
      <c r="K2195">
        <v>18</v>
      </c>
      <c r="L2195">
        <v>0.19873273095471006</v>
      </c>
      <c r="M2195" t="s">
        <v>32</v>
      </c>
      <c r="N2195" t="s">
        <v>23</v>
      </c>
      <c r="O2195" t="s">
        <v>29</v>
      </c>
      <c r="P2195">
        <v>2</v>
      </c>
    </row>
    <row r="2196" spans="1:16" x14ac:dyDescent="0.3">
      <c r="A2196">
        <v>2193</v>
      </c>
      <c r="B2196" t="s">
        <v>43</v>
      </c>
      <c r="C2196">
        <v>2003</v>
      </c>
      <c r="D2196">
        <v>2</v>
      </c>
      <c r="E2196" t="s">
        <v>25</v>
      </c>
      <c r="F2196" t="s">
        <v>19</v>
      </c>
      <c r="G2196">
        <v>222700</v>
      </c>
      <c r="H2196" t="s">
        <v>20</v>
      </c>
      <c r="I2196">
        <v>43573.25</v>
      </c>
      <c r="J2196" t="s">
        <v>60</v>
      </c>
      <c r="K2196">
        <v>23</v>
      </c>
      <c r="L2196">
        <v>0.19565895823978446</v>
      </c>
      <c r="M2196" t="s">
        <v>32</v>
      </c>
      <c r="N2196" t="s">
        <v>23</v>
      </c>
      <c r="O2196" t="s">
        <v>22</v>
      </c>
      <c r="P2196">
        <v>3</v>
      </c>
    </row>
    <row r="2197" spans="1:16" x14ac:dyDescent="0.3">
      <c r="A2197">
        <v>2194</v>
      </c>
      <c r="B2197" t="s">
        <v>37</v>
      </c>
      <c r="C2197">
        <v>2004</v>
      </c>
      <c r="D2197">
        <v>5.0999999999999996</v>
      </c>
      <c r="E2197" t="s">
        <v>18</v>
      </c>
      <c r="F2197" t="s">
        <v>19</v>
      </c>
      <c r="G2197">
        <v>38886</v>
      </c>
      <c r="H2197" t="s">
        <v>38</v>
      </c>
      <c r="I2197">
        <v>40143.35</v>
      </c>
      <c r="J2197" t="s">
        <v>68</v>
      </c>
      <c r="K2197">
        <v>22</v>
      </c>
      <c r="L2197">
        <v>1.0323342591163915</v>
      </c>
      <c r="M2197" t="s">
        <v>56</v>
      </c>
      <c r="N2197" t="s">
        <v>23</v>
      </c>
      <c r="O2197" t="s">
        <v>29</v>
      </c>
      <c r="P2197">
        <v>2</v>
      </c>
    </row>
    <row r="2198" spans="1:16" x14ac:dyDescent="0.3">
      <c r="A2198">
        <v>2195</v>
      </c>
      <c r="B2198" t="s">
        <v>24</v>
      </c>
      <c r="C2198">
        <v>2010</v>
      </c>
      <c r="D2198">
        <v>3.8</v>
      </c>
      <c r="E2198" t="s">
        <v>42</v>
      </c>
      <c r="F2198" t="s">
        <v>34</v>
      </c>
      <c r="G2198">
        <v>95149</v>
      </c>
      <c r="H2198" t="s">
        <v>38</v>
      </c>
      <c r="I2198">
        <v>83557.77</v>
      </c>
      <c r="J2198" t="s">
        <v>49</v>
      </c>
      <c r="K2198">
        <v>16</v>
      </c>
      <c r="L2198">
        <v>0.87817812063185119</v>
      </c>
      <c r="M2198" t="s">
        <v>22</v>
      </c>
      <c r="N2198" t="s">
        <v>36</v>
      </c>
      <c r="O2198" t="s">
        <v>22</v>
      </c>
      <c r="P2198">
        <v>2</v>
      </c>
    </row>
    <row r="2199" spans="1:16" x14ac:dyDescent="0.3">
      <c r="A2199">
        <v>2196</v>
      </c>
      <c r="B2199" t="s">
        <v>50</v>
      </c>
      <c r="C2199">
        <v>2023</v>
      </c>
      <c r="D2199">
        <v>1.3</v>
      </c>
      <c r="E2199" t="s">
        <v>42</v>
      </c>
      <c r="F2199" t="s">
        <v>19</v>
      </c>
      <c r="G2199">
        <v>94020</v>
      </c>
      <c r="H2199" t="s">
        <v>38</v>
      </c>
      <c r="I2199">
        <v>19850.14</v>
      </c>
      <c r="J2199" t="s">
        <v>54</v>
      </c>
      <c r="K2199">
        <v>3</v>
      </c>
      <c r="L2199">
        <v>0.21112678153584344</v>
      </c>
      <c r="M2199" t="s">
        <v>22</v>
      </c>
      <c r="N2199" t="s">
        <v>28</v>
      </c>
      <c r="O2199" t="s">
        <v>46</v>
      </c>
      <c r="P2199">
        <v>2</v>
      </c>
    </row>
    <row r="2200" spans="1:16" x14ac:dyDescent="0.3">
      <c r="A2200">
        <v>2197</v>
      </c>
      <c r="B2200" t="s">
        <v>17</v>
      </c>
      <c r="C2200">
        <v>2018</v>
      </c>
      <c r="D2200">
        <v>5.9</v>
      </c>
      <c r="E2200" t="s">
        <v>25</v>
      </c>
      <c r="F2200" t="s">
        <v>19</v>
      </c>
      <c r="G2200">
        <v>2673</v>
      </c>
      <c r="H2200" t="s">
        <v>38</v>
      </c>
      <c r="I2200">
        <v>37662.230000000003</v>
      </c>
      <c r="J2200" t="s">
        <v>35</v>
      </c>
      <c r="K2200">
        <v>8</v>
      </c>
      <c r="L2200">
        <v>14.089872802095025</v>
      </c>
      <c r="M2200" t="s">
        <v>56</v>
      </c>
      <c r="N2200" t="s">
        <v>23</v>
      </c>
      <c r="O2200" t="s">
        <v>29</v>
      </c>
      <c r="P2200">
        <v>2</v>
      </c>
    </row>
    <row r="2201" spans="1:16" x14ac:dyDescent="0.3">
      <c r="A2201">
        <v>2198</v>
      </c>
      <c r="B2201" t="s">
        <v>58</v>
      </c>
      <c r="C2201">
        <v>2020</v>
      </c>
      <c r="D2201">
        <v>3.6</v>
      </c>
      <c r="E2201" t="s">
        <v>42</v>
      </c>
      <c r="F2201" t="s">
        <v>34</v>
      </c>
      <c r="G2201">
        <v>23466</v>
      </c>
      <c r="H2201" t="s">
        <v>38</v>
      </c>
      <c r="I2201">
        <v>73872.23</v>
      </c>
      <c r="J2201" t="s">
        <v>62</v>
      </c>
      <c r="K2201">
        <v>6</v>
      </c>
      <c r="L2201">
        <v>3.1480537799369297</v>
      </c>
      <c r="M2201" t="s">
        <v>56</v>
      </c>
      <c r="N2201" t="s">
        <v>36</v>
      </c>
      <c r="O2201" t="s">
        <v>22</v>
      </c>
      <c r="P2201">
        <v>2</v>
      </c>
    </row>
    <row r="2202" spans="1:16" x14ac:dyDescent="0.3">
      <c r="A2202">
        <v>2199</v>
      </c>
      <c r="B2202" t="s">
        <v>50</v>
      </c>
      <c r="C2202">
        <v>2002</v>
      </c>
      <c r="D2202">
        <v>2.5</v>
      </c>
      <c r="E2202" t="s">
        <v>33</v>
      </c>
      <c r="F2202" t="s">
        <v>19</v>
      </c>
      <c r="G2202">
        <v>237626</v>
      </c>
      <c r="H2202" t="s">
        <v>26</v>
      </c>
      <c r="I2202">
        <v>6491.02</v>
      </c>
      <c r="J2202" t="s">
        <v>51</v>
      </c>
      <c r="K2202">
        <v>24</v>
      </c>
      <c r="L2202">
        <v>2.731611860654979E-2</v>
      </c>
      <c r="M2202" t="s">
        <v>32</v>
      </c>
      <c r="N2202" t="s">
        <v>28</v>
      </c>
      <c r="O2202" t="s">
        <v>22</v>
      </c>
      <c r="P2202">
        <v>1</v>
      </c>
    </row>
    <row r="2203" spans="1:16" x14ac:dyDescent="0.3">
      <c r="A2203">
        <v>2200</v>
      </c>
      <c r="B2203" t="s">
        <v>50</v>
      </c>
      <c r="C2203">
        <v>2011</v>
      </c>
      <c r="D2203">
        <v>3.3</v>
      </c>
      <c r="E2203" t="s">
        <v>42</v>
      </c>
      <c r="F2203" t="s">
        <v>19</v>
      </c>
      <c r="G2203">
        <v>50406</v>
      </c>
      <c r="H2203" t="s">
        <v>20</v>
      </c>
      <c r="I2203">
        <v>32491.17</v>
      </c>
      <c r="J2203" t="s">
        <v>54</v>
      </c>
      <c r="K2203">
        <v>15</v>
      </c>
      <c r="L2203">
        <v>0.64458933460302337</v>
      </c>
      <c r="M2203" t="s">
        <v>22</v>
      </c>
      <c r="N2203" t="s">
        <v>23</v>
      </c>
      <c r="O2203" t="s">
        <v>22</v>
      </c>
      <c r="P2203">
        <v>3</v>
      </c>
    </row>
    <row r="2204" spans="1:16" x14ac:dyDescent="0.3">
      <c r="A2204">
        <v>2201</v>
      </c>
      <c r="B2204" t="s">
        <v>17</v>
      </c>
      <c r="C2204">
        <v>2018</v>
      </c>
      <c r="D2204">
        <v>5.3</v>
      </c>
      <c r="E2204" t="s">
        <v>33</v>
      </c>
      <c r="F2204" t="s">
        <v>19</v>
      </c>
      <c r="G2204">
        <v>69284</v>
      </c>
      <c r="H2204" t="s">
        <v>38</v>
      </c>
      <c r="I2204">
        <v>65937.48</v>
      </c>
      <c r="J2204" t="s">
        <v>21</v>
      </c>
      <c r="K2204">
        <v>8</v>
      </c>
      <c r="L2204">
        <v>0.95169851625194846</v>
      </c>
      <c r="M2204" t="s">
        <v>22</v>
      </c>
      <c r="N2204" t="s">
        <v>36</v>
      </c>
      <c r="O2204" t="s">
        <v>29</v>
      </c>
      <c r="P2204">
        <v>2</v>
      </c>
    </row>
    <row r="2205" spans="1:16" x14ac:dyDescent="0.3">
      <c r="A2205">
        <v>2202</v>
      </c>
      <c r="B2205" t="s">
        <v>58</v>
      </c>
      <c r="C2205">
        <v>2018</v>
      </c>
      <c r="D2205">
        <v>2.5</v>
      </c>
      <c r="E2205" t="s">
        <v>18</v>
      </c>
      <c r="F2205" t="s">
        <v>19</v>
      </c>
      <c r="G2205">
        <v>235718</v>
      </c>
      <c r="H2205" t="s">
        <v>20</v>
      </c>
      <c r="I2205">
        <v>22665.45</v>
      </c>
      <c r="J2205" t="s">
        <v>62</v>
      </c>
      <c r="K2205">
        <v>8</v>
      </c>
      <c r="L2205">
        <v>9.615493937671285E-2</v>
      </c>
      <c r="M2205" t="s">
        <v>32</v>
      </c>
      <c r="N2205" t="s">
        <v>23</v>
      </c>
      <c r="O2205" t="s">
        <v>22</v>
      </c>
      <c r="P2205">
        <v>3</v>
      </c>
    </row>
    <row r="2206" spans="1:16" x14ac:dyDescent="0.3">
      <c r="A2206">
        <v>2203</v>
      </c>
      <c r="B2206" t="s">
        <v>50</v>
      </c>
      <c r="C2206">
        <v>2012</v>
      </c>
      <c r="D2206">
        <v>2</v>
      </c>
      <c r="E2206" t="s">
        <v>33</v>
      </c>
      <c r="F2206" t="s">
        <v>34</v>
      </c>
      <c r="G2206">
        <v>13665</v>
      </c>
      <c r="H2206" t="s">
        <v>38</v>
      </c>
      <c r="I2206">
        <v>33757.5</v>
      </c>
      <c r="J2206" t="s">
        <v>61</v>
      </c>
      <c r="K2206">
        <v>14</v>
      </c>
      <c r="L2206">
        <v>2.4703622392974753</v>
      </c>
      <c r="M2206" t="s">
        <v>56</v>
      </c>
      <c r="N2206" t="s">
        <v>23</v>
      </c>
      <c r="O2206" t="s">
        <v>22</v>
      </c>
      <c r="P2206">
        <v>2</v>
      </c>
    </row>
    <row r="2207" spans="1:16" x14ac:dyDescent="0.3">
      <c r="A2207">
        <v>2204</v>
      </c>
      <c r="B2207" t="s">
        <v>24</v>
      </c>
      <c r="C2207">
        <v>2006</v>
      </c>
      <c r="D2207">
        <v>1.6</v>
      </c>
      <c r="E2207" t="s">
        <v>33</v>
      </c>
      <c r="F2207" t="s">
        <v>34</v>
      </c>
      <c r="G2207">
        <v>20641</v>
      </c>
      <c r="H2207" t="s">
        <v>26</v>
      </c>
      <c r="I2207">
        <v>51174.28</v>
      </c>
      <c r="J2207" t="s">
        <v>49</v>
      </c>
      <c r="K2207">
        <v>20</v>
      </c>
      <c r="L2207">
        <v>2.4792539121166608</v>
      </c>
      <c r="M2207" t="s">
        <v>56</v>
      </c>
      <c r="N2207" t="s">
        <v>36</v>
      </c>
      <c r="O2207" t="s">
        <v>46</v>
      </c>
      <c r="P2207">
        <v>1</v>
      </c>
    </row>
    <row r="2208" spans="1:16" x14ac:dyDescent="0.3">
      <c r="A2208">
        <v>2205</v>
      </c>
      <c r="B2208" t="s">
        <v>24</v>
      </c>
      <c r="C2208">
        <v>2014</v>
      </c>
      <c r="D2208">
        <v>2.5</v>
      </c>
      <c r="E2208" t="s">
        <v>18</v>
      </c>
      <c r="F2208" t="s">
        <v>19</v>
      </c>
      <c r="G2208">
        <v>35797</v>
      </c>
      <c r="H2208" t="s">
        <v>26</v>
      </c>
      <c r="I2208">
        <v>45092.24</v>
      </c>
      <c r="J2208" t="s">
        <v>53</v>
      </c>
      <c r="K2208">
        <v>12</v>
      </c>
      <c r="L2208">
        <v>1.2596653350839455</v>
      </c>
      <c r="M2208" t="s">
        <v>56</v>
      </c>
      <c r="N2208" t="s">
        <v>23</v>
      </c>
      <c r="O2208" t="s">
        <v>22</v>
      </c>
      <c r="P2208">
        <v>1</v>
      </c>
    </row>
    <row r="2209" spans="1:16" x14ac:dyDescent="0.3">
      <c r="A2209">
        <v>2206</v>
      </c>
      <c r="B2209" t="s">
        <v>24</v>
      </c>
      <c r="C2209">
        <v>2022</v>
      </c>
      <c r="D2209">
        <v>4.9000000000000004</v>
      </c>
      <c r="E2209" t="s">
        <v>42</v>
      </c>
      <c r="F2209" t="s">
        <v>19</v>
      </c>
      <c r="G2209">
        <v>215838</v>
      </c>
      <c r="H2209" t="s">
        <v>38</v>
      </c>
      <c r="I2209">
        <v>15072.58</v>
      </c>
      <c r="J2209" t="s">
        <v>27</v>
      </c>
      <c r="K2209">
        <v>4</v>
      </c>
      <c r="L2209">
        <v>6.9832837591156327E-2</v>
      </c>
      <c r="M2209" t="s">
        <v>32</v>
      </c>
      <c r="N2209" t="s">
        <v>28</v>
      </c>
      <c r="O2209" t="s">
        <v>29</v>
      </c>
      <c r="P2209">
        <v>2</v>
      </c>
    </row>
    <row r="2210" spans="1:16" x14ac:dyDescent="0.3">
      <c r="A2210">
        <v>2207</v>
      </c>
      <c r="B2210" t="s">
        <v>58</v>
      </c>
      <c r="C2210">
        <v>2006</v>
      </c>
      <c r="D2210">
        <v>3.4</v>
      </c>
      <c r="E2210" t="s">
        <v>33</v>
      </c>
      <c r="F2210" t="s">
        <v>34</v>
      </c>
      <c r="G2210">
        <v>102339</v>
      </c>
      <c r="H2210" t="s">
        <v>38</v>
      </c>
      <c r="I2210">
        <v>94132.36</v>
      </c>
      <c r="J2210" t="s">
        <v>67</v>
      </c>
      <c r="K2210">
        <v>20</v>
      </c>
      <c r="L2210">
        <v>0.91980926137640584</v>
      </c>
      <c r="M2210" t="s">
        <v>22</v>
      </c>
      <c r="N2210" t="s">
        <v>36</v>
      </c>
      <c r="O2210" t="s">
        <v>22</v>
      </c>
      <c r="P2210">
        <v>2</v>
      </c>
    </row>
    <row r="2211" spans="1:16" x14ac:dyDescent="0.3">
      <c r="A2211">
        <v>2208</v>
      </c>
      <c r="B2211" t="s">
        <v>50</v>
      </c>
      <c r="C2211">
        <v>2007</v>
      </c>
      <c r="D2211">
        <v>2.1</v>
      </c>
      <c r="E2211" t="s">
        <v>42</v>
      </c>
      <c r="F2211" t="s">
        <v>19</v>
      </c>
      <c r="G2211">
        <v>113431</v>
      </c>
      <c r="H2211" t="s">
        <v>38</v>
      </c>
      <c r="I2211">
        <v>9207.81</v>
      </c>
      <c r="J2211" t="s">
        <v>54</v>
      </c>
      <c r="K2211">
        <v>19</v>
      </c>
      <c r="L2211">
        <v>8.1175428233904307E-2</v>
      </c>
      <c r="M2211" t="s">
        <v>22</v>
      </c>
      <c r="N2211" t="s">
        <v>28</v>
      </c>
      <c r="O2211" t="s">
        <v>22</v>
      </c>
      <c r="P2211">
        <v>2</v>
      </c>
    </row>
    <row r="2212" spans="1:16" x14ac:dyDescent="0.3">
      <c r="A2212">
        <v>2209</v>
      </c>
      <c r="B2212" t="s">
        <v>58</v>
      </c>
      <c r="C2212">
        <v>2004</v>
      </c>
      <c r="D2212">
        <v>1.8</v>
      </c>
      <c r="E2212" t="s">
        <v>18</v>
      </c>
      <c r="F2212" t="s">
        <v>34</v>
      </c>
      <c r="G2212">
        <v>232275</v>
      </c>
      <c r="H2212" t="s">
        <v>26</v>
      </c>
      <c r="I2212">
        <v>76225.56</v>
      </c>
      <c r="J2212" t="s">
        <v>65</v>
      </c>
      <c r="K2212">
        <v>22</v>
      </c>
      <c r="L2212">
        <v>0.32816945431062317</v>
      </c>
      <c r="M2212" t="s">
        <v>32</v>
      </c>
      <c r="N2212" t="s">
        <v>36</v>
      </c>
      <c r="O2212" t="s">
        <v>46</v>
      </c>
      <c r="P2212">
        <v>1</v>
      </c>
    </row>
    <row r="2213" spans="1:16" x14ac:dyDescent="0.3">
      <c r="A2213">
        <v>2210</v>
      </c>
      <c r="B2213" t="s">
        <v>24</v>
      </c>
      <c r="C2213">
        <v>2020</v>
      </c>
      <c r="D2213">
        <v>2.7</v>
      </c>
      <c r="E2213" t="s">
        <v>25</v>
      </c>
      <c r="F2213" t="s">
        <v>34</v>
      </c>
      <c r="G2213">
        <v>283317</v>
      </c>
      <c r="H2213" t="s">
        <v>26</v>
      </c>
      <c r="I2213">
        <v>11785.16</v>
      </c>
      <c r="J2213" t="s">
        <v>49</v>
      </c>
      <c r="K2213">
        <v>6</v>
      </c>
      <c r="L2213">
        <v>4.1597080302276247E-2</v>
      </c>
      <c r="M2213" t="s">
        <v>32</v>
      </c>
      <c r="N2213" t="s">
        <v>28</v>
      </c>
      <c r="O2213" t="s">
        <v>22</v>
      </c>
      <c r="P2213">
        <v>1</v>
      </c>
    </row>
    <row r="2214" spans="1:16" x14ac:dyDescent="0.3">
      <c r="A2214">
        <v>2211</v>
      </c>
      <c r="B2214" t="s">
        <v>17</v>
      </c>
      <c r="C2214">
        <v>2013</v>
      </c>
      <c r="D2214">
        <v>5.7</v>
      </c>
      <c r="E2214" t="s">
        <v>42</v>
      </c>
      <c r="F2214" t="s">
        <v>34</v>
      </c>
      <c r="G2214">
        <v>144294</v>
      </c>
      <c r="H2214" t="s">
        <v>20</v>
      </c>
      <c r="I2214">
        <v>49393.1</v>
      </c>
      <c r="J2214" t="s">
        <v>21</v>
      </c>
      <c r="K2214">
        <v>13</v>
      </c>
      <c r="L2214">
        <v>0.34230875850693721</v>
      </c>
      <c r="M2214" t="s">
        <v>22</v>
      </c>
      <c r="N2214" t="s">
        <v>23</v>
      </c>
      <c r="O2214" t="s">
        <v>29</v>
      </c>
      <c r="P2214">
        <v>3</v>
      </c>
    </row>
    <row r="2215" spans="1:16" x14ac:dyDescent="0.3">
      <c r="A2215">
        <v>2212</v>
      </c>
      <c r="B2215" t="s">
        <v>50</v>
      </c>
      <c r="C2215">
        <v>2003</v>
      </c>
      <c r="D2215">
        <v>2.7</v>
      </c>
      <c r="E2215" t="s">
        <v>42</v>
      </c>
      <c r="F2215" t="s">
        <v>19</v>
      </c>
      <c r="G2215">
        <v>181136</v>
      </c>
      <c r="H2215" t="s">
        <v>26</v>
      </c>
      <c r="I2215">
        <v>21664.07</v>
      </c>
      <c r="J2215" t="s">
        <v>54</v>
      </c>
      <c r="K2215">
        <v>23</v>
      </c>
      <c r="L2215">
        <v>0.11960112843388393</v>
      </c>
      <c r="M2215" t="s">
        <v>32</v>
      </c>
      <c r="N2215" t="s">
        <v>23</v>
      </c>
      <c r="O2215" t="s">
        <v>22</v>
      </c>
      <c r="P2215">
        <v>1</v>
      </c>
    </row>
    <row r="2216" spans="1:16" x14ac:dyDescent="0.3">
      <c r="A2216">
        <v>2213</v>
      </c>
      <c r="B2216" t="s">
        <v>50</v>
      </c>
      <c r="C2216">
        <v>2022</v>
      </c>
      <c r="D2216">
        <v>5.9</v>
      </c>
      <c r="E2216" t="s">
        <v>25</v>
      </c>
      <c r="F2216" t="s">
        <v>19</v>
      </c>
      <c r="G2216">
        <v>168082</v>
      </c>
      <c r="H2216" t="s">
        <v>38</v>
      </c>
      <c r="I2216">
        <v>18404.29</v>
      </c>
      <c r="J2216" t="s">
        <v>51</v>
      </c>
      <c r="K2216">
        <v>4</v>
      </c>
      <c r="L2216">
        <v>0.10949590081031878</v>
      </c>
      <c r="M2216" t="s">
        <v>32</v>
      </c>
      <c r="N2216" t="s">
        <v>28</v>
      </c>
      <c r="O2216" t="s">
        <v>29</v>
      </c>
      <c r="P2216">
        <v>2</v>
      </c>
    </row>
    <row r="2217" spans="1:16" x14ac:dyDescent="0.3">
      <c r="A2217">
        <v>2214</v>
      </c>
      <c r="B2217" t="s">
        <v>30</v>
      </c>
      <c r="C2217">
        <v>2009</v>
      </c>
      <c r="D2217">
        <v>3.4</v>
      </c>
      <c r="E2217" t="s">
        <v>25</v>
      </c>
      <c r="F2217" t="s">
        <v>19</v>
      </c>
      <c r="G2217">
        <v>253301</v>
      </c>
      <c r="H2217" t="s">
        <v>20</v>
      </c>
      <c r="I2217">
        <v>16960.310000000001</v>
      </c>
      <c r="J2217" t="s">
        <v>41</v>
      </c>
      <c r="K2217">
        <v>17</v>
      </c>
      <c r="L2217">
        <v>6.695713795050158E-2</v>
      </c>
      <c r="M2217" t="s">
        <v>32</v>
      </c>
      <c r="N2217" t="s">
        <v>28</v>
      </c>
      <c r="O2217" t="s">
        <v>22</v>
      </c>
      <c r="P2217">
        <v>3</v>
      </c>
    </row>
    <row r="2218" spans="1:16" x14ac:dyDescent="0.3">
      <c r="A2218">
        <v>2215</v>
      </c>
      <c r="B2218" t="s">
        <v>30</v>
      </c>
      <c r="C2218">
        <v>2019</v>
      </c>
      <c r="D2218">
        <v>1.9</v>
      </c>
      <c r="E2218" t="s">
        <v>18</v>
      </c>
      <c r="F2218" t="s">
        <v>34</v>
      </c>
      <c r="G2218">
        <v>18095</v>
      </c>
      <c r="H2218" t="s">
        <v>26</v>
      </c>
      <c r="I2218">
        <v>48014.73</v>
      </c>
      <c r="J2218" t="s">
        <v>52</v>
      </c>
      <c r="K2218">
        <v>7</v>
      </c>
      <c r="L2218">
        <v>2.6534805194805196</v>
      </c>
      <c r="M2218" t="s">
        <v>56</v>
      </c>
      <c r="N2218" t="s">
        <v>23</v>
      </c>
      <c r="O2218" t="s">
        <v>46</v>
      </c>
      <c r="P2218">
        <v>1</v>
      </c>
    </row>
    <row r="2219" spans="1:16" x14ac:dyDescent="0.3">
      <c r="A2219">
        <v>2216</v>
      </c>
      <c r="B2219" t="s">
        <v>43</v>
      </c>
      <c r="C2219">
        <v>2014</v>
      </c>
      <c r="D2219">
        <v>5.5</v>
      </c>
      <c r="E2219" t="s">
        <v>42</v>
      </c>
      <c r="F2219" t="s">
        <v>19</v>
      </c>
      <c r="G2219">
        <v>123554</v>
      </c>
      <c r="H2219" t="s">
        <v>26</v>
      </c>
      <c r="I2219">
        <v>53971.07</v>
      </c>
      <c r="J2219" t="s">
        <v>60</v>
      </c>
      <c r="K2219">
        <v>12</v>
      </c>
      <c r="L2219">
        <v>0.43682171358272498</v>
      </c>
      <c r="M2219" t="s">
        <v>22</v>
      </c>
      <c r="N2219" t="s">
        <v>36</v>
      </c>
      <c r="O2219" t="s">
        <v>29</v>
      </c>
      <c r="P2219">
        <v>1</v>
      </c>
    </row>
    <row r="2220" spans="1:16" x14ac:dyDescent="0.3">
      <c r="A2220">
        <v>2217</v>
      </c>
      <c r="B2220" t="s">
        <v>37</v>
      </c>
      <c r="C2220">
        <v>2017</v>
      </c>
      <c r="D2220">
        <v>3.3</v>
      </c>
      <c r="E2220" t="s">
        <v>42</v>
      </c>
      <c r="F2220" t="s">
        <v>19</v>
      </c>
      <c r="G2220">
        <v>234989</v>
      </c>
      <c r="H2220" t="s">
        <v>38</v>
      </c>
      <c r="I2220">
        <v>17671.53</v>
      </c>
      <c r="J2220" t="s">
        <v>45</v>
      </c>
      <c r="K2220">
        <v>9</v>
      </c>
      <c r="L2220">
        <v>7.5201520071152259E-2</v>
      </c>
      <c r="M2220" t="s">
        <v>32</v>
      </c>
      <c r="N2220" t="s">
        <v>28</v>
      </c>
      <c r="O2220" t="s">
        <v>22</v>
      </c>
      <c r="P2220">
        <v>2</v>
      </c>
    </row>
    <row r="2221" spans="1:16" x14ac:dyDescent="0.3">
      <c r="A2221">
        <v>2218</v>
      </c>
      <c r="B2221" t="s">
        <v>30</v>
      </c>
      <c r="C2221">
        <v>2019</v>
      </c>
      <c r="D2221">
        <v>4.5</v>
      </c>
      <c r="E2221" t="s">
        <v>18</v>
      </c>
      <c r="F2221" t="s">
        <v>34</v>
      </c>
      <c r="G2221">
        <v>89023</v>
      </c>
      <c r="H2221" t="s">
        <v>20</v>
      </c>
      <c r="I2221">
        <v>98042.59</v>
      </c>
      <c r="J2221" t="s">
        <v>40</v>
      </c>
      <c r="K2221">
        <v>7</v>
      </c>
      <c r="L2221">
        <v>1.1013175246846321</v>
      </c>
      <c r="M2221" t="s">
        <v>22</v>
      </c>
      <c r="N2221" t="s">
        <v>36</v>
      </c>
      <c r="O2221" t="s">
        <v>29</v>
      </c>
      <c r="P2221">
        <v>3</v>
      </c>
    </row>
    <row r="2222" spans="1:16" x14ac:dyDescent="0.3">
      <c r="A2222">
        <v>2219</v>
      </c>
      <c r="B2222" t="s">
        <v>58</v>
      </c>
      <c r="C2222">
        <v>2012</v>
      </c>
      <c r="D2222">
        <v>5.9</v>
      </c>
      <c r="E2222" t="s">
        <v>42</v>
      </c>
      <c r="F2222" t="s">
        <v>19</v>
      </c>
      <c r="G2222">
        <v>107181</v>
      </c>
      <c r="H2222" t="s">
        <v>26</v>
      </c>
      <c r="I2222">
        <v>29487.759999999998</v>
      </c>
      <c r="J2222" t="s">
        <v>62</v>
      </c>
      <c r="K2222">
        <v>14</v>
      </c>
      <c r="L2222">
        <v>0.27512115020386074</v>
      </c>
      <c r="M2222" t="s">
        <v>22</v>
      </c>
      <c r="N2222" t="s">
        <v>23</v>
      </c>
      <c r="O2222" t="s">
        <v>29</v>
      </c>
      <c r="P2222">
        <v>1</v>
      </c>
    </row>
    <row r="2223" spans="1:16" x14ac:dyDescent="0.3">
      <c r="A2223">
        <v>2220</v>
      </c>
      <c r="B2223" t="s">
        <v>30</v>
      </c>
      <c r="C2223">
        <v>2007</v>
      </c>
      <c r="D2223">
        <v>1.3</v>
      </c>
      <c r="E2223" t="s">
        <v>33</v>
      </c>
      <c r="F2223" t="s">
        <v>19</v>
      </c>
      <c r="G2223">
        <v>222310</v>
      </c>
      <c r="H2223" t="s">
        <v>26</v>
      </c>
      <c r="I2223">
        <v>48589.93</v>
      </c>
      <c r="J2223" t="s">
        <v>52</v>
      </c>
      <c r="K2223">
        <v>19</v>
      </c>
      <c r="L2223">
        <v>0.21856835050155188</v>
      </c>
      <c r="M2223" t="s">
        <v>32</v>
      </c>
      <c r="N2223" t="s">
        <v>23</v>
      </c>
      <c r="O2223" t="s">
        <v>46</v>
      </c>
      <c r="P2223">
        <v>1</v>
      </c>
    </row>
    <row r="2224" spans="1:16" x14ac:dyDescent="0.3">
      <c r="A2224">
        <v>2221</v>
      </c>
      <c r="B2224" t="s">
        <v>43</v>
      </c>
      <c r="C2224">
        <v>2008</v>
      </c>
      <c r="D2224">
        <v>1.5</v>
      </c>
      <c r="E2224" t="s">
        <v>33</v>
      </c>
      <c r="F2224" t="s">
        <v>19</v>
      </c>
      <c r="G2224">
        <v>282744</v>
      </c>
      <c r="H2224" t="s">
        <v>38</v>
      </c>
      <c r="I2224">
        <v>25545.61</v>
      </c>
      <c r="J2224" t="s">
        <v>57</v>
      </c>
      <c r="K2224">
        <v>18</v>
      </c>
      <c r="L2224">
        <v>9.0348902187137481E-2</v>
      </c>
      <c r="M2224" t="s">
        <v>32</v>
      </c>
      <c r="N2224" t="s">
        <v>23</v>
      </c>
      <c r="O2224" t="s">
        <v>46</v>
      </c>
      <c r="P2224">
        <v>2</v>
      </c>
    </row>
    <row r="2225" spans="1:16" x14ac:dyDescent="0.3">
      <c r="A2225">
        <v>2222</v>
      </c>
      <c r="B2225" t="s">
        <v>50</v>
      </c>
      <c r="C2225">
        <v>2015</v>
      </c>
      <c r="D2225">
        <v>4.5999999999999996</v>
      </c>
      <c r="E2225" t="s">
        <v>33</v>
      </c>
      <c r="F2225" t="s">
        <v>34</v>
      </c>
      <c r="G2225">
        <v>264610</v>
      </c>
      <c r="H2225" t="s">
        <v>20</v>
      </c>
      <c r="I2225">
        <v>51922.65</v>
      </c>
      <c r="J2225" t="s">
        <v>51</v>
      </c>
      <c r="K2225">
        <v>11</v>
      </c>
      <c r="L2225">
        <v>0.19622330977665245</v>
      </c>
      <c r="M2225" t="s">
        <v>32</v>
      </c>
      <c r="N2225" t="s">
        <v>36</v>
      </c>
      <c r="O2225" t="s">
        <v>29</v>
      </c>
      <c r="P2225">
        <v>3</v>
      </c>
    </row>
    <row r="2226" spans="1:16" x14ac:dyDescent="0.3">
      <c r="A2226">
        <v>2223</v>
      </c>
      <c r="B2226" t="s">
        <v>43</v>
      </c>
      <c r="C2226">
        <v>2018</v>
      </c>
      <c r="D2226">
        <v>2.4</v>
      </c>
      <c r="E2226" t="s">
        <v>42</v>
      </c>
      <c r="F2226" t="s">
        <v>19</v>
      </c>
      <c r="G2226">
        <v>256349</v>
      </c>
      <c r="H2226" t="s">
        <v>20</v>
      </c>
      <c r="I2226">
        <v>76821.58</v>
      </c>
      <c r="J2226" t="s">
        <v>44</v>
      </c>
      <c r="K2226">
        <v>8</v>
      </c>
      <c r="L2226">
        <v>0.29967575453775908</v>
      </c>
      <c r="M2226" t="s">
        <v>32</v>
      </c>
      <c r="N2226" t="s">
        <v>36</v>
      </c>
      <c r="O2226" t="s">
        <v>22</v>
      </c>
      <c r="P2226">
        <v>3</v>
      </c>
    </row>
    <row r="2227" spans="1:16" x14ac:dyDescent="0.3">
      <c r="A2227">
        <v>2224</v>
      </c>
      <c r="B2227" t="s">
        <v>50</v>
      </c>
      <c r="C2227">
        <v>2015</v>
      </c>
      <c r="D2227">
        <v>1.9</v>
      </c>
      <c r="E2227" t="s">
        <v>33</v>
      </c>
      <c r="F2227" t="s">
        <v>34</v>
      </c>
      <c r="G2227">
        <v>176169</v>
      </c>
      <c r="H2227" t="s">
        <v>20</v>
      </c>
      <c r="I2227">
        <v>54504.69</v>
      </c>
      <c r="J2227" t="s">
        <v>55</v>
      </c>
      <c r="K2227">
        <v>11</v>
      </c>
      <c r="L2227">
        <v>0.3093886552117569</v>
      </c>
      <c r="M2227" t="s">
        <v>32</v>
      </c>
      <c r="N2227" t="s">
        <v>36</v>
      </c>
      <c r="O2227" t="s">
        <v>46</v>
      </c>
      <c r="P2227">
        <v>3</v>
      </c>
    </row>
    <row r="2228" spans="1:16" x14ac:dyDescent="0.3">
      <c r="A2228">
        <v>2225</v>
      </c>
      <c r="B2228" t="s">
        <v>17</v>
      </c>
      <c r="C2228">
        <v>2006</v>
      </c>
      <c r="D2228">
        <v>1.2</v>
      </c>
      <c r="E2228" t="s">
        <v>33</v>
      </c>
      <c r="F2228" t="s">
        <v>34</v>
      </c>
      <c r="G2228">
        <v>53276</v>
      </c>
      <c r="H2228" t="s">
        <v>20</v>
      </c>
      <c r="I2228">
        <v>32136.639999999999</v>
      </c>
      <c r="J2228" t="s">
        <v>21</v>
      </c>
      <c r="K2228">
        <v>20</v>
      </c>
      <c r="L2228">
        <v>0.60321045123507766</v>
      </c>
      <c r="M2228" t="s">
        <v>22</v>
      </c>
      <c r="N2228" t="s">
        <v>23</v>
      </c>
      <c r="O2228" t="s">
        <v>46</v>
      </c>
      <c r="P2228">
        <v>3</v>
      </c>
    </row>
    <row r="2229" spans="1:16" x14ac:dyDescent="0.3">
      <c r="A2229">
        <v>2226</v>
      </c>
      <c r="B2229" t="s">
        <v>17</v>
      </c>
      <c r="C2229">
        <v>2013</v>
      </c>
      <c r="D2229">
        <v>1.1000000000000001</v>
      </c>
      <c r="E2229" t="s">
        <v>18</v>
      </c>
      <c r="F2229" t="s">
        <v>34</v>
      </c>
      <c r="G2229">
        <v>269072</v>
      </c>
      <c r="H2229" t="s">
        <v>38</v>
      </c>
      <c r="I2229">
        <v>28597.68</v>
      </c>
      <c r="J2229" t="s">
        <v>47</v>
      </c>
      <c r="K2229">
        <v>13</v>
      </c>
      <c r="L2229">
        <v>0.10628263067134447</v>
      </c>
      <c r="M2229" t="s">
        <v>32</v>
      </c>
      <c r="N2229" t="s">
        <v>23</v>
      </c>
      <c r="O2229" t="s">
        <v>46</v>
      </c>
      <c r="P2229">
        <v>2</v>
      </c>
    </row>
    <row r="2230" spans="1:16" x14ac:dyDescent="0.3">
      <c r="A2230">
        <v>2227</v>
      </c>
      <c r="B2230" t="s">
        <v>50</v>
      </c>
      <c r="C2230">
        <v>2013</v>
      </c>
      <c r="D2230">
        <v>4.9000000000000004</v>
      </c>
      <c r="E2230" t="s">
        <v>18</v>
      </c>
      <c r="F2230" t="s">
        <v>19</v>
      </c>
      <c r="G2230">
        <v>205719</v>
      </c>
      <c r="H2230" t="s">
        <v>26</v>
      </c>
      <c r="I2230">
        <v>77098.77</v>
      </c>
      <c r="J2230" t="s">
        <v>54</v>
      </c>
      <c r="K2230">
        <v>13</v>
      </c>
      <c r="L2230">
        <v>0.37477709885815119</v>
      </c>
      <c r="M2230" t="s">
        <v>32</v>
      </c>
      <c r="N2230" t="s">
        <v>36</v>
      </c>
      <c r="O2230" t="s">
        <v>29</v>
      </c>
      <c r="P2230">
        <v>1</v>
      </c>
    </row>
    <row r="2231" spans="1:16" x14ac:dyDescent="0.3">
      <c r="A2231">
        <v>2228</v>
      </c>
      <c r="B2231" t="s">
        <v>37</v>
      </c>
      <c r="C2231">
        <v>2003</v>
      </c>
      <c r="D2231">
        <v>1.7</v>
      </c>
      <c r="E2231" t="s">
        <v>25</v>
      </c>
      <c r="F2231" t="s">
        <v>19</v>
      </c>
      <c r="G2231">
        <v>171960</v>
      </c>
      <c r="H2231" t="s">
        <v>26</v>
      </c>
      <c r="I2231">
        <v>16232.63</v>
      </c>
      <c r="J2231" t="s">
        <v>45</v>
      </c>
      <c r="K2231">
        <v>23</v>
      </c>
      <c r="L2231">
        <v>9.4397708769481267E-2</v>
      </c>
      <c r="M2231" t="s">
        <v>32</v>
      </c>
      <c r="N2231" t="s">
        <v>28</v>
      </c>
      <c r="O2231" t="s">
        <v>46</v>
      </c>
      <c r="P2231">
        <v>1</v>
      </c>
    </row>
    <row r="2232" spans="1:16" x14ac:dyDescent="0.3">
      <c r="A2232">
        <v>2229</v>
      </c>
      <c r="B2232" t="s">
        <v>30</v>
      </c>
      <c r="C2232">
        <v>2014</v>
      </c>
      <c r="D2232">
        <v>3.3</v>
      </c>
      <c r="E2232" t="s">
        <v>25</v>
      </c>
      <c r="F2232" t="s">
        <v>19</v>
      </c>
      <c r="G2232">
        <v>226097</v>
      </c>
      <c r="H2232" t="s">
        <v>20</v>
      </c>
      <c r="I2232">
        <v>40146.82</v>
      </c>
      <c r="J2232" t="s">
        <v>40</v>
      </c>
      <c r="K2232">
        <v>12</v>
      </c>
      <c r="L2232">
        <v>0.17756458511169984</v>
      </c>
      <c r="M2232" t="s">
        <v>32</v>
      </c>
      <c r="N2232" t="s">
        <v>23</v>
      </c>
      <c r="O2232" t="s">
        <v>22</v>
      </c>
      <c r="P2232">
        <v>3</v>
      </c>
    </row>
    <row r="2233" spans="1:16" x14ac:dyDescent="0.3">
      <c r="A2233">
        <v>2230</v>
      </c>
      <c r="B2233" t="s">
        <v>58</v>
      </c>
      <c r="C2233">
        <v>2002</v>
      </c>
      <c r="D2233">
        <v>4</v>
      </c>
      <c r="E2233" t="s">
        <v>25</v>
      </c>
      <c r="F2233" t="s">
        <v>34</v>
      </c>
      <c r="G2233">
        <v>174904</v>
      </c>
      <c r="H2233" t="s">
        <v>20</v>
      </c>
      <c r="I2233">
        <v>19390.86</v>
      </c>
      <c r="J2233" t="s">
        <v>65</v>
      </c>
      <c r="K2233">
        <v>24</v>
      </c>
      <c r="L2233">
        <v>0.11086573205872936</v>
      </c>
      <c r="M2233" t="s">
        <v>32</v>
      </c>
      <c r="N2233" t="s">
        <v>28</v>
      </c>
      <c r="O2233" t="s">
        <v>29</v>
      </c>
      <c r="P2233">
        <v>3</v>
      </c>
    </row>
    <row r="2234" spans="1:16" x14ac:dyDescent="0.3">
      <c r="A2234">
        <v>2231</v>
      </c>
      <c r="B2234" t="s">
        <v>58</v>
      </c>
      <c r="C2234">
        <v>2004</v>
      </c>
      <c r="D2234">
        <v>3.1</v>
      </c>
      <c r="E2234" t="s">
        <v>25</v>
      </c>
      <c r="F2234" t="s">
        <v>34</v>
      </c>
      <c r="G2234">
        <v>116196</v>
      </c>
      <c r="H2234" t="s">
        <v>20</v>
      </c>
      <c r="I2234">
        <v>29507.7</v>
      </c>
      <c r="J2234" t="s">
        <v>59</v>
      </c>
      <c r="K2234">
        <v>22</v>
      </c>
      <c r="L2234">
        <v>0.25394764019415472</v>
      </c>
      <c r="M2234" t="s">
        <v>22</v>
      </c>
      <c r="N2234" t="s">
        <v>23</v>
      </c>
      <c r="O2234" t="s">
        <v>22</v>
      </c>
      <c r="P2234">
        <v>3</v>
      </c>
    </row>
    <row r="2235" spans="1:16" x14ac:dyDescent="0.3">
      <c r="A2235">
        <v>2232</v>
      </c>
      <c r="B2235" t="s">
        <v>24</v>
      </c>
      <c r="C2235">
        <v>2000</v>
      </c>
      <c r="D2235">
        <v>1.1000000000000001</v>
      </c>
      <c r="E2235" t="s">
        <v>18</v>
      </c>
      <c r="F2235" t="s">
        <v>19</v>
      </c>
      <c r="G2235">
        <v>9404</v>
      </c>
      <c r="H2235" t="s">
        <v>26</v>
      </c>
      <c r="I2235">
        <v>19504.91</v>
      </c>
      <c r="J2235" t="s">
        <v>53</v>
      </c>
      <c r="K2235">
        <v>26</v>
      </c>
      <c r="L2235">
        <v>2.0741078264568267</v>
      </c>
      <c r="M2235" t="s">
        <v>56</v>
      </c>
      <c r="N2235" t="s">
        <v>28</v>
      </c>
      <c r="O2235" t="s">
        <v>46</v>
      </c>
      <c r="P2235">
        <v>1</v>
      </c>
    </row>
    <row r="2236" spans="1:16" x14ac:dyDescent="0.3">
      <c r="A2236">
        <v>2233</v>
      </c>
      <c r="B2236" t="s">
        <v>50</v>
      </c>
      <c r="C2236">
        <v>2002</v>
      </c>
      <c r="D2236">
        <v>4.9000000000000004</v>
      </c>
      <c r="E2236" t="s">
        <v>18</v>
      </c>
      <c r="F2236" t="s">
        <v>34</v>
      </c>
      <c r="G2236">
        <v>209190</v>
      </c>
      <c r="H2236" t="s">
        <v>26</v>
      </c>
      <c r="I2236">
        <v>89243.39</v>
      </c>
      <c r="J2236" t="s">
        <v>55</v>
      </c>
      <c r="K2236">
        <v>24</v>
      </c>
      <c r="L2236">
        <v>0.42661403508771928</v>
      </c>
      <c r="M2236" t="s">
        <v>32</v>
      </c>
      <c r="N2236" t="s">
        <v>36</v>
      </c>
      <c r="O2236" t="s">
        <v>29</v>
      </c>
      <c r="P2236">
        <v>1</v>
      </c>
    </row>
    <row r="2237" spans="1:16" x14ac:dyDescent="0.3">
      <c r="A2237">
        <v>2234</v>
      </c>
      <c r="B2237" t="s">
        <v>58</v>
      </c>
      <c r="C2237">
        <v>2014</v>
      </c>
      <c r="D2237">
        <v>1.1000000000000001</v>
      </c>
      <c r="E2237" t="s">
        <v>18</v>
      </c>
      <c r="F2237" t="s">
        <v>19</v>
      </c>
      <c r="G2237">
        <v>113187</v>
      </c>
      <c r="H2237" t="s">
        <v>20</v>
      </c>
      <c r="I2237">
        <v>74530.899999999994</v>
      </c>
      <c r="J2237" t="s">
        <v>65</v>
      </c>
      <c r="K2237">
        <v>12</v>
      </c>
      <c r="L2237">
        <v>0.65847579669043255</v>
      </c>
      <c r="M2237" t="s">
        <v>22</v>
      </c>
      <c r="N2237" t="s">
        <v>36</v>
      </c>
      <c r="O2237" t="s">
        <v>46</v>
      </c>
      <c r="P2237">
        <v>3</v>
      </c>
    </row>
    <row r="2238" spans="1:16" x14ac:dyDescent="0.3">
      <c r="A2238">
        <v>2235</v>
      </c>
      <c r="B2238" t="s">
        <v>37</v>
      </c>
      <c r="C2238">
        <v>2023</v>
      </c>
      <c r="D2238">
        <v>4.8</v>
      </c>
      <c r="E2238" t="s">
        <v>33</v>
      </c>
      <c r="F2238" t="s">
        <v>19</v>
      </c>
      <c r="G2238">
        <v>27684</v>
      </c>
      <c r="H2238" t="s">
        <v>38</v>
      </c>
      <c r="I2238">
        <v>58288.09</v>
      </c>
      <c r="J2238" t="s">
        <v>48</v>
      </c>
      <c r="K2238">
        <v>3</v>
      </c>
      <c r="L2238">
        <v>2.1054793382459183</v>
      </c>
      <c r="M2238" t="s">
        <v>56</v>
      </c>
      <c r="N2238" t="s">
        <v>36</v>
      </c>
      <c r="O2238" t="s">
        <v>29</v>
      </c>
      <c r="P2238">
        <v>2</v>
      </c>
    </row>
    <row r="2239" spans="1:16" x14ac:dyDescent="0.3">
      <c r="A2239">
        <v>2236</v>
      </c>
      <c r="B2239" t="s">
        <v>50</v>
      </c>
      <c r="C2239">
        <v>2007</v>
      </c>
      <c r="D2239">
        <v>5.5</v>
      </c>
      <c r="E2239" t="s">
        <v>33</v>
      </c>
      <c r="F2239" t="s">
        <v>19</v>
      </c>
      <c r="G2239">
        <v>68591</v>
      </c>
      <c r="H2239" t="s">
        <v>26</v>
      </c>
      <c r="I2239">
        <v>26320.400000000001</v>
      </c>
      <c r="J2239" t="s">
        <v>51</v>
      </c>
      <c r="K2239">
        <v>19</v>
      </c>
      <c r="L2239">
        <v>0.38372964383082331</v>
      </c>
      <c r="M2239" t="s">
        <v>22</v>
      </c>
      <c r="N2239" t="s">
        <v>23</v>
      </c>
      <c r="O2239" t="s">
        <v>29</v>
      </c>
      <c r="P2239">
        <v>1</v>
      </c>
    </row>
    <row r="2240" spans="1:16" x14ac:dyDescent="0.3">
      <c r="A2240">
        <v>2237</v>
      </c>
      <c r="B2240" t="s">
        <v>37</v>
      </c>
      <c r="C2240">
        <v>2003</v>
      </c>
      <c r="D2240">
        <v>3.2</v>
      </c>
      <c r="E2240" t="s">
        <v>25</v>
      </c>
      <c r="F2240" t="s">
        <v>19</v>
      </c>
      <c r="G2240">
        <v>208794</v>
      </c>
      <c r="H2240" t="s">
        <v>26</v>
      </c>
      <c r="I2240">
        <v>53471.55</v>
      </c>
      <c r="J2240" t="s">
        <v>48</v>
      </c>
      <c r="K2240">
        <v>23</v>
      </c>
      <c r="L2240">
        <v>0.25609715796430932</v>
      </c>
      <c r="M2240" t="s">
        <v>32</v>
      </c>
      <c r="N2240" t="s">
        <v>36</v>
      </c>
      <c r="O2240" t="s">
        <v>22</v>
      </c>
      <c r="P2240">
        <v>1</v>
      </c>
    </row>
    <row r="2241" spans="1:16" x14ac:dyDescent="0.3">
      <c r="A2241">
        <v>2238</v>
      </c>
      <c r="B2241" t="s">
        <v>58</v>
      </c>
      <c r="C2241">
        <v>2001</v>
      </c>
      <c r="D2241">
        <v>3.7</v>
      </c>
      <c r="E2241" t="s">
        <v>33</v>
      </c>
      <c r="F2241" t="s">
        <v>19</v>
      </c>
      <c r="G2241">
        <v>264826</v>
      </c>
      <c r="H2241" t="s">
        <v>20</v>
      </c>
      <c r="I2241">
        <v>54479.15</v>
      </c>
      <c r="J2241" t="s">
        <v>67</v>
      </c>
      <c r="K2241">
        <v>25</v>
      </c>
      <c r="L2241">
        <v>0.20571677252233542</v>
      </c>
      <c r="M2241" t="s">
        <v>32</v>
      </c>
      <c r="N2241" t="s">
        <v>36</v>
      </c>
      <c r="O2241" t="s">
        <v>22</v>
      </c>
      <c r="P2241">
        <v>3</v>
      </c>
    </row>
    <row r="2242" spans="1:16" x14ac:dyDescent="0.3">
      <c r="A2242">
        <v>2239</v>
      </c>
      <c r="B2242" t="s">
        <v>58</v>
      </c>
      <c r="C2242">
        <v>2023</v>
      </c>
      <c r="D2242">
        <v>3.4</v>
      </c>
      <c r="E2242" t="s">
        <v>42</v>
      </c>
      <c r="F2242" t="s">
        <v>19</v>
      </c>
      <c r="G2242">
        <v>111186</v>
      </c>
      <c r="H2242" t="s">
        <v>38</v>
      </c>
      <c r="I2242">
        <v>61088.35</v>
      </c>
      <c r="J2242" t="s">
        <v>62</v>
      </c>
      <c r="K2242">
        <v>3</v>
      </c>
      <c r="L2242">
        <v>0.54942483765941752</v>
      </c>
      <c r="M2242" t="s">
        <v>22</v>
      </c>
      <c r="N2242" t="s">
        <v>36</v>
      </c>
      <c r="O2242" t="s">
        <v>22</v>
      </c>
      <c r="P2242">
        <v>2</v>
      </c>
    </row>
    <row r="2243" spans="1:16" x14ac:dyDescent="0.3">
      <c r="A2243">
        <v>2240</v>
      </c>
      <c r="B2243" t="s">
        <v>24</v>
      </c>
      <c r="C2243">
        <v>2023</v>
      </c>
      <c r="D2243">
        <v>2.9</v>
      </c>
      <c r="E2243" t="s">
        <v>18</v>
      </c>
      <c r="F2243" t="s">
        <v>19</v>
      </c>
      <c r="G2243">
        <v>243181</v>
      </c>
      <c r="H2243" t="s">
        <v>20</v>
      </c>
      <c r="I2243">
        <v>10708.09</v>
      </c>
      <c r="J2243" t="s">
        <v>66</v>
      </c>
      <c r="K2243">
        <v>3</v>
      </c>
      <c r="L2243">
        <v>4.403341543952858E-2</v>
      </c>
      <c r="M2243" t="s">
        <v>32</v>
      </c>
      <c r="N2243" t="s">
        <v>28</v>
      </c>
      <c r="O2243" t="s">
        <v>22</v>
      </c>
      <c r="P2243">
        <v>3</v>
      </c>
    </row>
    <row r="2244" spans="1:16" x14ac:dyDescent="0.3">
      <c r="A2244">
        <v>2241</v>
      </c>
      <c r="B2244" t="s">
        <v>58</v>
      </c>
      <c r="C2244">
        <v>2009</v>
      </c>
      <c r="D2244">
        <v>5.4</v>
      </c>
      <c r="E2244" t="s">
        <v>25</v>
      </c>
      <c r="F2244" t="s">
        <v>34</v>
      </c>
      <c r="G2244">
        <v>21832</v>
      </c>
      <c r="H2244" t="s">
        <v>20</v>
      </c>
      <c r="I2244">
        <v>97425.69</v>
      </c>
      <c r="J2244" t="s">
        <v>65</v>
      </c>
      <c r="K2244">
        <v>17</v>
      </c>
      <c r="L2244">
        <v>4.4625178636863323</v>
      </c>
      <c r="M2244" t="s">
        <v>56</v>
      </c>
      <c r="N2244" t="s">
        <v>36</v>
      </c>
      <c r="O2244" t="s">
        <v>29</v>
      </c>
      <c r="P2244">
        <v>3</v>
      </c>
    </row>
    <row r="2245" spans="1:16" x14ac:dyDescent="0.3">
      <c r="A2245">
        <v>2242</v>
      </c>
      <c r="B2245" t="s">
        <v>50</v>
      </c>
      <c r="C2245">
        <v>2003</v>
      </c>
      <c r="D2245">
        <v>5.5</v>
      </c>
      <c r="E2245" t="s">
        <v>25</v>
      </c>
      <c r="F2245" t="s">
        <v>19</v>
      </c>
      <c r="G2245">
        <v>16997</v>
      </c>
      <c r="H2245" t="s">
        <v>38</v>
      </c>
      <c r="I2245">
        <v>49216.7</v>
      </c>
      <c r="J2245" t="s">
        <v>61</v>
      </c>
      <c r="K2245">
        <v>23</v>
      </c>
      <c r="L2245">
        <v>2.8956109901747364</v>
      </c>
      <c r="M2245" t="s">
        <v>56</v>
      </c>
      <c r="N2245" t="s">
        <v>23</v>
      </c>
      <c r="O2245" t="s">
        <v>29</v>
      </c>
      <c r="P2245">
        <v>2</v>
      </c>
    </row>
    <row r="2246" spans="1:16" x14ac:dyDescent="0.3">
      <c r="A2246">
        <v>2243</v>
      </c>
      <c r="B2246" t="s">
        <v>17</v>
      </c>
      <c r="C2246">
        <v>2002</v>
      </c>
      <c r="D2246">
        <v>2.7</v>
      </c>
      <c r="E2246" t="s">
        <v>42</v>
      </c>
      <c r="F2246" t="s">
        <v>34</v>
      </c>
      <c r="G2246">
        <v>296784</v>
      </c>
      <c r="H2246" t="s">
        <v>38</v>
      </c>
      <c r="I2246">
        <v>93020.52</v>
      </c>
      <c r="J2246" t="s">
        <v>35</v>
      </c>
      <c r="K2246">
        <v>24</v>
      </c>
      <c r="L2246">
        <v>0.31342835193271879</v>
      </c>
      <c r="M2246" t="s">
        <v>32</v>
      </c>
      <c r="N2246" t="s">
        <v>36</v>
      </c>
      <c r="O2246" t="s">
        <v>22</v>
      </c>
      <c r="P2246">
        <v>2</v>
      </c>
    </row>
    <row r="2247" spans="1:16" x14ac:dyDescent="0.3">
      <c r="A2247">
        <v>2244</v>
      </c>
      <c r="B2247" t="s">
        <v>50</v>
      </c>
      <c r="C2247">
        <v>2001</v>
      </c>
      <c r="D2247">
        <v>4.0999999999999996</v>
      </c>
      <c r="E2247" t="s">
        <v>33</v>
      </c>
      <c r="F2247" t="s">
        <v>34</v>
      </c>
      <c r="G2247">
        <v>40491</v>
      </c>
      <c r="H2247" t="s">
        <v>38</v>
      </c>
      <c r="I2247">
        <v>5931.77</v>
      </c>
      <c r="J2247" t="s">
        <v>55</v>
      </c>
      <c r="K2247">
        <v>25</v>
      </c>
      <c r="L2247">
        <v>0.14649601145933666</v>
      </c>
      <c r="M2247" t="s">
        <v>56</v>
      </c>
      <c r="N2247" t="s">
        <v>28</v>
      </c>
      <c r="O2247" t="s">
        <v>29</v>
      </c>
      <c r="P2247">
        <v>2</v>
      </c>
    </row>
    <row r="2248" spans="1:16" x14ac:dyDescent="0.3">
      <c r="A2248">
        <v>2245</v>
      </c>
      <c r="B2248" t="s">
        <v>50</v>
      </c>
      <c r="C2248">
        <v>2016</v>
      </c>
      <c r="D2248">
        <v>5.6</v>
      </c>
      <c r="E2248" t="s">
        <v>25</v>
      </c>
      <c r="F2248" t="s">
        <v>19</v>
      </c>
      <c r="G2248">
        <v>63043</v>
      </c>
      <c r="H2248" t="s">
        <v>26</v>
      </c>
      <c r="I2248">
        <v>28518.05</v>
      </c>
      <c r="J2248" t="s">
        <v>55</v>
      </c>
      <c r="K2248">
        <v>10</v>
      </c>
      <c r="L2248">
        <v>0.45235870754881585</v>
      </c>
      <c r="M2248" t="s">
        <v>22</v>
      </c>
      <c r="N2248" t="s">
        <v>23</v>
      </c>
      <c r="O2248" t="s">
        <v>29</v>
      </c>
      <c r="P2248">
        <v>1</v>
      </c>
    </row>
    <row r="2249" spans="1:16" x14ac:dyDescent="0.3">
      <c r="A2249">
        <v>2246</v>
      </c>
      <c r="B2249" t="s">
        <v>24</v>
      </c>
      <c r="C2249">
        <v>2022</v>
      </c>
      <c r="D2249">
        <v>5.8</v>
      </c>
      <c r="E2249" t="s">
        <v>33</v>
      </c>
      <c r="F2249" t="s">
        <v>34</v>
      </c>
      <c r="G2249">
        <v>128568</v>
      </c>
      <c r="H2249" t="s">
        <v>20</v>
      </c>
      <c r="I2249">
        <v>14879.58</v>
      </c>
      <c r="J2249" t="s">
        <v>66</v>
      </c>
      <c r="K2249">
        <v>4</v>
      </c>
      <c r="L2249">
        <v>0.11573315288407691</v>
      </c>
      <c r="M2249" t="s">
        <v>22</v>
      </c>
      <c r="N2249" t="s">
        <v>28</v>
      </c>
      <c r="O2249" t="s">
        <v>29</v>
      </c>
      <c r="P2249">
        <v>3</v>
      </c>
    </row>
    <row r="2250" spans="1:16" x14ac:dyDescent="0.3">
      <c r="A2250">
        <v>2247</v>
      </c>
      <c r="B2250" t="s">
        <v>24</v>
      </c>
      <c r="C2250">
        <v>2020</v>
      </c>
      <c r="D2250">
        <v>3.5</v>
      </c>
      <c r="E2250" t="s">
        <v>33</v>
      </c>
      <c r="F2250" t="s">
        <v>34</v>
      </c>
      <c r="G2250">
        <v>72725</v>
      </c>
      <c r="H2250" t="s">
        <v>26</v>
      </c>
      <c r="I2250">
        <v>78113.539999999994</v>
      </c>
      <c r="J2250" t="s">
        <v>66</v>
      </c>
      <c r="K2250">
        <v>6</v>
      </c>
      <c r="L2250">
        <v>1.0740947404606394</v>
      </c>
      <c r="M2250" t="s">
        <v>22</v>
      </c>
      <c r="N2250" t="s">
        <v>36</v>
      </c>
      <c r="O2250" t="s">
        <v>22</v>
      </c>
      <c r="P2250">
        <v>1</v>
      </c>
    </row>
    <row r="2251" spans="1:16" x14ac:dyDescent="0.3">
      <c r="A2251">
        <v>2248</v>
      </c>
      <c r="B2251" t="s">
        <v>58</v>
      </c>
      <c r="C2251">
        <v>2023</v>
      </c>
      <c r="D2251">
        <v>3.3</v>
      </c>
      <c r="E2251" t="s">
        <v>42</v>
      </c>
      <c r="F2251" t="s">
        <v>34</v>
      </c>
      <c r="G2251">
        <v>128131</v>
      </c>
      <c r="H2251" t="s">
        <v>38</v>
      </c>
      <c r="I2251">
        <v>35411.879999999997</v>
      </c>
      <c r="J2251" t="s">
        <v>67</v>
      </c>
      <c r="K2251">
        <v>3</v>
      </c>
      <c r="L2251">
        <v>0.27637246255785092</v>
      </c>
      <c r="M2251" t="s">
        <v>22</v>
      </c>
      <c r="N2251" t="s">
        <v>23</v>
      </c>
      <c r="O2251" t="s">
        <v>22</v>
      </c>
      <c r="P2251">
        <v>2</v>
      </c>
    </row>
    <row r="2252" spans="1:16" x14ac:dyDescent="0.3">
      <c r="A2252">
        <v>2249</v>
      </c>
      <c r="B2252" t="s">
        <v>43</v>
      </c>
      <c r="C2252">
        <v>2019</v>
      </c>
      <c r="D2252">
        <v>2.4</v>
      </c>
      <c r="E2252" t="s">
        <v>25</v>
      </c>
      <c r="F2252" t="s">
        <v>19</v>
      </c>
      <c r="G2252">
        <v>45520</v>
      </c>
      <c r="H2252" t="s">
        <v>26</v>
      </c>
      <c r="I2252">
        <v>84846.79</v>
      </c>
      <c r="J2252" t="s">
        <v>63</v>
      </c>
      <c r="K2252">
        <v>7</v>
      </c>
      <c r="L2252">
        <v>1.8639452987697713</v>
      </c>
      <c r="M2252" t="s">
        <v>56</v>
      </c>
      <c r="N2252" t="s">
        <v>36</v>
      </c>
      <c r="O2252" t="s">
        <v>22</v>
      </c>
      <c r="P2252">
        <v>1</v>
      </c>
    </row>
    <row r="2253" spans="1:16" x14ac:dyDescent="0.3">
      <c r="A2253">
        <v>2250</v>
      </c>
      <c r="B2253" t="s">
        <v>43</v>
      </c>
      <c r="C2253">
        <v>2022</v>
      </c>
      <c r="D2253">
        <v>5.8</v>
      </c>
      <c r="E2253" t="s">
        <v>33</v>
      </c>
      <c r="F2253" t="s">
        <v>19</v>
      </c>
      <c r="G2253">
        <v>109869</v>
      </c>
      <c r="H2253" t="s">
        <v>38</v>
      </c>
      <c r="I2253">
        <v>84076.61</v>
      </c>
      <c r="J2253" t="s">
        <v>44</v>
      </c>
      <c r="K2253">
        <v>4</v>
      </c>
      <c r="L2253">
        <v>0.76524415440206062</v>
      </c>
      <c r="M2253" t="s">
        <v>22</v>
      </c>
      <c r="N2253" t="s">
        <v>36</v>
      </c>
      <c r="O2253" t="s">
        <v>29</v>
      </c>
      <c r="P2253">
        <v>2</v>
      </c>
    </row>
    <row r="2254" spans="1:16" x14ac:dyDescent="0.3">
      <c r="A2254">
        <v>2251</v>
      </c>
      <c r="B2254" t="s">
        <v>24</v>
      </c>
      <c r="C2254">
        <v>2012</v>
      </c>
      <c r="D2254">
        <v>1.7</v>
      </c>
      <c r="E2254" t="s">
        <v>33</v>
      </c>
      <c r="F2254" t="s">
        <v>19</v>
      </c>
      <c r="G2254">
        <v>64442</v>
      </c>
      <c r="H2254" t="s">
        <v>38</v>
      </c>
      <c r="I2254">
        <v>68440.509999999995</v>
      </c>
      <c r="J2254" t="s">
        <v>27</v>
      </c>
      <c r="K2254">
        <v>14</v>
      </c>
      <c r="L2254">
        <v>1.0620481983799384</v>
      </c>
      <c r="M2254" t="s">
        <v>22</v>
      </c>
      <c r="N2254" t="s">
        <v>36</v>
      </c>
      <c r="O2254" t="s">
        <v>46</v>
      </c>
      <c r="P2254">
        <v>2</v>
      </c>
    </row>
    <row r="2255" spans="1:16" x14ac:dyDescent="0.3">
      <c r="A2255">
        <v>2252</v>
      </c>
      <c r="B2255" t="s">
        <v>58</v>
      </c>
      <c r="C2255">
        <v>2004</v>
      </c>
      <c r="D2255">
        <v>3.9</v>
      </c>
      <c r="E2255" t="s">
        <v>42</v>
      </c>
      <c r="F2255" t="s">
        <v>19</v>
      </c>
      <c r="G2255">
        <v>261025</v>
      </c>
      <c r="H2255" t="s">
        <v>20</v>
      </c>
      <c r="I2255">
        <v>68249.27</v>
      </c>
      <c r="J2255" t="s">
        <v>59</v>
      </c>
      <c r="K2255">
        <v>22</v>
      </c>
      <c r="L2255">
        <v>0.26146641126328896</v>
      </c>
      <c r="M2255" t="s">
        <v>32</v>
      </c>
      <c r="N2255" t="s">
        <v>36</v>
      </c>
      <c r="O2255" t="s">
        <v>22</v>
      </c>
      <c r="P2255">
        <v>3</v>
      </c>
    </row>
    <row r="2256" spans="1:16" x14ac:dyDescent="0.3">
      <c r="A2256">
        <v>2253</v>
      </c>
      <c r="B2256" t="s">
        <v>43</v>
      </c>
      <c r="C2256">
        <v>2020</v>
      </c>
      <c r="D2256">
        <v>2.4</v>
      </c>
      <c r="E2256" t="s">
        <v>42</v>
      </c>
      <c r="F2256" t="s">
        <v>19</v>
      </c>
      <c r="G2256">
        <v>152842</v>
      </c>
      <c r="H2256" t="s">
        <v>20</v>
      </c>
      <c r="I2256">
        <v>71515.17</v>
      </c>
      <c r="J2256" t="s">
        <v>57</v>
      </c>
      <c r="K2256">
        <v>6</v>
      </c>
      <c r="L2256">
        <v>0.46790260530482458</v>
      </c>
      <c r="M2256" t="s">
        <v>32</v>
      </c>
      <c r="N2256" t="s">
        <v>36</v>
      </c>
      <c r="O2256" t="s">
        <v>22</v>
      </c>
      <c r="P2256">
        <v>3</v>
      </c>
    </row>
    <row r="2257" spans="1:16" x14ac:dyDescent="0.3">
      <c r="A2257">
        <v>2254</v>
      </c>
      <c r="B2257" t="s">
        <v>58</v>
      </c>
      <c r="C2257">
        <v>2008</v>
      </c>
      <c r="D2257">
        <v>2.4</v>
      </c>
      <c r="E2257" t="s">
        <v>33</v>
      </c>
      <c r="F2257" t="s">
        <v>34</v>
      </c>
      <c r="G2257">
        <v>178570</v>
      </c>
      <c r="H2257" t="s">
        <v>20</v>
      </c>
      <c r="I2257">
        <v>69007.56</v>
      </c>
      <c r="J2257" t="s">
        <v>62</v>
      </c>
      <c r="K2257">
        <v>18</v>
      </c>
      <c r="L2257">
        <v>0.38644542756342048</v>
      </c>
      <c r="M2257" t="s">
        <v>32</v>
      </c>
      <c r="N2257" t="s">
        <v>36</v>
      </c>
      <c r="O2257" t="s">
        <v>22</v>
      </c>
      <c r="P2257">
        <v>3</v>
      </c>
    </row>
    <row r="2258" spans="1:16" x14ac:dyDescent="0.3">
      <c r="A2258">
        <v>2255</v>
      </c>
      <c r="B2258" t="s">
        <v>58</v>
      </c>
      <c r="C2258">
        <v>2021</v>
      </c>
      <c r="D2258">
        <v>3</v>
      </c>
      <c r="E2258" t="s">
        <v>42</v>
      </c>
      <c r="F2258" t="s">
        <v>34</v>
      </c>
      <c r="G2258">
        <v>123447</v>
      </c>
      <c r="H2258" t="s">
        <v>26</v>
      </c>
      <c r="I2258">
        <v>41756.29</v>
      </c>
      <c r="J2258" t="s">
        <v>67</v>
      </c>
      <c r="K2258">
        <v>5</v>
      </c>
      <c r="L2258">
        <v>0.33825277244485491</v>
      </c>
      <c r="M2258" t="s">
        <v>22</v>
      </c>
      <c r="N2258" t="s">
        <v>23</v>
      </c>
      <c r="O2258" t="s">
        <v>22</v>
      </c>
      <c r="P2258">
        <v>1</v>
      </c>
    </row>
    <row r="2259" spans="1:16" x14ac:dyDescent="0.3">
      <c r="A2259">
        <v>2256</v>
      </c>
      <c r="B2259" t="s">
        <v>58</v>
      </c>
      <c r="C2259">
        <v>2005</v>
      </c>
      <c r="D2259">
        <v>6</v>
      </c>
      <c r="E2259" t="s">
        <v>33</v>
      </c>
      <c r="F2259" t="s">
        <v>19</v>
      </c>
      <c r="G2259">
        <v>61477</v>
      </c>
      <c r="H2259" t="s">
        <v>20</v>
      </c>
      <c r="I2259">
        <v>69868.63</v>
      </c>
      <c r="J2259" t="s">
        <v>62</v>
      </c>
      <c r="K2259">
        <v>21</v>
      </c>
      <c r="L2259">
        <v>1.1365003171917953</v>
      </c>
      <c r="M2259" t="s">
        <v>22</v>
      </c>
      <c r="N2259" t="s">
        <v>36</v>
      </c>
      <c r="O2259" t="s">
        <v>29</v>
      </c>
      <c r="P2259">
        <v>3</v>
      </c>
    </row>
    <row r="2260" spans="1:16" x14ac:dyDescent="0.3">
      <c r="A2260">
        <v>2257</v>
      </c>
      <c r="B2260" t="s">
        <v>30</v>
      </c>
      <c r="C2260">
        <v>2004</v>
      </c>
      <c r="D2260">
        <v>1.3</v>
      </c>
      <c r="E2260" t="s">
        <v>25</v>
      </c>
      <c r="F2260" t="s">
        <v>34</v>
      </c>
      <c r="G2260">
        <v>244</v>
      </c>
      <c r="H2260" t="s">
        <v>38</v>
      </c>
      <c r="I2260">
        <v>90253.66</v>
      </c>
      <c r="J2260" t="s">
        <v>40</v>
      </c>
      <c r="K2260">
        <v>22</v>
      </c>
      <c r="L2260">
        <v>369.89204918032789</v>
      </c>
      <c r="M2260" t="s">
        <v>56</v>
      </c>
      <c r="N2260" t="s">
        <v>36</v>
      </c>
      <c r="O2260" t="s">
        <v>46</v>
      </c>
      <c r="P2260">
        <v>2</v>
      </c>
    </row>
    <row r="2261" spans="1:16" x14ac:dyDescent="0.3">
      <c r="A2261">
        <v>2258</v>
      </c>
      <c r="B2261" t="s">
        <v>50</v>
      </c>
      <c r="C2261">
        <v>2009</v>
      </c>
      <c r="D2261">
        <v>3.9</v>
      </c>
      <c r="E2261" t="s">
        <v>18</v>
      </c>
      <c r="F2261" t="s">
        <v>34</v>
      </c>
      <c r="G2261">
        <v>177561</v>
      </c>
      <c r="H2261" t="s">
        <v>20</v>
      </c>
      <c r="I2261">
        <v>36594.480000000003</v>
      </c>
      <c r="J2261" t="s">
        <v>51</v>
      </c>
      <c r="K2261">
        <v>17</v>
      </c>
      <c r="L2261">
        <v>0.20609525740449763</v>
      </c>
      <c r="M2261" t="s">
        <v>32</v>
      </c>
      <c r="N2261" t="s">
        <v>23</v>
      </c>
      <c r="O2261" t="s">
        <v>22</v>
      </c>
      <c r="P2261">
        <v>3</v>
      </c>
    </row>
    <row r="2262" spans="1:16" x14ac:dyDescent="0.3">
      <c r="A2262">
        <v>2259</v>
      </c>
      <c r="B2262" t="s">
        <v>58</v>
      </c>
      <c r="C2262">
        <v>2007</v>
      </c>
      <c r="D2262">
        <v>1.4</v>
      </c>
      <c r="E2262" t="s">
        <v>42</v>
      </c>
      <c r="F2262" t="s">
        <v>34</v>
      </c>
      <c r="G2262">
        <v>290534</v>
      </c>
      <c r="H2262" t="s">
        <v>26</v>
      </c>
      <c r="I2262">
        <v>94764.46</v>
      </c>
      <c r="J2262" t="s">
        <v>59</v>
      </c>
      <c r="K2262">
        <v>19</v>
      </c>
      <c r="L2262">
        <v>0.32617339106610588</v>
      </c>
      <c r="M2262" t="s">
        <v>32</v>
      </c>
      <c r="N2262" t="s">
        <v>36</v>
      </c>
      <c r="O2262" t="s">
        <v>46</v>
      </c>
      <c r="P2262">
        <v>1</v>
      </c>
    </row>
    <row r="2263" spans="1:16" x14ac:dyDescent="0.3">
      <c r="A2263">
        <v>2260</v>
      </c>
      <c r="B2263" t="s">
        <v>30</v>
      </c>
      <c r="C2263">
        <v>2006</v>
      </c>
      <c r="D2263">
        <v>1.8</v>
      </c>
      <c r="E2263" t="s">
        <v>18</v>
      </c>
      <c r="F2263" t="s">
        <v>34</v>
      </c>
      <c r="G2263">
        <v>10247</v>
      </c>
      <c r="H2263" t="s">
        <v>20</v>
      </c>
      <c r="I2263">
        <v>6290.25</v>
      </c>
      <c r="J2263" t="s">
        <v>40</v>
      </c>
      <c r="K2263">
        <v>20</v>
      </c>
      <c r="L2263">
        <v>0.6138625939299307</v>
      </c>
      <c r="M2263" t="s">
        <v>56</v>
      </c>
      <c r="N2263" t="s">
        <v>28</v>
      </c>
      <c r="O2263" t="s">
        <v>46</v>
      </c>
      <c r="P2263">
        <v>3</v>
      </c>
    </row>
    <row r="2264" spans="1:16" x14ac:dyDescent="0.3">
      <c r="A2264">
        <v>2261</v>
      </c>
      <c r="B2264" t="s">
        <v>24</v>
      </c>
      <c r="C2264">
        <v>2006</v>
      </c>
      <c r="D2264">
        <v>3.2</v>
      </c>
      <c r="E2264" t="s">
        <v>33</v>
      </c>
      <c r="F2264" t="s">
        <v>19</v>
      </c>
      <c r="G2264">
        <v>200123</v>
      </c>
      <c r="H2264" t="s">
        <v>20</v>
      </c>
      <c r="I2264">
        <v>38162.839999999997</v>
      </c>
      <c r="J2264" t="s">
        <v>66</v>
      </c>
      <c r="K2264">
        <v>20</v>
      </c>
      <c r="L2264">
        <v>0.19069692139334307</v>
      </c>
      <c r="M2264" t="s">
        <v>32</v>
      </c>
      <c r="N2264" t="s">
        <v>23</v>
      </c>
      <c r="O2264" t="s">
        <v>22</v>
      </c>
      <c r="P2264">
        <v>3</v>
      </c>
    </row>
    <row r="2265" spans="1:16" x14ac:dyDescent="0.3">
      <c r="A2265">
        <v>2262</v>
      </c>
      <c r="B2265" t="s">
        <v>43</v>
      </c>
      <c r="C2265">
        <v>2005</v>
      </c>
      <c r="D2265">
        <v>3.6</v>
      </c>
      <c r="E2265" t="s">
        <v>33</v>
      </c>
      <c r="F2265" t="s">
        <v>19</v>
      </c>
      <c r="G2265">
        <v>190791</v>
      </c>
      <c r="H2265" t="s">
        <v>20</v>
      </c>
      <c r="I2265">
        <v>17549.349999999999</v>
      </c>
      <c r="J2265" t="s">
        <v>60</v>
      </c>
      <c r="K2265">
        <v>21</v>
      </c>
      <c r="L2265">
        <v>9.198206414348685E-2</v>
      </c>
      <c r="M2265" t="s">
        <v>32</v>
      </c>
      <c r="N2265" t="s">
        <v>28</v>
      </c>
      <c r="O2265" t="s">
        <v>22</v>
      </c>
      <c r="P2265">
        <v>3</v>
      </c>
    </row>
    <row r="2266" spans="1:16" x14ac:dyDescent="0.3">
      <c r="A2266">
        <v>2263</v>
      </c>
      <c r="B2266" t="s">
        <v>50</v>
      </c>
      <c r="C2266">
        <v>2020</v>
      </c>
      <c r="D2266">
        <v>2.2999999999999998</v>
      </c>
      <c r="E2266" t="s">
        <v>33</v>
      </c>
      <c r="F2266" t="s">
        <v>19</v>
      </c>
      <c r="G2266">
        <v>207358</v>
      </c>
      <c r="H2266" t="s">
        <v>26</v>
      </c>
      <c r="I2266">
        <v>17028.88</v>
      </c>
      <c r="J2266" t="s">
        <v>51</v>
      </c>
      <c r="K2266">
        <v>6</v>
      </c>
      <c r="L2266">
        <v>8.212309146500256E-2</v>
      </c>
      <c r="M2266" t="s">
        <v>32</v>
      </c>
      <c r="N2266" t="s">
        <v>28</v>
      </c>
      <c r="O2266" t="s">
        <v>22</v>
      </c>
      <c r="P2266">
        <v>1</v>
      </c>
    </row>
    <row r="2267" spans="1:16" x14ac:dyDescent="0.3">
      <c r="A2267">
        <v>2264</v>
      </c>
      <c r="B2267" t="s">
        <v>17</v>
      </c>
      <c r="C2267">
        <v>2019</v>
      </c>
      <c r="D2267">
        <v>2.6</v>
      </c>
      <c r="E2267" t="s">
        <v>18</v>
      </c>
      <c r="F2267" t="s">
        <v>34</v>
      </c>
      <c r="G2267">
        <v>291727</v>
      </c>
      <c r="H2267" t="s">
        <v>38</v>
      </c>
      <c r="I2267">
        <v>82465.8</v>
      </c>
      <c r="J2267" t="s">
        <v>64</v>
      </c>
      <c r="K2267">
        <v>7</v>
      </c>
      <c r="L2267">
        <v>0.28268141104525807</v>
      </c>
      <c r="M2267" t="s">
        <v>32</v>
      </c>
      <c r="N2267" t="s">
        <v>36</v>
      </c>
      <c r="O2267" t="s">
        <v>22</v>
      </c>
      <c r="P2267">
        <v>2</v>
      </c>
    </row>
    <row r="2268" spans="1:16" x14ac:dyDescent="0.3">
      <c r="A2268">
        <v>2265</v>
      </c>
      <c r="B2268" t="s">
        <v>43</v>
      </c>
      <c r="C2268">
        <v>2002</v>
      </c>
      <c r="D2268">
        <v>1.4</v>
      </c>
      <c r="E2268" t="s">
        <v>33</v>
      </c>
      <c r="F2268" t="s">
        <v>34</v>
      </c>
      <c r="G2268">
        <v>139148</v>
      </c>
      <c r="H2268" t="s">
        <v>38</v>
      </c>
      <c r="I2268">
        <v>92244.99</v>
      </c>
      <c r="J2268" t="s">
        <v>60</v>
      </c>
      <c r="K2268">
        <v>24</v>
      </c>
      <c r="L2268">
        <v>0.66292717106965249</v>
      </c>
      <c r="M2268" t="s">
        <v>22</v>
      </c>
      <c r="N2268" t="s">
        <v>36</v>
      </c>
      <c r="O2268" t="s">
        <v>46</v>
      </c>
      <c r="P2268">
        <v>2</v>
      </c>
    </row>
    <row r="2269" spans="1:16" x14ac:dyDescent="0.3">
      <c r="A2269">
        <v>2266</v>
      </c>
      <c r="B2269" t="s">
        <v>50</v>
      </c>
      <c r="C2269">
        <v>2018</v>
      </c>
      <c r="D2269">
        <v>2.5</v>
      </c>
      <c r="E2269" t="s">
        <v>42</v>
      </c>
      <c r="F2269" t="s">
        <v>19</v>
      </c>
      <c r="G2269">
        <v>146123</v>
      </c>
      <c r="H2269" t="s">
        <v>38</v>
      </c>
      <c r="I2269">
        <v>78887.03</v>
      </c>
      <c r="J2269" t="s">
        <v>55</v>
      </c>
      <c r="K2269">
        <v>8</v>
      </c>
      <c r="L2269">
        <v>0.53986730357301727</v>
      </c>
      <c r="M2269" t="s">
        <v>22</v>
      </c>
      <c r="N2269" t="s">
        <v>36</v>
      </c>
      <c r="O2269" t="s">
        <v>22</v>
      </c>
      <c r="P2269">
        <v>2</v>
      </c>
    </row>
    <row r="2270" spans="1:16" x14ac:dyDescent="0.3">
      <c r="A2270">
        <v>2267</v>
      </c>
      <c r="B2270" t="s">
        <v>17</v>
      </c>
      <c r="C2270">
        <v>2021</v>
      </c>
      <c r="D2270">
        <v>5.8</v>
      </c>
      <c r="E2270" t="s">
        <v>25</v>
      </c>
      <c r="F2270" t="s">
        <v>19</v>
      </c>
      <c r="G2270">
        <v>28670</v>
      </c>
      <c r="H2270" t="s">
        <v>20</v>
      </c>
      <c r="I2270">
        <v>97778.49</v>
      </c>
      <c r="J2270" t="s">
        <v>35</v>
      </c>
      <c r="K2270">
        <v>5</v>
      </c>
      <c r="L2270">
        <v>3.4104809905824904</v>
      </c>
      <c r="M2270" t="s">
        <v>56</v>
      </c>
      <c r="N2270" t="s">
        <v>36</v>
      </c>
      <c r="O2270" t="s">
        <v>29</v>
      </c>
      <c r="P2270">
        <v>3</v>
      </c>
    </row>
    <row r="2271" spans="1:16" x14ac:dyDescent="0.3">
      <c r="A2271">
        <v>2268</v>
      </c>
      <c r="B2271" t="s">
        <v>43</v>
      </c>
      <c r="C2271">
        <v>2014</v>
      </c>
      <c r="D2271">
        <v>5.7</v>
      </c>
      <c r="E2271" t="s">
        <v>25</v>
      </c>
      <c r="F2271" t="s">
        <v>34</v>
      </c>
      <c r="G2271">
        <v>10236</v>
      </c>
      <c r="H2271" t="s">
        <v>20</v>
      </c>
      <c r="I2271">
        <v>25551.25</v>
      </c>
      <c r="J2271" t="s">
        <v>44</v>
      </c>
      <c r="K2271">
        <v>12</v>
      </c>
      <c r="L2271">
        <v>2.4962143415396638</v>
      </c>
      <c r="M2271" t="s">
        <v>56</v>
      </c>
      <c r="N2271" t="s">
        <v>23</v>
      </c>
      <c r="O2271" t="s">
        <v>29</v>
      </c>
      <c r="P2271">
        <v>3</v>
      </c>
    </row>
    <row r="2272" spans="1:16" x14ac:dyDescent="0.3">
      <c r="A2272">
        <v>2269</v>
      </c>
      <c r="B2272" t="s">
        <v>50</v>
      </c>
      <c r="C2272">
        <v>2003</v>
      </c>
      <c r="D2272">
        <v>2.7</v>
      </c>
      <c r="E2272" t="s">
        <v>42</v>
      </c>
      <c r="F2272" t="s">
        <v>19</v>
      </c>
      <c r="G2272">
        <v>35568</v>
      </c>
      <c r="H2272" t="s">
        <v>26</v>
      </c>
      <c r="I2272">
        <v>18375.990000000002</v>
      </c>
      <c r="J2272" t="s">
        <v>55</v>
      </c>
      <c r="K2272">
        <v>23</v>
      </c>
      <c r="L2272">
        <v>0.51664389338731453</v>
      </c>
      <c r="M2272" t="s">
        <v>56</v>
      </c>
      <c r="N2272" t="s">
        <v>28</v>
      </c>
      <c r="O2272" t="s">
        <v>22</v>
      </c>
      <c r="P2272">
        <v>1</v>
      </c>
    </row>
    <row r="2273" spans="1:16" x14ac:dyDescent="0.3">
      <c r="A2273">
        <v>2270</v>
      </c>
      <c r="B2273" t="s">
        <v>43</v>
      </c>
      <c r="C2273">
        <v>2011</v>
      </c>
      <c r="D2273">
        <v>3.9</v>
      </c>
      <c r="E2273" t="s">
        <v>25</v>
      </c>
      <c r="F2273" t="s">
        <v>19</v>
      </c>
      <c r="G2273">
        <v>107327</v>
      </c>
      <c r="H2273" t="s">
        <v>38</v>
      </c>
      <c r="I2273">
        <v>54466.86</v>
      </c>
      <c r="J2273" t="s">
        <v>60</v>
      </c>
      <c r="K2273">
        <v>15</v>
      </c>
      <c r="L2273">
        <v>0.50748516216795403</v>
      </c>
      <c r="M2273" t="s">
        <v>22</v>
      </c>
      <c r="N2273" t="s">
        <v>36</v>
      </c>
      <c r="O2273" t="s">
        <v>22</v>
      </c>
      <c r="P2273">
        <v>2</v>
      </c>
    </row>
    <row r="2274" spans="1:16" x14ac:dyDescent="0.3">
      <c r="A2274">
        <v>2271</v>
      </c>
      <c r="B2274" t="s">
        <v>43</v>
      </c>
      <c r="C2274">
        <v>2005</v>
      </c>
      <c r="D2274">
        <v>5.5</v>
      </c>
      <c r="E2274" t="s">
        <v>18</v>
      </c>
      <c r="F2274" t="s">
        <v>34</v>
      </c>
      <c r="G2274">
        <v>255745</v>
      </c>
      <c r="H2274" t="s">
        <v>20</v>
      </c>
      <c r="I2274">
        <v>83758.570000000007</v>
      </c>
      <c r="J2274" t="s">
        <v>63</v>
      </c>
      <c r="K2274">
        <v>21</v>
      </c>
      <c r="L2274">
        <v>0.32750814287669361</v>
      </c>
      <c r="M2274" t="s">
        <v>32</v>
      </c>
      <c r="N2274" t="s">
        <v>36</v>
      </c>
      <c r="O2274" t="s">
        <v>29</v>
      </c>
      <c r="P2274">
        <v>3</v>
      </c>
    </row>
    <row r="2275" spans="1:16" x14ac:dyDescent="0.3">
      <c r="A2275">
        <v>2272</v>
      </c>
      <c r="B2275" t="s">
        <v>17</v>
      </c>
      <c r="C2275">
        <v>2018</v>
      </c>
      <c r="D2275">
        <v>1</v>
      </c>
      <c r="E2275" t="s">
        <v>33</v>
      </c>
      <c r="F2275" t="s">
        <v>34</v>
      </c>
      <c r="G2275">
        <v>278496</v>
      </c>
      <c r="H2275" t="s">
        <v>20</v>
      </c>
      <c r="I2275">
        <v>8784.7099999999991</v>
      </c>
      <c r="J2275" t="s">
        <v>35</v>
      </c>
      <c r="K2275">
        <v>8</v>
      </c>
      <c r="L2275">
        <v>3.154339739170401E-2</v>
      </c>
      <c r="M2275" t="s">
        <v>32</v>
      </c>
      <c r="N2275" t="s">
        <v>28</v>
      </c>
      <c r="O2275" t="s">
        <v>46</v>
      </c>
      <c r="P2275">
        <v>3</v>
      </c>
    </row>
    <row r="2276" spans="1:16" x14ac:dyDescent="0.3">
      <c r="A2276">
        <v>2273</v>
      </c>
      <c r="B2276" t="s">
        <v>43</v>
      </c>
      <c r="C2276">
        <v>2003</v>
      </c>
      <c r="D2276">
        <v>5.0999999999999996</v>
      </c>
      <c r="E2276" t="s">
        <v>33</v>
      </c>
      <c r="F2276" t="s">
        <v>19</v>
      </c>
      <c r="G2276">
        <v>125721</v>
      </c>
      <c r="H2276" t="s">
        <v>20</v>
      </c>
      <c r="I2276">
        <v>99578.74</v>
      </c>
      <c r="J2276" t="s">
        <v>57</v>
      </c>
      <c r="K2276">
        <v>23</v>
      </c>
      <c r="L2276">
        <v>0.79206131036183303</v>
      </c>
      <c r="M2276" t="s">
        <v>22</v>
      </c>
      <c r="N2276" t="s">
        <v>36</v>
      </c>
      <c r="O2276" t="s">
        <v>29</v>
      </c>
      <c r="P2276">
        <v>3</v>
      </c>
    </row>
    <row r="2277" spans="1:16" x14ac:dyDescent="0.3">
      <c r="A2277">
        <v>2274</v>
      </c>
      <c r="B2277" t="s">
        <v>43</v>
      </c>
      <c r="C2277">
        <v>2014</v>
      </c>
      <c r="D2277">
        <v>5.7</v>
      </c>
      <c r="E2277" t="s">
        <v>33</v>
      </c>
      <c r="F2277" t="s">
        <v>34</v>
      </c>
      <c r="G2277">
        <v>259291</v>
      </c>
      <c r="H2277" t="s">
        <v>26</v>
      </c>
      <c r="I2277">
        <v>62213.36</v>
      </c>
      <c r="J2277" t="s">
        <v>57</v>
      </c>
      <c r="K2277">
        <v>12</v>
      </c>
      <c r="L2277">
        <v>0.23993644206702122</v>
      </c>
      <c r="M2277" t="s">
        <v>32</v>
      </c>
      <c r="N2277" t="s">
        <v>36</v>
      </c>
      <c r="O2277" t="s">
        <v>29</v>
      </c>
      <c r="P2277">
        <v>1</v>
      </c>
    </row>
    <row r="2278" spans="1:16" x14ac:dyDescent="0.3">
      <c r="A2278">
        <v>2275</v>
      </c>
      <c r="B2278" t="s">
        <v>17</v>
      </c>
      <c r="C2278">
        <v>2008</v>
      </c>
      <c r="D2278">
        <v>1.5</v>
      </c>
      <c r="E2278" t="s">
        <v>18</v>
      </c>
      <c r="F2278" t="s">
        <v>19</v>
      </c>
      <c r="G2278">
        <v>156228</v>
      </c>
      <c r="H2278" t="s">
        <v>38</v>
      </c>
      <c r="I2278">
        <v>97999.47</v>
      </c>
      <c r="J2278" t="s">
        <v>47</v>
      </c>
      <c r="K2278">
        <v>18</v>
      </c>
      <c r="L2278">
        <v>0.62728492971810434</v>
      </c>
      <c r="M2278" t="s">
        <v>32</v>
      </c>
      <c r="N2278" t="s">
        <v>36</v>
      </c>
      <c r="O2278" t="s">
        <v>46</v>
      </c>
      <c r="P2278">
        <v>2</v>
      </c>
    </row>
    <row r="2279" spans="1:16" x14ac:dyDescent="0.3">
      <c r="A2279">
        <v>2276</v>
      </c>
      <c r="B2279" t="s">
        <v>24</v>
      </c>
      <c r="C2279">
        <v>2004</v>
      </c>
      <c r="D2279">
        <v>1.8</v>
      </c>
      <c r="E2279" t="s">
        <v>18</v>
      </c>
      <c r="F2279" t="s">
        <v>34</v>
      </c>
      <c r="G2279">
        <v>55904</v>
      </c>
      <c r="H2279" t="s">
        <v>26</v>
      </c>
      <c r="I2279">
        <v>39682.76</v>
      </c>
      <c r="J2279" t="s">
        <v>49</v>
      </c>
      <c r="K2279">
        <v>22</v>
      </c>
      <c r="L2279">
        <v>0.70983757870635378</v>
      </c>
      <c r="M2279" t="s">
        <v>22</v>
      </c>
      <c r="N2279" t="s">
        <v>23</v>
      </c>
      <c r="O2279" t="s">
        <v>46</v>
      </c>
      <c r="P2279">
        <v>1</v>
      </c>
    </row>
    <row r="2280" spans="1:16" x14ac:dyDescent="0.3">
      <c r="A2280">
        <v>2277</v>
      </c>
      <c r="B2280" t="s">
        <v>58</v>
      </c>
      <c r="C2280">
        <v>2012</v>
      </c>
      <c r="D2280">
        <v>5.8</v>
      </c>
      <c r="E2280" t="s">
        <v>18</v>
      </c>
      <c r="F2280" t="s">
        <v>34</v>
      </c>
      <c r="G2280">
        <v>278252</v>
      </c>
      <c r="H2280" t="s">
        <v>38</v>
      </c>
      <c r="I2280">
        <v>48512.26</v>
      </c>
      <c r="J2280" t="s">
        <v>59</v>
      </c>
      <c r="K2280">
        <v>14</v>
      </c>
      <c r="L2280">
        <v>0.17434649166942198</v>
      </c>
      <c r="M2280" t="s">
        <v>32</v>
      </c>
      <c r="N2280" t="s">
        <v>23</v>
      </c>
      <c r="O2280" t="s">
        <v>29</v>
      </c>
      <c r="P2280">
        <v>2</v>
      </c>
    </row>
    <row r="2281" spans="1:16" x14ac:dyDescent="0.3">
      <c r="A2281">
        <v>2278</v>
      </c>
      <c r="B2281" t="s">
        <v>37</v>
      </c>
      <c r="C2281">
        <v>2022</v>
      </c>
      <c r="D2281">
        <v>3.7</v>
      </c>
      <c r="E2281" t="s">
        <v>42</v>
      </c>
      <c r="F2281" t="s">
        <v>19</v>
      </c>
      <c r="G2281">
        <v>264997</v>
      </c>
      <c r="H2281" t="s">
        <v>38</v>
      </c>
      <c r="I2281">
        <v>76474.34</v>
      </c>
      <c r="J2281" t="s">
        <v>48</v>
      </c>
      <c r="K2281">
        <v>4</v>
      </c>
      <c r="L2281">
        <v>0.28858568210206154</v>
      </c>
      <c r="M2281" t="s">
        <v>32</v>
      </c>
      <c r="N2281" t="s">
        <v>36</v>
      </c>
      <c r="O2281" t="s">
        <v>22</v>
      </c>
      <c r="P2281">
        <v>2</v>
      </c>
    </row>
    <row r="2282" spans="1:16" x14ac:dyDescent="0.3">
      <c r="A2282">
        <v>2279</v>
      </c>
      <c r="B2282" t="s">
        <v>30</v>
      </c>
      <c r="C2282">
        <v>2017</v>
      </c>
      <c r="D2282">
        <v>1.1000000000000001</v>
      </c>
      <c r="E2282" t="s">
        <v>18</v>
      </c>
      <c r="F2282" t="s">
        <v>34</v>
      </c>
      <c r="G2282">
        <v>266320</v>
      </c>
      <c r="H2282" t="s">
        <v>20</v>
      </c>
      <c r="I2282">
        <v>80306.539999999994</v>
      </c>
      <c r="J2282" t="s">
        <v>31</v>
      </c>
      <c r="K2282">
        <v>9</v>
      </c>
      <c r="L2282">
        <v>0.30154152898768394</v>
      </c>
      <c r="M2282" t="s">
        <v>32</v>
      </c>
      <c r="N2282" t="s">
        <v>36</v>
      </c>
      <c r="O2282" t="s">
        <v>46</v>
      </c>
      <c r="P2282">
        <v>3</v>
      </c>
    </row>
    <row r="2283" spans="1:16" x14ac:dyDescent="0.3">
      <c r="A2283">
        <v>2280</v>
      </c>
      <c r="B2283" t="s">
        <v>37</v>
      </c>
      <c r="C2283">
        <v>2004</v>
      </c>
      <c r="D2283">
        <v>2.2999999999999998</v>
      </c>
      <c r="E2283" t="s">
        <v>25</v>
      </c>
      <c r="F2283" t="s">
        <v>19</v>
      </c>
      <c r="G2283">
        <v>100459</v>
      </c>
      <c r="H2283" t="s">
        <v>20</v>
      </c>
      <c r="I2283">
        <v>27138.14</v>
      </c>
      <c r="J2283" t="s">
        <v>45</v>
      </c>
      <c r="K2283">
        <v>22</v>
      </c>
      <c r="L2283">
        <v>0.27014145074109835</v>
      </c>
      <c r="M2283" t="s">
        <v>22</v>
      </c>
      <c r="N2283" t="s">
        <v>23</v>
      </c>
      <c r="O2283" t="s">
        <v>22</v>
      </c>
      <c r="P2283">
        <v>3</v>
      </c>
    </row>
    <row r="2284" spans="1:16" x14ac:dyDescent="0.3">
      <c r="A2284">
        <v>2281</v>
      </c>
      <c r="B2284" t="s">
        <v>37</v>
      </c>
      <c r="C2284">
        <v>2015</v>
      </c>
      <c r="D2284">
        <v>3.2</v>
      </c>
      <c r="E2284" t="s">
        <v>42</v>
      </c>
      <c r="F2284" t="s">
        <v>34</v>
      </c>
      <c r="G2284">
        <v>185922</v>
      </c>
      <c r="H2284" t="s">
        <v>20</v>
      </c>
      <c r="I2284">
        <v>93331.1</v>
      </c>
      <c r="J2284" t="s">
        <v>39</v>
      </c>
      <c r="K2284">
        <v>11</v>
      </c>
      <c r="L2284">
        <v>0.50199061972224912</v>
      </c>
      <c r="M2284" t="s">
        <v>32</v>
      </c>
      <c r="N2284" t="s">
        <v>36</v>
      </c>
      <c r="O2284" t="s">
        <v>22</v>
      </c>
      <c r="P2284">
        <v>3</v>
      </c>
    </row>
    <row r="2285" spans="1:16" x14ac:dyDescent="0.3">
      <c r="A2285">
        <v>2282</v>
      </c>
      <c r="B2285" t="s">
        <v>50</v>
      </c>
      <c r="C2285">
        <v>2018</v>
      </c>
      <c r="D2285">
        <v>4.5</v>
      </c>
      <c r="E2285" t="s">
        <v>42</v>
      </c>
      <c r="F2285" t="s">
        <v>19</v>
      </c>
      <c r="G2285">
        <v>137901</v>
      </c>
      <c r="H2285" t="s">
        <v>20</v>
      </c>
      <c r="I2285">
        <v>87405.2</v>
      </c>
      <c r="J2285" t="s">
        <v>55</v>
      </c>
      <c r="K2285">
        <v>8</v>
      </c>
      <c r="L2285">
        <v>0.63382571554956091</v>
      </c>
      <c r="M2285" t="s">
        <v>22</v>
      </c>
      <c r="N2285" t="s">
        <v>36</v>
      </c>
      <c r="O2285" t="s">
        <v>29</v>
      </c>
      <c r="P2285">
        <v>3</v>
      </c>
    </row>
    <row r="2286" spans="1:16" x14ac:dyDescent="0.3">
      <c r="A2286">
        <v>2283</v>
      </c>
      <c r="B2286" t="s">
        <v>58</v>
      </c>
      <c r="C2286">
        <v>2013</v>
      </c>
      <c r="D2286">
        <v>4.7</v>
      </c>
      <c r="E2286" t="s">
        <v>42</v>
      </c>
      <c r="F2286" t="s">
        <v>34</v>
      </c>
      <c r="G2286">
        <v>123225</v>
      </c>
      <c r="H2286" t="s">
        <v>20</v>
      </c>
      <c r="I2286">
        <v>6729.5</v>
      </c>
      <c r="J2286" t="s">
        <v>67</v>
      </c>
      <c r="K2286">
        <v>13</v>
      </c>
      <c r="L2286">
        <v>5.4611483059444105E-2</v>
      </c>
      <c r="M2286" t="s">
        <v>22</v>
      </c>
      <c r="N2286" t="s">
        <v>28</v>
      </c>
      <c r="O2286" t="s">
        <v>29</v>
      </c>
      <c r="P2286">
        <v>3</v>
      </c>
    </row>
    <row r="2287" spans="1:16" x14ac:dyDescent="0.3">
      <c r="A2287">
        <v>2284</v>
      </c>
      <c r="B2287" t="s">
        <v>50</v>
      </c>
      <c r="C2287">
        <v>2015</v>
      </c>
      <c r="D2287">
        <v>6</v>
      </c>
      <c r="E2287" t="s">
        <v>18</v>
      </c>
      <c r="F2287" t="s">
        <v>34</v>
      </c>
      <c r="G2287">
        <v>235847</v>
      </c>
      <c r="H2287" t="s">
        <v>38</v>
      </c>
      <c r="I2287">
        <v>17213.97</v>
      </c>
      <c r="J2287" t="s">
        <v>51</v>
      </c>
      <c r="K2287">
        <v>11</v>
      </c>
      <c r="L2287">
        <v>7.2987869254219906E-2</v>
      </c>
      <c r="M2287" t="s">
        <v>32</v>
      </c>
      <c r="N2287" t="s">
        <v>28</v>
      </c>
      <c r="O2287" t="s">
        <v>29</v>
      </c>
      <c r="P2287">
        <v>2</v>
      </c>
    </row>
    <row r="2288" spans="1:16" x14ac:dyDescent="0.3">
      <c r="A2288">
        <v>2285</v>
      </c>
      <c r="B2288" t="s">
        <v>58</v>
      </c>
      <c r="C2288">
        <v>2014</v>
      </c>
      <c r="D2288">
        <v>2.4</v>
      </c>
      <c r="E2288" t="s">
        <v>42</v>
      </c>
      <c r="F2288" t="s">
        <v>19</v>
      </c>
      <c r="G2288">
        <v>221738</v>
      </c>
      <c r="H2288" t="s">
        <v>20</v>
      </c>
      <c r="I2288">
        <v>52129.23</v>
      </c>
      <c r="J2288" t="s">
        <v>62</v>
      </c>
      <c r="K2288">
        <v>12</v>
      </c>
      <c r="L2288">
        <v>0.23509380439978714</v>
      </c>
      <c r="M2288" t="s">
        <v>32</v>
      </c>
      <c r="N2288" t="s">
        <v>36</v>
      </c>
      <c r="O2288" t="s">
        <v>22</v>
      </c>
      <c r="P2288">
        <v>3</v>
      </c>
    </row>
    <row r="2289" spans="1:16" x14ac:dyDescent="0.3">
      <c r="A2289">
        <v>2286</v>
      </c>
      <c r="B2289" t="s">
        <v>17</v>
      </c>
      <c r="C2289">
        <v>2021</v>
      </c>
      <c r="D2289">
        <v>3.7</v>
      </c>
      <c r="E2289" t="s">
        <v>18</v>
      </c>
      <c r="F2289" t="s">
        <v>34</v>
      </c>
      <c r="G2289">
        <v>110893</v>
      </c>
      <c r="H2289" t="s">
        <v>20</v>
      </c>
      <c r="I2289">
        <v>48790.77</v>
      </c>
      <c r="J2289" t="s">
        <v>64</v>
      </c>
      <c r="K2289">
        <v>5</v>
      </c>
      <c r="L2289">
        <v>0.43998061194124061</v>
      </c>
      <c r="M2289" t="s">
        <v>22</v>
      </c>
      <c r="N2289" t="s">
        <v>23</v>
      </c>
      <c r="O2289" t="s">
        <v>22</v>
      </c>
      <c r="P2289">
        <v>3</v>
      </c>
    </row>
    <row r="2290" spans="1:16" x14ac:dyDescent="0.3">
      <c r="A2290">
        <v>2287</v>
      </c>
      <c r="B2290" t="s">
        <v>17</v>
      </c>
      <c r="C2290">
        <v>2003</v>
      </c>
      <c r="D2290">
        <v>3.7</v>
      </c>
      <c r="E2290" t="s">
        <v>18</v>
      </c>
      <c r="F2290" t="s">
        <v>19</v>
      </c>
      <c r="G2290">
        <v>242726</v>
      </c>
      <c r="H2290" t="s">
        <v>26</v>
      </c>
      <c r="I2290">
        <v>72297.13</v>
      </c>
      <c r="J2290" t="s">
        <v>21</v>
      </c>
      <c r="K2290">
        <v>23</v>
      </c>
      <c r="L2290">
        <v>0.29785490635531425</v>
      </c>
      <c r="M2290" t="s">
        <v>32</v>
      </c>
      <c r="N2290" t="s">
        <v>36</v>
      </c>
      <c r="O2290" t="s">
        <v>22</v>
      </c>
      <c r="P2290">
        <v>1</v>
      </c>
    </row>
    <row r="2291" spans="1:16" x14ac:dyDescent="0.3">
      <c r="A2291">
        <v>2288</v>
      </c>
      <c r="B2291" t="s">
        <v>58</v>
      </c>
      <c r="C2291">
        <v>2006</v>
      </c>
      <c r="D2291">
        <v>3</v>
      </c>
      <c r="E2291" t="s">
        <v>42</v>
      </c>
      <c r="F2291" t="s">
        <v>34</v>
      </c>
      <c r="G2291">
        <v>196914</v>
      </c>
      <c r="H2291" t="s">
        <v>26</v>
      </c>
      <c r="I2291">
        <v>13522.58</v>
      </c>
      <c r="J2291" t="s">
        <v>59</v>
      </c>
      <c r="K2291">
        <v>20</v>
      </c>
      <c r="L2291">
        <v>6.8672516936327532E-2</v>
      </c>
      <c r="M2291" t="s">
        <v>32</v>
      </c>
      <c r="N2291" t="s">
        <v>28</v>
      </c>
      <c r="O2291" t="s">
        <v>22</v>
      </c>
      <c r="P2291">
        <v>1</v>
      </c>
    </row>
    <row r="2292" spans="1:16" x14ac:dyDescent="0.3">
      <c r="A2292">
        <v>2289</v>
      </c>
      <c r="B2292" t="s">
        <v>43</v>
      </c>
      <c r="C2292">
        <v>2015</v>
      </c>
      <c r="D2292">
        <v>1.8</v>
      </c>
      <c r="E2292" t="s">
        <v>33</v>
      </c>
      <c r="F2292" t="s">
        <v>34</v>
      </c>
      <c r="G2292">
        <v>181880</v>
      </c>
      <c r="H2292" t="s">
        <v>38</v>
      </c>
      <c r="I2292">
        <v>66261.25</v>
      </c>
      <c r="J2292" t="s">
        <v>44</v>
      </c>
      <c r="K2292">
        <v>11</v>
      </c>
      <c r="L2292">
        <v>0.36431300857708382</v>
      </c>
      <c r="M2292" t="s">
        <v>32</v>
      </c>
      <c r="N2292" t="s">
        <v>36</v>
      </c>
      <c r="O2292" t="s">
        <v>46</v>
      </c>
      <c r="P2292">
        <v>2</v>
      </c>
    </row>
    <row r="2293" spans="1:16" x14ac:dyDescent="0.3">
      <c r="A2293">
        <v>2290</v>
      </c>
      <c r="B2293" t="s">
        <v>24</v>
      </c>
      <c r="C2293">
        <v>2023</v>
      </c>
      <c r="D2293">
        <v>5.9</v>
      </c>
      <c r="E2293" t="s">
        <v>33</v>
      </c>
      <c r="F2293" t="s">
        <v>19</v>
      </c>
      <c r="G2293">
        <v>6611</v>
      </c>
      <c r="H2293" t="s">
        <v>38</v>
      </c>
      <c r="I2293">
        <v>63555.14</v>
      </c>
      <c r="J2293" t="s">
        <v>66</v>
      </c>
      <c r="K2293">
        <v>3</v>
      </c>
      <c r="L2293">
        <v>9.6135440931780369</v>
      </c>
      <c r="M2293" t="s">
        <v>56</v>
      </c>
      <c r="N2293" t="s">
        <v>36</v>
      </c>
      <c r="O2293" t="s">
        <v>29</v>
      </c>
      <c r="P2293">
        <v>2</v>
      </c>
    </row>
    <row r="2294" spans="1:16" x14ac:dyDescent="0.3">
      <c r="A2294">
        <v>2291</v>
      </c>
      <c r="B2294" t="s">
        <v>43</v>
      </c>
      <c r="C2294">
        <v>2021</v>
      </c>
      <c r="D2294">
        <v>5.3</v>
      </c>
      <c r="E2294" t="s">
        <v>42</v>
      </c>
      <c r="F2294" t="s">
        <v>34</v>
      </c>
      <c r="G2294">
        <v>247524</v>
      </c>
      <c r="H2294" t="s">
        <v>26</v>
      </c>
      <c r="I2294">
        <v>27193.86</v>
      </c>
      <c r="J2294" t="s">
        <v>57</v>
      </c>
      <c r="K2294">
        <v>5</v>
      </c>
      <c r="L2294">
        <v>0.10986352838512629</v>
      </c>
      <c r="M2294" t="s">
        <v>32</v>
      </c>
      <c r="N2294" t="s">
        <v>23</v>
      </c>
      <c r="O2294" t="s">
        <v>29</v>
      </c>
      <c r="P2294">
        <v>1</v>
      </c>
    </row>
    <row r="2295" spans="1:16" x14ac:dyDescent="0.3">
      <c r="A2295">
        <v>2292</v>
      </c>
      <c r="B2295" t="s">
        <v>24</v>
      </c>
      <c r="C2295">
        <v>2020</v>
      </c>
      <c r="D2295">
        <v>3.5</v>
      </c>
      <c r="E2295" t="s">
        <v>33</v>
      </c>
      <c r="F2295" t="s">
        <v>34</v>
      </c>
      <c r="G2295">
        <v>295187</v>
      </c>
      <c r="H2295" t="s">
        <v>26</v>
      </c>
      <c r="I2295">
        <v>56527.43</v>
      </c>
      <c r="J2295" t="s">
        <v>49</v>
      </c>
      <c r="K2295">
        <v>6</v>
      </c>
      <c r="L2295">
        <v>0.19149701714506398</v>
      </c>
      <c r="M2295" t="s">
        <v>32</v>
      </c>
      <c r="N2295" t="s">
        <v>36</v>
      </c>
      <c r="O2295" t="s">
        <v>22</v>
      </c>
      <c r="P2295">
        <v>1</v>
      </c>
    </row>
    <row r="2296" spans="1:16" x14ac:dyDescent="0.3">
      <c r="A2296">
        <v>2293</v>
      </c>
      <c r="B2296" t="s">
        <v>50</v>
      </c>
      <c r="C2296">
        <v>2021</v>
      </c>
      <c r="D2296">
        <v>4</v>
      </c>
      <c r="E2296" t="s">
        <v>25</v>
      </c>
      <c r="F2296" t="s">
        <v>19</v>
      </c>
      <c r="G2296">
        <v>136343</v>
      </c>
      <c r="H2296" t="s">
        <v>20</v>
      </c>
      <c r="I2296">
        <v>26109.68</v>
      </c>
      <c r="J2296" t="s">
        <v>55</v>
      </c>
      <c r="K2296">
        <v>5</v>
      </c>
      <c r="L2296">
        <v>0.19149996699500524</v>
      </c>
      <c r="M2296" t="s">
        <v>22</v>
      </c>
      <c r="N2296" t="s">
        <v>23</v>
      </c>
      <c r="O2296" t="s">
        <v>29</v>
      </c>
      <c r="P2296">
        <v>3</v>
      </c>
    </row>
    <row r="2297" spans="1:16" x14ac:dyDescent="0.3">
      <c r="A2297">
        <v>2294</v>
      </c>
      <c r="B2297" t="s">
        <v>24</v>
      </c>
      <c r="C2297">
        <v>2020</v>
      </c>
      <c r="D2297">
        <v>2.1</v>
      </c>
      <c r="E2297" t="s">
        <v>25</v>
      </c>
      <c r="F2297" t="s">
        <v>34</v>
      </c>
      <c r="G2297">
        <v>190191</v>
      </c>
      <c r="H2297" t="s">
        <v>20</v>
      </c>
      <c r="I2297">
        <v>18957.689999999999</v>
      </c>
      <c r="J2297" t="s">
        <v>49</v>
      </c>
      <c r="K2297">
        <v>6</v>
      </c>
      <c r="L2297">
        <v>9.9677114059024866E-2</v>
      </c>
      <c r="M2297" t="s">
        <v>32</v>
      </c>
      <c r="N2297" t="s">
        <v>28</v>
      </c>
      <c r="O2297" t="s">
        <v>22</v>
      </c>
      <c r="P2297">
        <v>3</v>
      </c>
    </row>
    <row r="2298" spans="1:16" x14ac:dyDescent="0.3">
      <c r="A2298">
        <v>2295</v>
      </c>
      <c r="B2298" t="s">
        <v>50</v>
      </c>
      <c r="C2298">
        <v>2007</v>
      </c>
      <c r="D2298">
        <v>3.7</v>
      </c>
      <c r="E2298" t="s">
        <v>18</v>
      </c>
      <c r="F2298" t="s">
        <v>19</v>
      </c>
      <c r="G2298">
        <v>142645</v>
      </c>
      <c r="H2298" t="s">
        <v>38</v>
      </c>
      <c r="I2298">
        <v>59447.82</v>
      </c>
      <c r="J2298" t="s">
        <v>51</v>
      </c>
      <c r="K2298">
        <v>19</v>
      </c>
      <c r="L2298">
        <v>0.41675361912439973</v>
      </c>
      <c r="M2298" t="s">
        <v>22</v>
      </c>
      <c r="N2298" t="s">
        <v>36</v>
      </c>
      <c r="O2298" t="s">
        <v>22</v>
      </c>
      <c r="P2298">
        <v>2</v>
      </c>
    </row>
    <row r="2299" spans="1:16" x14ac:dyDescent="0.3">
      <c r="A2299">
        <v>2296</v>
      </c>
      <c r="B2299" t="s">
        <v>17</v>
      </c>
      <c r="C2299">
        <v>2016</v>
      </c>
      <c r="D2299">
        <v>4.5</v>
      </c>
      <c r="E2299" t="s">
        <v>33</v>
      </c>
      <c r="F2299" t="s">
        <v>19</v>
      </c>
      <c r="G2299">
        <v>152481</v>
      </c>
      <c r="H2299" t="s">
        <v>26</v>
      </c>
      <c r="I2299">
        <v>97860.06</v>
      </c>
      <c r="J2299" t="s">
        <v>35</v>
      </c>
      <c r="K2299">
        <v>10</v>
      </c>
      <c r="L2299">
        <v>0.64178527160761012</v>
      </c>
      <c r="M2299" t="s">
        <v>32</v>
      </c>
      <c r="N2299" t="s">
        <v>36</v>
      </c>
      <c r="O2299" t="s">
        <v>29</v>
      </c>
      <c r="P2299">
        <v>1</v>
      </c>
    </row>
    <row r="2300" spans="1:16" x14ac:dyDescent="0.3">
      <c r="A2300">
        <v>2297</v>
      </c>
      <c r="B2300" t="s">
        <v>37</v>
      </c>
      <c r="C2300">
        <v>2015</v>
      </c>
      <c r="D2300">
        <v>3.6</v>
      </c>
      <c r="E2300" t="s">
        <v>25</v>
      </c>
      <c r="F2300" t="s">
        <v>19</v>
      </c>
      <c r="G2300">
        <v>286608</v>
      </c>
      <c r="H2300" t="s">
        <v>38</v>
      </c>
      <c r="I2300">
        <v>27508.67</v>
      </c>
      <c r="J2300" t="s">
        <v>39</v>
      </c>
      <c r="K2300">
        <v>11</v>
      </c>
      <c r="L2300">
        <v>9.598011918718248E-2</v>
      </c>
      <c r="M2300" t="s">
        <v>32</v>
      </c>
      <c r="N2300" t="s">
        <v>23</v>
      </c>
      <c r="O2300" t="s">
        <v>22</v>
      </c>
      <c r="P2300">
        <v>2</v>
      </c>
    </row>
    <row r="2301" spans="1:16" x14ac:dyDescent="0.3">
      <c r="A2301">
        <v>2298</v>
      </c>
      <c r="B2301" t="s">
        <v>17</v>
      </c>
      <c r="C2301">
        <v>2022</v>
      </c>
      <c r="D2301">
        <v>6</v>
      </c>
      <c r="E2301" t="s">
        <v>42</v>
      </c>
      <c r="F2301" t="s">
        <v>34</v>
      </c>
      <c r="G2301">
        <v>249220</v>
      </c>
      <c r="H2301" t="s">
        <v>20</v>
      </c>
      <c r="I2301">
        <v>38756.93</v>
      </c>
      <c r="J2301" t="s">
        <v>47</v>
      </c>
      <c r="K2301">
        <v>4</v>
      </c>
      <c r="L2301">
        <v>0.15551292031137148</v>
      </c>
      <c r="M2301" t="s">
        <v>32</v>
      </c>
      <c r="N2301" t="s">
        <v>23</v>
      </c>
      <c r="O2301" t="s">
        <v>29</v>
      </c>
      <c r="P2301">
        <v>3</v>
      </c>
    </row>
    <row r="2302" spans="1:16" x14ac:dyDescent="0.3">
      <c r="A2302">
        <v>2299</v>
      </c>
      <c r="B2302" t="s">
        <v>17</v>
      </c>
      <c r="C2302">
        <v>2009</v>
      </c>
      <c r="D2302">
        <v>4.0999999999999996</v>
      </c>
      <c r="E2302" t="s">
        <v>33</v>
      </c>
      <c r="F2302" t="s">
        <v>34</v>
      </c>
      <c r="G2302">
        <v>118523</v>
      </c>
      <c r="H2302" t="s">
        <v>38</v>
      </c>
      <c r="I2302">
        <v>29374.46</v>
      </c>
      <c r="J2302" t="s">
        <v>47</v>
      </c>
      <c r="K2302">
        <v>17</v>
      </c>
      <c r="L2302">
        <v>0.24783763488943072</v>
      </c>
      <c r="M2302" t="s">
        <v>22</v>
      </c>
      <c r="N2302" t="s">
        <v>23</v>
      </c>
      <c r="O2302" t="s">
        <v>29</v>
      </c>
      <c r="P2302">
        <v>2</v>
      </c>
    </row>
    <row r="2303" spans="1:16" x14ac:dyDescent="0.3">
      <c r="A2303">
        <v>2300</v>
      </c>
      <c r="B2303" t="s">
        <v>37</v>
      </c>
      <c r="C2303">
        <v>2009</v>
      </c>
      <c r="D2303">
        <v>2.9</v>
      </c>
      <c r="E2303" t="s">
        <v>25</v>
      </c>
      <c r="F2303" t="s">
        <v>19</v>
      </c>
      <c r="G2303">
        <v>20662</v>
      </c>
      <c r="H2303" t="s">
        <v>38</v>
      </c>
      <c r="I2303">
        <v>30313.68</v>
      </c>
      <c r="J2303" t="s">
        <v>45</v>
      </c>
      <c r="K2303">
        <v>17</v>
      </c>
      <c r="L2303">
        <v>1.4671222534120607</v>
      </c>
      <c r="M2303" t="s">
        <v>56</v>
      </c>
      <c r="N2303" t="s">
        <v>23</v>
      </c>
      <c r="O2303" t="s">
        <v>22</v>
      </c>
      <c r="P2303">
        <v>2</v>
      </c>
    </row>
    <row r="2304" spans="1:16" x14ac:dyDescent="0.3">
      <c r="A2304">
        <v>2301</v>
      </c>
      <c r="B2304" t="s">
        <v>24</v>
      </c>
      <c r="C2304">
        <v>2001</v>
      </c>
      <c r="D2304">
        <v>4.9000000000000004</v>
      </c>
      <c r="E2304" t="s">
        <v>25</v>
      </c>
      <c r="F2304" t="s">
        <v>34</v>
      </c>
      <c r="G2304">
        <v>280372</v>
      </c>
      <c r="H2304" t="s">
        <v>38</v>
      </c>
      <c r="I2304">
        <v>43398.25</v>
      </c>
      <c r="J2304" t="s">
        <v>49</v>
      </c>
      <c r="K2304">
        <v>25</v>
      </c>
      <c r="L2304">
        <v>0.15478810294893927</v>
      </c>
      <c r="M2304" t="s">
        <v>32</v>
      </c>
      <c r="N2304" t="s">
        <v>23</v>
      </c>
      <c r="O2304" t="s">
        <v>29</v>
      </c>
      <c r="P2304">
        <v>2</v>
      </c>
    </row>
    <row r="2305" spans="1:16" x14ac:dyDescent="0.3">
      <c r="A2305">
        <v>2302</v>
      </c>
      <c r="B2305" t="s">
        <v>24</v>
      </c>
      <c r="C2305">
        <v>2008</v>
      </c>
      <c r="D2305">
        <v>1.9</v>
      </c>
      <c r="E2305" t="s">
        <v>42</v>
      </c>
      <c r="F2305" t="s">
        <v>19</v>
      </c>
      <c r="G2305">
        <v>60721</v>
      </c>
      <c r="H2305" t="s">
        <v>20</v>
      </c>
      <c r="I2305">
        <v>71676.27</v>
      </c>
      <c r="J2305" t="s">
        <v>66</v>
      </c>
      <c r="K2305">
        <v>18</v>
      </c>
      <c r="L2305">
        <v>1.1804197888704073</v>
      </c>
      <c r="M2305" t="s">
        <v>22</v>
      </c>
      <c r="N2305" t="s">
        <v>36</v>
      </c>
      <c r="O2305" t="s">
        <v>46</v>
      </c>
      <c r="P2305">
        <v>3</v>
      </c>
    </row>
    <row r="2306" spans="1:16" x14ac:dyDescent="0.3">
      <c r="A2306">
        <v>2303</v>
      </c>
      <c r="B2306" t="s">
        <v>50</v>
      </c>
      <c r="C2306">
        <v>2016</v>
      </c>
      <c r="D2306">
        <v>2.9</v>
      </c>
      <c r="E2306" t="s">
        <v>18</v>
      </c>
      <c r="F2306" t="s">
        <v>34</v>
      </c>
      <c r="G2306">
        <v>138458</v>
      </c>
      <c r="H2306" t="s">
        <v>38</v>
      </c>
      <c r="I2306">
        <v>8686.43</v>
      </c>
      <c r="J2306" t="s">
        <v>61</v>
      </c>
      <c r="K2306">
        <v>10</v>
      </c>
      <c r="L2306">
        <v>6.2736931054904743E-2</v>
      </c>
      <c r="M2306" t="s">
        <v>22</v>
      </c>
      <c r="N2306" t="s">
        <v>28</v>
      </c>
      <c r="O2306" t="s">
        <v>22</v>
      </c>
      <c r="P2306">
        <v>2</v>
      </c>
    </row>
    <row r="2307" spans="1:16" x14ac:dyDescent="0.3">
      <c r="A2307">
        <v>2304</v>
      </c>
      <c r="B2307" t="s">
        <v>43</v>
      </c>
      <c r="C2307">
        <v>2010</v>
      </c>
      <c r="D2307">
        <v>2.7</v>
      </c>
      <c r="E2307" t="s">
        <v>42</v>
      </c>
      <c r="F2307" t="s">
        <v>19</v>
      </c>
      <c r="G2307">
        <v>269006</v>
      </c>
      <c r="H2307" t="s">
        <v>20</v>
      </c>
      <c r="I2307">
        <v>95926.8</v>
      </c>
      <c r="J2307" t="s">
        <v>63</v>
      </c>
      <c r="K2307">
        <v>16</v>
      </c>
      <c r="L2307">
        <v>0.35659725061894532</v>
      </c>
      <c r="M2307" t="s">
        <v>32</v>
      </c>
      <c r="N2307" t="s">
        <v>36</v>
      </c>
      <c r="O2307" t="s">
        <v>22</v>
      </c>
      <c r="P2307">
        <v>3</v>
      </c>
    </row>
    <row r="2308" spans="1:16" x14ac:dyDescent="0.3">
      <c r="A2308">
        <v>2305</v>
      </c>
      <c r="B2308" t="s">
        <v>50</v>
      </c>
      <c r="C2308">
        <v>2009</v>
      </c>
      <c r="D2308">
        <v>3.2</v>
      </c>
      <c r="E2308" t="s">
        <v>18</v>
      </c>
      <c r="F2308" t="s">
        <v>19</v>
      </c>
      <c r="G2308">
        <v>40108</v>
      </c>
      <c r="H2308" t="s">
        <v>26</v>
      </c>
      <c r="I2308">
        <v>9396.59</v>
      </c>
      <c r="J2308" t="s">
        <v>54</v>
      </c>
      <c r="K2308">
        <v>17</v>
      </c>
      <c r="L2308">
        <v>0.23428218809215121</v>
      </c>
      <c r="M2308" t="s">
        <v>56</v>
      </c>
      <c r="N2308" t="s">
        <v>28</v>
      </c>
      <c r="O2308" t="s">
        <v>22</v>
      </c>
      <c r="P2308">
        <v>1</v>
      </c>
    </row>
    <row r="2309" spans="1:16" x14ac:dyDescent="0.3">
      <c r="A2309">
        <v>2306</v>
      </c>
      <c r="B2309" t="s">
        <v>43</v>
      </c>
      <c r="C2309">
        <v>2021</v>
      </c>
      <c r="D2309">
        <v>4.9000000000000004</v>
      </c>
      <c r="E2309" t="s">
        <v>25</v>
      </c>
      <c r="F2309" t="s">
        <v>34</v>
      </c>
      <c r="G2309">
        <v>91788</v>
      </c>
      <c r="H2309" t="s">
        <v>38</v>
      </c>
      <c r="I2309">
        <v>88719.05</v>
      </c>
      <c r="J2309" t="s">
        <v>44</v>
      </c>
      <c r="K2309">
        <v>5</v>
      </c>
      <c r="L2309">
        <v>0.96656480149910662</v>
      </c>
      <c r="M2309" t="s">
        <v>22</v>
      </c>
      <c r="N2309" t="s">
        <v>36</v>
      </c>
      <c r="O2309" t="s">
        <v>29</v>
      </c>
      <c r="P2309">
        <v>2</v>
      </c>
    </row>
    <row r="2310" spans="1:16" x14ac:dyDescent="0.3">
      <c r="A2310">
        <v>2307</v>
      </c>
      <c r="B2310" t="s">
        <v>17</v>
      </c>
      <c r="C2310">
        <v>2016</v>
      </c>
      <c r="D2310">
        <v>3.4</v>
      </c>
      <c r="E2310" t="s">
        <v>18</v>
      </c>
      <c r="F2310" t="s">
        <v>19</v>
      </c>
      <c r="G2310">
        <v>244437</v>
      </c>
      <c r="H2310" t="s">
        <v>38</v>
      </c>
      <c r="I2310">
        <v>89965.92</v>
      </c>
      <c r="J2310" t="s">
        <v>35</v>
      </c>
      <c r="K2310">
        <v>10</v>
      </c>
      <c r="L2310">
        <v>0.3680536089053621</v>
      </c>
      <c r="M2310" t="s">
        <v>32</v>
      </c>
      <c r="N2310" t="s">
        <v>36</v>
      </c>
      <c r="O2310" t="s">
        <v>22</v>
      </c>
      <c r="P2310">
        <v>2</v>
      </c>
    </row>
    <row r="2311" spans="1:16" x14ac:dyDescent="0.3">
      <c r="A2311">
        <v>2308</v>
      </c>
      <c r="B2311" t="s">
        <v>37</v>
      </c>
      <c r="C2311">
        <v>2003</v>
      </c>
      <c r="D2311">
        <v>5</v>
      </c>
      <c r="E2311" t="s">
        <v>25</v>
      </c>
      <c r="F2311" t="s">
        <v>19</v>
      </c>
      <c r="G2311">
        <v>237011</v>
      </c>
      <c r="H2311" t="s">
        <v>20</v>
      </c>
      <c r="I2311">
        <v>54826.47</v>
      </c>
      <c r="J2311" t="s">
        <v>68</v>
      </c>
      <c r="K2311">
        <v>23</v>
      </c>
      <c r="L2311">
        <v>0.23132457987182031</v>
      </c>
      <c r="M2311" t="s">
        <v>32</v>
      </c>
      <c r="N2311" t="s">
        <v>36</v>
      </c>
      <c r="O2311" t="s">
        <v>29</v>
      </c>
      <c r="P2311">
        <v>3</v>
      </c>
    </row>
    <row r="2312" spans="1:16" x14ac:dyDescent="0.3">
      <c r="A2312">
        <v>2309</v>
      </c>
      <c r="B2312" t="s">
        <v>17</v>
      </c>
      <c r="C2312">
        <v>2015</v>
      </c>
      <c r="D2312">
        <v>3.9</v>
      </c>
      <c r="E2312" t="s">
        <v>25</v>
      </c>
      <c r="F2312" t="s">
        <v>34</v>
      </c>
      <c r="G2312">
        <v>158273</v>
      </c>
      <c r="H2312" t="s">
        <v>38</v>
      </c>
      <c r="I2312">
        <v>18014.7</v>
      </c>
      <c r="J2312" t="s">
        <v>64</v>
      </c>
      <c r="K2312">
        <v>11</v>
      </c>
      <c r="L2312">
        <v>0.11382042420374923</v>
      </c>
      <c r="M2312" t="s">
        <v>32</v>
      </c>
      <c r="N2312" t="s">
        <v>28</v>
      </c>
      <c r="O2312" t="s">
        <v>22</v>
      </c>
      <c r="P2312">
        <v>2</v>
      </c>
    </row>
    <row r="2313" spans="1:16" x14ac:dyDescent="0.3">
      <c r="A2313">
        <v>2310</v>
      </c>
      <c r="B2313" t="s">
        <v>58</v>
      </c>
      <c r="C2313">
        <v>2019</v>
      </c>
      <c r="D2313">
        <v>2.7</v>
      </c>
      <c r="E2313" t="s">
        <v>33</v>
      </c>
      <c r="F2313" t="s">
        <v>19</v>
      </c>
      <c r="G2313">
        <v>49966</v>
      </c>
      <c r="H2313" t="s">
        <v>20</v>
      </c>
      <c r="I2313">
        <v>58688.87</v>
      </c>
      <c r="J2313" t="s">
        <v>59</v>
      </c>
      <c r="K2313">
        <v>7</v>
      </c>
      <c r="L2313">
        <v>1.1745761117559941</v>
      </c>
      <c r="M2313" t="s">
        <v>56</v>
      </c>
      <c r="N2313" t="s">
        <v>36</v>
      </c>
      <c r="O2313" t="s">
        <v>22</v>
      </c>
      <c r="P2313">
        <v>3</v>
      </c>
    </row>
    <row r="2314" spans="1:16" x14ac:dyDescent="0.3">
      <c r="A2314">
        <v>2311</v>
      </c>
      <c r="B2314" t="s">
        <v>24</v>
      </c>
      <c r="C2314">
        <v>2014</v>
      </c>
      <c r="D2314">
        <v>5</v>
      </c>
      <c r="E2314" t="s">
        <v>18</v>
      </c>
      <c r="F2314" t="s">
        <v>19</v>
      </c>
      <c r="G2314">
        <v>185846</v>
      </c>
      <c r="H2314" t="s">
        <v>38</v>
      </c>
      <c r="I2314">
        <v>64720.06</v>
      </c>
      <c r="J2314" t="s">
        <v>66</v>
      </c>
      <c r="K2314">
        <v>12</v>
      </c>
      <c r="L2314">
        <v>0.34824564424308296</v>
      </c>
      <c r="M2314" t="s">
        <v>32</v>
      </c>
      <c r="N2314" t="s">
        <v>36</v>
      </c>
      <c r="O2314" t="s">
        <v>29</v>
      </c>
      <c r="P2314">
        <v>2</v>
      </c>
    </row>
    <row r="2315" spans="1:16" x14ac:dyDescent="0.3">
      <c r="A2315">
        <v>2312</v>
      </c>
      <c r="B2315" t="s">
        <v>43</v>
      </c>
      <c r="C2315">
        <v>2020</v>
      </c>
      <c r="D2315">
        <v>2.2000000000000002</v>
      </c>
      <c r="E2315" t="s">
        <v>18</v>
      </c>
      <c r="F2315" t="s">
        <v>34</v>
      </c>
      <c r="G2315">
        <v>272530</v>
      </c>
      <c r="H2315" t="s">
        <v>26</v>
      </c>
      <c r="I2315">
        <v>86487.1</v>
      </c>
      <c r="J2315" t="s">
        <v>60</v>
      </c>
      <c r="K2315">
        <v>6</v>
      </c>
      <c r="L2315">
        <v>0.31734891571570106</v>
      </c>
      <c r="M2315" t="s">
        <v>32</v>
      </c>
      <c r="N2315" t="s">
        <v>36</v>
      </c>
      <c r="O2315" t="s">
        <v>22</v>
      </c>
      <c r="P2315">
        <v>1</v>
      </c>
    </row>
    <row r="2316" spans="1:16" x14ac:dyDescent="0.3">
      <c r="A2316">
        <v>2313</v>
      </c>
      <c r="B2316" t="s">
        <v>50</v>
      </c>
      <c r="C2316">
        <v>2004</v>
      </c>
      <c r="D2316">
        <v>2.1</v>
      </c>
      <c r="E2316" t="s">
        <v>18</v>
      </c>
      <c r="F2316" t="s">
        <v>19</v>
      </c>
      <c r="G2316">
        <v>77228</v>
      </c>
      <c r="H2316" t="s">
        <v>26</v>
      </c>
      <c r="I2316">
        <v>57335.06</v>
      </c>
      <c r="J2316" t="s">
        <v>54</v>
      </c>
      <c r="K2316">
        <v>22</v>
      </c>
      <c r="L2316">
        <v>0.74241285544103175</v>
      </c>
      <c r="M2316" t="s">
        <v>22</v>
      </c>
      <c r="N2316" t="s">
        <v>36</v>
      </c>
      <c r="O2316" t="s">
        <v>22</v>
      </c>
      <c r="P2316">
        <v>1</v>
      </c>
    </row>
    <row r="2317" spans="1:16" x14ac:dyDescent="0.3">
      <c r="A2317">
        <v>2314</v>
      </c>
      <c r="B2317" t="s">
        <v>37</v>
      </c>
      <c r="C2317">
        <v>2005</v>
      </c>
      <c r="D2317">
        <v>3.5</v>
      </c>
      <c r="E2317" t="s">
        <v>42</v>
      </c>
      <c r="F2317" t="s">
        <v>19</v>
      </c>
      <c r="G2317">
        <v>146297</v>
      </c>
      <c r="H2317" t="s">
        <v>26</v>
      </c>
      <c r="I2317">
        <v>44017.39</v>
      </c>
      <c r="J2317" t="s">
        <v>68</v>
      </c>
      <c r="K2317">
        <v>21</v>
      </c>
      <c r="L2317">
        <v>0.30087691476927075</v>
      </c>
      <c r="M2317" t="s">
        <v>22</v>
      </c>
      <c r="N2317" t="s">
        <v>23</v>
      </c>
      <c r="O2317" t="s">
        <v>22</v>
      </c>
      <c r="P2317">
        <v>1</v>
      </c>
    </row>
    <row r="2318" spans="1:16" x14ac:dyDescent="0.3">
      <c r="A2318">
        <v>2315</v>
      </c>
      <c r="B2318" t="s">
        <v>43</v>
      </c>
      <c r="C2318">
        <v>2016</v>
      </c>
      <c r="D2318">
        <v>2.2999999999999998</v>
      </c>
      <c r="E2318" t="s">
        <v>33</v>
      </c>
      <c r="F2318" t="s">
        <v>19</v>
      </c>
      <c r="G2318">
        <v>43021</v>
      </c>
      <c r="H2318" t="s">
        <v>38</v>
      </c>
      <c r="I2318">
        <v>84637.66</v>
      </c>
      <c r="J2318" t="s">
        <v>63</v>
      </c>
      <c r="K2318">
        <v>10</v>
      </c>
      <c r="L2318">
        <v>1.9673568722251924</v>
      </c>
      <c r="M2318" t="s">
        <v>56</v>
      </c>
      <c r="N2318" t="s">
        <v>36</v>
      </c>
      <c r="O2318" t="s">
        <v>22</v>
      </c>
      <c r="P2318">
        <v>2</v>
      </c>
    </row>
    <row r="2319" spans="1:16" x14ac:dyDescent="0.3">
      <c r="A2319">
        <v>2316</v>
      </c>
      <c r="B2319" t="s">
        <v>50</v>
      </c>
      <c r="C2319">
        <v>2000</v>
      </c>
      <c r="D2319">
        <v>1</v>
      </c>
      <c r="E2319" t="s">
        <v>33</v>
      </c>
      <c r="F2319" t="s">
        <v>19</v>
      </c>
      <c r="G2319">
        <v>149333</v>
      </c>
      <c r="H2319" t="s">
        <v>38</v>
      </c>
      <c r="I2319">
        <v>98190.42</v>
      </c>
      <c r="J2319" t="s">
        <v>55</v>
      </c>
      <c r="K2319">
        <v>26</v>
      </c>
      <c r="L2319">
        <v>0.65752660162187859</v>
      </c>
      <c r="M2319" t="s">
        <v>22</v>
      </c>
      <c r="N2319" t="s">
        <v>36</v>
      </c>
      <c r="O2319" t="s">
        <v>46</v>
      </c>
      <c r="P2319">
        <v>2</v>
      </c>
    </row>
    <row r="2320" spans="1:16" x14ac:dyDescent="0.3">
      <c r="A2320">
        <v>2317</v>
      </c>
      <c r="B2320" t="s">
        <v>24</v>
      </c>
      <c r="C2320">
        <v>2018</v>
      </c>
      <c r="D2320">
        <v>4.2</v>
      </c>
      <c r="E2320" t="s">
        <v>33</v>
      </c>
      <c r="F2320" t="s">
        <v>19</v>
      </c>
      <c r="G2320">
        <v>252646</v>
      </c>
      <c r="H2320" t="s">
        <v>26</v>
      </c>
      <c r="I2320">
        <v>66284.800000000003</v>
      </c>
      <c r="J2320" t="s">
        <v>53</v>
      </c>
      <c r="K2320">
        <v>8</v>
      </c>
      <c r="L2320">
        <v>0.2623623568154651</v>
      </c>
      <c r="M2320" t="s">
        <v>32</v>
      </c>
      <c r="N2320" t="s">
        <v>36</v>
      </c>
      <c r="O2320" t="s">
        <v>29</v>
      </c>
      <c r="P2320">
        <v>1</v>
      </c>
    </row>
    <row r="2321" spans="1:16" x14ac:dyDescent="0.3">
      <c r="A2321">
        <v>2318</v>
      </c>
      <c r="B2321" t="s">
        <v>17</v>
      </c>
      <c r="C2321">
        <v>2003</v>
      </c>
      <c r="D2321">
        <v>3.6</v>
      </c>
      <c r="E2321" t="s">
        <v>42</v>
      </c>
      <c r="F2321" t="s">
        <v>19</v>
      </c>
      <c r="G2321">
        <v>86755</v>
      </c>
      <c r="H2321" t="s">
        <v>26</v>
      </c>
      <c r="I2321">
        <v>88066.77</v>
      </c>
      <c r="J2321" t="s">
        <v>35</v>
      </c>
      <c r="K2321">
        <v>23</v>
      </c>
      <c r="L2321">
        <v>1.0151203965189326</v>
      </c>
      <c r="M2321" t="s">
        <v>22</v>
      </c>
      <c r="N2321" t="s">
        <v>36</v>
      </c>
      <c r="O2321" t="s">
        <v>22</v>
      </c>
      <c r="P2321">
        <v>1</v>
      </c>
    </row>
    <row r="2322" spans="1:16" x14ac:dyDescent="0.3">
      <c r="A2322">
        <v>2319</v>
      </c>
      <c r="B2322" t="s">
        <v>24</v>
      </c>
      <c r="C2322">
        <v>2016</v>
      </c>
      <c r="D2322">
        <v>3.2</v>
      </c>
      <c r="E2322" t="s">
        <v>18</v>
      </c>
      <c r="F2322" t="s">
        <v>19</v>
      </c>
      <c r="G2322">
        <v>66330</v>
      </c>
      <c r="H2322" t="s">
        <v>20</v>
      </c>
      <c r="I2322">
        <v>61879.839999999997</v>
      </c>
      <c r="J2322" t="s">
        <v>66</v>
      </c>
      <c r="K2322">
        <v>10</v>
      </c>
      <c r="L2322">
        <v>0.93290878938640132</v>
      </c>
      <c r="M2322" t="s">
        <v>22</v>
      </c>
      <c r="N2322" t="s">
        <v>36</v>
      </c>
      <c r="O2322" t="s">
        <v>22</v>
      </c>
      <c r="P2322">
        <v>3</v>
      </c>
    </row>
    <row r="2323" spans="1:16" x14ac:dyDescent="0.3">
      <c r="A2323">
        <v>2320</v>
      </c>
      <c r="B2323" t="s">
        <v>30</v>
      </c>
      <c r="C2323">
        <v>2008</v>
      </c>
      <c r="D2323">
        <v>5.8</v>
      </c>
      <c r="E2323" t="s">
        <v>18</v>
      </c>
      <c r="F2323" t="s">
        <v>19</v>
      </c>
      <c r="G2323">
        <v>178438</v>
      </c>
      <c r="H2323" t="s">
        <v>20</v>
      </c>
      <c r="I2323">
        <v>70529.86</v>
      </c>
      <c r="J2323" t="s">
        <v>52</v>
      </c>
      <c r="K2323">
        <v>18</v>
      </c>
      <c r="L2323">
        <v>0.3952625561819792</v>
      </c>
      <c r="M2323" t="s">
        <v>32</v>
      </c>
      <c r="N2323" t="s">
        <v>36</v>
      </c>
      <c r="O2323" t="s">
        <v>29</v>
      </c>
      <c r="P2323">
        <v>3</v>
      </c>
    </row>
    <row r="2324" spans="1:16" x14ac:dyDescent="0.3">
      <c r="A2324">
        <v>2321</v>
      </c>
      <c r="B2324" t="s">
        <v>58</v>
      </c>
      <c r="C2324">
        <v>2023</v>
      </c>
      <c r="D2324">
        <v>3.9</v>
      </c>
      <c r="E2324" t="s">
        <v>18</v>
      </c>
      <c r="F2324" t="s">
        <v>34</v>
      </c>
      <c r="G2324">
        <v>45313</v>
      </c>
      <c r="H2324" t="s">
        <v>26</v>
      </c>
      <c r="I2324">
        <v>70375.88</v>
      </c>
      <c r="J2324" t="s">
        <v>65</v>
      </c>
      <c r="K2324">
        <v>3</v>
      </c>
      <c r="L2324">
        <v>1.5531057312471035</v>
      </c>
      <c r="M2324" t="s">
        <v>56</v>
      </c>
      <c r="N2324" t="s">
        <v>36</v>
      </c>
      <c r="O2324" t="s">
        <v>22</v>
      </c>
      <c r="P2324">
        <v>1</v>
      </c>
    </row>
    <row r="2325" spans="1:16" x14ac:dyDescent="0.3">
      <c r="A2325">
        <v>2322</v>
      </c>
      <c r="B2325" t="s">
        <v>30</v>
      </c>
      <c r="C2325">
        <v>2001</v>
      </c>
      <c r="D2325">
        <v>5.3</v>
      </c>
      <c r="E2325" t="s">
        <v>33</v>
      </c>
      <c r="F2325" t="s">
        <v>19</v>
      </c>
      <c r="G2325">
        <v>234729</v>
      </c>
      <c r="H2325" t="s">
        <v>26</v>
      </c>
      <c r="I2325">
        <v>71954.759999999995</v>
      </c>
      <c r="J2325" t="s">
        <v>41</v>
      </c>
      <c r="K2325">
        <v>25</v>
      </c>
      <c r="L2325">
        <v>0.30654397198471428</v>
      </c>
      <c r="M2325" t="s">
        <v>32</v>
      </c>
      <c r="N2325" t="s">
        <v>36</v>
      </c>
      <c r="O2325" t="s">
        <v>29</v>
      </c>
      <c r="P2325">
        <v>1</v>
      </c>
    </row>
    <row r="2326" spans="1:16" x14ac:dyDescent="0.3">
      <c r="A2326">
        <v>2323</v>
      </c>
      <c r="B2326" t="s">
        <v>37</v>
      </c>
      <c r="C2326">
        <v>2007</v>
      </c>
      <c r="D2326">
        <v>1.7</v>
      </c>
      <c r="E2326" t="s">
        <v>33</v>
      </c>
      <c r="F2326" t="s">
        <v>19</v>
      </c>
      <c r="G2326">
        <v>232783</v>
      </c>
      <c r="H2326" t="s">
        <v>38</v>
      </c>
      <c r="I2326">
        <v>35496.28</v>
      </c>
      <c r="J2326" t="s">
        <v>68</v>
      </c>
      <c r="K2326">
        <v>19</v>
      </c>
      <c r="L2326">
        <v>0.15248656474055236</v>
      </c>
      <c r="M2326" t="s">
        <v>32</v>
      </c>
      <c r="N2326" t="s">
        <v>23</v>
      </c>
      <c r="O2326" t="s">
        <v>46</v>
      </c>
      <c r="P2326">
        <v>2</v>
      </c>
    </row>
    <row r="2327" spans="1:16" x14ac:dyDescent="0.3">
      <c r="A2327">
        <v>2324</v>
      </c>
      <c r="B2327" t="s">
        <v>43</v>
      </c>
      <c r="C2327">
        <v>2014</v>
      </c>
      <c r="D2327">
        <v>3.8</v>
      </c>
      <c r="E2327" t="s">
        <v>25</v>
      </c>
      <c r="F2327" t="s">
        <v>34</v>
      </c>
      <c r="G2327">
        <v>289176</v>
      </c>
      <c r="H2327" t="s">
        <v>26</v>
      </c>
      <c r="I2327">
        <v>59687.83</v>
      </c>
      <c r="J2327" t="s">
        <v>44</v>
      </c>
      <c r="K2327">
        <v>12</v>
      </c>
      <c r="L2327">
        <v>0.20640658284228292</v>
      </c>
      <c r="M2327" t="s">
        <v>32</v>
      </c>
      <c r="N2327" t="s">
        <v>36</v>
      </c>
      <c r="O2327" t="s">
        <v>22</v>
      </c>
      <c r="P2327">
        <v>1</v>
      </c>
    </row>
    <row r="2328" spans="1:16" x14ac:dyDescent="0.3">
      <c r="A2328">
        <v>2325</v>
      </c>
      <c r="B2328" t="s">
        <v>37</v>
      </c>
      <c r="C2328">
        <v>2006</v>
      </c>
      <c r="D2328">
        <v>5.3</v>
      </c>
      <c r="E2328" t="s">
        <v>42</v>
      </c>
      <c r="F2328" t="s">
        <v>19</v>
      </c>
      <c r="G2328">
        <v>148430</v>
      </c>
      <c r="H2328" t="s">
        <v>20</v>
      </c>
      <c r="I2328">
        <v>61442.879999999997</v>
      </c>
      <c r="J2328" t="s">
        <v>68</v>
      </c>
      <c r="K2328">
        <v>20</v>
      </c>
      <c r="L2328">
        <v>0.41395189651687664</v>
      </c>
      <c r="M2328" t="s">
        <v>22</v>
      </c>
      <c r="N2328" t="s">
        <v>36</v>
      </c>
      <c r="O2328" t="s">
        <v>29</v>
      </c>
      <c r="P2328">
        <v>3</v>
      </c>
    </row>
    <row r="2329" spans="1:16" x14ac:dyDescent="0.3">
      <c r="A2329">
        <v>2326</v>
      </c>
      <c r="B2329" t="s">
        <v>17</v>
      </c>
      <c r="C2329">
        <v>2005</v>
      </c>
      <c r="D2329">
        <v>3.9</v>
      </c>
      <c r="E2329" t="s">
        <v>42</v>
      </c>
      <c r="F2329" t="s">
        <v>19</v>
      </c>
      <c r="G2329">
        <v>28365</v>
      </c>
      <c r="H2329" t="s">
        <v>20</v>
      </c>
      <c r="I2329">
        <v>34931.800000000003</v>
      </c>
      <c r="J2329" t="s">
        <v>35</v>
      </c>
      <c r="K2329">
        <v>21</v>
      </c>
      <c r="L2329">
        <v>1.2315106645513838</v>
      </c>
      <c r="M2329" t="s">
        <v>56</v>
      </c>
      <c r="N2329" t="s">
        <v>23</v>
      </c>
      <c r="O2329" t="s">
        <v>22</v>
      </c>
      <c r="P2329">
        <v>3</v>
      </c>
    </row>
    <row r="2330" spans="1:16" x14ac:dyDescent="0.3">
      <c r="A2330">
        <v>2327</v>
      </c>
      <c r="B2330" t="s">
        <v>50</v>
      </c>
      <c r="C2330">
        <v>2000</v>
      </c>
      <c r="D2330">
        <v>4.5999999999999996</v>
      </c>
      <c r="E2330" t="s">
        <v>33</v>
      </c>
      <c r="F2330" t="s">
        <v>19</v>
      </c>
      <c r="G2330">
        <v>275333</v>
      </c>
      <c r="H2330" t="s">
        <v>20</v>
      </c>
      <c r="I2330">
        <v>38235.97</v>
      </c>
      <c r="J2330" t="s">
        <v>61</v>
      </c>
      <c r="K2330">
        <v>26</v>
      </c>
      <c r="L2330">
        <v>0.13887172986892235</v>
      </c>
      <c r="M2330" t="s">
        <v>32</v>
      </c>
      <c r="N2330" t="s">
        <v>23</v>
      </c>
      <c r="O2330" t="s">
        <v>29</v>
      </c>
      <c r="P2330">
        <v>3</v>
      </c>
    </row>
    <row r="2331" spans="1:16" x14ac:dyDescent="0.3">
      <c r="A2331">
        <v>2328</v>
      </c>
      <c r="B2331" t="s">
        <v>24</v>
      </c>
      <c r="C2331">
        <v>2014</v>
      </c>
      <c r="D2331">
        <v>2.9</v>
      </c>
      <c r="E2331" t="s">
        <v>25</v>
      </c>
      <c r="F2331" t="s">
        <v>19</v>
      </c>
      <c r="G2331">
        <v>7248</v>
      </c>
      <c r="H2331" t="s">
        <v>20</v>
      </c>
      <c r="I2331">
        <v>77413.440000000002</v>
      </c>
      <c r="J2331" t="s">
        <v>66</v>
      </c>
      <c r="K2331">
        <v>12</v>
      </c>
      <c r="L2331">
        <v>10.68066225165563</v>
      </c>
      <c r="M2331" t="s">
        <v>56</v>
      </c>
      <c r="N2331" t="s">
        <v>36</v>
      </c>
      <c r="O2331" t="s">
        <v>22</v>
      </c>
      <c r="P2331">
        <v>3</v>
      </c>
    </row>
    <row r="2332" spans="1:16" x14ac:dyDescent="0.3">
      <c r="A2332">
        <v>2329</v>
      </c>
      <c r="B2332" t="s">
        <v>30</v>
      </c>
      <c r="C2332">
        <v>2022</v>
      </c>
      <c r="D2332">
        <v>1.5</v>
      </c>
      <c r="E2332" t="s">
        <v>18</v>
      </c>
      <c r="F2332" t="s">
        <v>19</v>
      </c>
      <c r="G2332">
        <v>4369</v>
      </c>
      <c r="H2332" t="s">
        <v>20</v>
      </c>
      <c r="I2332">
        <v>60358.76</v>
      </c>
      <c r="J2332" t="s">
        <v>40</v>
      </c>
      <c r="K2332">
        <v>4</v>
      </c>
      <c r="L2332">
        <v>13.815234607461662</v>
      </c>
      <c r="M2332" t="s">
        <v>56</v>
      </c>
      <c r="N2332" t="s">
        <v>36</v>
      </c>
      <c r="O2332" t="s">
        <v>46</v>
      </c>
      <c r="P2332">
        <v>3</v>
      </c>
    </row>
    <row r="2333" spans="1:16" x14ac:dyDescent="0.3">
      <c r="A2333">
        <v>2330</v>
      </c>
      <c r="B2333" t="s">
        <v>30</v>
      </c>
      <c r="C2333">
        <v>2006</v>
      </c>
      <c r="D2333">
        <v>3.3</v>
      </c>
      <c r="E2333" t="s">
        <v>33</v>
      </c>
      <c r="F2333" t="s">
        <v>19</v>
      </c>
      <c r="G2333">
        <v>290749</v>
      </c>
      <c r="H2333" t="s">
        <v>20</v>
      </c>
      <c r="I2333">
        <v>19175.060000000001</v>
      </c>
      <c r="J2333" t="s">
        <v>52</v>
      </c>
      <c r="K2333">
        <v>20</v>
      </c>
      <c r="L2333">
        <v>6.5950562168743496E-2</v>
      </c>
      <c r="M2333" t="s">
        <v>32</v>
      </c>
      <c r="N2333" t="s">
        <v>28</v>
      </c>
      <c r="O2333" t="s">
        <v>22</v>
      </c>
      <c r="P2333">
        <v>3</v>
      </c>
    </row>
    <row r="2334" spans="1:16" x14ac:dyDescent="0.3">
      <c r="A2334">
        <v>2331</v>
      </c>
      <c r="B2334" t="s">
        <v>17</v>
      </c>
      <c r="C2334">
        <v>2016</v>
      </c>
      <c r="D2334">
        <v>3</v>
      </c>
      <c r="E2334" t="s">
        <v>42</v>
      </c>
      <c r="F2334" t="s">
        <v>34</v>
      </c>
      <c r="G2334">
        <v>171955</v>
      </c>
      <c r="H2334" t="s">
        <v>26</v>
      </c>
      <c r="I2334">
        <v>84575.51</v>
      </c>
      <c r="J2334" t="s">
        <v>21</v>
      </c>
      <c r="K2334">
        <v>10</v>
      </c>
      <c r="L2334">
        <v>0.49184676223430546</v>
      </c>
      <c r="M2334" t="s">
        <v>32</v>
      </c>
      <c r="N2334" t="s">
        <v>36</v>
      </c>
      <c r="O2334" t="s">
        <v>22</v>
      </c>
      <c r="P2334">
        <v>1</v>
      </c>
    </row>
    <row r="2335" spans="1:16" x14ac:dyDescent="0.3">
      <c r="A2335">
        <v>2332</v>
      </c>
      <c r="B2335" t="s">
        <v>30</v>
      </c>
      <c r="C2335">
        <v>2001</v>
      </c>
      <c r="D2335">
        <v>5.3</v>
      </c>
      <c r="E2335" t="s">
        <v>42</v>
      </c>
      <c r="F2335" t="s">
        <v>34</v>
      </c>
      <c r="G2335">
        <v>33055</v>
      </c>
      <c r="H2335" t="s">
        <v>20</v>
      </c>
      <c r="I2335">
        <v>88895.86</v>
      </c>
      <c r="J2335" t="s">
        <v>41</v>
      </c>
      <c r="K2335">
        <v>25</v>
      </c>
      <c r="L2335">
        <v>2.6893317198608382</v>
      </c>
      <c r="M2335" t="s">
        <v>56</v>
      </c>
      <c r="N2335" t="s">
        <v>36</v>
      </c>
      <c r="O2335" t="s">
        <v>29</v>
      </c>
      <c r="P2335">
        <v>3</v>
      </c>
    </row>
    <row r="2336" spans="1:16" x14ac:dyDescent="0.3">
      <c r="A2336">
        <v>2333</v>
      </c>
      <c r="B2336" t="s">
        <v>17</v>
      </c>
      <c r="C2336">
        <v>2008</v>
      </c>
      <c r="D2336">
        <v>2.2000000000000002</v>
      </c>
      <c r="E2336" t="s">
        <v>42</v>
      </c>
      <c r="F2336" t="s">
        <v>34</v>
      </c>
      <c r="G2336">
        <v>199803</v>
      </c>
      <c r="H2336" t="s">
        <v>20</v>
      </c>
      <c r="I2336">
        <v>49283.41</v>
      </c>
      <c r="J2336" t="s">
        <v>47</v>
      </c>
      <c r="K2336">
        <v>18</v>
      </c>
      <c r="L2336">
        <v>0.24666001010995833</v>
      </c>
      <c r="M2336" t="s">
        <v>32</v>
      </c>
      <c r="N2336" t="s">
        <v>23</v>
      </c>
      <c r="O2336" t="s">
        <v>22</v>
      </c>
      <c r="P2336">
        <v>3</v>
      </c>
    </row>
    <row r="2337" spans="1:16" x14ac:dyDescent="0.3">
      <c r="A2337">
        <v>2334</v>
      </c>
      <c r="B2337" t="s">
        <v>37</v>
      </c>
      <c r="C2337">
        <v>2008</v>
      </c>
      <c r="D2337">
        <v>5.8</v>
      </c>
      <c r="E2337" t="s">
        <v>18</v>
      </c>
      <c r="F2337" t="s">
        <v>34</v>
      </c>
      <c r="G2337">
        <v>269594</v>
      </c>
      <c r="H2337" t="s">
        <v>20</v>
      </c>
      <c r="I2337">
        <v>24846.21</v>
      </c>
      <c r="J2337" t="s">
        <v>68</v>
      </c>
      <c r="K2337">
        <v>18</v>
      </c>
      <c r="L2337">
        <v>9.2161583714771095E-2</v>
      </c>
      <c r="M2337" t="s">
        <v>32</v>
      </c>
      <c r="N2337" t="s">
        <v>23</v>
      </c>
      <c r="O2337" t="s">
        <v>29</v>
      </c>
      <c r="P2337">
        <v>3</v>
      </c>
    </row>
    <row r="2338" spans="1:16" x14ac:dyDescent="0.3">
      <c r="A2338">
        <v>2335</v>
      </c>
      <c r="B2338" t="s">
        <v>24</v>
      </c>
      <c r="C2338">
        <v>2012</v>
      </c>
      <c r="D2338">
        <v>5.8</v>
      </c>
      <c r="E2338" t="s">
        <v>42</v>
      </c>
      <c r="F2338" t="s">
        <v>34</v>
      </c>
      <c r="G2338">
        <v>133997</v>
      </c>
      <c r="H2338" t="s">
        <v>20</v>
      </c>
      <c r="I2338">
        <v>95022.62</v>
      </c>
      <c r="J2338" t="s">
        <v>27</v>
      </c>
      <c r="K2338">
        <v>14</v>
      </c>
      <c r="L2338">
        <v>0.70913990611730104</v>
      </c>
      <c r="M2338" t="s">
        <v>22</v>
      </c>
      <c r="N2338" t="s">
        <v>36</v>
      </c>
      <c r="O2338" t="s">
        <v>29</v>
      </c>
      <c r="P2338">
        <v>3</v>
      </c>
    </row>
    <row r="2339" spans="1:16" x14ac:dyDescent="0.3">
      <c r="A2339">
        <v>2336</v>
      </c>
      <c r="B2339" t="s">
        <v>43</v>
      </c>
      <c r="C2339">
        <v>2005</v>
      </c>
      <c r="D2339">
        <v>2.2000000000000002</v>
      </c>
      <c r="E2339" t="s">
        <v>18</v>
      </c>
      <c r="F2339" t="s">
        <v>19</v>
      </c>
      <c r="G2339">
        <v>50272</v>
      </c>
      <c r="H2339" t="s">
        <v>26</v>
      </c>
      <c r="I2339">
        <v>88815.61</v>
      </c>
      <c r="J2339" t="s">
        <v>44</v>
      </c>
      <c r="K2339">
        <v>21</v>
      </c>
      <c r="L2339">
        <v>1.766701344684914</v>
      </c>
      <c r="M2339" t="s">
        <v>22</v>
      </c>
      <c r="N2339" t="s">
        <v>36</v>
      </c>
      <c r="O2339" t="s">
        <v>22</v>
      </c>
      <c r="P2339">
        <v>1</v>
      </c>
    </row>
    <row r="2340" spans="1:16" x14ac:dyDescent="0.3">
      <c r="A2340">
        <v>2337</v>
      </c>
      <c r="B2340" t="s">
        <v>50</v>
      </c>
      <c r="C2340">
        <v>2005</v>
      </c>
      <c r="D2340">
        <v>2.7</v>
      </c>
      <c r="E2340" t="s">
        <v>18</v>
      </c>
      <c r="F2340" t="s">
        <v>19</v>
      </c>
      <c r="G2340">
        <v>5310</v>
      </c>
      <c r="H2340" t="s">
        <v>38</v>
      </c>
      <c r="I2340">
        <v>28216.27</v>
      </c>
      <c r="J2340" t="s">
        <v>51</v>
      </c>
      <c r="K2340">
        <v>21</v>
      </c>
      <c r="L2340">
        <v>5.3137984934086626</v>
      </c>
      <c r="M2340" t="s">
        <v>56</v>
      </c>
      <c r="N2340" t="s">
        <v>23</v>
      </c>
      <c r="O2340" t="s">
        <v>22</v>
      </c>
      <c r="P2340">
        <v>2</v>
      </c>
    </row>
    <row r="2341" spans="1:16" x14ac:dyDescent="0.3">
      <c r="A2341">
        <v>2338</v>
      </c>
      <c r="B2341" t="s">
        <v>43</v>
      </c>
      <c r="C2341">
        <v>2019</v>
      </c>
      <c r="D2341">
        <v>5.5</v>
      </c>
      <c r="E2341" t="s">
        <v>18</v>
      </c>
      <c r="F2341" t="s">
        <v>19</v>
      </c>
      <c r="G2341">
        <v>31817</v>
      </c>
      <c r="H2341" t="s">
        <v>38</v>
      </c>
      <c r="I2341">
        <v>14081.4</v>
      </c>
      <c r="J2341" t="s">
        <v>63</v>
      </c>
      <c r="K2341">
        <v>7</v>
      </c>
      <c r="L2341">
        <v>0.44257472420404187</v>
      </c>
      <c r="M2341" t="s">
        <v>56</v>
      </c>
      <c r="N2341" t="s">
        <v>28</v>
      </c>
      <c r="O2341" t="s">
        <v>29</v>
      </c>
      <c r="P2341">
        <v>2</v>
      </c>
    </row>
    <row r="2342" spans="1:16" x14ac:dyDescent="0.3">
      <c r="A2342">
        <v>2339</v>
      </c>
      <c r="B2342" t="s">
        <v>37</v>
      </c>
      <c r="C2342">
        <v>2019</v>
      </c>
      <c r="D2342">
        <v>5.8</v>
      </c>
      <c r="E2342" t="s">
        <v>33</v>
      </c>
      <c r="F2342" t="s">
        <v>19</v>
      </c>
      <c r="G2342">
        <v>215888</v>
      </c>
      <c r="H2342" t="s">
        <v>38</v>
      </c>
      <c r="I2342">
        <v>46862.09</v>
      </c>
      <c r="J2342" t="s">
        <v>39</v>
      </c>
      <c r="K2342">
        <v>7</v>
      </c>
      <c r="L2342">
        <v>0.21706667346031275</v>
      </c>
      <c r="M2342" t="s">
        <v>32</v>
      </c>
      <c r="N2342" t="s">
        <v>23</v>
      </c>
      <c r="O2342" t="s">
        <v>29</v>
      </c>
      <c r="P2342">
        <v>2</v>
      </c>
    </row>
    <row r="2343" spans="1:16" x14ac:dyDescent="0.3">
      <c r="A2343">
        <v>2340</v>
      </c>
      <c r="B2343" t="s">
        <v>50</v>
      </c>
      <c r="C2343">
        <v>2020</v>
      </c>
      <c r="D2343">
        <v>3.2</v>
      </c>
      <c r="E2343" t="s">
        <v>18</v>
      </c>
      <c r="F2343" t="s">
        <v>19</v>
      </c>
      <c r="G2343">
        <v>82641</v>
      </c>
      <c r="H2343" t="s">
        <v>38</v>
      </c>
      <c r="I2343">
        <v>69257.710000000006</v>
      </c>
      <c r="J2343" t="s">
        <v>54</v>
      </c>
      <c r="K2343">
        <v>6</v>
      </c>
      <c r="L2343">
        <v>0.83805508161808306</v>
      </c>
      <c r="M2343" t="s">
        <v>22</v>
      </c>
      <c r="N2343" t="s">
        <v>36</v>
      </c>
      <c r="O2343" t="s">
        <v>22</v>
      </c>
      <c r="P2343">
        <v>2</v>
      </c>
    </row>
    <row r="2344" spans="1:16" x14ac:dyDescent="0.3">
      <c r="A2344">
        <v>2341</v>
      </c>
      <c r="B2344" t="s">
        <v>30</v>
      </c>
      <c r="C2344">
        <v>2002</v>
      </c>
      <c r="D2344">
        <v>2.6</v>
      </c>
      <c r="E2344" t="s">
        <v>25</v>
      </c>
      <c r="F2344" t="s">
        <v>34</v>
      </c>
      <c r="G2344">
        <v>215155</v>
      </c>
      <c r="H2344" t="s">
        <v>20</v>
      </c>
      <c r="I2344">
        <v>21661.919999999998</v>
      </c>
      <c r="J2344" t="s">
        <v>40</v>
      </c>
      <c r="K2344">
        <v>24</v>
      </c>
      <c r="L2344">
        <v>0.10068053263926006</v>
      </c>
      <c r="M2344" t="s">
        <v>32</v>
      </c>
      <c r="N2344" t="s">
        <v>23</v>
      </c>
      <c r="O2344" t="s">
        <v>22</v>
      </c>
      <c r="P2344">
        <v>3</v>
      </c>
    </row>
    <row r="2345" spans="1:16" x14ac:dyDescent="0.3">
      <c r="A2345">
        <v>2342</v>
      </c>
      <c r="B2345" t="s">
        <v>58</v>
      </c>
      <c r="C2345">
        <v>2016</v>
      </c>
      <c r="D2345">
        <v>3.6</v>
      </c>
      <c r="E2345" t="s">
        <v>42</v>
      </c>
      <c r="F2345" t="s">
        <v>34</v>
      </c>
      <c r="G2345">
        <v>207382</v>
      </c>
      <c r="H2345" t="s">
        <v>38</v>
      </c>
      <c r="I2345">
        <v>53755.199999999997</v>
      </c>
      <c r="J2345" t="s">
        <v>62</v>
      </c>
      <c r="K2345">
        <v>10</v>
      </c>
      <c r="L2345">
        <v>0.25920861019760633</v>
      </c>
      <c r="M2345" t="s">
        <v>32</v>
      </c>
      <c r="N2345" t="s">
        <v>36</v>
      </c>
      <c r="O2345" t="s">
        <v>22</v>
      </c>
      <c r="P2345">
        <v>2</v>
      </c>
    </row>
    <row r="2346" spans="1:16" x14ac:dyDescent="0.3">
      <c r="A2346">
        <v>2343</v>
      </c>
      <c r="B2346" t="s">
        <v>37</v>
      </c>
      <c r="C2346">
        <v>2016</v>
      </c>
      <c r="D2346">
        <v>4.4000000000000004</v>
      </c>
      <c r="E2346" t="s">
        <v>33</v>
      </c>
      <c r="F2346" t="s">
        <v>19</v>
      </c>
      <c r="G2346">
        <v>15457</v>
      </c>
      <c r="H2346" t="s">
        <v>38</v>
      </c>
      <c r="I2346">
        <v>45414.47</v>
      </c>
      <c r="J2346" t="s">
        <v>45</v>
      </c>
      <c r="K2346">
        <v>10</v>
      </c>
      <c r="L2346">
        <v>2.9381167108753314</v>
      </c>
      <c r="M2346" t="s">
        <v>56</v>
      </c>
      <c r="N2346" t="s">
        <v>23</v>
      </c>
      <c r="O2346" t="s">
        <v>29</v>
      </c>
      <c r="P2346">
        <v>2</v>
      </c>
    </row>
    <row r="2347" spans="1:16" x14ac:dyDescent="0.3">
      <c r="A2347">
        <v>2344</v>
      </c>
      <c r="B2347" t="s">
        <v>37</v>
      </c>
      <c r="C2347">
        <v>2011</v>
      </c>
      <c r="D2347">
        <v>2.4</v>
      </c>
      <c r="E2347" t="s">
        <v>42</v>
      </c>
      <c r="F2347" t="s">
        <v>19</v>
      </c>
      <c r="G2347">
        <v>42311</v>
      </c>
      <c r="H2347" t="s">
        <v>26</v>
      </c>
      <c r="I2347">
        <v>89602.36</v>
      </c>
      <c r="J2347" t="s">
        <v>39</v>
      </c>
      <c r="K2347">
        <v>15</v>
      </c>
      <c r="L2347">
        <v>2.1177083973434803</v>
      </c>
      <c r="M2347" t="s">
        <v>56</v>
      </c>
      <c r="N2347" t="s">
        <v>36</v>
      </c>
      <c r="O2347" t="s">
        <v>22</v>
      </c>
      <c r="P2347">
        <v>1</v>
      </c>
    </row>
    <row r="2348" spans="1:16" x14ac:dyDescent="0.3">
      <c r="A2348">
        <v>2345</v>
      </c>
      <c r="B2348" t="s">
        <v>24</v>
      </c>
      <c r="C2348">
        <v>2015</v>
      </c>
      <c r="D2348">
        <v>4.7</v>
      </c>
      <c r="E2348" t="s">
        <v>18</v>
      </c>
      <c r="F2348" t="s">
        <v>19</v>
      </c>
      <c r="G2348">
        <v>151958</v>
      </c>
      <c r="H2348" t="s">
        <v>26</v>
      </c>
      <c r="I2348">
        <v>45808.83</v>
      </c>
      <c r="J2348" t="s">
        <v>53</v>
      </c>
      <c r="K2348">
        <v>11</v>
      </c>
      <c r="L2348">
        <v>0.30145717895734347</v>
      </c>
      <c r="M2348" t="s">
        <v>32</v>
      </c>
      <c r="N2348" t="s">
        <v>23</v>
      </c>
      <c r="O2348" t="s">
        <v>29</v>
      </c>
      <c r="P2348">
        <v>1</v>
      </c>
    </row>
    <row r="2349" spans="1:16" x14ac:dyDescent="0.3">
      <c r="A2349">
        <v>2346</v>
      </c>
      <c r="B2349" t="s">
        <v>43</v>
      </c>
      <c r="C2349">
        <v>2014</v>
      </c>
      <c r="D2349">
        <v>1.3</v>
      </c>
      <c r="E2349" t="s">
        <v>33</v>
      </c>
      <c r="F2349" t="s">
        <v>34</v>
      </c>
      <c r="G2349">
        <v>123573</v>
      </c>
      <c r="H2349" t="s">
        <v>26</v>
      </c>
      <c r="I2349">
        <v>55708.76</v>
      </c>
      <c r="J2349" t="s">
        <v>60</v>
      </c>
      <c r="K2349">
        <v>12</v>
      </c>
      <c r="L2349">
        <v>0.4508166023322247</v>
      </c>
      <c r="M2349" t="s">
        <v>22</v>
      </c>
      <c r="N2349" t="s">
        <v>36</v>
      </c>
      <c r="O2349" t="s">
        <v>46</v>
      </c>
      <c r="P2349">
        <v>1</v>
      </c>
    </row>
    <row r="2350" spans="1:16" x14ac:dyDescent="0.3">
      <c r="A2350">
        <v>2347</v>
      </c>
      <c r="B2350" t="s">
        <v>37</v>
      </c>
      <c r="C2350">
        <v>2012</v>
      </c>
      <c r="D2350">
        <v>1.2</v>
      </c>
      <c r="E2350" t="s">
        <v>25</v>
      </c>
      <c r="F2350" t="s">
        <v>34</v>
      </c>
      <c r="G2350">
        <v>298325</v>
      </c>
      <c r="H2350" t="s">
        <v>20</v>
      </c>
      <c r="I2350">
        <v>95752.19</v>
      </c>
      <c r="J2350" t="s">
        <v>48</v>
      </c>
      <c r="K2350">
        <v>14</v>
      </c>
      <c r="L2350">
        <v>0.32096602698399396</v>
      </c>
      <c r="M2350" t="s">
        <v>32</v>
      </c>
      <c r="N2350" t="s">
        <v>36</v>
      </c>
      <c r="O2350" t="s">
        <v>46</v>
      </c>
      <c r="P2350">
        <v>3</v>
      </c>
    </row>
    <row r="2351" spans="1:16" x14ac:dyDescent="0.3">
      <c r="A2351">
        <v>2348</v>
      </c>
      <c r="B2351" t="s">
        <v>37</v>
      </c>
      <c r="C2351">
        <v>2022</v>
      </c>
      <c r="D2351">
        <v>2.9</v>
      </c>
      <c r="E2351" t="s">
        <v>18</v>
      </c>
      <c r="F2351" t="s">
        <v>19</v>
      </c>
      <c r="G2351">
        <v>164334</v>
      </c>
      <c r="H2351" t="s">
        <v>20</v>
      </c>
      <c r="I2351">
        <v>33470.720000000001</v>
      </c>
      <c r="J2351" t="s">
        <v>68</v>
      </c>
      <c r="K2351">
        <v>4</v>
      </c>
      <c r="L2351">
        <v>0.20367495466549831</v>
      </c>
      <c r="M2351" t="s">
        <v>32</v>
      </c>
      <c r="N2351" t="s">
        <v>23</v>
      </c>
      <c r="O2351" t="s">
        <v>22</v>
      </c>
      <c r="P2351">
        <v>3</v>
      </c>
    </row>
    <row r="2352" spans="1:16" x14ac:dyDescent="0.3">
      <c r="A2352">
        <v>2349</v>
      </c>
      <c r="B2352" t="s">
        <v>30</v>
      </c>
      <c r="C2352">
        <v>2000</v>
      </c>
      <c r="D2352">
        <v>2.8</v>
      </c>
      <c r="E2352" t="s">
        <v>42</v>
      </c>
      <c r="F2352" t="s">
        <v>34</v>
      </c>
      <c r="G2352">
        <v>263272</v>
      </c>
      <c r="H2352" t="s">
        <v>20</v>
      </c>
      <c r="I2352">
        <v>32454.14</v>
      </c>
      <c r="J2352" t="s">
        <v>52</v>
      </c>
      <c r="K2352">
        <v>26</v>
      </c>
      <c r="L2352">
        <v>0.12327228113889817</v>
      </c>
      <c r="M2352" t="s">
        <v>32</v>
      </c>
      <c r="N2352" t="s">
        <v>23</v>
      </c>
      <c r="O2352" t="s">
        <v>22</v>
      </c>
      <c r="P2352">
        <v>3</v>
      </c>
    </row>
    <row r="2353" spans="1:16" x14ac:dyDescent="0.3">
      <c r="A2353">
        <v>2350</v>
      </c>
      <c r="B2353" t="s">
        <v>30</v>
      </c>
      <c r="C2353">
        <v>2016</v>
      </c>
      <c r="D2353">
        <v>2.6</v>
      </c>
      <c r="E2353" t="s">
        <v>25</v>
      </c>
      <c r="F2353" t="s">
        <v>19</v>
      </c>
      <c r="G2353">
        <v>79522</v>
      </c>
      <c r="H2353" t="s">
        <v>26</v>
      </c>
      <c r="I2353">
        <v>80961.53</v>
      </c>
      <c r="J2353" t="s">
        <v>52</v>
      </c>
      <c r="K2353">
        <v>10</v>
      </c>
      <c r="L2353">
        <v>1.0181022861598048</v>
      </c>
      <c r="M2353" t="s">
        <v>22</v>
      </c>
      <c r="N2353" t="s">
        <v>36</v>
      </c>
      <c r="O2353" t="s">
        <v>22</v>
      </c>
      <c r="P2353">
        <v>1</v>
      </c>
    </row>
    <row r="2354" spans="1:16" x14ac:dyDescent="0.3">
      <c r="A2354">
        <v>2351</v>
      </c>
      <c r="B2354" t="s">
        <v>50</v>
      </c>
      <c r="C2354">
        <v>2002</v>
      </c>
      <c r="D2354">
        <v>3.5</v>
      </c>
      <c r="E2354" t="s">
        <v>18</v>
      </c>
      <c r="F2354" t="s">
        <v>34</v>
      </c>
      <c r="G2354">
        <v>163394</v>
      </c>
      <c r="H2354" t="s">
        <v>38</v>
      </c>
      <c r="I2354">
        <v>31366.2</v>
      </c>
      <c r="J2354" t="s">
        <v>55</v>
      </c>
      <c r="K2354">
        <v>24</v>
      </c>
      <c r="L2354">
        <v>0.19196665728239715</v>
      </c>
      <c r="M2354" t="s">
        <v>32</v>
      </c>
      <c r="N2354" t="s">
        <v>23</v>
      </c>
      <c r="O2354" t="s">
        <v>22</v>
      </c>
      <c r="P2354">
        <v>2</v>
      </c>
    </row>
    <row r="2355" spans="1:16" x14ac:dyDescent="0.3">
      <c r="A2355">
        <v>2352</v>
      </c>
      <c r="B2355" t="s">
        <v>17</v>
      </c>
      <c r="C2355">
        <v>2014</v>
      </c>
      <c r="D2355">
        <v>2.6</v>
      </c>
      <c r="E2355" t="s">
        <v>25</v>
      </c>
      <c r="F2355" t="s">
        <v>34</v>
      </c>
      <c r="G2355">
        <v>48929</v>
      </c>
      <c r="H2355" t="s">
        <v>26</v>
      </c>
      <c r="I2355">
        <v>84027.26</v>
      </c>
      <c r="J2355" t="s">
        <v>47</v>
      </c>
      <c r="K2355">
        <v>12</v>
      </c>
      <c r="L2355">
        <v>1.7173304175437878</v>
      </c>
      <c r="M2355" t="s">
        <v>56</v>
      </c>
      <c r="N2355" t="s">
        <v>36</v>
      </c>
      <c r="O2355" t="s">
        <v>22</v>
      </c>
      <c r="P2355">
        <v>1</v>
      </c>
    </row>
    <row r="2356" spans="1:16" x14ac:dyDescent="0.3">
      <c r="A2356">
        <v>2353</v>
      </c>
      <c r="B2356" t="s">
        <v>17</v>
      </c>
      <c r="C2356">
        <v>2003</v>
      </c>
      <c r="D2356">
        <v>2</v>
      </c>
      <c r="E2356" t="s">
        <v>18</v>
      </c>
      <c r="F2356" t="s">
        <v>19</v>
      </c>
      <c r="G2356">
        <v>81696</v>
      </c>
      <c r="H2356" t="s">
        <v>20</v>
      </c>
      <c r="I2356">
        <v>14075.88</v>
      </c>
      <c r="J2356" t="s">
        <v>47</v>
      </c>
      <c r="K2356">
        <v>23</v>
      </c>
      <c r="L2356">
        <v>0.17229582843713279</v>
      </c>
      <c r="M2356" t="s">
        <v>22</v>
      </c>
      <c r="N2356" t="s">
        <v>28</v>
      </c>
      <c r="O2356" t="s">
        <v>22</v>
      </c>
      <c r="P2356">
        <v>3</v>
      </c>
    </row>
    <row r="2357" spans="1:16" x14ac:dyDescent="0.3">
      <c r="A2357">
        <v>2354</v>
      </c>
      <c r="B2357" t="s">
        <v>58</v>
      </c>
      <c r="C2357">
        <v>2003</v>
      </c>
      <c r="D2357">
        <v>2.5</v>
      </c>
      <c r="E2357" t="s">
        <v>33</v>
      </c>
      <c r="F2357" t="s">
        <v>34</v>
      </c>
      <c r="G2357">
        <v>271952</v>
      </c>
      <c r="H2357" t="s">
        <v>26</v>
      </c>
      <c r="I2357">
        <v>15569.82</v>
      </c>
      <c r="J2357" t="s">
        <v>62</v>
      </c>
      <c r="K2357">
        <v>23</v>
      </c>
      <c r="L2357">
        <v>5.7252088603871272E-2</v>
      </c>
      <c r="M2357" t="s">
        <v>32</v>
      </c>
      <c r="N2357" t="s">
        <v>28</v>
      </c>
      <c r="O2357" t="s">
        <v>22</v>
      </c>
      <c r="P2357">
        <v>1</v>
      </c>
    </row>
    <row r="2358" spans="1:16" x14ac:dyDescent="0.3">
      <c r="A2358">
        <v>2355</v>
      </c>
      <c r="B2358" t="s">
        <v>17</v>
      </c>
      <c r="C2358">
        <v>2017</v>
      </c>
      <c r="D2358">
        <v>5.9</v>
      </c>
      <c r="E2358" t="s">
        <v>18</v>
      </c>
      <c r="F2358" t="s">
        <v>34</v>
      </c>
      <c r="G2358">
        <v>95148</v>
      </c>
      <c r="H2358" t="s">
        <v>38</v>
      </c>
      <c r="I2358">
        <v>90625.72</v>
      </c>
      <c r="J2358" t="s">
        <v>21</v>
      </c>
      <c r="K2358">
        <v>9</v>
      </c>
      <c r="L2358">
        <v>0.95247109765838489</v>
      </c>
      <c r="M2358" t="s">
        <v>22</v>
      </c>
      <c r="N2358" t="s">
        <v>36</v>
      </c>
      <c r="O2358" t="s">
        <v>29</v>
      </c>
      <c r="P2358">
        <v>2</v>
      </c>
    </row>
    <row r="2359" spans="1:16" x14ac:dyDescent="0.3">
      <c r="A2359">
        <v>2356</v>
      </c>
      <c r="B2359" t="s">
        <v>24</v>
      </c>
      <c r="C2359">
        <v>2016</v>
      </c>
      <c r="D2359">
        <v>3.1</v>
      </c>
      <c r="E2359" t="s">
        <v>33</v>
      </c>
      <c r="F2359" t="s">
        <v>19</v>
      </c>
      <c r="G2359">
        <v>283869</v>
      </c>
      <c r="H2359" t="s">
        <v>20</v>
      </c>
      <c r="I2359">
        <v>56377.17</v>
      </c>
      <c r="J2359" t="s">
        <v>27</v>
      </c>
      <c r="K2359">
        <v>10</v>
      </c>
      <c r="L2359">
        <v>0.19860277099648077</v>
      </c>
      <c r="M2359" t="s">
        <v>32</v>
      </c>
      <c r="N2359" t="s">
        <v>36</v>
      </c>
      <c r="O2359" t="s">
        <v>22</v>
      </c>
      <c r="P2359">
        <v>3</v>
      </c>
    </row>
    <row r="2360" spans="1:16" x14ac:dyDescent="0.3">
      <c r="A2360">
        <v>2357</v>
      </c>
      <c r="B2360" t="s">
        <v>58</v>
      </c>
      <c r="C2360">
        <v>2018</v>
      </c>
      <c r="D2360">
        <v>3.2</v>
      </c>
      <c r="E2360" t="s">
        <v>18</v>
      </c>
      <c r="F2360" t="s">
        <v>34</v>
      </c>
      <c r="G2360">
        <v>220026</v>
      </c>
      <c r="H2360" t="s">
        <v>38</v>
      </c>
      <c r="I2360">
        <v>73287.360000000001</v>
      </c>
      <c r="J2360" t="s">
        <v>59</v>
      </c>
      <c r="K2360">
        <v>8</v>
      </c>
      <c r="L2360">
        <v>0.33308499904556732</v>
      </c>
      <c r="M2360" t="s">
        <v>32</v>
      </c>
      <c r="N2360" t="s">
        <v>36</v>
      </c>
      <c r="O2360" t="s">
        <v>22</v>
      </c>
      <c r="P2360">
        <v>2</v>
      </c>
    </row>
    <row r="2361" spans="1:16" x14ac:dyDescent="0.3">
      <c r="A2361">
        <v>2358</v>
      </c>
      <c r="B2361" t="s">
        <v>50</v>
      </c>
      <c r="C2361">
        <v>2010</v>
      </c>
      <c r="D2361">
        <v>3.9</v>
      </c>
      <c r="E2361" t="s">
        <v>18</v>
      </c>
      <c r="F2361" t="s">
        <v>19</v>
      </c>
      <c r="G2361">
        <v>83576</v>
      </c>
      <c r="H2361" t="s">
        <v>38</v>
      </c>
      <c r="I2361">
        <v>26402.44</v>
      </c>
      <c r="J2361" t="s">
        <v>54</v>
      </c>
      <c r="K2361">
        <v>16</v>
      </c>
      <c r="L2361">
        <v>0.31590935196707187</v>
      </c>
      <c r="M2361" t="s">
        <v>22</v>
      </c>
      <c r="N2361" t="s">
        <v>23</v>
      </c>
      <c r="O2361" t="s">
        <v>22</v>
      </c>
      <c r="P2361">
        <v>2</v>
      </c>
    </row>
    <row r="2362" spans="1:16" x14ac:dyDescent="0.3">
      <c r="A2362">
        <v>2359</v>
      </c>
      <c r="B2362" t="s">
        <v>30</v>
      </c>
      <c r="C2362">
        <v>2019</v>
      </c>
      <c r="D2362">
        <v>5.9</v>
      </c>
      <c r="E2362" t="s">
        <v>42</v>
      </c>
      <c r="F2362" t="s">
        <v>34</v>
      </c>
      <c r="G2362">
        <v>20557</v>
      </c>
      <c r="H2362" t="s">
        <v>20</v>
      </c>
      <c r="I2362">
        <v>20796.060000000001</v>
      </c>
      <c r="J2362" t="s">
        <v>31</v>
      </c>
      <c r="K2362">
        <v>7</v>
      </c>
      <c r="L2362">
        <v>1.0116291287639247</v>
      </c>
      <c r="M2362" t="s">
        <v>56</v>
      </c>
      <c r="N2362" t="s">
        <v>23</v>
      </c>
      <c r="O2362" t="s">
        <v>29</v>
      </c>
      <c r="P2362">
        <v>3</v>
      </c>
    </row>
    <row r="2363" spans="1:16" x14ac:dyDescent="0.3">
      <c r="A2363">
        <v>2360</v>
      </c>
      <c r="B2363" t="s">
        <v>17</v>
      </c>
      <c r="C2363">
        <v>2002</v>
      </c>
      <c r="D2363">
        <v>2.2000000000000002</v>
      </c>
      <c r="E2363" t="s">
        <v>25</v>
      </c>
      <c r="F2363" t="s">
        <v>19</v>
      </c>
      <c r="G2363">
        <v>21825</v>
      </c>
      <c r="H2363" t="s">
        <v>38</v>
      </c>
      <c r="I2363">
        <v>84320.65</v>
      </c>
      <c r="J2363" t="s">
        <v>35</v>
      </c>
      <c r="K2363">
        <v>24</v>
      </c>
      <c r="L2363">
        <v>3.863489117983963</v>
      </c>
      <c r="M2363" t="s">
        <v>56</v>
      </c>
      <c r="N2363" t="s">
        <v>36</v>
      </c>
      <c r="O2363" t="s">
        <v>22</v>
      </c>
      <c r="P2363">
        <v>2</v>
      </c>
    </row>
    <row r="2364" spans="1:16" x14ac:dyDescent="0.3">
      <c r="A2364">
        <v>2361</v>
      </c>
      <c r="B2364" t="s">
        <v>43</v>
      </c>
      <c r="C2364">
        <v>2007</v>
      </c>
      <c r="D2364">
        <v>4.4000000000000004</v>
      </c>
      <c r="E2364" t="s">
        <v>25</v>
      </c>
      <c r="F2364" t="s">
        <v>19</v>
      </c>
      <c r="G2364">
        <v>271142</v>
      </c>
      <c r="H2364" t="s">
        <v>26</v>
      </c>
      <c r="I2364">
        <v>39069.22</v>
      </c>
      <c r="J2364" t="s">
        <v>63</v>
      </c>
      <c r="K2364">
        <v>19</v>
      </c>
      <c r="L2364">
        <v>0.14409136172190218</v>
      </c>
      <c r="M2364" t="s">
        <v>32</v>
      </c>
      <c r="N2364" t="s">
        <v>23</v>
      </c>
      <c r="O2364" t="s">
        <v>29</v>
      </c>
      <c r="P2364">
        <v>1</v>
      </c>
    </row>
    <row r="2365" spans="1:16" x14ac:dyDescent="0.3">
      <c r="A2365">
        <v>2362</v>
      </c>
      <c r="B2365" t="s">
        <v>30</v>
      </c>
      <c r="C2365">
        <v>2013</v>
      </c>
      <c r="D2365">
        <v>4.5999999999999996</v>
      </c>
      <c r="E2365" t="s">
        <v>25</v>
      </c>
      <c r="F2365" t="s">
        <v>34</v>
      </c>
      <c r="G2365">
        <v>36080</v>
      </c>
      <c r="H2365" t="s">
        <v>38</v>
      </c>
      <c r="I2365">
        <v>48228.1</v>
      </c>
      <c r="J2365" t="s">
        <v>52</v>
      </c>
      <c r="K2365">
        <v>13</v>
      </c>
      <c r="L2365">
        <v>1.3366990022172949</v>
      </c>
      <c r="M2365" t="s">
        <v>56</v>
      </c>
      <c r="N2365" t="s">
        <v>23</v>
      </c>
      <c r="O2365" t="s">
        <v>29</v>
      </c>
      <c r="P2365">
        <v>2</v>
      </c>
    </row>
    <row r="2366" spans="1:16" x14ac:dyDescent="0.3">
      <c r="A2366">
        <v>2363</v>
      </c>
      <c r="B2366" t="s">
        <v>24</v>
      </c>
      <c r="C2366">
        <v>2000</v>
      </c>
      <c r="D2366">
        <v>4</v>
      </c>
      <c r="E2366" t="s">
        <v>18</v>
      </c>
      <c r="F2366" t="s">
        <v>34</v>
      </c>
      <c r="G2366">
        <v>258815</v>
      </c>
      <c r="H2366" t="s">
        <v>38</v>
      </c>
      <c r="I2366">
        <v>7657.33</v>
      </c>
      <c r="J2366" t="s">
        <v>53</v>
      </c>
      <c r="K2366">
        <v>26</v>
      </c>
      <c r="L2366">
        <v>2.9586113633290188E-2</v>
      </c>
      <c r="M2366" t="s">
        <v>32</v>
      </c>
      <c r="N2366" t="s">
        <v>28</v>
      </c>
      <c r="O2366" t="s">
        <v>29</v>
      </c>
      <c r="P2366">
        <v>2</v>
      </c>
    </row>
    <row r="2367" spans="1:16" x14ac:dyDescent="0.3">
      <c r="A2367">
        <v>2364</v>
      </c>
      <c r="B2367" t="s">
        <v>30</v>
      </c>
      <c r="C2367">
        <v>2013</v>
      </c>
      <c r="D2367">
        <v>1.4</v>
      </c>
      <c r="E2367" t="s">
        <v>18</v>
      </c>
      <c r="F2367" t="s">
        <v>19</v>
      </c>
      <c r="G2367">
        <v>188869</v>
      </c>
      <c r="H2367" t="s">
        <v>38</v>
      </c>
      <c r="I2367">
        <v>41658.67</v>
      </c>
      <c r="J2367" t="s">
        <v>41</v>
      </c>
      <c r="K2367">
        <v>13</v>
      </c>
      <c r="L2367">
        <v>0.22056912463135822</v>
      </c>
      <c r="M2367" t="s">
        <v>32</v>
      </c>
      <c r="N2367" t="s">
        <v>23</v>
      </c>
      <c r="O2367" t="s">
        <v>46</v>
      </c>
      <c r="P2367">
        <v>2</v>
      </c>
    </row>
    <row r="2368" spans="1:16" x14ac:dyDescent="0.3">
      <c r="A2368">
        <v>2365</v>
      </c>
      <c r="B2368" t="s">
        <v>24</v>
      </c>
      <c r="C2368">
        <v>2001</v>
      </c>
      <c r="D2368">
        <v>4.4000000000000004</v>
      </c>
      <c r="E2368" t="s">
        <v>18</v>
      </c>
      <c r="F2368" t="s">
        <v>34</v>
      </c>
      <c r="G2368">
        <v>146874</v>
      </c>
      <c r="H2368" t="s">
        <v>26</v>
      </c>
      <c r="I2368">
        <v>78191.59</v>
      </c>
      <c r="J2368" t="s">
        <v>27</v>
      </c>
      <c r="K2368">
        <v>25</v>
      </c>
      <c r="L2368">
        <v>0.53237189700014975</v>
      </c>
      <c r="M2368" t="s">
        <v>22</v>
      </c>
      <c r="N2368" t="s">
        <v>36</v>
      </c>
      <c r="O2368" t="s">
        <v>29</v>
      </c>
      <c r="P2368">
        <v>1</v>
      </c>
    </row>
    <row r="2369" spans="1:16" x14ac:dyDescent="0.3">
      <c r="A2369">
        <v>2366</v>
      </c>
      <c r="B2369" t="s">
        <v>24</v>
      </c>
      <c r="C2369">
        <v>2022</v>
      </c>
      <c r="D2369">
        <v>1.3</v>
      </c>
      <c r="E2369" t="s">
        <v>33</v>
      </c>
      <c r="F2369" t="s">
        <v>34</v>
      </c>
      <c r="G2369">
        <v>42407</v>
      </c>
      <c r="H2369" t="s">
        <v>38</v>
      </c>
      <c r="I2369">
        <v>83021.14</v>
      </c>
      <c r="J2369" t="s">
        <v>66</v>
      </c>
      <c r="K2369">
        <v>4</v>
      </c>
      <c r="L2369">
        <v>1.9577225458061169</v>
      </c>
      <c r="M2369" t="s">
        <v>56</v>
      </c>
      <c r="N2369" t="s">
        <v>36</v>
      </c>
      <c r="O2369" t="s">
        <v>46</v>
      </c>
      <c r="P2369">
        <v>2</v>
      </c>
    </row>
    <row r="2370" spans="1:16" x14ac:dyDescent="0.3">
      <c r="A2370">
        <v>2367</v>
      </c>
      <c r="B2370" t="s">
        <v>24</v>
      </c>
      <c r="C2370">
        <v>2003</v>
      </c>
      <c r="D2370">
        <v>4</v>
      </c>
      <c r="E2370" t="s">
        <v>33</v>
      </c>
      <c r="F2370" t="s">
        <v>34</v>
      </c>
      <c r="G2370">
        <v>120283</v>
      </c>
      <c r="H2370" t="s">
        <v>38</v>
      </c>
      <c r="I2370">
        <v>71381.7</v>
      </c>
      <c r="J2370" t="s">
        <v>53</v>
      </c>
      <c r="K2370">
        <v>23</v>
      </c>
      <c r="L2370">
        <v>0.59344795191340416</v>
      </c>
      <c r="M2370" t="s">
        <v>22</v>
      </c>
      <c r="N2370" t="s">
        <v>36</v>
      </c>
      <c r="O2370" t="s">
        <v>29</v>
      </c>
      <c r="P2370">
        <v>2</v>
      </c>
    </row>
    <row r="2371" spans="1:16" x14ac:dyDescent="0.3">
      <c r="A2371">
        <v>2368</v>
      </c>
      <c r="B2371" t="s">
        <v>50</v>
      </c>
      <c r="C2371">
        <v>2023</v>
      </c>
      <c r="D2371">
        <v>4.7</v>
      </c>
      <c r="E2371" t="s">
        <v>42</v>
      </c>
      <c r="F2371" t="s">
        <v>19</v>
      </c>
      <c r="G2371">
        <v>13338</v>
      </c>
      <c r="H2371" t="s">
        <v>26</v>
      </c>
      <c r="I2371">
        <v>70757.070000000007</v>
      </c>
      <c r="J2371" t="s">
        <v>61</v>
      </c>
      <c r="K2371">
        <v>3</v>
      </c>
      <c r="L2371">
        <v>5.3049235267656325</v>
      </c>
      <c r="M2371" t="s">
        <v>56</v>
      </c>
      <c r="N2371" t="s">
        <v>36</v>
      </c>
      <c r="O2371" t="s">
        <v>29</v>
      </c>
      <c r="P2371">
        <v>1</v>
      </c>
    </row>
    <row r="2372" spans="1:16" x14ac:dyDescent="0.3">
      <c r="A2372">
        <v>2369</v>
      </c>
      <c r="B2372" t="s">
        <v>24</v>
      </c>
      <c r="C2372">
        <v>2018</v>
      </c>
      <c r="D2372">
        <v>2.1</v>
      </c>
      <c r="E2372" t="s">
        <v>18</v>
      </c>
      <c r="F2372" t="s">
        <v>19</v>
      </c>
      <c r="G2372">
        <v>76289</v>
      </c>
      <c r="H2372" t="s">
        <v>20</v>
      </c>
      <c r="I2372">
        <v>53092.73</v>
      </c>
      <c r="J2372" t="s">
        <v>53</v>
      </c>
      <c r="K2372">
        <v>8</v>
      </c>
      <c r="L2372">
        <v>0.69594214106883046</v>
      </c>
      <c r="M2372" t="s">
        <v>22</v>
      </c>
      <c r="N2372" t="s">
        <v>36</v>
      </c>
      <c r="O2372" t="s">
        <v>22</v>
      </c>
      <c r="P2372">
        <v>3</v>
      </c>
    </row>
    <row r="2373" spans="1:16" x14ac:dyDescent="0.3">
      <c r="A2373">
        <v>2370</v>
      </c>
      <c r="B2373" t="s">
        <v>24</v>
      </c>
      <c r="C2373">
        <v>2005</v>
      </c>
      <c r="D2373">
        <v>5.2</v>
      </c>
      <c r="E2373" t="s">
        <v>25</v>
      </c>
      <c r="F2373" t="s">
        <v>19</v>
      </c>
      <c r="G2373">
        <v>149967</v>
      </c>
      <c r="H2373" t="s">
        <v>20</v>
      </c>
      <c r="I2373">
        <v>56141.29</v>
      </c>
      <c r="J2373" t="s">
        <v>49</v>
      </c>
      <c r="K2373">
        <v>21</v>
      </c>
      <c r="L2373">
        <v>0.37435762534424238</v>
      </c>
      <c r="M2373" t="s">
        <v>22</v>
      </c>
      <c r="N2373" t="s">
        <v>36</v>
      </c>
      <c r="O2373" t="s">
        <v>29</v>
      </c>
      <c r="P2373">
        <v>3</v>
      </c>
    </row>
    <row r="2374" spans="1:16" x14ac:dyDescent="0.3">
      <c r="A2374">
        <v>2371</v>
      </c>
      <c r="B2374" t="s">
        <v>43</v>
      </c>
      <c r="C2374">
        <v>2000</v>
      </c>
      <c r="D2374">
        <v>1.2</v>
      </c>
      <c r="E2374" t="s">
        <v>25</v>
      </c>
      <c r="F2374" t="s">
        <v>34</v>
      </c>
      <c r="G2374">
        <v>178982</v>
      </c>
      <c r="H2374" t="s">
        <v>20</v>
      </c>
      <c r="I2374">
        <v>75550.02</v>
      </c>
      <c r="J2374" t="s">
        <v>57</v>
      </c>
      <c r="K2374">
        <v>26</v>
      </c>
      <c r="L2374">
        <v>0.42210959761316785</v>
      </c>
      <c r="M2374" t="s">
        <v>32</v>
      </c>
      <c r="N2374" t="s">
        <v>36</v>
      </c>
      <c r="O2374" t="s">
        <v>46</v>
      </c>
      <c r="P2374">
        <v>3</v>
      </c>
    </row>
    <row r="2375" spans="1:16" x14ac:dyDescent="0.3">
      <c r="A2375">
        <v>2372</v>
      </c>
      <c r="B2375" t="s">
        <v>58</v>
      </c>
      <c r="C2375">
        <v>2016</v>
      </c>
      <c r="D2375">
        <v>5.2</v>
      </c>
      <c r="E2375" t="s">
        <v>42</v>
      </c>
      <c r="F2375" t="s">
        <v>34</v>
      </c>
      <c r="G2375">
        <v>109367</v>
      </c>
      <c r="H2375" t="s">
        <v>38</v>
      </c>
      <c r="I2375">
        <v>28493.67</v>
      </c>
      <c r="J2375" t="s">
        <v>59</v>
      </c>
      <c r="K2375">
        <v>10</v>
      </c>
      <c r="L2375">
        <v>0.26053261038521675</v>
      </c>
      <c r="M2375" t="s">
        <v>22</v>
      </c>
      <c r="N2375" t="s">
        <v>23</v>
      </c>
      <c r="O2375" t="s">
        <v>29</v>
      </c>
      <c r="P2375">
        <v>2</v>
      </c>
    </row>
    <row r="2376" spans="1:16" x14ac:dyDescent="0.3">
      <c r="A2376">
        <v>2373</v>
      </c>
      <c r="B2376" t="s">
        <v>37</v>
      </c>
      <c r="C2376">
        <v>2007</v>
      </c>
      <c r="D2376">
        <v>3.3</v>
      </c>
      <c r="E2376" t="s">
        <v>25</v>
      </c>
      <c r="F2376" t="s">
        <v>19</v>
      </c>
      <c r="G2376">
        <v>117486</v>
      </c>
      <c r="H2376" t="s">
        <v>20</v>
      </c>
      <c r="I2376">
        <v>26994.12</v>
      </c>
      <c r="J2376" t="s">
        <v>48</v>
      </c>
      <c r="K2376">
        <v>19</v>
      </c>
      <c r="L2376">
        <v>0.22976456769317194</v>
      </c>
      <c r="M2376" t="s">
        <v>22</v>
      </c>
      <c r="N2376" t="s">
        <v>23</v>
      </c>
      <c r="O2376" t="s">
        <v>22</v>
      </c>
      <c r="P2376">
        <v>3</v>
      </c>
    </row>
    <row r="2377" spans="1:16" x14ac:dyDescent="0.3">
      <c r="A2377">
        <v>2374</v>
      </c>
      <c r="B2377" t="s">
        <v>58</v>
      </c>
      <c r="C2377">
        <v>2018</v>
      </c>
      <c r="D2377">
        <v>2.1</v>
      </c>
      <c r="E2377" t="s">
        <v>42</v>
      </c>
      <c r="F2377" t="s">
        <v>19</v>
      </c>
      <c r="G2377">
        <v>214209</v>
      </c>
      <c r="H2377" t="s">
        <v>26</v>
      </c>
      <c r="I2377">
        <v>95242.86</v>
      </c>
      <c r="J2377" t="s">
        <v>62</v>
      </c>
      <c r="K2377">
        <v>8</v>
      </c>
      <c r="L2377">
        <v>0.4446258560564682</v>
      </c>
      <c r="M2377" t="s">
        <v>32</v>
      </c>
      <c r="N2377" t="s">
        <v>36</v>
      </c>
      <c r="O2377" t="s">
        <v>22</v>
      </c>
      <c r="P2377">
        <v>1</v>
      </c>
    </row>
    <row r="2378" spans="1:16" x14ac:dyDescent="0.3">
      <c r="A2378">
        <v>2375</v>
      </c>
      <c r="B2378" t="s">
        <v>24</v>
      </c>
      <c r="C2378">
        <v>2020</v>
      </c>
      <c r="D2378">
        <v>1.7</v>
      </c>
      <c r="E2378" t="s">
        <v>18</v>
      </c>
      <c r="F2378" t="s">
        <v>34</v>
      </c>
      <c r="G2378">
        <v>256055</v>
      </c>
      <c r="H2378" t="s">
        <v>38</v>
      </c>
      <c r="I2378">
        <v>7630.54</v>
      </c>
      <c r="J2378" t="s">
        <v>66</v>
      </c>
      <c r="K2378">
        <v>6</v>
      </c>
      <c r="L2378">
        <v>2.9800394446505632E-2</v>
      </c>
      <c r="M2378" t="s">
        <v>32</v>
      </c>
      <c r="N2378" t="s">
        <v>28</v>
      </c>
      <c r="O2378" t="s">
        <v>46</v>
      </c>
      <c r="P2378">
        <v>2</v>
      </c>
    </row>
    <row r="2379" spans="1:16" x14ac:dyDescent="0.3">
      <c r="A2379">
        <v>2376</v>
      </c>
      <c r="B2379" t="s">
        <v>43</v>
      </c>
      <c r="C2379">
        <v>2000</v>
      </c>
      <c r="D2379">
        <v>5.8</v>
      </c>
      <c r="E2379" t="s">
        <v>25</v>
      </c>
      <c r="F2379" t="s">
        <v>34</v>
      </c>
      <c r="G2379">
        <v>136421</v>
      </c>
      <c r="H2379" t="s">
        <v>38</v>
      </c>
      <c r="I2379">
        <v>18249.22</v>
      </c>
      <c r="J2379" t="s">
        <v>63</v>
      </c>
      <c r="K2379">
        <v>26</v>
      </c>
      <c r="L2379">
        <v>0.13377134018956027</v>
      </c>
      <c r="M2379" t="s">
        <v>22</v>
      </c>
      <c r="N2379" t="s">
        <v>28</v>
      </c>
      <c r="O2379" t="s">
        <v>29</v>
      </c>
      <c r="P2379">
        <v>2</v>
      </c>
    </row>
    <row r="2380" spans="1:16" x14ac:dyDescent="0.3">
      <c r="A2380">
        <v>2377</v>
      </c>
      <c r="B2380" t="s">
        <v>30</v>
      </c>
      <c r="C2380">
        <v>2004</v>
      </c>
      <c r="D2380">
        <v>1.4</v>
      </c>
      <c r="E2380" t="s">
        <v>18</v>
      </c>
      <c r="F2380" t="s">
        <v>34</v>
      </c>
      <c r="G2380">
        <v>153535</v>
      </c>
      <c r="H2380" t="s">
        <v>38</v>
      </c>
      <c r="I2380">
        <v>59181.58</v>
      </c>
      <c r="J2380" t="s">
        <v>41</v>
      </c>
      <c r="K2380">
        <v>22</v>
      </c>
      <c r="L2380">
        <v>0.385459862572052</v>
      </c>
      <c r="M2380" t="s">
        <v>32</v>
      </c>
      <c r="N2380" t="s">
        <v>36</v>
      </c>
      <c r="O2380" t="s">
        <v>46</v>
      </c>
      <c r="P2380">
        <v>2</v>
      </c>
    </row>
    <row r="2381" spans="1:16" x14ac:dyDescent="0.3">
      <c r="A2381">
        <v>2378</v>
      </c>
      <c r="B2381" t="s">
        <v>43</v>
      </c>
      <c r="C2381">
        <v>2015</v>
      </c>
      <c r="D2381">
        <v>2</v>
      </c>
      <c r="E2381" t="s">
        <v>33</v>
      </c>
      <c r="F2381" t="s">
        <v>34</v>
      </c>
      <c r="G2381">
        <v>74935</v>
      </c>
      <c r="H2381" t="s">
        <v>20</v>
      </c>
      <c r="I2381">
        <v>75094.31</v>
      </c>
      <c r="J2381" t="s">
        <v>63</v>
      </c>
      <c r="K2381">
        <v>11</v>
      </c>
      <c r="L2381">
        <v>1.002125975845733</v>
      </c>
      <c r="M2381" t="s">
        <v>22</v>
      </c>
      <c r="N2381" t="s">
        <v>36</v>
      </c>
      <c r="O2381" t="s">
        <v>22</v>
      </c>
      <c r="P2381">
        <v>3</v>
      </c>
    </row>
    <row r="2382" spans="1:16" x14ac:dyDescent="0.3">
      <c r="A2382">
        <v>2379</v>
      </c>
      <c r="B2382" t="s">
        <v>24</v>
      </c>
      <c r="C2382">
        <v>2005</v>
      </c>
      <c r="D2382">
        <v>2.7</v>
      </c>
      <c r="E2382" t="s">
        <v>25</v>
      </c>
      <c r="F2382" t="s">
        <v>19</v>
      </c>
      <c r="G2382">
        <v>189864</v>
      </c>
      <c r="H2382" t="s">
        <v>20</v>
      </c>
      <c r="I2382">
        <v>56099.65</v>
      </c>
      <c r="J2382" t="s">
        <v>49</v>
      </c>
      <c r="K2382">
        <v>21</v>
      </c>
      <c r="L2382">
        <v>0.29547281211814774</v>
      </c>
      <c r="M2382" t="s">
        <v>32</v>
      </c>
      <c r="N2382" t="s">
        <v>36</v>
      </c>
      <c r="O2382" t="s">
        <v>22</v>
      </c>
      <c r="P2382">
        <v>3</v>
      </c>
    </row>
    <row r="2383" spans="1:16" x14ac:dyDescent="0.3">
      <c r="A2383">
        <v>2380</v>
      </c>
      <c r="B2383" t="s">
        <v>43</v>
      </c>
      <c r="C2383">
        <v>2007</v>
      </c>
      <c r="D2383">
        <v>4.0999999999999996</v>
      </c>
      <c r="E2383" t="s">
        <v>33</v>
      </c>
      <c r="F2383" t="s">
        <v>34</v>
      </c>
      <c r="G2383">
        <v>275830</v>
      </c>
      <c r="H2383" t="s">
        <v>20</v>
      </c>
      <c r="I2383">
        <v>38731.08</v>
      </c>
      <c r="J2383" t="s">
        <v>44</v>
      </c>
      <c r="K2383">
        <v>19</v>
      </c>
      <c r="L2383">
        <v>0.14041648841677845</v>
      </c>
      <c r="M2383" t="s">
        <v>32</v>
      </c>
      <c r="N2383" t="s">
        <v>23</v>
      </c>
      <c r="O2383" t="s">
        <v>29</v>
      </c>
      <c r="P2383">
        <v>3</v>
      </c>
    </row>
    <row r="2384" spans="1:16" x14ac:dyDescent="0.3">
      <c r="A2384">
        <v>2381</v>
      </c>
      <c r="B2384" t="s">
        <v>17</v>
      </c>
      <c r="C2384">
        <v>2012</v>
      </c>
      <c r="D2384">
        <v>3.7</v>
      </c>
      <c r="E2384" t="s">
        <v>25</v>
      </c>
      <c r="F2384" t="s">
        <v>34</v>
      </c>
      <c r="G2384">
        <v>63528</v>
      </c>
      <c r="H2384" t="s">
        <v>38</v>
      </c>
      <c r="I2384">
        <v>97907.73</v>
      </c>
      <c r="J2384" t="s">
        <v>64</v>
      </c>
      <c r="K2384">
        <v>14</v>
      </c>
      <c r="L2384">
        <v>1.5411744427653946</v>
      </c>
      <c r="M2384" t="s">
        <v>22</v>
      </c>
      <c r="N2384" t="s">
        <v>36</v>
      </c>
      <c r="O2384" t="s">
        <v>22</v>
      </c>
      <c r="P2384">
        <v>2</v>
      </c>
    </row>
    <row r="2385" spans="1:16" x14ac:dyDescent="0.3">
      <c r="A2385">
        <v>2382</v>
      </c>
      <c r="B2385" t="s">
        <v>43</v>
      </c>
      <c r="C2385">
        <v>2015</v>
      </c>
      <c r="D2385">
        <v>1.6</v>
      </c>
      <c r="E2385" t="s">
        <v>18</v>
      </c>
      <c r="F2385" t="s">
        <v>19</v>
      </c>
      <c r="G2385">
        <v>99811</v>
      </c>
      <c r="H2385" t="s">
        <v>26</v>
      </c>
      <c r="I2385">
        <v>71866.009999999995</v>
      </c>
      <c r="J2385" t="s">
        <v>63</v>
      </c>
      <c r="K2385">
        <v>11</v>
      </c>
      <c r="L2385">
        <v>0.72002093957579816</v>
      </c>
      <c r="M2385" t="s">
        <v>22</v>
      </c>
      <c r="N2385" t="s">
        <v>36</v>
      </c>
      <c r="O2385" t="s">
        <v>46</v>
      </c>
      <c r="P2385">
        <v>1</v>
      </c>
    </row>
    <row r="2386" spans="1:16" x14ac:dyDescent="0.3">
      <c r="A2386">
        <v>2383</v>
      </c>
      <c r="B2386" t="s">
        <v>24</v>
      </c>
      <c r="C2386">
        <v>2002</v>
      </c>
      <c r="D2386">
        <v>2.4</v>
      </c>
      <c r="E2386" t="s">
        <v>42</v>
      </c>
      <c r="F2386" t="s">
        <v>19</v>
      </c>
      <c r="G2386">
        <v>284931</v>
      </c>
      <c r="H2386" t="s">
        <v>38</v>
      </c>
      <c r="I2386">
        <v>83982.13</v>
      </c>
      <c r="J2386" t="s">
        <v>66</v>
      </c>
      <c r="K2386">
        <v>24</v>
      </c>
      <c r="L2386">
        <v>0.2947454997876679</v>
      </c>
      <c r="M2386" t="s">
        <v>32</v>
      </c>
      <c r="N2386" t="s">
        <v>36</v>
      </c>
      <c r="O2386" t="s">
        <v>22</v>
      </c>
      <c r="P2386">
        <v>2</v>
      </c>
    </row>
    <row r="2387" spans="1:16" x14ac:dyDescent="0.3">
      <c r="A2387">
        <v>2384</v>
      </c>
      <c r="B2387" t="s">
        <v>50</v>
      </c>
      <c r="C2387">
        <v>2018</v>
      </c>
      <c r="D2387">
        <v>2.2000000000000002</v>
      </c>
      <c r="E2387" t="s">
        <v>18</v>
      </c>
      <c r="F2387" t="s">
        <v>34</v>
      </c>
      <c r="G2387">
        <v>188499</v>
      </c>
      <c r="H2387" t="s">
        <v>26</v>
      </c>
      <c r="I2387">
        <v>8823.4500000000007</v>
      </c>
      <c r="J2387" t="s">
        <v>55</v>
      </c>
      <c r="K2387">
        <v>8</v>
      </c>
      <c r="L2387">
        <v>4.6809001639265997E-2</v>
      </c>
      <c r="M2387" t="s">
        <v>32</v>
      </c>
      <c r="N2387" t="s">
        <v>28</v>
      </c>
      <c r="O2387" t="s">
        <v>22</v>
      </c>
      <c r="P2387">
        <v>1</v>
      </c>
    </row>
    <row r="2388" spans="1:16" x14ac:dyDescent="0.3">
      <c r="A2388">
        <v>2385</v>
      </c>
      <c r="B2388" t="s">
        <v>17</v>
      </c>
      <c r="C2388">
        <v>2011</v>
      </c>
      <c r="D2388">
        <v>2.1</v>
      </c>
      <c r="E2388" t="s">
        <v>18</v>
      </c>
      <c r="F2388" t="s">
        <v>19</v>
      </c>
      <c r="G2388">
        <v>260141</v>
      </c>
      <c r="H2388" t="s">
        <v>38</v>
      </c>
      <c r="I2388">
        <v>27412.41</v>
      </c>
      <c r="J2388" t="s">
        <v>64</v>
      </c>
      <c r="K2388">
        <v>15</v>
      </c>
      <c r="L2388">
        <v>0.10537520037210589</v>
      </c>
      <c r="M2388" t="s">
        <v>32</v>
      </c>
      <c r="N2388" t="s">
        <v>23</v>
      </c>
      <c r="O2388" t="s">
        <v>22</v>
      </c>
      <c r="P2388">
        <v>2</v>
      </c>
    </row>
    <row r="2389" spans="1:16" x14ac:dyDescent="0.3">
      <c r="A2389">
        <v>2386</v>
      </c>
      <c r="B2389" t="s">
        <v>43</v>
      </c>
      <c r="C2389">
        <v>2015</v>
      </c>
      <c r="D2389">
        <v>3.1</v>
      </c>
      <c r="E2389" t="s">
        <v>18</v>
      </c>
      <c r="F2389" t="s">
        <v>34</v>
      </c>
      <c r="G2389">
        <v>104887</v>
      </c>
      <c r="H2389" t="s">
        <v>26</v>
      </c>
      <c r="I2389">
        <v>40546.25</v>
      </c>
      <c r="J2389" t="s">
        <v>60</v>
      </c>
      <c r="K2389">
        <v>11</v>
      </c>
      <c r="L2389">
        <v>0.38657078570270864</v>
      </c>
      <c r="M2389" t="s">
        <v>22</v>
      </c>
      <c r="N2389" t="s">
        <v>23</v>
      </c>
      <c r="O2389" t="s">
        <v>22</v>
      </c>
      <c r="P2389">
        <v>1</v>
      </c>
    </row>
    <row r="2390" spans="1:16" x14ac:dyDescent="0.3">
      <c r="A2390">
        <v>2387</v>
      </c>
      <c r="B2390" t="s">
        <v>37</v>
      </c>
      <c r="C2390">
        <v>2010</v>
      </c>
      <c r="D2390">
        <v>4.5</v>
      </c>
      <c r="E2390" t="s">
        <v>25</v>
      </c>
      <c r="F2390" t="s">
        <v>34</v>
      </c>
      <c r="G2390">
        <v>61086</v>
      </c>
      <c r="H2390" t="s">
        <v>38</v>
      </c>
      <c r="I2390">
        <v>22347.13</v>
      </c>
      <c r="J2390" t="s">
        <v>39</v>
      </c>
      <c r="K2390">
        <v>16</v>
      </c>
      <c r="L2390">
        <v>0.36583063222342271</v>
      </c>
      <c r="M2390" t="s">
        <v>22</v>
      </c>
      <c r="N2390" t="s">
        <v>23</v>
      </c>
      <c r="O2390" t="s">
        <v>29</v>
      </c>
      <c r="P2390">
        <v>2</v>
      </c>
    </row>
    <row r="2391" spans="1:16" x14ac:dyDescent="0.3">
      <c r="A2391">
        <v>2388</v>
      </c>
      <c r="B2391" t="s">
        <v>37</v>
      </c>
      <c r="C2391">
        <v>2009</v>
      </c>
      <c r="D2391">
        <v>2.1</v>
      </c>
      <c r="E2391" t="s">
        <v>42</v>
      </c>
      <c r="F2391" t="s">
        <v>19</v>
      </c>
      <c r="G2391">
        <v>255494</v>
      </c>
      <c r="H2391" t="s">
        <v>38</v>
      </c>
      <c r="I2391">
        <v>11925.43</v>
      </c>
      <c r="J2391" t="s">
        <v>68</v>
      </c>
      <c r="K2391">
        <v>17</v>
      </c>
      <c r="L2391">
        <v>4.6675968907293322E-2</v>
      </c>
      <c r="M2391" t="s">
        <v>32</v>
      </c>
      <c r="N2391" t="s">
        <v>28</v>
      </c>
      <c r="O2391" t="s">
        <v>22</v>
      </c>
      <c r="P2391">
        <v>2</v>
      </c>
    </row>
    <row r="2392" spans="1:16" x14ac:dyDescent="0.3">
      <c r="A2392">
        <v>2389</v>
      </c>
      <c r="B2392" t="s">
        <v>43</v>
      </c>
      <c r="C2392">
        <v>2019</v>
      </c>
      <c r="D2392">
        <v>2.8</v>
      </c>
      <c r="E2392" t="s">
        <v>33</v>
      </c>
      <c r="F2392" t="s">
        <v>19</v>
      </c>
      <c r="G2392">
        <v>63308</v>
      </c>
      <c r="H2392" t="s">
        <v>26</v>
      </c>
      <c r="I2392">
        <v>26383.71</v>
      </c>
      <c r="J2392" t="s">
        <v>57</v>
      </c>
      <c r="K2392">
        <v>7</v>
      </c>
      <c r="L2392">
        <v>0.41675159537499207</v>
      </c>
      <c r="M2392" t="s">
        <v>22</v>
      </c>
      <c r="N2392" t="s">
        <v>23</v>
      </c>
      <c r="O2392" t="s">
        <v>22</v>
      </c>
      <c r="P2392">
        <v>1</v>
      </c>
    </row>
    <row r="2393" spans="1:16" x14ac:dyDescent="0.3">
      <c r="A2393">
        <v>2390</v>
      </c>
      <c r="B2393" t="s">
        <v>50</v>
      </c>
      <c r="C2393">
        <v>2003</v>
      </c>
      <c r="D2393">
        <v>3</v>
      </c>
      <c r="E2393" t="s">
        <v>18</v>
      </c>
      <c r="F2393" t="s">
        <v>34</v>
      </c>
      <c r="G2393">
        <v>277941</v>
      </c>
      <c r="H2393" t="s">
        <v>26</v>
      </c>
      <c r="I2393">
        <v>55695.38</v>
      </c>
      <c r="J2393" t="s">
        <v>55</v>
      </c>
      <c r="K2393">
        <v>23</v>
      </c>
      <c r="L2393">
        <v>0.20038562140886015</v>
      </c>
      <c r="M2393" t="s">
        <v>32</v>
      </c>
      <c r="N2393" t="s">
        <v>36</v>
      </c>
      <c r="O2393" t="s">
        <v>22</v>
      </c>
      <c r="P2393">
        <v>1</v>
      </c>
    </row>
    <row r="2394" spans="1:16" x14ac:dyDescent="0.3">
      <c r="A2394">
        <v>2391</v>
      </c>
      <c r="B2394" t="s">
        <v>30</v>
      </c>
      <c r="C2394">
        <v>2011</v>
      </c>
      <c r="D2394">
        <v>5.9</v>
      </c>
      <c r="E2394" t="s">
        <v>25</v>
      </c>
      <c r="F2394" t="s">
        <v>19</v>
      </c>
      <c r="G2394">
        <v>267446</v>
      </c>
      <c r="H2394" t="s">
        <v>26</v>
      </c>
      <c r="I2394">
        <v>71095.8</v>
      </c>
      <c r="J2394" t="s">
        <v>40</v>
      </c>
      <c r="K2394">
        <v>15</v>
      </c>
      <c r="L2394">
        <v>0.26583235494268004</v>
      </c>
      <c r="M2394" t="s">
        <v>32</v>
      </c>
      <c r="N2394" t="s">
        <v>36</v>
      </c>
      <c r="O2394" t="s">
        <v>29</v>
      </c>
      <c r="P2394">
        <v>1</v>
      </c>
    </row>
    <row r="2395" spans="1:16" x14ac:dyDescent="0.3">
      <c r="A2395">
        <v>2392</v>
      </c>
      <c r="B2395" t="s">
        <v>24</v>
      </c>
      <c r="C2395">
        <v>2022</v>
      </c>
      <c r="D2395">
        <v>5.8</v>
      </c>
      <c r="E2395" t="s">
        <v>33</v>
      </c>
      <c r="F2395" t="s">
        <v>34</v>
      </c>
      <c r="G2395">
        <v>38059</v>
      </c>
      <c r="H2395" t="s">
        <v>26</v>
      </c>
      <c r="I2395">
        <v>78531.990000000005</v>
      </c>
      <c r="J2395" t="s">
        <v>49</v>
      </c>
      <c r="K2395">
        <v>4</v>
      </c>
      <c r="L2395">
        <v>2.0634275729787963</v>
      </c>
      <c r="M2395" t="s">
        <v>56</v>
      </c>
      <c r="N2395" t="s">
        <v>36</v>
      </c>
      <c r="O2395" t="s">
        <v>29</v>
      </c>
      <c r="P2395">
        <v>1</v>
      </c>
    </row>
    <row r="2396" spans="1:16" x14ac:dyDescent="0.3">
      <c r="A2396">
        <v>2393</v>
      </c>
      <c r="B2396" t="s">
        <v>37</v>
      </c>
      <c r="C2396">
        <v>2001</v>
      </c>
      <c r="D2396">
        <v>5</v>
      </c>
      <c r="E2396" t="s">
        <v>18</v>
      </c>
      <c r="F2396" t="s">
        <v>34</v>
      </c>
      <c r="G2396">
        <v>131980</v>
      </c>
      <c r="H2396" t="s">
        <v>26</v>
      </c>
      <c r="I2396">
        <v>9078.93</v>
      </c>
      <c r="J2396" t="s">
        <v>45</v>
      </c>
      <c r="K2396">
        <v>25</v>
      </c>
      <c r="L2396">
        <v>6.8790195484164263E-2</v>
      </c>
      <c r="M2396" t="s">
        <v>22</v>
      </c>
      <c r="N2396" t="s">
        <v>28</v>
      </c>
      <c r="O2396" t="s">
        <v>29</v>
      </c>
      <c r="P2396">
        <v>1</v>
      </c>
    </row>
    <row r="2397" spans="1:16" x14ac:dyDescent="0.3">
      <c r="A2397">
        <v>2394</v>
      </c>
      <c r="B2397" t="s">
        <v>30</v>
      </c>
      <c r="C2397">
        <v>2023</v>
      </c>
      <c r="D2397">
        <v>2.2000000000000002</v>
      </c>
      <c r="E2397" t="s">
        <v>33</v>
      </c>
      <c r="F2397" t="s">
        <v>34</v>
      </c>
      <c r="G2397">
        <v>191324</v>
      </c>
      <c r="H2397" t="s">
        <v>26</v>
      </c>
      <c r="I2397">
        <v>45658.69</v>
      </c>
      <c r="J2397" t="s">
        <v>40</v>
      </c>
      <c r="K2397">
        <v>3</v>
      </c>
      <c r="L2397">
        <v>0.23864590955656376</v>
      </c>
      <c r="M2397" t="s">
        <v>32</v>
      </c>
      <c r="N2397" t="s">
        <v>23</v>
      </c>
      <c r="O2397" t="s">
        <v>22</v>
      </c>
      <c r="P2397">
        <v>1</v>
      </c>
    </row>
    <row r="2398" spans="1:16" x14ac:dyDescent="0.3">
      <c r="A2398">
        <v>2395</v>
      </c>
      <c r="B2398" t="s">
        <v>43</v>
      </c>
      <c r="C2398">
        <v>2021</v>
      </c>
      <c r="D2398">
        <v>1.3</v>
      </c>
      <c r="E2398" t="s">
        <v>18</v>
      </c>
      <c r="F2398" t="s">
        <v>19</v>
      </c>
      <c r="G2398">
        <v>143949</v>
      </c>
      <c r="H2398" t="s">
        <v>26</v>
      </c>
      <c r="I2398">
        <v>16610.099999999999</v>
      </c>
      <c r="J2398" t="s">
        <v>60</v>
      </c>
      <c r="K2398">
        <v>5</v>
      </c>
      <c r="L2398">
        <v>0.11538878352749932</v>
      </c>
      <c r="M2398" t="s">
        <v>22</v>
      </c>
      <c r="N2398" t="s">
        <v>28</v>
      </c>
      <c r="O2398" t="s">
        <v>46</v>
      </c>
      <c r="P2398">
        <v>1</v>
      </c>
    </row>
    <row r="2399" spans="1:16" x14ac:dyDescent="0.3">
      <c r="A2399">
        <v>2396</v>
      </c>
      <c r="B2399" t="s">
        <v>30</v>
      </c>
      <c r="C2399">
        <v>2018</v>
      </c>
      <c r="D2399">
        <v>2.6</v>
      </c>
      <c r="E2399" t="s">
        <v>33</v>
      </c>
      <c r="F2399" t="s">
        <v>34</v>
      </c>
      <c r="G2399">
        <v>276383</v>
      </c>
      <c r="H2399" t="s">
        <v>26</v>
      </c>
      <c r="I2399">
        <v>45964.04</v>
      </c>
      <c r="J2399" t="s">
        <v>40</v>
      </c>
      <c r="K2399">
        <v>8</v>
      </c>
      <c r="L2399">
        <v>0.16630559766700556</v>
      </c>
      <c r="M2399" t="s">
        <v>32</v>
      </c>
      <c r="N2399" t="s">
        <v>23</v>
      </c>
      <c r="O2399" t="s">
        <v>22</v>
      </c>
      <c r="P2399">
        <v>1</v>
      </c>
    </row>
    <row r="2400" spans="1:16" x14ac:dyDescent="0.3">
      <c r="A2400">
        <v>2397</v>
      </c>
      <c r="B2400" t="s">
        <v>17</v>
      </c>
      <c r="C2400">
        <v>2004</v>
      </c>
      <c r="D2400">
        <v>2.2999999999999998</v>
      </c>
      <c r="E2400" t="s">
        <v>33</v>
      </c>
      <c r="F2400" t="s">
        <v>34</v>
      </c>
      <c r="G2400">
        <v>27313</v>
      </c>
      <c r="H2400" t="s">
        <v>38</v>
      </c>
      <c r="I2400">
        <v>46227.71</v>
      </c>
      <c r="J2400" t="s">
        <v>35</v>
      </c>
      <c r="K2400">
        <v>22</v>
      </c>
      <c r="L2400">
        <v>1.6925167502654412</v>
      </c>
      <c r="M2400" t="s">
        <v>56</v>
      </c>
      <c r="N2400" t="s">
        <v>23</v>
      </c>
      <c r="O2400" t="s">
        <v>22</v>
      </c>
      <c r="P2400">
        <v>2</v>
      </c>
    </row>
    <row r="2401" spans="1:16" x14ac:dyDescent="0.3">
      <c r="A2401">
        <v>2398</v>
      </c>
      <c r="B2401" t="s">
        <v>58</v>
      </c>
      <c r="C2401">
        <v>2007</v>
      </c>
      <c r="D2401">
        <v>3.5</v>
      </c>
      <c r="E2401" t="s">
        <v>42</v>
      </c>
      <c r="F2401" t="s">
        <v>34</v>
      </c>
      <c r="G2401">
        <v>42103</v>
      </c>
      <c r="H2401" t="s">
        <v>26</v>
      </c>
      <c r="I2401">
        <v>52330.11</v>
      </c>
      <c r="J2401" t="s">
        <v>67</v>
      </c>
      <c r="K2401">
        <v>19</v>
      </c>
      <c r="L2401">
        <v>1.2429069187468826</v>
      </c>
      <c r="M2401" t="s">
        <v>56</v>
      </c>
      <c r="N2401" t="s">
        <v>36</v>
      </c>
      <c r="O2401" t="s">
        <v>22</v>
      </c>
      <c r="P2401">
        <v>1</v>
      </c>
    </row>
    <row r="2402" spans="1:16" x14ac:dyDescent="0.3">
      <c r="A2402">
        <v>2399</v>
      </c>
      <c r="B2402" t="s">
        <v>37</v>
      </c>
      <c r="C2402">
        <v>2006</v>
      </c>
      <c r="D2402">
        <v>4.9000000000000004</v>
      </c>
      <c r="E2402" t="s">
        <v>42</v>
      </c>
      <c r="F2402" t="s">
        <v>19</v>
      </c>
      <c r="G2402">
        <v>179480</v>
      </c>
      <c r="H2402" t="s">
        <v>26</v>
      </c>
      <c r="I2402">
        <v>89818.91</v>
      </c>
      <c r="J2402" t="s">
        <v>68</v>
      </c>
      <c r="K2402">
        <v>20</v>
      </c>
      <c r="L2402">
        <v>0.50043965901493204</v>
      </c>
      <c r="M2402" t="s">
        <v>32</v>
      </c>
      <c r="N2402" t="s">
        <v>36</v>
      </c>
      <c r="O2402" t="s">
        <v>29</v>
      </c>
      <c r="P2402">
        <v>1</v>
      </c>
    </row>
    <row r="2403" spans="1:16" x14ac:dyDescent="0.3">
      <c r="A2403">
        <v>2400</v>
      </c>
      <c r="B2403" t="s">
        <v>43</v>
      </c>
      <c r="C2403">
        <v>2013</v>
      </c>
      <c r="D2403">
        <v>5.3</v>
      </c>
      <c r="E2403" t="s">
        <v>18</v>
      </c>
      <c r="F2403" t="s">
        <v>34</v>
      </c>
      <c r="G2403">
        <v>88771</v>
      </c>
      <c r="H2403" t="s">
        <v>38</v>
      </c>
      <c r="I2403">
        <v>81484.070000000007</v>
      </c>
      <c r="J2403" t="s">
        <v>57</v>
      </c>
      <c r="K2403">
        <v>13</v>
      </c>
      <c r="L2403">
        <v>0.9179131698415024</v>
      </c>
      <c r="M2403" t="s">
        <v>22</v>
      </c>
      <c r="N2403" t="s">
        <v>36</v>
      </c>
      <c r="O2403" t="s">
        <v>29</v>
      </c>
      <c r="P2403">
        <v>2</v>
      </c>
    </row>
    <row r="2404" spans="1:16" x14ac:dyDescent="0.3">
      <c r="A2404">
        <v>2401</v>
      </c>
      <c r="B2404" t="s">
        <v>24</v>
      </c>
      <c r="C2404">
        <v>2023</v>
      </c>
      <c r="D2404">
        <v>5.2</v>
      </c>
      <c r="E2404" t="s">
        <v>25</v>
      </c>
      <c r="F2404" t="s">
        <v>34</v>
      </c>
      <c r="G2404">
        <v>126228</v>
      </c>
      <c r="H2404" t="s">
        <v>38</v>
      </c>
      <c r="I2404">
        <v>65488.480000000003</v>
      </c>
      <c r="J2404" t="s">
        <v>49</v>
      </c>
      <c r="K2404">
        <v>3</v>
      </c>
      <c r="L2404">
        <v>0.51881104033970282</v>
      </c>
      <c r="M2404" t="s">
        <v>22</v>
      </c>
      <c r="N2404" t="s">
        <v>36</v>
      </c>
      <c r="O2404" t="s">
        <v>29</v>
      </c>
      <c r="P2404">
        <v>2</v>
      </c>
    </row>
    <row r="2405" spans="1:16" x14ac:dyDescent="0.3">
      <c r="A2405">
        <v>2402</v>
      </c>
      <c r="B2405" t="s">
        <v>50</v>
      </c>
      <c r="C2405">
        <v>2022</v>
      </c>
      <c r="D2405">
        <v>2.8</v>
      </c>
      <c r="E2405" t="s">
        <v>42</v>
      </c>
      <c r="F2405" t="s">
        <v>34</v>
      </c>
      <c r="G2405">
        <v>91665</v>
      </c>
      <c r="H2405" t="s">
        <v>20</v>
      </c>
      <c r="I2405">
        <v>89113.7</v>
      </c>
      <c r="J2405" t="s">
        <v>54</v>
      </c>
      <c r="K2405">
        <v>4</v>
      </c>
      <c r="L2405">
        <v>0.97216713031146018</v>
      </c>
      <c r="M2405" t="s">
        <v>22</v>
      </c>
      <c r="N2405" t="s">
        <v>36</v>
      </c>
      <c r="O2405" t="s">
        <v>22</v>
      </c>
      <c r="P2405">
        <v>3</v>
      </c>
    </row>
    <row r="2406" spans="1:16" x14ac:dyDescent="0.3">
      <c r="A2406">
        <v>2403</v>
      </c>
      <c r="B2406" t="s">
        <v>17</v>
      </c>
      <c r="C2406">
        <v>2002</v>
      </c>
      <c r="D2406">
        <v>4.4000000000000004</v>
      </c>
      <c r="E2406" t="s">
        <v>33</v>
      </c>
      <c r="F2406" t="s">
        <v>19</v>
      </c>
      <c r="G2406">
        <v>272678</v>
      </c>
      <c r="H2406" t="s">
        <v>20</v>
      </c>
      <c r="I2406">
        <v>69454.52</v>
      </c>
      <c r="J2406" t="s">
        <v>21</v>
      </c>
      <c r="K2406">
        <v>24</v>
      </c>
      <c r="L2406">
        <v>0.25471259140818109</v>
      </c>
      <c r="M2406" t="s">
        <v>32</v>
      </c>
      <c r="N2406" t="s">
        <v>36</v>
      </c>
      <c r="O2406" t="s">
        <v>29</v>
      </c>
      <c r="P2406">
        <v>3</v>
      </c>
    </row>
    <row r="2407" spans="1:16" x14ac:dyDescent="0.3">
      <c r="A2407">
        <v>2404</v>
      </c>
      <c r="B2407" t="s">
        <v>43</v>
      </c>
      <c r="C2407">
        <v>2017</v>
      </c>
      <c r="D2407">
        <v>2.6</v>
      </c>
      <c r="E2407" t="s">
        <v>42</v>
      </c>
      <c r="F2407" t="s">
        <v>34</v>
      </c>
      <c r="G2407">
        <v>279333</v>
      </c>
      <c r="H2407" t="s">
        <v>26</v>
      </c>
      <c r="I2407">
        <v>82791.22</v>
      </c>
      <c r="J2407" t="s">
        <v>57</v>
      </c>
      <c r="K2407">
        <v>9</v>
      </c>
      <c r="L2407">
        <v>0.29638896943791104</v>
      </c>
      <c r="M2407" t="s">
        <v>32</v>
      </c>
      <c r="N2407" t="s">
        <v>36</v>
      </c>
      <c r="O2407" t="s">
        <v>22</v>
      </c>
      <c r="P2407">
        <v>1</v>
      </c>
    </row>
    <row r="2408" spans="1:16" x14ac:dyDescent="0.3">
      <c r="A2408">
        <v>2405</v>
      </c>
      <c r="B2408" t="s">
        <v>24</v>
      </c>
      <c r="C2408">
        <v>2015</v>
      </c>
      <c r="D2408">
        <v>1.3</v>
      </c>
      <c r="E2408" t="s">
        <v>42</v>
      </c>
      <c r="F2408" t="s">
        <v>34</v>
      </c>
      <c r="G2408">
        <v>86067</v>
      </c>
      <c r="H2408" t="s">
        <v>26</v>
      </c>
      <c r="I2408">
        <v>58558.94</v>
      </c>
      <c r="J2408" t="s">
        <v>27</v>
      </c>
      <c r="K2408">
        <v>11</v>
      </c>
      <c r="L2408">
        <v>0.6803878373825043</v>
      </c>
      <c r="M2408" t="s">
        <v>22</v>
      </c>
      <c r="N2408" t="s">
        <v>36</v>
      </c>
      <c r="O2408" t="s">
        <v>46</v>
      </c>
      <c r="P2408">
        <v>1</v>
      </c>
    </row>
    <row r="2409" spans="1:16" x14ac:dyDescent="0.3">
      <c r="A2409">
        <v>2406</v>
      </c>
      <c r="B2409" t="s">
        <v>50</v>
      </c>
      <c r="C2409">
        <v>2022</v>
      </c>
      <c r="D2409">
        <v>4.5</v>
      </c>
      <c r="E2409" t="s">
        <v>18</v>
      </c>
      <c r="F2409" t="s">
        <v>19</v>
      </c>
      <c r="G2409">
        <v>273111</v>
      </c>
      <c r="H2409" t="s">
        <v>20</v>
      </c>
      <c r="I2409">
        <v>54895.73</v>
      </c>
      <c r="J2409" t="s">
        <v>54</v>
      </c>
      <c r="K2409">
        <v>4</v>
      </c>
      <c r="L2409">
        <v>0.20100153417474947</v>
      </c>
      <c r="M2409" t="s">
        <v>32</v>
      </c>
      <c r="N2409" t="s">
        <v>36</v>
      </c>
      <c r="O2409" t="s">
        <v>29</v>
      </c>
      <c r="P2409">
        <v>3</v>
      </c>
    </row>
    <row r="2410" spans="1:16" x14ac:dyDescent="0.3">
      <c r="A2410">
        <v>2407</v>
      </c>
      <c r="B2410" t="s">
        <v>50</v>
      </c>
      <c r="C2410">
        <v>2018</v>
      </c>
      <c r="D2410">
        <v>1</v>
      </c>
      <c r="E2410" t="s">
        <v>42</v>
      </c>
      <c r="F2410" t="s">
        <v>19</v>
      </c>
      <c r="G2410">
        <v>213063</v>
      </c>
      <c r="H2410" t="s">
        <v>20</v>
      </c>
      <c r="I2410">
        <v>73789.240000000005</v>
      </c>
      <c r="J2410" t="s">
        <v>61</v>
      </c>
      <c r="K2410">
        <v>8</v>
      </c>
      <c r="L2410">
        <v>0.34632592237976562</v>
      </c>
      <c r="M2410" t="s">
        <v>32</v>
      </c>
      <c r="N2410" t="s">
        <v>36</v>
      </c>
      <c r="O2410" t="s">
        <v>46</v>
      </c>
      <c r="P2410">
        <v>3</v>
      </c>
    </row>
    <row r="2411" spans="1:16" x14ac:dyDescent="0.3">
      <c r="A2411">
        <v>2408</v>
      </c>
      <c r="B2411" t="s">
        <v>43</v>
      </c>
      <c r="C2411">
        <v>2018</v>
      </c>
      <c r="D2411">
        <v>3</v>
      </c>
      <c r="E2411" t="s">
        <v>42</v>
      </c>
      <c r="F2411" t="s">
        <v>34</v>
      </c>
      <c r="G2411">
        <v>270804</v>
      </c>
      <c r="H2411" t="s">
        <v>26</v>
      </c>
      <c r="I2411">
        <v>6870.48</v>
      </c>
      <c r="J2411" t="s">
        <v>63</v>
      </c>
      <c r="K2411">
        <v>8</v>
      </c>
      <c r="L2411">
        <v>2.5370673992998624E-2</v>
      </c>
      <c r="M2411" t="s">
        <v>32</v>
      </c>
      <c r="N2411" t="s">
        <v>28</v>
      </c>
      <c r="O2411" t="s">
        <v>22</v>
      </c>
      <c r="P2411">
        <v>1</v>
      </c>
    </row>
    <row r="2412" spans="1:16" x14ac:dyDescent="0.3">
      <c r="A2412">
        <v>2409</v>
      </c>
      <c r="B2412" t="s">
        <v>17</v>
      </c>
      <c r="C2412">
        <v>2017</v>
      </c>
      <c r="D2412">
        <v>2.6</v>
      </c>
      <c r="E2412" t="s">
        <v>33</v>
      </c>
      <c r="F2412" t="s">
        <v>34</v>
      </c>
      <c r="G2412">
        <v>129909</v>
      </c>
      <c r="H2412" t="s">
        <v>20</v>
      </c>
      <c r="I2412">
        <v>70585.87</v>
      </c>
      <c r="J2412" t="s">
        <v>47</v>
      </c>
      <c r="K2412">
        <v>9</v>
      </c>
      <c r="L2412">
        <v>0.54334857477157084</v>
      </c>
      <c r="M2412" t="s">
        <v>22</v>
      </c>
      <c r="N2412" t="s">
        <v>36</v>
      </c>
      <c r="O2412" t="s">
        <v>22</v>
      </c>
      <c r="P2412">
        <v>3</v>
      </c>
    </row>
    <row r="2413" spans="1:16" x14ac:dyDescent="0.3">
      <c r="A2413">
        <v>2410</v>
      </c>
      <c r="B2413" t="s">
        <v>30</v>
      </c>
      <c r="C2413">
        <v>2019</v>
      </c>
      <c r="D2413">
        <v>4.5</v>
      </c>
      <c r="E2413" t="s">
        <v>42</v>
      </c>
      <c r="F2413" t="s">
        <v>34</v>
      </c>
      <c r="G2413">
        <v>140688</v>
      </c>
      <c r="H2413" t="s">
        <v>26</v>
      </c>
      <c r="I2413">
        <v>93779.23</v>
      </c>
      <c r="J2413" t="s">
        <v>31</v>
      </c>
      <c r="K2413">
        <v>7</v>
      </c>
      <c r="L2413">
        <v>0.66657589844194243</v>
      </c>
      <c r="M2413" t="s">
        <v>22</v>
      </c>
      <c r="N2413" t="s">
        <v>36</v>
      </c>
      <c r="O2413" t="s">
        <v>29</v>
      </c>
      <c r="P2413">
        <v>1</v>
      </c>
    </row>
    <row r="2414" spans="1:16" x14ac:dyDescent="0.3">
      <c r="A2414">
        <v>2411</v>
      </c>
      <c r="B2414" t="s">
        <v>30</v>
      </c>
      <c r="C2414">
        <v>2015</v>
      </c>
      <c r="D2414">
        <v>4.8</v>
      </c>
      <c r="E2414" t="s">
        <v>33</v>
      </c>
      <c r="F2414" t="s">
        <v>19</v>
      </c>
      <c r="G2414">
        <v>75976</v>
      </c>
      <c r="H2414" t="s">
        <v>38</v>
      </c>
      <c r="I2414">
        <v>72824.5</v>
      </c>
      <c r="J2414" t="s">
        <v>31</v>
      </c>
      <c r="K2414">
        <v>11</v>
      </c>
      <c r="L2414">
        <v>0.95851979572496582</v>
      </c>
      <c r="M2414" t="s">
        <v>22</v>
      </c>
      <c r="N2414" t="s">
        <v>36</v>
      </c>
      <c r="O2414" t="s">
        <v>29</v>
      </c>
      <c r="P2414">
        <v>2</v>
      </c>
    </row>
    <row r="2415" spans="1:16" x14ac:dyDescent="0.3">
      <c r="A2415">
        <v>2412</v>
      </c>
      <c r="B2415" t="s">
        <v>50</v>
      </c>
      <c r="C2415">
        <v>2007</v>
      </c>
      <c r="D2415">
        <v>2.5</v>
      </c>
      <c r="E2415" t="s">
        <v>42</v>
      </c>
      <c r="F2415" t="s">
        <v>19</v>
      </c>
      <c r="G2415">
        <v>233208</v>
      </c>
      <c r="H2415" t="s">
        <v>38</v>
      </c>
      <c r="I2415">
        <v>8495.4</v>
      </c>
      <c r="J2415" t="s">
        <v>54</v>
      </c>
      <c r="K2415">
        <v>19</v>
      </c>
      <c r="L2415">
        <v>3.6428424410826388E-2</v>
      </c>
      <c r="M2415" t="s">
        <v>32</v>
      </c>
      <c r="N2415" t="s">
        <v>28</v>
      </c>
      <c r="O2415" t="s">
        <v>22</v>
      </c>
      <c r="P2415">
        <v>2</v>
      </c>
    </row>
    <row r="2416" spans="1:16" x14ac:dyDescent="0.3">
      <c r="A2416">
        <v>2413</v>
      </c>
      <c r="B2416" t="s">
        <v>30</v>
      </c>
      <c r="C2416">
        <v>2000</v>
      </c>
      <c r="D2416">
        <v>5.0999999999999996</v>
      </c>
      <c r="E2416" t="s">
        <v>42</v>
      </c>
      <c r="F2416" t="s">
        <v>34</v>
      </c>
      <c r="G2416">
        <v>179810</v>
      </c>
      <c r="H2416" t="s">
        <v>20</v>
      </c>
      <c r="I2416">
        <v>40899.14</v>
      </c>
      <c r="J2416" t="s">
        <v>52</v>
      </c>
      <c r="K2416">
        <v>26</v>
      </c>
      <c r="L2416">
        <v>0.2274575385128747</v>
      </c>
      <c r="M2416" t="s">
        <v>32</v>
      </c>
      <c r="N2416" t="s">
        <v>23</v>
      </c>
      <c r="O2416" t="s">
        <v>29</v>
      </c>
      <c r="P2416">
        <v>3</v>
      </c>
    </row>
    <row r="2417" spans="1:16" x14ac:dyDescent="0.3">
      <c r="A2417">
        <v>2414</v>
      </c>
      <c r="B2417" t="s">
        <v>58</v>
      </c>
      <c r="C2417">
        <v>2016</v>
      </c>
      <c r="D2417">
        <v>2.5</v>
      </c>
      <c r="E2417" t="s">
        <v>25</v>
      </c>
      <c r="F2417" t="s">
        <v>19</v>
      </c>
      <c r="G2417">
        <v>275251</v>
      </c>
      <c r="H2417" t="s">
        <v>38</v>
      </c>
      <c r="I2417">
        <v>81910.22</v>
      </c>
      <c r="J2417" t="s">
        <v>62</v>
      </c>
      <c r="K2417">
        <v>10</v>
      </c>
      <c r="L2417">
        <v>0.29758373266582139</v>
      </c>
      <c r="M2417" t="s">
        <v>32</v>
      </c>
      <c r="N2417" t="s">
        <v>36</v>
      </c>
      <c r="O2417" t="s">
        <v>22</v>
      </c>
      <c r="P2417">
        <v>2</v>
      </c>
    </row>
    <row r="2418" spans="1:16" x14ac:dyDescent="0.3">
      <c r="A2418">
        <v>2415</v>
      </c>
      <c r="B2418" t="s">
        <v>50</v>
      </c>
      <c r="C2418">
        <v>2011</v>
      </c>
      <c r="D2418">
        <v>3.2</v>
      </c>
      <c r="E2418" t="s">
        <v>42</v>
      </c>
      <c r="F2418" t="s">
        <v>34</v>
      </c>
      <c r="G2418">
        <v>192476</v>
      </c>
      <c r="H2418" t="s">
        <v>38</v>
      </c>
      <c r="I2418">
        <v>96067.81</v>
      </c>
      <c r="J2418" t="s">
        <v>55</v>
      </c>
      <c r="K2418">
        <v>15</v>
      </c>
      <c r="L2418">
        <v>0.49911578586421163</v>
      </c>
      <c r="M2418" t="s">
        <v>32</v>
      </c>
      <c r="N2418" t="s">
        <v>36</v>
      </c>
      <c r="O2418" t="s">
        <v>22</v>
      </c>
      <c r="P2418">
        <v>2</v>
      </c>
    </row>
    <row r="2419" spans="1:16" x14ac:dyDescent="0.3">
      <c r="A2419">
        <v>2416</v>
      </c>
      <c r="B2419" t="s">
        <v>50</v>
      </c>
      <c r="C2419">
        <v>2020</v>
      </c>
      <c r="D2419">
        <v>4.5999999999999996</v>
      </c>
      <c r="E2419" t="s">
        <v>33</v>
      </c>
      <c r="F2419" t="s">
        <v>34</v>
      </c>
      <c r="G2419">
        <v>94182</v>
      </c>
      <c r="H2419" t="s">
        <v>38</v>
      </c>
      <c r="I2419">
        <v>40165.519999999997</v>
      </c>
      <c r="J2419" t="s">
        <v>54</v>
      </c>
      <c r="K2419">
        <v>6</v>
      </c>
      <c r="L2419">
        <v>0.42646705315240702</v>
      </c>
      <c r="M2419" t="s">
        <v>22</v>
      </c>
      <c r="N2419" t="s">
        <v>23</v>
      </c>
      <c r="O2419" t="s">
        <v>29</v>
      </c>
      <c r="P2419">
        <v>2</v>
      </c>
    </row>
    <row r="2420" spans="1:16" x14ac:dyDescent="0.3">
      <c r="A2420">
        <v>2417</v>
      </c>
      <c r="B2420" t="s">
        <v>24</v>
      </c>
      <c r="C2420">
        <v>2010</v>
      </c>
      <c r="D2420">
        <v>4.5</v>
      </c>
      <c r="E2420" t="s">
        <v>33</v>
      </c>
      <c r="F2420" t="s">
        <v>19</v>
      </c>
      <c r="G2420">
        <v>243153</v>
      </c>
      <c r="H2420" t="s">
        <v>38</v>
      </c>
      <c r="I2420">
        <v>84913.44</v>
      </c>
      <c r="J2420" t="s">
        <v>27</v>
      </c>
      <c r="K2420">
        <v>16</v>
      </c>
      <c r="L2420">
        <v>0.34921814659905492</v>
      </c>
      <c r="M2420" t="s">
        <v>32</v>
      </c>
      <c r="N2420" t="s">
        <v>36</v>
      </c>
      <c r="O2420" t="s">
        <v>29</v>
      </c>
      <c r="P2420">
        <v>2</v>
      </c>
    </row>
    <row r="2421" spans="1:16" x14ac:dyDescent="0.3">
      <c r="A2421">
        <v>2418</v>
      </c>
      <c r="B2421" t="s">
        <v>30</v>
      </c>
      <c r="C2421">
        <v>2004</v>
      </c>
      <c r="D2421">
        <v>5.9</v>
      </c>
      <c r="E2421" t="s">
        <v>18</v>
      </c>
      <c r="F2421" t="s">
        <v>34</v>
      </c>
      <c r="G2421">
        <v>278098</v>
      </c>
      <c r="H2421" t="s">
        <v>26</v>
      </c>
      <c r="I2421">
        <v>87061.94</v>
      </c>
      <c r="J2421" t="s">
        <v>41</v>
      </c>
      <c r="K2421">
        <v>22</v>
      </c>
      <c r="L2421">
        <v>0.31306208602722779</v>
      </c>
      <c r="M2421" t="s">
        <v>32</v>
      </c>
      <c r="N2421" t="s">
        <v>36</v>
      </c>
      <c r="O2421" t="s">
        <v>29</v>
      </c>
      <c r="P2421">
        <v>1</v>
      </c>
    </row>
    <row r="2422" spans="1:16" x14ac:dyDescent="0.3">
      <c r="A2422">
        <v>2419</v>
      </c>
      <c r="B2422" t="s">
        <v>17</v>
      </c>
      <c r="C2422">
        <v>2011</v>
      </c>
      <c r="D2422">
        <v>2.1</v>
      </c>
      <c r="E2422" t="s">
        <v>18</v>
      </c>
      <c r="F2422" t="s">
        <v>19</v>
      </c>
      <c r="G2422">
        <v>279087</v>
      </c>
      <c r="H2422" t="s">
        <v>26</v>
      </c>
      <c r="I2422">
        <v>16712.21</v>
      </c>
      <c r="J2422" t="s">
        <v>21</v>
      </c>
      <c r="K2422">
        <v>15</v>
      </c>
      <c r="L2422">
        <v>5.988172147036587E-2</v>
      </c>
      <c r="M2422" t="s">
        <v>32</v>
      </c>
      <c r="N2422" t="s">
        <v>28</v>
      </c>
      <c r="O2422" t="s">
        <v>22</v>
      </c>
      <c r="P2422">
        <v>1</v>
      </c>
    </row>
    <row r="2423" spans="1:16" x14ac:dyDescent="0.3">
      <c r="A2423">
        <v>2420</v>
      </c>
      <c r="B2423" t="s">
        <v>50</v>
      </c>
      <c r="C2423">
        <v>2016</v>
      </c>
      <c r="D2423">
        <v>4.3</v>
      </c>
      <c r="E2423" t="s">
        <v>25</v>
      </c>
      <c r="F2423" t="s">
        <v>19</v>
      </c>
      <c r="G2423">
        <v>40725</v>
      </c>
      <c r="H2423" t="s">
        <v>20</v>
      </c>
      <c r="I2423">
        <v>85349.9</v>
      </c>
      <c r="J2423" t="s">
        <v>54</v>
      </c>
      <c r="K2423">
        <v>10</v>
      </c>
      <c r="L2423">
        <v>2.0957618170656844</v>
      </c>
      <c r="M2423" t="s">
        <v>56</v>
      </c>
      <c r="N2423" t="s">
        <v>36</v>
      </c>
      <c r="O2423" t="s">
        <v>29</v>
      </c>
      <c r="P2423">
        <v>3</v>
      </c>
    </row>
    <row r="2424" spans="1:16" x14ac:dyDescent="0.3">
      <c r="A2424">
        <v>2421</v>
      </c>
      <c r="B2424" t="s">
        <v>17</v>
      </c>
      <c r="C2424">
        <v>2005</v>
      </c>
      <c r="D2424">
        <v>4</v>
      </c>
      <c r="E2424" t="s">
        <v>33</v>
      </c>
      <c r="F2424" t="s">
        <v>34</v>
      </c>
      <c r="G2424">
        <v>10110</v>
      </c>
      <c r="H2424" t="s">
        <v>38</v>
      </c>
      <c r="I2424">
        <v>35803.74</v>
      </c>
      <c r="J2424" t="s">
        <v>21</v>
      </c>
      <c r="K2424">
        <v>21</v>
      </c>
      <c r="L2424">
        <v>3.5414183976261127</v>
      </c>
      <c r="M2424" t="s">
        <v>56</v>
      </c>
      <c r="N2424" t="s">
        <v>23</v>
      </c>
      <c r="O2424" t="s">
        <v>29</v>
      </c>
      <c r="P2424">
        <v>2</v>
      </c>
    </row>
    <row r="2425" spans="1:16" x14ac:dyDescent="0.3">
      <c r="A2425">
        <v>2422</v>
      </c>
      <c r="B2425" t="s">
        <v>58</v>
      </c>
      <c r="C2425">
        <v>2000</v>
      </c>
      <c r="D2425">
        <v>5.6</v>
      </c>
      <c r="E2425" t="s">
        <v>33</v>
      </c>
      <c r="F2425" t="s">
        <v>19</v>
      </c>
      <c r="G2425">
        <v>278606</v>
      </c>
      <c r="H2425" t="s">
        <v>38</v>
      </c>
      <c r="I2425">
        <v>61357.58</v>
      </c>
      <c r="J2425" t="s">
        <v>62</v>
      </c>
      <c r="K2425">
        <v>26</v>
      </c>
      <c r="L2425">
        <v>0.22023064829903161</v>
      </c>
      <c r="M2425" t="s">
        <v>32</v>
      </c>
      <c r="N2425" t="s">
        <v>36</v>
      </c>
      <c r="O2425" t="s">
        <v>29</v>
      </c>
      <c r="P2425">
        <v>2</v>
      </c>
    </row>
    <row r="2426" spans="1:16" x14ac:dyDescent="0.3">
      <c r="A2426">
        <v>2423</v>
      </c>
      <c r="B2426" t="s">
        <v>24</v>
      </c>
      <c r="C2426">
        <v>2004</v>
      </c>
      <c r="D2426">
        <v>1.8</v>
      </c>
      <c r="E2426" t="s">
        <v>33</v>
      </c>
      <c r="F2426" t="s">
        <v>34</v>
      </c>
      <c r="G2426">
        <v>185153</v>
      </c>
      <c r="H2426" t="s">
        <v>38</v>
      </c>
      <c r="I2426">
        <v>56201.4</v>
      </c>
      <c r="J2426" t="s">
        <v>53</v>
      </c>
      <c r="K2426">
        <v>22</v>
      </c>
      <c r="L2426">
        <v>0.30354031530680031</v>
      </c>
      <c r="M2426" t="s">
        <v>32</v>
      </c>
      <c r="N2426" t="s">
        <v>36</v>
      </c>
      <c r="O2426" t="s">
        <v>46</v>
      </c>
      <c r="P2426">
        <v>2</v>
      </c>
    </row>
    <row r="2427" spans="1:16" x14ac:dyDescent="0.3">
      <c r="A2427">
        <v>2424</v>
      </c>
      <c r="B2427" t="s">
        <v>43</v>
      </c>
      <c r="C2427">
        <v>2013</v>
      </c>
      <c r="D2427">
        <v>4.8</v>
      </c>
      <c r="E2427" t="s">
        <v>25</v>
      </c>
      <c r="F2427" t="s">
        <v>19</v>
      </c>
      <c r="G2427">
        <v>66567</v>
      </c>
      <c r="H2427" t="s">
        <v>20</v>
      </c>
      <c r="I2427">
        <v>67990.12</v>
      </c>
      <c r="J2427" t="s">
        <v>57</v>
      </c>
      <c r="K2427">
        <v>13</v>
      </c>
      <c r="L2427">
        <v>1.0213787612480658</v>
      </c>
      <c r="M2427" t="s">
        <v>22</v>
      </c>
      <c r="N2427" t="s">
        <v>36</v>
      </c>
      <c r="O2427" t="s">
        <v>29</v>
      </c>
      <c r="P2427">
        <v>3</v>
      </c>
    </row>
    <row r="2428" spans="1:16" x14ac:dyDescent="0.3">
      <c r="A2428">
        <v>2425</v>
      </c>
      <c r="B2428" t="s">
        <v>17</v>
      </c>
      <c r="C2428">
        <v>2004</v>
      </c>
      <c r="D2428">
        <v>3.8</v>
      </c>
      <c r="E2428" t="s">
        <v>33</v>
      </c>
      <c r="F2428" t="s">
        <v>34</v>
      </c>
      <c r="G2428">
        <v>182296</v>
      </c>
      <c r="H2428" t="s">
        <v>26</v>
      </c>
      <c r="I2428">
        <v>75344.14</v>
      </c>
      <c r="J2428" t="s">
        <v>47</v>
      </c>
      <c r="K2428">
        <v>22</v>
      </c>
      <c r="L2428">
        <v>0.41330660025453109</v>
      </c>
      <c r="M2428" t="s">
        <v>32</v>
      </c>
      <c r="N2428" t="s">
        <v>36</v>
      </c>
      <c r="O2428" t="s">
        <v>22</v>
      </c>
      <c r="P2428">
        <v>1</v>
      </c>
    </row>
    <row r="2429" spans="1:16" x14ac:dyDescent="0.3">
      <c r="A2429">
        <v>2426</v>
      </c>
      <c r="B2429" t="s">
        <v>50</v>
      </c>
      <c r="C2429">
        <v>2021</v>
      </c>
      <c r="D2429">
        <v>2.4</v>
      </c>
      <c r="E2429" t="s">
        <v>18</v>
      </c>
      <c r="F2429" t="s">
        <v>34</v>
      </c>
      <c r="G2429">
        <v>113394</v>
      </c>
      <c r="H2429" t="s">
        <v>38</v>
      </c>
      <c r="I2429">
        <v>46883.7</v>
      </c>
      <c r="J2429" t="s">
        <v>55</v>
      </c>
      <c r="K2429">
        <v>5</v>
      </c>
      <c r="L2429">
        <v>0.41345838404148366</v>
      </c>
      <c r="M2429" t="s">
        <v>22</v>
      </c>
      <c r="N2429" t="s">
        <v>23</v>
      </c>
      <c r="O2429" t="s">
        <v>22</v>
      </c>
      <c r="P2429">
        <v>2</v>
      </c>
    </row>
    <row r="2430" spans="1:16" x14ac:dyDescent="0.3">
      <c r="A2430">
        <v>2427</v>
      </c>
      <c r="B2430" t="s">
        <v>58</v>
      </c>
      <c r="C2430">
        <v>2023</v>
      </c>
      <c r="D2430">
        <v>3.4</v>
      </c>
      <c r="E2430" t="s">
        <v>25</v>
      </c>
      <c r="F2430" t="s">
        <v>34</v>
      </c>
      <c r="G2430">
        <v>148940</v>
      </c>
      <c r="H2430" t="s">
        <v>26</v>
      </c>
      <c r="I2430">
        <v>89389.53</v>
      </c>
      <c r="J2430" t="s">
        <v>67</v>
      </c>
      <c r="K2430">
        <v>3</v>
      </c>
      <c r="L2430">
        <v>0.60017141130656637</v>
      </c>
      <c r="M2430" t="s">
        <v>22</v>
      </c>
      <c r="N2430" t="s">
        <v>36</v>
      </c>
      <c r="O2430" t="s">
        <v>22</v>
      </c>
      <c r="P2430">
        <v>1</v>
      </c>
    </row>
    <row r="2431" spans="1:16" x14ac:dyDescent="0.3">
      <c r="A2431">
        <v>2428</v>
      </c>
      <c r="B2431" t="s">
        <v>37</v>
      </c>
      <c r="C2431">
        <v>2000</v>
      </c>
      <c r="D2431">
        <v>2.7</v>
      </c>
      <c r="E2431" t="s">
        <v>18</v>
      </c>
      <c r="F2431" t="s">
        <v>19</v>
      </c>
      <c r="G2431">
        <v>22222</v>
      </c>
      <c r="H2431" t="s">
        <v>20</v>
      </c>
      <c r="I2431">
        <v>81902.350000000006</v>
      </c>
      <c r="J2431" t="s">
        <v>45</v>
      </c>
      <c r="K2431">
        <v>26</v>
      </c>
      <c r="L2431">
        <v>3.6856426064260646</v>
      </c>
      <c r="M2431" t="s">
        <v>56</v>
      </c>
      <c r="N2431" t="s">
        <v>36</v>
      </c>
      <c r="O2431" t="s">
        <v>22</v>
      </c>
      <c r="P2431">
        <v>3</v>
      </c>
    </row>
    <row r="2432" spans="1:16" x14ac:dyDescent="0.3">
      <c r="A2432">
        <v>2429</v>
      </c>
      <c r="B2432" t="s">
        <v>58</v>
      </c>
      <c r="C2432">
        <v>2017</v>
      </c>
      <c r="D2432">
        <v>3.9</v>
      </c>
      <c r="E2432" t="s">
        <v>18</v>
      </c>
      <c r="F2432" t="s">
        <v>34</v>
      </c>
      <c r="G2432">
        <v>79794</v>
      </c>
      <c r="H2432" t="s">
        <v>26</v>
      </c>
      <c r="I2432">
        <v>79615</v>
      </c>
      <c r="J2432" t="s">
        <v>62</v>
      </c>
      <c r="K2432">
        <v>9</v>
      </c>
      <c r="L2432">
        <v>0.99775672356317513</v>
      </c>
      <c r="M2432" t="s">
        <v>22</v>
      </c>
      <c r="N2432" t="s">
        <v>36</v>
      </c>
      <c r="O2432" t="s">
        <v>22</v>
      </c>
      <c r="P2432">
        <v>1</v>
      </c>
    </row>
    <row r="2433" spans="1:16" x14ac:dyDescent="0.3">
      <c r="A2433">
        <v>2430</v>
      </c>
      <c r="B2433" t="s">
        <v>58</v>
      </c>
      <c r="C2433">
        <v>2015</v>
      </c>
      <c r="D2433">
        <v>5.4</v>
      </c>
      <c r="E2433" t="s">
        <v>25</v>
      </c>
      <c r="F2433" t="s">
        <v>19</v>
      </c>
      <c r="G2433">
        <v>63924</v>
      </c>
      <c r="H2433" t="s">
        <v>38</v>
      </c>
      <c r="I2433">
        <v>48533.45</v>
      </c>
      <c r="J2433" t="s">
        <v>62</v>
      </c>
      <c r="K2433">
        <v>11</v>
      </c>
      <c r="L2433">
        <v>0.75923674989049494</v>
      </c>
      <c r="M2433" t="s">
        <v>22</v>
      </c>
      <c r="N2433" t="s">
        <v>23</v>
      </c>
      <c r="O2433" t="s">
        <v>29</v>
      </c>
      <c r="P2433">
        <v>2</v>
      </c>
    </row>
    <row r="2434" spans="1:16" x14ac:dyDescent="0.3">
      <c r="A2434">
        <v>2431</v>
      </c>
      <c r="B2434" t="s">
        <v>24</v>
      </c>
      <c r="C2434">
        <v>2008</v>
      </c>
      <c r="D2434">
        <v>3.8</v>
      </c>
      <c r="E2434" t="s">
        <v>42</v>
      </c>
      <c r="F2434" t="s">
        <v>19</v>
      </c>
      <c r="G2434">
        <v>99854</v>
      </c>
      <c r="H2434" t="s">
        <v>26</v>
      </c>
      <c r="I2434">
        <v>8569.42</v>
      </c>
      <c r="J2434" t="s">
        <v>66</v>
      </c>
      <c r="K2434">
        <v>18</v>
      </c>
      <c r="L2434">
        <v>8.5819496464838663E-2</v>
      </c>
      <c r="M2434" t="s">
        <v>22</v>
      </c>
      <c r="N2434" t="s">
        <v>28</v>
      </c>
      <c r="O2434" t="s">
        <v>22</v>
      </c>
      <c r="P2434">
        <v>1</v>
      </c>
    </row>
    <row r="2435" spans="1:16" x14ac:dyDescent="0.3">
      <c r="A2435">
        <v>2432</v>
      </c>
      <c r="B2435" t="s">
        <v>43</v>
      </c>
      <c r="C2435">
        <v>2018</v>
      </c>
      <c r="D2435">
        <v>4.2</v>
      </c>
      <c r="E2435" t="s">
        <v>42</v>
      </c>
      <c r="F2435" t="s">
        <v>19</v>
      </c>
      <c r="G2435">
        <v>260038</v>
      </c>
      <c r="H2435" t="s">
        <v>26</v>
      </c>
      <c r="I2435">
        <v>51764.36</v>
      </c>
      <c r="J2435" t="s">
        <v>44</v>
      </c>
      <c r="K2435">
        <v>8</v>
      </c>
      <c r="L2435">
        <v>0.19906459825102485</v>
      </c>
      <c r="M2435" t="s">
        <v>32</v>
      </c>
      <c r="N2435" t="s">
        <v>36</v>
      </c>
      <c r="O2435" t="s">
        <v>29</v>
      </c>
      <c r="P2435">
        <v>1</v>
      </c>
    </row>
    <row r="2436" spans="1:16" x14ac:dyDescent="0.3">
      <c r="A2436">
        <v>2433</v>
      </c>
      <c r="B2436" t="s">
        <v>37</v>
      </c>
      <c r="C2436">
        <v>2021</v>
      </c>
      <c r="D2436">
        <v>3.6</v>
      </c>
      <c r="E2436" t="s">
        <v>18</v>
      </c>
      <c r="F2436" t="s">
        <v>19</v>
      </c>
      <c r="G2436">
        <v>243815</v>
      </c>
      <c r="H2436" t="s">
        <v>20</v>
      </c>
      <c r="I2436">
        <v>90352.33</v>
      </c>
      <c r="J2436" t="s">
        <v>39</v>
      </c>
      <c r="K2436">
        <v>5</v>
      </c>
      <c r="L2436">
        <v>0.37057740499969238</v>
      </c>
      <c r="M2436" t="s">
        <v>32</v>
      </c>
      <c r="N2436" t="s">
        <v>36</v>
      </c>
      <c r="O2436" t="s">
        <v>22</v>
      </c>
      <c r="P2436">
        <v>3</v>
      </c>
    </row>
    <row r="2437" spans="1:16" x14ac:dyDescent="0.3">
      <c r="A2437">
        <v>2434</v>
      </c>
      <c r="B2437" t="s">
        <v>30</v>
      </c>
      <c r="C2437">
        <v>2004</v>
      </c>
      <c r="D2437">
        <v>1.3</v>
      </c>
      <c r="E2437" t="s">
        <v>42</v>
      </c>
      <c r="F2437" t="s">
        <v>19</v>
      </c>
      <c r="G2437">
        <v>233127</v>
      </c>
      <c r="H2437" t="s">
        <v>20</v>
      </c>
      <c r="I2437">
        <v>23092.76</v>
      </c>
      <c r="J2437" t="s">
        <v>52</v>
      </c>
      <c r="K2437">
        <v>22</v>
      </c>
      <c r="L2437">
        <v>9.9056565734556692E-2</v>
      </c>
      <c r="M2437" t="s">
        <v>32</v>
      </c>
      <c r="N2437" t="s">
        <v>23</v>
      </c>
      <c r="O2437" t="s">
        <v>46</v>
      </c>
      <c r="P2437">
        <v>3</v>
      </c>
    </row>
    <row r="2438" spans="1:16" x14ac:dyDescent="0.3">
      <c r="A2438">
        <v>2435</v>
      </c>
      <c r="B2438" t="s">
        <v>30</v>
      </c>
      <c r="C2438">
        <v>2001</v>
      </c>
      <c r="D2438">
        <v>2.2000000000000002</v>
      </c>
      <c r="E2438" t="s">
        <v>33</v>
      </c>
      <c r="F2438" t="s">
        <v>34</v>
      </c>
      <c r="G2438">
        <v>141295</v>
      </c>
      <c r="H2438" t="s">
        <v>20</v>
      </c>
      <c r="I2438">
        <v>98346.28</v>
      </c>
      <c r="J2438" t="s">
        <v>40</v>
      </c>
      <c r="K2438">
        <v>25</v>
      </c>
      <c r="L2438">
        <v>0.69603510386071699</v>
      </c>
      <c r="M2438" t="s">
        <v>22</v>
      </c>
      <c r="N2438" t="s">
        <v>36</v>
      </c>
      <c r="O2438" t="s">
        <v>22</v>
      </c>
      <c r="P2438">
        <v>3</v>
      </c>
    </row>
    <row r="2439" spans="1:16" x14ac:dyDescent="0.3">
      <c r="A2439">
        <v>2436</v>
      </c>
      <c r="B2439" t="s">
        <v>17</v>
      </c>
      <c r="C2439">
        <v>2014</v>
      </c>
      <c r="D2439">
        <v>3.5</v>
      </c>
      <c r="E2439" t="s">
        <v>25</v>
      </c>
      <c r="F2439" t="s">
        <v>19</v>
      </c>
      <c r="G2439">
        <v>179238</v>
      </c>
      <c r="H2439" t="s">
        <v>20</v>
      </c>
      <c r="I2439">
        <v>81730.61</v>
      </c>
      <c r="J2439" t="s">
        <v>35</v>
      </c>
      <c r="K2439">
        <v>12</v>
      </c>
      <c r="L2439">
        <v>0.4559892991441547</v>
      </c>
      <c r="M2439" t="s">
        <v>32</v>
      </c>
      <c r="N2439" t="s">
        <v>36</v>
      </c>
      <c r="O2439" t="s">
        <v>22</v>
      </c>
      <c r="P2439">
        <v>3</v>
      </c>
    </row>
    <row r="2440" spans="1:16" x14ac:dyDescent="0.3">
      <c r="A2440">
        <v>2437</v>
      </c>
      <c r="B2440" t="s">
        <v>58</v>
      </c>
      <c r="C2440">
        <v>2006</v>
      </c>
      <c r="D2440">
        <v>2.6</v>
      </c>
      <c r="E2440" t="s">
        <v>18</v>
      </c>
      <c r="F2440" t="s">
        <v>34</v>
      </c>
      <c r="G2440">
        <v>39369</v>
      </c>
      <c r="H2440" t="s">
        <v>26</v>
      </c>
      <c r="I2440">
        <v>72433.83</v>
      </c>
      <c r="J2440" t="s">
        <v>59</v>
      </c>
      <c r="K2440">
        <v>20</v>
      </c>
      <c r="L2440">
        <v>1.8398696944296273</v>
      </c>
      <c r="M2440" t="s">
        <v>56</v>
      </c>
      <c r="N2440" t="s">
        <v>36</v>
      </c>
      <c r="O2440" t="s">
        <v>22</v>
      </c>
      <c r="P2440">
        <v>1</v>
      </c>
    </row>
    <row r="2441" spans="1:16" x14ac:dyDescent="0.3">
      <c r="A2441">
        <v>2438</v>
      </c>
      <c r="B2441" t="s">
        <v>24</v>
      </c>
      <c r="C2441">
        <v>2003</v>
      </c>
      <c r="D2441">
        <v>1.9</v>
      </c>
      <c r="E2441" t="s">
        <v>33</v>
      </c>
      <c r="F2441" t="s">
        <v>34</v>
      </c>
      <c r="G2441">
        <v>274805</v>
      </c>
      <c r="H2441" t="s">
        <v>26</v>
      </c>
      <c r="I2441">
        <v>69330.2</v>
      </c>
      <c r="J2441" t="s">
        <v>66</v>
      </c>
      <c r="K2441">
        <v>23</v>
      </c>
      <c r="L2441">
        <v>0.25228871381525081</v>
      </c>
      <c r="M2441" t="s">
        <v>32</v>
      </c>
      <c r="N2441" t="s">
        <v>36</v>
      </c>
      <c r="O2441" t="s">
        <v>46</v>
      </c>
      <c r="P2441">
        <v>1</v>
      </c>
    </row>
    <row r="2442" spans="1:16" x14ac:dyDescent="0.3">
      <c r="A2442">
        <v>2439</v>
      </c>
      <c r="B2442" t="s">
        <v>24</v>
      </c>
      <c r="C2442">
        <v>2000</v>
      </c>
      <c r="D2442">
        <v>3.5</v>
      </c>
      <c r="E2442" t="s">
        <v>42</v>
      </c>
      <c r="F2442" t="s">
        <v>19</v>
      </c>
      <c r="G2442">
        <v>146663</v>
      </c>
      <c r="H2442" t="s">
        <v>20</v>
      </c>
      <c r="I2442">
        <v>60767.46</v>
      </c>
      <c r="J2442" t="s">
        <v>53</v>
      </c>
      <c r="K2442">
        <v>26</v>
      </c>
      <c r="L2442">
        <v>0.41433394925782235</v>
      </c>
      <c r="M2442" t="s">
        <v>22</v>
      </c>
      <c r="N2442" t="s">
        <v>36</v>
      </c>
      <c r="O2442" t="s">
        <v>22</v>
      </c>
      <c r="P2442">
        <v>3</v>
      </c>
    </row>
    <row r="2443" spans="1:16" x14ac:dyDescent="0.3">
      <c r="A2443">
        <v>2440</v>
      </c>
      <c r="B2443" t="s">
        <v>30</v>
      </c>
      <c r="C2443">
        <v>2012</v>
      </c>
      <c r="D2443">
        <v>2.6</v>
      </c>
      <c r="E2443" t="s">
        <v>33</v>
      </c>
      <c r="F2443" t="s">
        <v>34</v>
      </c>
      <c r="G2443">
        <v>186307</v>
      </c>
      <c r="H2443" t="s">
        <v>20</v>
      </c>
      <c r="I2443">
        <v>73463.679999999993</v>
      </c>
      <c r="J2443" t="s">
        <v>52</v>
      </c>
      <c r="K2443">
        <v>14</v>
      </c>
      <c r="L2443">
        <v>0.39431518944537775</v>
      </c>
      <c r="M2443" t="s">
        <v>32</v>
      </c>
      <c r="N2443" t="s">
        <v>36</v>
      </c>
      <c r="O2443" t="s">
        <v>22</v>
      </c>
      <c r="P2443">
        <v>3</v>
      </c>
    </row>
    <row r="2444" spans="1:16" x14ac:dyDescent="0.3">
      <c r="A2444">
        <v>2441</v>
      </c>
      <c r="B2444" t="s">
        <v>17</v>
      </c>
      <c r="C2444">
        <v>2019</v>
      </c>
      <c r="D2444">
        <v>2.2999999999999998</v>
      </c>
      <c r="E2444" t="s">
        <v>42</v>
      </c>
      <c r="F2444" t="s">
        <v>34</v>
      </c>
      <c r="G2444">
        <v>270114</v>
      </c>
      <c r="H2444" t="s">
        <v>38</v>
      </c>
      <c r="I2444">
        <v>45081.03</v>
      </c>
      <c r="J2444" t="s">
        <v>21</v>
      </c>
      <c r="K2444">
        <v>7</v>
      </c>
      <c r="L2444">
        <v>0.16689631044670028</v>
      </c>
      <c r="M2444" t="s">
        <v>32</v>
      </c>
      <c r="N2444" t="s">
        <v>23</v>
      </c>
      <c r="O2444" t="s">
        <v>22</v>
      </c>
      <c r="P2444">
        <v>2</v>
      </c>
    </row>
    <row r="2445" spans="1:16" x14ac:dyDescent="0.3">
      <c r="A2445">
        <v>2442</v>
      </c>
      <c r="B2445" t="s">
        <v>17</v>
      </c>
      <c r="C2445">
        <v>2021</v>
      </c>
      <c r="D2445">
        <v>3.3</v>
      </c>
      <c r="E2445" t="s">
        <v>18</v>
      </c>
      <c r="F2445" t="s">
        <v>19</v>
      </c>
      <c r="G2445">
        <v>47922</v>
      </c>
      <c r="H2445" t="s">
        <v>38</v>
      </c>
      <c r="I2445">
        <v>85302.37</v>
      </c>
      <c r="J2445" t="s">
        <v>35</v>
      </c>
      <c r="K2445">
        <v>5</v>
      </c>
      <c r="L2445">
        <v>1.7800252493635491</v>
      </c>
      <c r="M2445" t="s">
        <v>56</v>
      </c>
      <c r="N2445" t="s">
        <v>36</v>
      </c>
      <c r="O2445" t="s">
        <v>22</v>
      </c>
      <c r="P2445">
        <v>2</v>
      </c>
    </row>
    <row r="2446" spans="1:16" x14ac:dyDescent="0.3">
      <c r="A2446">
        <v>2443</v>
      </c>
      <c r="B2446" t="s">
        <v>17</v>
      </c>
      <c r="C2446">
        <v>2006</v>
      </c>
      <c r="D2446">
        <v>1.7</v>
      </c>
      <c r="E2446" t="s">
        <v>33</v>
      </c>
      <c r="F2446" t="s">
        <v>34</v>
      </c>
      <c r="G2446">
        <v>292899</v>
      </c>
      <c r="H2446" t="s">
        <v>20</v>
      </c>
      <c r="I2446">
        <v>71152.87</v>
      </c>
      <c r="J2446" t="s">
        <v>64</v>
      </c>
      <c r="K2446">
        <v>20</v>
      </c>
      <c r="L2446">
        <v>0.24292629882655795</v>
      </c>
      <c r="M2446" t="s">
        <v>32</v>
      </c>
      <c r="N2446" t="s">
        <v>36</v>
      </c>
      <c r="O2446" t="s">
        <v>46</v>
      </c>
      <c r="P2446">
        <v>3</v>
      </c>
    </row>
    <row r="2447" spans="1:16" x14ac:dyDescent="0.3">
      <c r="A2447">
        <v>2444</v>
      </c>
      <c r="B2447" t="s">
        <v>37</v>
      </c>
      <c r="C2447">
        <v>2014</v>
      </c>
      <c r="D2447">
        <v>5.6</v>
      </c>
      <c r="E2447" t="s">
        <v>25</v>
      </c>
      <c r="F2447" t="s">
        <v>19</v>
      </c>
      <c r="G2447">
        <v>120926</v>
      </c>
      <c r="H2447" t="s">
        <v>26</v>
      </c>
      <c r="I2447">
        <v>78269.05</v>
      </c>
      <c r="J2447" t="s">
        <v>45</v>
      </c>
      <c r="K2447">
        <v>12</v>
      </c>
      <c r="L2447">
        <v>0.64724749020061856</v>
      </c>
      <c r="M2447" t="s">
        <v>22</v>
      </c>
      <c r="N2447" t="s">
        <v>36</v>
      </c>
      <c r="O2447" t="s">
        <v>29</v>
      </c>
      <c r="P2447">
        <v>1</v>
      </c>
    </row>
    <row r="2448" spans="1:16" x14ac:dyDescent="0.3">
      <c r="A2448">
        <v>2445</v>
      </c>
      <c r="B2448" t="s">
        <v>43</v>
      </c>
      <c r="C2448">
        <v>2022</v>
      </c>
      <c r="D2448">
        <v>5.3</v>
      </c>
      <c r="E2448" t="s">
        <v>18</v>
      </c>
      <c r="F2448" t="s">
        <v>19</v>
      </c>
      <c r="G2448">
        <v>19416</v>
      </c>
      <c r="H2448" t="s">
        <v>20</v>
      </c>
      <c r="I2448">
        <v>80286.31</v>
      </c>
      <c r="J2448" t="s">
        <v>44</v>
      </c>
      <c r="K2448">
        <v>4</v>
      </c>
      <c r="L2448">
        <v>4.1350592295014419</v>
      </c>
      <c r="M2448" t="s">
        <v>56</v>
      </c>
      <c r="N2448" t="s">
        <v>36</v>
      </c>
      <c r="O2448" t="s">
        <v>29</v>
      </c>
      <c r="P2448">
        <v>3</v>
      </c>
    </row>
    <row r="2449" spans="1:16" x14ac:dyDescent="0.3">
      <c r="A2449">
        <v>2446</v>
      </c>
      <c r="B2449" t="s">
        <v>37</v>
      </c>
      <c r="C2449">
        <v>2013</v>
      </c>
      <c r="D2449">
        <v>4.5</v>
      </c>
      <c r="E2449" t="s">
        <v>33</v>
      </c>
      <c r="F2449" t="s">
        <v>19</v>
      </c>
      <c r="G2449">
        <v>13672</v>
      </c>
      <c r="H2449" t="s">
        <v>26</v>
      </c>
      <c r="I2449">
        <v>13746.65</v>
      </c>
      <c r="J2449" t="s">
        <v>45</v>
      </c>
      <c r="K2449">
        <v>13</v>
      </c>
      <c r="L2449">
        <v>1.0054600643651257</v>
      </c>
      <c r="M2449" t="s">
        <v>56</v>
      </c>
      <c r="N2449" t="s">
        <v>28</v>
      </c>
      <c r="O2449" t="s">
        <v>29</v>
      </c>
      <c r="P2449">
        <v>1</v>
      </c>
    </row>
    <row r="2450" spans="1:16" x14ac:dyDescent="0.3">
      <c r="A2450">
        <v>2447</v>
      </c>
      <c r="B2450" t="s">
        <v>50</v>
      </c>
      <c r="C2450">
        <v>2022</v>
      </c>
      <c r="D2450">
        <v>1.5</v>
      </c>
      <c r="E2450" t="s">
        <v>33</v>
      </c>
      <c r="F2450" t="s">
        <v>34</v>
      </c>
      <c r="G2450">
        <v>128145</v>
      </c>
      <c r="H2450" t="s">
        <v>26</v>
      </c>
      <c r="I2450">
        <v>10285.870000000001</v>
      </c>
      <c r="J2450" t="s">
        <v>51</v>
      </c>
      <c r="K2450">
        <v>4</v>
      </c>
      <c r="L2450">
        <v>8.0267431425338487E-2</v>
      </c>
      <c r="M2450" t="s">
        <v>22</v>
      </c>
      <c r="N2450" t="s">
        <v>28</v>
      </c>
      <c r="O2450" t="s">
        <v>46</v>
      </c>
      <c r="P2450">
        <v>1</v>
      </c>
    </row>
    <row r="2451" spans="1:16" x14ac:dyDescent="0.3">
      <c r="A2451">
        <v>2448</v>
      </c>
      <c r="B2451" t="s">
        <v>50</v>
      </c>
      <c r="C2451">
        <v>2018</v>
      </c>
      <c r="D2451">
        <v>4.9000000000000004</v>
      </c>
      <c r="E2451" t="s">
        <v>42</v>
      </c>
      <c r="F2451" t="s">
        <v>34</v>
      </c>
      <c r="G2451">
        <v>178068</v>
      </c>
      <c r="H2451" t="s">
        <v>38</v>
      </c>
      <c r="I2451">
        <v>81093.66</v>
      </c>
      <c r="J2451" t="s">
        <v>54</v>
      </c>
      <c r="K2451">
        <v>8</v>
      </c>
      <c r="L2451">
        <v>0.45540838331423955</v>
      </c>
      <c r="M2451" t="s">
        <v>32</v>
      </c>
      <c r="N2451" t="s">
        <v>36</v>
      </c>
      <c r="O2451" t="s">
        <v>29</v>
      </c>
      <c r="P2451">
        <v>2</v>
      </c>
    </row>
    <row r="2452" spans="1:16" x14ac:dyDescent="0.3">
      <c r="A2452">
        <v>2449</v>
      </c>
      <c r="B2452" t="s">
        <v>43</v>
      </c>
      <c r="C2452">
        <v>2021</v>
      </c>
      <c r="D2452">
        <v>5</v>
      </c>
      <c r="E2452" t="s">
        <v>18</v>
      </c>
      <c r="F2452" t="s">
        <v>34</v>
      </c>
      <c r="G2452">
        <v>64</v>
      </c>
      <c r="H2452" t="s">
        <v>20</v>
      </c>
      <c r="I2452">
        <v>29641.48</v>
      </c>
      <c r="J2452" t="s">
        <v>60</v>
      </c>
      <c r="K2452">
        <v>5</v>
      </c>
      <c r="L2452">
        <v>463.14812499999999</v>
      </c>
      <c r="M2452" t="s">
        <v>56</v>
      </c>
      <c r="N2452" t="s">
        <v>23</v>
      </c>
      <c r="O2452" t="s">
        <v>29</v>
      </c>
      <c r="P2452">
        <v>3</v>
      </c>
    </row>
    <row r="2453" spans="1:16" x14ac:dyDescent="0.3">
      <c r="A2453">
        <v>2450</v>
      </c>
      <c r="B2453" t="s">
        <v>30</v>
      </c>
      <c r="C2453">
        <v>2023</v>
      </c>
      <c r="D2453">
        <v>4.8</v>
      </c>
      <c r="E2453" t="s">
        <v>18</v>
      </c>
      <c r="F2453" t="s">
        <v>34</v>
      </c>
      <c r="G2453">
        <v>68835</v>
      </c>
      <c r="H2453" t="s">
        <v>20</v>
      </c>
      <c r="I2453">
        <v>60287.13</v>
      </c>
      <c r="J2453" t="s">
        <v>52</v>
      </c>
      <c r="K2453">
        <v>3</v>
      </c>
      <c r="L2453">
        <v>0.87582087600784486</v>
      </c>
      <c r="M2453" t="s">
        <v>22</v>
      </c>
      <c r="N2453" t="s">
        <v>36</v>
      </c>
      <c r="O2453" t="s">
        <v>29</v>
      </c>
      <c r="P2453">
        <v>3</v>
      </c>
    </row>
    <row r="2454" spans="1:16" x14ac:dyDescent="0.3">
      <c r="A2454">
        <v>2451</v>
      </c>
      <c r="B2454" t="s">
        <v>43</v>
      </c>
      <c r="C2454">
        <v>2019</v>
      </c>
      <c r="D2454">
        <v>1.6</v>
      </c>
      <c r="E2454" t="s">
        <v>18</v>
      </c>
      <c r="F2454" t="s">
        <v>19</v>
      </c>
      <c r="G2454">
        <v>201457</v>
      </c>
      <c r="H2454" t="s">
        <v>26</v>
      </c>
      <c r="I2454">
        <v>47152.53</v>
      </c>
      <c r="J2454" t="s">
        <v>57</v>
      </c>
      <c r="K2454">
        <v>7</v>
      </c>
      <c r="L2454">
        <v>0.23405754081516153</v>
      </c>
      <c r="M2454" t="s">
        <v>32</v>
      </c>
      <c r="N2454" t="s">
        <v>23</v>
      </c>
      <c r="O2454" t="s">
        <v>46</v>
      </c>
      <c r="P2454">
        <v>1</v>
      </c>
    </row>
    <row r="2455" spans="1:16" x14ac:dyDescent="0.3">
      <c r="A2455">
        <v>2452</v>
      </c>
      <c r="B2455" t="s">
        <v>24</v>
      </c>
      <c r="C2455">
        <v>2023</v>
      </c>
      <c r="D2455">
        <v>4.2</v>
      </c>
      <c r="E2455" t="s">
        <v>18</v>
      </c>
      <c r="F2455" t="s">
        <v>19</v>
      </c>
      <c r="G2455">
        <v>247795</v>
      </c>
      <c r="H2455" t="s">
        <v>20</v>
      </c>
      <c r="I2455">
        <v>7093.72</v>
      </c>
      <c r="J2455" t="s">
        <v>49</v>
      </c>
      <c r="K2455">
        <v>3</v>
      </c>
      <c r="L2455">
        <v>2.8627373433685103E-2</v>
      </c>
      <c r="M2455" t="s">
        <v>32</v>
      </c>
      <c r="N2455" t="s">
        <v>28</v>
      </c>
      <c r="O2455" t="s">
        <v>29</v>
      </c>
      <c r="P2455">
        <v>3</v>
      </c>
    </row>
    <row r="2456" spans="1:16" x14ac:dyDescent="0.3">
      <c r="A2456">
        <v>2453</v>
      </c>
      <c r="B2456" t="s">
        <v>50</v>
      </c>
      <c r="C2456">
        <v>2017</v>
      </c>
      <c r="D2456">
        <v>5.2</v>
      </c>
      <c r="E2456" t="s">
        <v>42</v>
      </c>
      <c r="F2456" t="s">
        <v>34</v>
      </c>
      <c r="G2456">
        <v>116916</v>
      </c>
      <c r="H2456" t="s">
        <v>38</v>
      </c>
      <c r="I2456">
        <v>8826.7199999999993</v>
      </c>
      <c r="J2456" t="s">
        <v>54</v>
      </c>
      <c r="K2456">
        <v>9</v>
      </c>
      <c r="L2456">
        <v>7.5496253720619924E-2</v>
      </c>
      <c r="M2456" t="s">
        <v>22</v>
      </c>
      <c r="N2456" t="s">
        <v>28</v>
      </c>
      <c r="O2456" t="s">
        <v>29</v>
      </c>
      <c r="P2456">
        <v>2</v>
      </c>
    </row>
    <row r="2457" spans="1:16" x14ac:dyDescent="0.3">
      <c r="A2457">
        <v>2454</v>
      </c>
      <c r="B2457" t="s">
        <v>58</v>
      </c>
      <c r="C2457">
        <v>2009</v>
      </c>
      <c r="D2457">
        <v>3.9</v>
      </c>
      <c r="E2457" t="s">
        <v>25</v>
      </c>
      <c r="F2457" t="s">
        <v>19</v>
      </c>
      <c r="G2457">
        <v>195346</v>
      </c>
      <c r="H2457" t="s">
        <v>38</v>
      </c>
      <c r="I2457">
        <v>83576.899999999994</v>
      </c>
      <c r="J2457" t="s">
        <v>62</v>
      </c>
      <c r="K2457">
        <v>17</v>
      </c>
      <c r="L2457">
        <v>0.42784034482405575</v>
      </c>
      <c r="M2457" t="s">
        <v>32</v>
      </c>
      <c r="N2457" t="s">
        <v>36</v>
      </c>
      <c r="O2457" t="s">
        <v>22</v>
      </c>
      <c r="P2457">
        <v>2</v>
      </c>
    </row>
    <row r="2458" spans="1:16" x14ac:dyDescent="0.3">
      <c r="A2458">
        <v>2455</v>
      </c>
      <c r="B2458" t="s">
        <v>58</v>
      </c>
      <c r="C2458">
        <v>2008</v>
      </c>
      <c r="D2458">
        <v>4.2</v>
      </c>
      <c r="E2458" t="s">
        <v>18</v>
      </c>
      <c r="F2458" t="s">
        <v>34</v>
      </c>
      <c r="G2458">
        <v>273010</v>
      </c>
      <c r="H2458" t="s">
        <v>20</v>
      </c>
      <c r="I2458">
        <v>62729.37</v>
      </c>
      <c r="J2458" t="s">
        <v>65</v>
      </c>
      <c r="K2458">
        <v>18</v>
      </c>
      <c r="L2458">
        <v>0.22976949562287097</v>
      </c>
      <c r="M2458" t="s">
        <v>32</v>
      </c>
      <c r="N2458" t="s">
        <v>36</v>
      </c>
      <c r="O2458" t="s">
        <v>29</v>
      </c>
      <c r="P2458">
        <v>3</v>
      </c>
    </row>
    <row r="2459" spans="1:16" x14ac:dyDescent="0.3">
      <c r="A2459">
        <v>2456</v>
      </c>
      <c r="B2459" t="s">
        <v>30</v>
      </c>
      <c r="C2459">
        <v>2007</v>
      </c>
      <c r="D2459">
        <v>3.3</v>
      </c>
      <c r="E2459" t="s">
        <v>42</v>
      </c>
      <c r="F2459" t="s">
        <v>19</v>
      </c>
      <c r="G2459">
        <v>3889</v>
      </c>
      <c r="H2459" t="s">
        <v>20</v>
      </c>
      <c r="I2459">
        <v>54765.09</v>
      </c>
      <c r="J2459" t="s">
        <v>40</v>
      </c>
      <c r="K2459">
        <v>19</v>
      </c>
      <c r="L2459">
        <v>14.082049370017998</v>
      </c>
      <c r="M2459" t="s">
        <v>56</v>
      </c>
      <c r="N2459" t="s">
        <v>36</v>
      </c>
      <c r="O2459" t="s">
        <v>22</v>
      </c>
      <c r="P2459">
        <v>3</v>
      </c>
    </row>
    <row r="2460" spans="1:16" x14ac:dyDescent="0.3">
      <c r="A2460">
        <v>2457</v>
      </c>
      <c r="B2460" t="s">
        <v>24</v>
      </c>
      <c r="C2460">
        <v>2009</v>
      </c>
      <c r="D2460">
        <v>3.6</v>
      </c>
      <c r="E2460" t="s">
        <v>25</v>
      </c>
      <c r="F2460" t="s">
        <v>19</v>
      </c>
      <c r="G2460">
        <v>118194</v>
      </c>
      <c r="H2460" t="s">
        <v>38</v>
      </c>
      <c r="I2460">
        <v>94713.45</v>
      </c>
      <c r="J2460" t="s">
        <v>27</v>
      </c>
      <c r="K2460">
        <v>17</v>
      </c>
      <c r="L2460">
        <v>0.80133890045179956</v>
      </c>
      <c r="M2460" t="s">
        <v>22</v>
      </c>
      <c r="N2460" t="s">
        <v>36</v>
      </c>
      <c r="O2460" t="s">
        <v>22</v>
      </c>
      <c r="P2460">
        <v>2</v>
      </c>
    </row>
    <row r="2461" spans="1:16" x14ac:dyDescent="0.3">
      <c r="A2461">
        <v>2458</v>
      </c>
      <c r="B2461" t="s">
        <v>37</v>
      </c>
      <c r="C2461">
        <v>2016</v>
      </c>
      <c r="D2461">
        <v>1.2</v>
      </c>
      <c r="E2461" t="s">
        <v>25</v>
      </c>
      <c r="F2461" t="s">
        <v>19</v>
      </c>
      <c r="G2461">
        <v>124714</v>
      </c>
      <c r="H2461" t="s">
        <v>20</v>
      </c>
      <c r="I2461">
        <v>21445.93</v>
      </c>
      <c r="J2461" t="s">
        <v>45</v>
      </c>
      <c r="K2461">
        <v>10</v>
      </c>
      <c r="L2461">
        <v>0.17196088650833105</v>
      </c>
      <c r="M2461" t="s">
        <v>22</v>
      </c>
      <c r="N2461" t="s">
        <v>23</v>
      </c>
      <c r="O2461" t="s">
        <v>46</v>
      </c>
      <c r="P2461">
        <v>3</v>
      </c>
    </row>
    <row r="2462" spans="1:16" x14ac:dyDescent="0.3">
      <c r="A2462">
        <v>2459</v>
      </c>
      <c r="B2462" t="s">
        <v>24</v>
      </c>
      <c r="C2462">
        <v>2001</v>
      </c>
      <c r="D2462">
        <v>4.2</v>
      </c>
      <c r="E2462" t="s">
        <v>42</v>
      </c>
      <c r="F2462" t="s">
        <v>19</v>
      </c>
      <c r="G2462">
        <v>31335</v>
      </c>
      <c r="H2462" t="s">
        <v>26</v>
      </c>
      <c r="I2462">
        <v>29507.23</v>
      </c>
      <c r="J2462" t="s">
        <v>27</v>
      </c>
      <c r="K2462">
        <v>25</v>
      </c>
      <c r="L2462">
        <v>0.94167001755225788</v>
      </c>
      <c r="M2462" t="s">
        <v>56</v>
      </c>
      <c r="N2462" t="s">
        <v>23</v>
      </c>
      <c r="O2462" t="s">
        <v>29</v>
      </c>
      <c r="P2462">
        <v>1</v>
      </c>
    </row>
    <row r="2463" spans="1:16" x14ac:dyDescent="0.3">
      <c r="A2463">
        <v>2460</v>
      </c>
      <c r="B2463" t="s">
        <v>58</v>
      </c>
      <c r="C2463">
        <v>2005</v>
      </c>
      <c r="D2463">
        <v>1.4</v>
      </c>
      <c r="E2463" t="s">
        <v>18</v>
      </c>
      <c r="F2463" t="s">
        <v>19</v>
      </c>
      <c r="G2463">
        <v>50547</v>
      </c>
      <c r="H2463" t="s">
        <v>20</v>
      </c>
      <c r="I2463">
        <v>76890.210000000006</v>
      </c>
      <c r="J2463" t="s">
        <v>62</v>
      </c>
      <c r="K2463">
        <v>21</v>
      </c>
      <c r="L2463">
        <v>1.5211626802777614</v>
      </c>
      <c r="M2463" t="s">
        <v>22</v>
      </c>
      <c r="N2463" t="s">
        <v>36</v>
      </c>
      <c r="O2463" t="s">
        <v>46</v>
      </c>
      <c r="P2463">
        <v>3</v>
      </c>
    </row>
    <row r="2464" spans="1:16" x14ac:dyDescent="0.3">
      <c r="A2464">
        <v>2461</v>
      </c>
      <c r="B2464" t="s">
        <v>58</v>
      </c>
      <c r="C2464">
        <v>2004</v>
      </c>
      <c r="D2464">
        <v>3.2</v>
      </c>
      <c r="E2464" t="s">
        <v>25</v>
      </c>
      <c r="F2464" t="s">
        <v>34</v>
      </c>
      <c r="G2464">
        <v>157234</v>
      </c>
      <c r="H2464" t="s">
        <v>26</v>
      </c>
      <c r="I2464">
        <v>78647.350000000006</v>
      </c>
      <c r="J2464" t="s">
        <v>65</v>
      </c>
      <c r="K2464">
        <v>22</v>
      </c>
      <c r="L2464">
        <v>0.50019302440947888</v>
      </c>
      <c r="M2464" t="s">
        <v>32</v>
      </c>
      <c r="N2464" t="s">
        <v>36</v>
      </c>
      <c r="O2464" t="s">
        <v>22</v>
      </c>
      <c r="P2464">
        <v>1</v>
      </c>
    </row>
    <row r="2465" spans="1:16" x14ac:dyDescent="0.3">
      <c r="A2465">
        <v>2462</v>
      </c>
      <c r="B2465" t="s">
        <v>50</v>
      </c>
      <c r="C2465">
        <v>2008</v>
      </c>
      <c r="D2465">
        <v>2.5</v>
      </c>
      <c r="E2465" t="s">
        <v>18</v>
      </c>
      <c r="F2465" t="s">
        <v>34</v>
      </c>
      <c r="G2465">
        <v>220521</v>
      </c>
      <c r="H2465" t="s">
        <v>20</v>
      </c>
      <c r="I2465">
        <v>43465.23</v>
      </c>
      <c r="J2465" t="s">
        <v>55</v>
      </c>
      <c r="K2465">
        <v>18</v>
      </c>
      <c r="L2465">
        <v>0.19710245282762187</v>
      </c>
      <c r="M2465" t="s">
        <v>32</v>
      </c>
      <c r="N2465" t="s">
        <v>23</v>
      </c>
      <c r="O2465" t="s">
        <v>22</v>
      </c>
      <c r="P2465">
        <v>3</v>
      </c>
    </row>
    <row r="2466" spans="1:16" x14ac:dyDescent="0.3">
      <c r="A2466">
        <v>2463</v>
      </c>
      <c r="B2466" t="s">
        <v>24</v>
      </c>
      <c r="C2466">
        <v>2004</v>
      </c>
      <c r="D2466">
        <v>3.7</v>
      </c>
      <c r="E2466" t="s">
        <v>18</v>
      </c>
      <c r="F2466" t="s">
        <v>19</v>
      </c>
      <c r="G2466">
        <v>155759</v>
      </c>
      <c r="H2466" t="s">
        <v>20</v>
      </c>
      <c r="I2466">
        <v>95342.95</v>
      </c>
      <c r="J2466" t="s">
        <v>49</v>
      </c>
      <c r="K2466">
        <v>22</v>
      </c>
      <c r="L2466">
        <v>0.6121184008628715</v>
      </c>
      <c r="M2466" t="s">
        <v>32</v>
      </c>
      <c r="N2466" t="s">
        <v>36</v>
      </c>
      <c r="O2466" t="s">
        <v>22</v>
      </c>
      <c r="P2466">
        <v>3</v>
      </c>
    </row>
    <row r="2467" spans="1:16" x14ac:dyDescent="0.3">
      <c r="A2467">
        <v>2464</v>
      </c>
      <c r="B2467" t="s">
        <v>24</v>
      </c>
      <c r="C2467">
        <v>2017</v>
      </c>
      <c r="D2467">
        <v>1.7</v>
      </c>
      <c r="E2467" t="s">
        <v>33</v>
      </c>
      <c r="F2467" t="s">
        <v>34</v>
      </c>
      <c r="G2467">
        <v>273139</v>
      </c>
      <c r="H2467" t="s">
        <v>38</v>
      </c>
      <c r="I2467">
        <v>94134.18</v>
      </c>
      <c r="J2467" t="s">
        <v>66</v>
      </c>
      <c r="K2467">
        <v>9</v>
      </c>
      <c r="L2467">
        <v>0.34463837093933858</v>
      </c>
      <c r="M2467" t="s">
        <v>32</v>
      </c>
      <c r="N2467" t="s">
        <v>36</v>
      </c>
      <c r="O2467" t="s">
        <v>46</v>
      </c>
      <c r="P2467">
        <v>2</v>
      </c>
    </row>
    <row r="2468" spans="1:16" x14ac:dyDescent="0.3">
      <c r="A2468">
        <v>2465</v>
      </c>
      <c r="B2468" t="s">
        <v>58</v>
      </c>
      <c r="C2468">
        <v>2019</v>
      </c>
      <c r="D2468">
        <v>4.5</v>
      </c>
      <c r="E2468" t="s">
        <v>18</v>
      </c>
      <c r="F2468" t="s">
        <v>19</v>
      </c>
      <c r="G2468">
        <v>2631</v>
      </c>
      <c r="H2468" t="s">
        <v>26</v>
      </c>
      <c r="I2468">
        <v>6178.92</v>
      </c>
      <c r="J2468" t="s">
        <v>65</v>
      </c>
      <c r="K2468">
        <v>7</v>
      </c>
      <c r="L2468">
        <v>2.3485062713797036</v>
      </c>
      <c r="M2468" t="s">
        <v>56</v>
      </c>
      <c r="N2468" t="s">
        <v>28</v>
      </c>
      <c r="O2468" t="s">
        <v>29</v>
      </c>
      <c r="P2468">
        <v>1</v>
      </c>
    </row>
    <row r="2469" spans="1:16" x14ac:dyDescent="0.3">
      <c r="A2469">
        <v>2466</v>
      </c>
      <c r="B2469" t="s">
        <v>37</v>
      </c>
      <c r="C2469">
        <v>2008</v>
      </c>
      <c r="D2469">
        <v>5</v>
      </c>
      <c r="E2469" t="s">
        <v>33</v>
      </c>
      <c r="F2469" t="s">
        <v>19</v>
      </c>
      <c r="G2469">
        <v>137039</v>
      </c>
      <c r="H2469" t="s">
        <v>38</v>
      </c>
      <c r="I2469">
        <v>21371.15</v>
      </c>
      <c r="J2469" t="s">
        <v>45</v>
      </c>
      <c r="K2469">
        <v>18</v>
      </c>
      <c r="L2469">
        <v>0.15594940126533324</v>
      </c>
      <c r="M2469" t="s">
        <v>22</v>
      </c>
      <c r="N2469" t="s">
        <v>23</v>
      </c>
      <c r="O2469" t="s">
        <v>29</v>
      </c>
      <c r="P2469">
        <v>2</v>
      </c>
    </row>
    <row r="2470" spans="1:16" x14ac:dyDescent="0.3">
      <c r="A2470">
        <v>2467</v>
      </c>
      <c r="B2470" t="s">
        <v>30</v>
      </c>
      <c r="C2470">
        <v>2016</v>
      </c>
      <c r="D2470">
        <v>1.8</v>
      </c>
      <c r="E2470" t="s">
        <v>25</v>
      </c>
      <c r="F2470" t="s">
        <v>19</v>
      </c>
      <c r="G2470">
        <v>64471</v>
      </c>
      <c r="H2470" t="s">
        <v>20</v>
      </c>
      <c r="I2470">
        <v>82920.850000000006</v>
      </c>
      <c r="J2470" t="s">
        <v>40</v>
      </c>
      <c r="K2470">
        <v>10</v>
      </c>
      <c r="L2470">
        <v>1.2861728529106111</v>
      </c>
      <c r="M2470" t="s">
        <v>22</v>
      </c>
      <c r="N2470" t="s">
        <v>36</v>
      </c>
      <c r="O2470" t="s">
        <v>46</v>
      </c>
      <c r="P2470">
        <v>3</v>
      </c>
    </row>
    <row r="2471" spans="1:16" x14ac:dyDescent="0.3">
      <c r="A2471">
        <v>2468</v>
      </c>
      <c r="B2471" t="s">
        <v>17</v>
      </c>
      <c r="C2471">
        <v>2016</v>
      </c>
      <c r="D2471">
        <v>1.5</v>
      </c>
      <c r="E2471" t="s">
        <v>42</v>
      </c>
      <c r="F2471" t="s">
        <v>19</v>
      </c>
      <c r="G2471">
        <v>299260</v>
      </c>
      <c r="H2471" t="s">
        <v>38</v>
      </c>
      <c r="I2471">
        <v>36845.589999999997</v>
      </c>
      <c r="J2471" t="s">
        <v>35</v>
      </c>
      <c r="K2471">
        <v>10</v>
      </c>
      <c r="L2471">
        <v>0.12312233509322995</v>
      </c>
      <c r="M2471" t="s">
        <v>32</v>
      </c>
      <c r="N2471" t="s">
        <v>23</v>
      </c>
      <c r="O2471" t="s">
        <v>46</v>
      </c>
      <c r="P2471">
        <v>2</v>
      </c>
    </row>
    <row r="2472" spans="1:16" x14ac:dyDescent="0.3">
      <c r="A2472">
        <v>2469</v>
      </c>
      <c r="B2472" t="s">
        <v>30</v>
      </c>
      <c r="C2472">
        <v>2011</v>
      </c>
      <c r="D2472">
        <v>1.7</v>
      </c>
      <c r="E2472" t="s">
        <v>33</v>
      </c>
      <c r="F2472" t="s">
        <v>34</v>
      </c>
      <c r="G2472">
        <v>133014</v>
      </c>
      <c r="H2472" t="s">
        <v>20</v>
      </c>
      <c r="I2472">
        <v>14068.95</v>
      </c>
      <c r="J2472" t="s">
        <v>40</v>
      </c>
      <c r="K2472">
        <v>15</v>
      </c>
      <c r="L2472">
        <v>0.10577044521629303</v>
      </c>
      <c r="M2472" t="s">
        <v>22</v>
      </c>
      <c r="N2472" t="s">
        <v>28</v>
      </c>
      <c r="O2472" t="s">
        <v>46</v>
      </c>
      <c r="P2472">
        <v>3</v>
      </c>
    </row>
    <row r="2473" spans="1:16" x14ac:dyDescent="0.3">
      <c r="A2473">
        <v>2470</v>
      </c>
      <c r="B2473" t="s">
        <v>24</v>
      </c>
      <c r="C2473">
        <v>2006</v>
      </c>
      <c r="D2473">
        <v>5.4</v>
      </c>
      <c r="E2473" t="s">
        <v>42</v>
      </c>
      <c r="F2473" t="s">
        <v>19</v>
      </c>
      <c r="G2473">
        <v>47664</v>
      </c>
      <c r="H2473" t="s">
        <v>20</v>
      </c>
      <c r="I2473">
        <v>79574.92</v>
      </c>
      <c r="J2473" t="s">
        <v>49</v>
      </c>
      <c r="K2473">
        <v>20</v>
      </c>
      <c r="L2473">
        <v>1.6694973145350789</v>
      </c>
      <c r="M2473" t="s">
        <v>56</v>
      </c>
      <c r="N2473" t="s">
        <v>36</v>
      </c>
      <c r="O2473" t="s">
        <v>29</v>
      </c>
      <c r="P2473">
        <v>3</v>
      </c>
    </row>
    <row r="2474" spans="1:16" x14ac:dyDescent="0.3">
      <c r="A2474">
        <v>2471</v>
      </c>
      <c r="B2474" t="s">
        <v>30</v>
      </c>
      <c r="C2474">
        <v>2002</v>
      </c>
      <c r="D2474">
        <v>3.6</v>
      </c>
      <c r="E2474" t="s">
        <v>25</v>
      </c>
      <c r="F2474" t="s">
        <v>34</v>
      </c>
      <c r="G2474">
        <v>159141</v>
      </c>
      <c r="H2474" t="s">
        <v>20</v>
      </c>
      <c r="I2474">
        <v>48185.43</v>
      </c>
      <c r="J2474" t="s">
        <v>40</v>
      </c>
      <c r="K2474">
        <v>24</v>
      </c>
      <c r="L2474">
        <v>0.30278451184798388</v>
      </c>
      <c r="M2474" t="s">
        <v>32</v>
      </c>
      <c r="N2474" t="s">
        <v>23</v>
      </c>
      <c r="O2474" t="s">
        <v>22</v>
      </c>
      <c r="P2474">
        <v>3</v>
      </c>
    </row>
    <row r="2475" spans="1:16" x14ac:dyDescent="0.3">
      <c r="A2475">
        <v>2472</v>
      </c>
      <c r="B2475" t="s">
        <v>58</v>
      </c>
      <c r="C2475">
        <v>2009</v>
      </c>
      <c r="D2475">
        <v>3.3</v>
      </c>
      <c r="E2475" t="s">
        <v>18</v>
      </c>
      <c r="F2475" t="s">
        <v>19</v>
      </c>
      <c r="G2475">
        <v>87342</v>
      </c>
      <c r="H2475" t="s">
        <v>26</v>
      </c>
      <c r="I2475">
        <v>51779.02</v>
      </c>
      <c r="J2475" t="s">
        <v>62</v>
      </c>
      <c r="K2475">
        <v>17</v>
      </c>
      <c r="L2475">
        <v>0.59283071145611499</v>
      </c>
      <c r="M2475" t="s">
        <v>22</v>
      </c>
      <c r="N2475" t="s">
        <v>36</v>
      </c>
      <c r="O2475" t="s">
        <v>22</v>
      </c>
      <c r="P2475">
        <v>1</v>
      </c>
    </row>
    <row r="2476" spans="1:16" x14ac:dyDescent="0.3">
      <c r="A2476">
        <v>2473</v>
      </c>
      <c r="B2476" t="s">
        <v>58</v>
      </c>
      <c r="C2476">
        <v>2001</v>
      </c>
      <c r="D2476">
        <v>1.5</v>
      </c>
      <c r="E2476" t="s">
        <v>25</v>
      </c>
      <c r="F2476" t="s">
        <v>19</v>
      </c>
      <c r="G2476">
        <v>14407</v>
      </c>
      <c r="H2476" t="s">
        <v>26</v>
      </c>
      <c r="I2476">
        <v>22705.09</v>
      </c>
      <c r="J2476" t="s">
        <v>65</v>
      </c>
      <c r="K2476">
        <v>25</v>
      </c>
      <c r="L2476">
        <v>1.5759762615395294</v>
      </c>
      <c r="M2476" t="s">
        <v>56</v>
      </c>
      <c r="N2476" t="s">
        <v>23</v>
      </c>
      <c r="O2476" t="s">
        <v>46</v>
      </c>
      <c r="P2476">
        <v>1</v>
      </c>
    </row>
    <row r="2477" spans="1:16" x14ac:dyDescent="0.3">
      <c r="A2477">
        <v>2474</v>
      </c>
      <c r="B2477" t="s">
        <v>24</v>
      </c>
      <c r="C2477">
        <v>2002</v>
      </c>
      <c r="D2477">
        <v>4.2</v>
      </c>
      <c r="E2477" t="s">
        <v>42</v>
      </c>
      <c r="F2477" t="s">
        <v>34</v>
      </c>
      <c r="G2477">
        <v>113926</v>
      </c>
      <c r="H2477" t="s">
        <v>26</v>
      </c>
      <c r="I2477">
        <v>67785.03</v>
      </c>
      <c r="J2477" t="s">
        <v>49</v>
      </c>
      <c r="K2477">
        <v>24</v>
      </c>
      <c r="L2477">
        <v>0.59499174903007213</v>
      </c>
      <c r="M2477" t="s">
        <v>22</v>
      </c>
      <c r="N2477" t="s">
        <v>36</v>
      </c>
      <c r="O2477" t="s">
        <v>29</v>
      </c>
      <c r="P2477">
        <v>1</v>
      </c>
    </row>
    <row r="2478" spans="1:16" x14ac:dyDescent="0.3">
      <c r="A2478">
        <v>2475</v>
      </c>
      <c r="B2478" t="s">
        <v>24</v>
      </c>
      <c r="C2478">
        <v>2015</v>
      </c>
      <c r="D2478">
        <v>5.3</v>
      </c>
      <c r="E2478" t="s">
        <v>25</v>
      </c>
      <c r="F2478" t="s">
        <v>19</v>
      </c>
      <c r="G2478">
        <v>213053</v>
      </c>
      <c r="H2478" t="s">
        <v>38</v>
      </c>
      <c r="I2478">
        <v>57367.93</v>
      </c>
      <c r="J2478" t="s">
        <v>49</v>
      </c>
      <c r="K2478">
        <v>11</v>
      </c>
      <c r="L2478">
        <v>0.26926600423368835</v>
      </c>
      <c r="M2478" t="s">
        <v>32</v>
      </c>
      <c r="N2478" t="s">
        <v>36</v>
      </c>
      <c r="O2478" t="s">
        <v>29</v>
      </c>
      <c r="P2478">
        <v>2</v>
      </c>
    </row>
    <row r="2479" spans="1:16" x14ac:dyDescent="0.3">
      <c r="A2479">
        <v>2476</v>
      </c>
      <c r="B2479" t="s">
        <v>17</v>
      </c>
      <c r="C2479">
        <v>2001</v>
      </c>
      <c r="D2479">
        <v>5.0999999999999996</v>
      </c>
      <c r="E2479" t="s">
        <v>18</v>
      </c>
      <c r="F2479" t="s">
        <v>19</v>
      </c>
      <c r="G2479">
        <v>17878</v>
      </c>
      <c r="H2479" t="s">
        <v>20</v>
      </c>
      <c r="I2479">
        <v>24633.93</v>
      </c>
      <c r="J2479" t="s">
        <v>21</v>
      </c>
      <c r="K2479">
        <v>25</v>
      </c>
      <c r="L2479">
        <v>1.3778907036581274</v>
      </c>
      <c r="M2479" t="s">
        <v>56</v>
      </c>
      <c r="N2479" t="s">
        <v>23</v>
      </c>
      <c r="O2479" t="s">
        <v>29</v>
      </c>
      <c r="P2479">
        <v>3</v>
      </c>
    </row>
    <row r="2480" spans="1:16" x14ac:dyDescent="0.3">
      <c r="A2480">
        <v>2477</v>
      </c>
      <c r="B2480" t="s">
        <v>17</v>
      </c>
      <c r="C2480">
        <v>2023</v>
      </c>
      <c r="D2480">
        <v>4.0999999999999996</v>
      </c>
      <c r="E2480" t="s">
        <v>25</v>
      </c>
      <c r="F2480" t="s">
        <v>34</v>
      </c>
      <c r="G2480">
        <v>83100</v>
      </c>
      <c r="H2480" t="s">
        <v>38</v>
      </c>
      <c r="I2480">
        <v>37331.49</v>
      </c>
      <c r="J2480" t="s">
        <v>21</v>
      </c>
      <c r="K2480">
        <v>3</v>
      </c>
      <c r="L2480">
        <v>0.44923574007220213</v>
      </c>
      <c r="M2480" t="s">
        <v>22</v>
      </c>
      <c r="N2480" t="s">
        <v>23</v>
      </c>
      <c r="O2480" t="s">
        <v>29</v>
      </c>
      <c r="P2480">
        <v>2</v>
      </c>
    </row>
    <row r="2481" spans="1:16" x14ac:dyDescent="0.3">
      <c r="A2481">
        <v>2478</v>
      </c>
      <c r="B2481" t="s">
        <v>50</v>
      </c>
      <c r="C2481">
        <v>2009</v>
      </c>
      <c r="D2481">
        <v>1.4</v>
      </c>
      <c r="E2481" t="s">
        <v>18</v>
      </c>
      <c r="F2481" t="s">
        <v>34</v>
      </c>
      <c r="G2481">
        <v>223059</v>
      </c>
      <c r="H2481" t="s">
        <v>38</v>
      </c>
      <c r="I2481">
        <v>61703.53</v>
      </c>
      <c r="J2481" t="s">
        <v>61</v>
      </c>
      <c r="K2481">
        <v>17</v>
      </c>
      <c r="L2481">
        <v>0.27662425636266635</v>
      </c>
      <c r="M2481" t="s">
        <v>32</v>
      </c>
      <c r="N2481" t="s">
        <v>36</v>
      </c>
      <c r="O2481" t="s">
        <v>46</v>
      </c>
      <c r="P2481">
        <v>2</v>
      </c>
    </row>
    <row r="2482" spans="1:16" x14ac:dyDescent="0.3">
      <c r="A2482">
        <v>2479</v>
      </c>
      <c r="B2482" t="s">
        <v>24</v>
      </c>
      <c r="C2482">
        <v>2005</v>
      </c>
      <c r="D2482">
        <v>1.6</v>
      </c>
      <c r="E2482" t="s">
        <v>33</v>
      </c>
      <c r="F2482" t="s">
        <v>34</v>
      </c>
      <c r="G2482">
        <v>43168</v>
      </c>
      <c r="H2482" t="s">
        <v>20</v>
      </c>
      <c r="I2482">
        <v>92862.86</v>
      </c>
      <c r="J2482" t="s">
        <v>49</v>
      </c>
      <c r="K2482">
        <v>21</v>
      </c>
      <c r="L2482">
        <v>2.1511967197924386</v>
      </c>
      <c r="M2482" t="s">
        <v>56</v>
      </c>
      <c r="N2482" t="s">
        <v>36</v>
      </c>
      <c r="O2482" t="s">
        <v>46</v>
      </c>
      <c r="P2482">
        <v>3</v>
      </c>
    </row>
    <row r="2483" spans="1:16" x14ac:dyDescent="0.3">
      <c r="A2483">
        <v>2480</v>
      </c>
      <c r="B2483" t="s">
        <v>37</v>
      </c>
      <c r="C2483">
        <v>2021</v>
      </c>
      <c r="D2483">
        <v>1.2</v>
      </c>
      <c r="E2483" t="s">
        <v>42</v>
      </c>
      <c r="F2483" t="s">
        <v>19</v>
      </c>
      <c r="G2483">
        <v>250396</v>
      </c>
      <c r="H2483" t="s">
        <v>38</v>
      </c>
      <c r="I2483">
        <v>92435.75</v>
      </c>
      <c r="J2483" t="s">
        <v>68</v>
      </c>
      <c r="K2483">
        <v>5</v>
      </c>
      <c r="L2483">
        <v>0.36915825332673047</v>
      </c>
      <c r="M2483" t="s">
        <v>32</v>
      </c>
      <c r="N2483" t="s">
        <v>36</v>
      </c>
      <c r="O2483" t="s">
        <v>46</v>
      </c>
      <c r="P2483">
        <v>2</v>
      </c>
    </row>
    <row r="2484" spans="1:16" x14ac:dyDescent="0.3">
      <c r="A2484">
        <v>2481</v>
      </c>
      <c r="B2484" t="s">
        <v>30</v>
      </c>
      <c r="C2484">
        <v>2010</v>
      </c>
      <c r="D2484">
        <v>2.2999999999999998</v>
      </c>
      <c r="E2484" t="s">
        <v>18</v>
      </c>
      <c r="F2484" t="s">
        <v>19</v>
      </c>
      <c r="G2484">
        <v>250481</v>
      </c>
      <c r="H2484" t="s">
        <v>20</v>
      </c>
      <c r="I2484">
        <v>32351.06</v>
      </c>
      <c r="J2484" t="s">
        <v>31</v>
      </c>
      <c r="K2484">
        <v>16</v>
      </c>
      <c r="L2484">
        <v>0.12915574434787469</v>
      </c>
      <c r="M2484" t="s">
        <v>32</v>
      </c>
      <c r="N2484" t="s">
        <v>23</v>
      </c>
      <c r="O2484" t="s">
        <v>22</v>
      </c>
      <c r="P2484">
        <v>3</v>
      </c>
    </row>
    <row r="2485" spans="1:16" x14ac:dyDescent="0.3">
      <c r="A2485">
        <v>2482</v>
      </c>
      <c r="B2485" t="s">
        <v>24</v>
      </c>
      <c r="C2485">
        <v>2022</v>
      </c>
      <c r="D2485">
        <v>1.7</v>
      </c>
      <c r="E2485" t="s">
        <v>18</v>
      </c>
      <c r="F2485" t="s">
        <v>34</v>
      </c>
      <c r="G2485">
        <v>28004</v>
      </c>
      <c r="H2485" t="s">
        <v>20</v>
      </c>
      <c r="I2485">
        <v>74883.990000000005</v>
      </c>
      <c r="J2485" t="s">
        <v>66</v>
      </c>
      <c r="K2485">
        <v>4</v>
      </c>
      <c r="L2485">
        <v>2.6740462076846168</v>
      </c>
      <c r="M2485" t="s">
        <v>56</v>
      </c>
      <c r="N2485" t="s">
        <v>36</v>
      </c>
      <c r="O2485" t="s">
        <v>46</v>
      </c>
      <c r="P2485">
        <v>3</v>
      </c>
    </row>
    <row r="2486" spans="1:16" x14ac:dyDescent="0.3">
      <c r="A2486">
        <v>2483</v>
      </c>
      <c r="B2486" t="s">
        <v>43</v>
      </c>
      <c r="C2486">
        <v>2006</v>
      </c>
      <c r="D2486">
        <v>2.2999999999999998</v>
      </c>
      <c r="E2486" t="s">
        <v>25</v>
      </c>
      <c r="F2486" t="s">
        <v>34</v>
      </c>
      <c r="G2486">
        <v>282615</v>
      </c>
      <c r="H2486" t="s">
        <v>20</v>
      </c>
      <c r="I2486">
        <v>78674.31</v>
      </c>
      <c r="J2486" t="s">
        <v>44</v>
      </c>
      <c r="K2486">
        <v>20</v>
      </c>
      <c r="L2486">
        <v>0.27837980998885409</v>
      </c>
      <c r="M2486" t="s">
        <v>32</v>
      </c>
      <c r="N2486" t="s">
        <v>36</v>
      </c>
      <c r="O2486" t="s">
        <v>22</v>
      </c>
      <c r="P2486">
        <v>3</v>
      </c>
    </row>
    <row r="2487" spans="1:16" x14ac:dyDescent="0.3">
      <c r="A2487">
        <v>2484</v>
      </c>
      <c r="B2487" t="s">
        <v>50</v>
      </c>
      <c r="C2487">
        <v>2014</v>
      </c>
      <c r="D2487">
        <v>2.9</v>
      </c>
      <c r="E2487" t="s">
        <v>33</v>
      </c>
      <c r="F2487" t="s">
        <v>19</v>
      </c>
      <c r="G2487">
        <v>91820</v>
      </c>
      <c r="H2487" t="s">
        <v>20</v>
      </c>
      <c r="I2487">
        <v>81838.19</v>
      </c>
      <c r="J2487" t="s">
        <v>51</v>
      </c>
      <c r="K2487">
        <v>12</v>
      </c>
      <c r="L2487">
        <v>0.89128937050751478</v>
      </c>
      <c r="M2487" t="s">
        <v>22</v>
      </c>
      <c r="N2487" t="s">
        <v>36</v>
      </c>
      <c r="O2487" t="s">
        <v>22</v>
      </c>
      <c r="P2487">
        <v>3</v>
      </c>
    </row>
    <row r="2488" spans="1:16" x14ac:dyDescent="0.3">
      <c r="A2488">
        <v>2485</v>
      </c>
      <c r="B2488" t="s">
        <v>43</v>
      </c>
      <c r="C2488">
        <v>2005</v>
      </c>
      <c r="D2488">
        <v>5.7</v>
      </c>
      <c r="E2488" t="s">
        <v>18</v>
      </c>
      <c r="F2488" t="s">
        <v>19</v>
      </c>
      <c r="G2488">
        <v>191239</v>
      </c>
      <c r="H2488" t="s">
        <v>38</v>
      </c>
      <c r="I2488">
        <v>59222.42</v>
      </c>
      <c r="J2488" t="s">
        <v>44</v>
      </c>
      <c r="K2488">
        <v>21</v>
      </c>
      <c r="L2488">
        <v>0.30967752393601722</v>
      </c>
      <c r="M2488" t="s">
        <v>32</v>
      </c>
      <c r="N2488" t="s">
        <v>36</v>
      </c>
      <c r="O2488" t="s">
        <v>29</v>
      </c>
      <c r="P2488">
        <v>2</v>
      </c>
    </row>
    <row r="2489" spans="1:16" x14ac:dyDescent="0.3">
      <c r="A2489">
        <v>2486</v>
      </c>
      <c r="B2489" t="s">
        <v>58</v>
      </c>
      <c r="C2489">
        <v>2019</v>
      </c>
      <c r="D2489">
        <v>4.0999999999999996</v>
      </c>
      <c r="E2489" t="s">
        <v>33</v>
      </c>
      <c r="F2489" t="s">
        <v>34</v>
      </c>
      <c r="G2489">
        <v>102229</v>
      </c>
      <c r="H2489" t="s">
        <v>38</v>
      </c>
      <c r="I2489">
        <v>5998.26</v>
      </c>
      <c r="J2489" t="s">
        <v>65</v>
      </c>
      <c r="K2489">
        <v>7</v>
      </c>
      <c r="L2489">
        <v>5.8674740044410104E-2</v>
      </c>
      <c r="M2489" t="s">
        <v>22</v>
      </c>
      <c r="N2489" t="s">
        <v>28</v>
      </c>
      <c r="O2489" t="s">
        <v>29</v>
      </c>
      <c r="P2489">
        <v>2</v>
      </c>
    </row>
    <row r="2490" spans="1:16" x14ac:dyDescent="0.3">
      <c r="A2490">
        <v>2487</v>
      </c>
      <c r="B2490" t="s">
        <v>17</v>
      </c>
      <c r="C2490">
        <v>2008</v>
      </c>
      <c r="D2490">
        <v>5.2</v>
      </c>
      <c r="E2490" t="s">
        <v>33</v>
      </c>
      <c r="F2490" t="s">
        <v>34</v>
      </c>
      <c r="G2490">
        <v>14568</v>
      </c>
      <c r="H2490" t="s">
        <v>38</v>
      </c>
      <c r="I2490">
        <v>77359.25</v>
      </c>
      <c r="J2490" t="s">
        <v>47</v>
      </c>
      <c r="K2490">
        <v>18</v>
      </c>
      <c r="L2490">
        <v>5.3102176002196595</v>
      </c>
      <c r="M2490" t="s">
        <v>56</v>
      </c>
      <c r="N2490" t="s">
        <v>36</v>
      </c>
      <c r="O2490" t="s">
        <v>29</v>
      </c>
      <c r="P2490">
        <v>2</v>
      </c>
    </row>
    <row r="2491" spans="1:16" x14ac:dyDescent="0.3">
      <c r="A2491">
        <v>2488</v>
      </c>
      <c r="B2491" t="s">
        <v>30</v>
      </c>
      <c r="C2491">
        <v>2021</v>
      </c>
      <c r="D2491">
        <v>4.5999999999999996</v>
      </c>
      <c r="E2491" t="s">
        <v>25</v>
      </c>
      <c r="F2491" t="s">
        <v>34</v>
      </c>
      <c r="G2491">
        <v>9466</v>
      </c>
      <c r="H2491" t="s">
        <v>26</v>
      </c>
      <c r="I2491">
        <v>15126.76</v>
      </c>
      <c r="J2491" t="s">
        <v>52</v>
      </c>
      <c r="K2491">
        <v>5</v>
      </c>
      <c r="L2491">
        <v>1.5980097189942954</v>
      </c>
      <c r="M2491" t="s">
        <v>56</v>
      </c>
      <c r="N2491" t="s">
        <v>28</v>
      </c>
      <c r="O2491" t="s">
        <v>29</v>
      </c>
      <c r="P2491">
        <v>1</v>
      </c>
    </row>
    <row r="2492" spans="1:16" x14ac:dyDescent="0.3">
      <c r="A2492">
        <v>2489</v>
      </c>
      <c r="B2492" t="s">
        <v>24</v>
      </c>
      <c r="C2492">
        <v>2019</v>
      </c>
      <c r="D2492">
        <v>1.6</v>
      </c>
      <c r="E2492" t="s">
        <v>18</v>
      </c>
      <c r="F2492" t="s">
        <v>34</v>
      </c>
      <c r="G2492">
        <v>222129</v>
      </c>
      <c r="H2492" t="s">
        <v>38</v>
      </c>
      <c r="I2492">
        <v>16102.78</v>
      </c>
      <c r="J2492" t="s">
        <v>49</v>
      </c>
      <c r="K2492">
        <v>7</v>
      </c>
      <c r="L2492">
        <v>7.2492920780267325E-2</v>
      </c>
      <c r="M2492" t="s">
        <v>32</v>
      </c>
      <c r="N2492" t="s">
        <v>28</v>
      </c>
      <c r="O2492" t="s">
        <v>46</v>
      </c>
      <c r="P2492">
        <v>2</v>
      </c>
    </row>
    <row r="2493" spans="1:16" x14ac:dyDescent="0.3">
      <c r="A2493">
        <v>2490</v>
      </c>
      <c r="B2493" t="s">
        <v>43</v>
      </c>
      <c r="C2493">
        <v>2011</v>
      </c>
      <c r="D2493">
        <v>4.7</v>
      </c>
      <c r="E2493" t="s">
        <v>25</v>
      </c>
      <c r="F2493" t="s">
        <v>19</v>
      </c>
      <c r="G2493">
        <v>57324</v>
      </c>
      <c r="H2493" t="s">
        <v>38</v>
      </c>
      <c r="I2493">
        <v>62534.36</v>
      </c>
      <c r="J2493" t="s">
        <v>63</v>
      </c>
      <c r="K2493">
        <v>15</v>
      </c>
      <c r="L2493">
        <v>1.0908931686553625</v>
      </c>
      <c r="M2493" t="s">
        <v>22</v>
      </c>
      <c r="N2493" t="s">
        <v>36</v>
      </c>
      <c r="O2493" t="s">
        <v>29</v>
      </c>
      <c r="P2493">
        <v>2</v>
      </c>
    </row>
    <row r="2494" spans="1:16" x14ac:dyDescent="0.3">
      <c r="A2494">
        <v>2491</v>
      </c>
      <c r="B2494" t="s">
        <v>30</v>
      </c>
      <c r="C2494">
        <v>2018</v>
      </c>
      <c r="D2494">
        <v>2.4</v>
      </c>
      <c r="E2494" t="s">
        <v>42</v>
      </c>
      <c r="F2494" t="s">
        <v>19</v>
      </c>
      <c r="G2494">
        <v>146539</v>
      </c>
      <c r="H2494" t="s">
        <v>26</v>
      </c>
      <c r="I2494">
        <v>98434.45</v>
      </c>
      <c r="J2494" t="s">
        <v>41</v>
      </c>
      <c r="K2494">
        <v>8</v>
      </c>
      <c r="L2494">
        <v>0.67172868656125673</v>
      </c>
      <c r="M2494" t="s">
        <v>22</v>
      </c>
      <c r="N2494" t="s">
        <v>36</v>
      </c>
      <c r="O2494" t="s">
        <v>22</v>
      </c>
      <c r="P2494">
        <v>1</v>
      </c>
    </row>
    <row r="2495" spans="1:16" x14ac:dyDescent="0.3">
      <c r="A2495">
        <v>2492</v>
      </c>
      <c r="B2495" t="s">
        <v>58</v>
      </c>
      <c r="C2495">
        <v>2019</v>
      </c>
      <c r="D2495">
        <v>4.2</v>
      </c>
      <c r="E2495" t="s">
        <v>42</v>
      </c>
      <c r="F2495" t="s">
        <v>19</v>
      </c>
      <c r="G2495">
        <v>75955</v>
      </c>
      <c r="H2495" t="s">
        <v>20</v>
      </c>
      <c r="I2495">
        <v>28041.25</v>
      </c>
      <c r="J2495" t="s">
        <v>65</v>
      </c>
      <c r="K2495">
        <v>7</v>
      </c>
      <c r="L2495">
        <v>0.36918241063787771</v>
      </c>
      <c r="M2495" t="s">
        <v>22</v>
      </c>
      <c r="N2495" t="s">
        <v>23</v>
      </c>
      <c r="O2495" t="s">
        <v>29</v>
      </c>
      <c r="P2495">
        <v>3</v>
      </c>
    </row>
    <row r="2496" spans="1:16" x14ac:dyDescent="0.3">
      <c r="A2496">
        <v>2493</v>
      </c>
      <c r="B2496" t="s">
        <v>17</v>
      </c>
      <c r="C2496">
        <v>2002</v>
      </c>
      <c r="D2496">
        <v>2.7</v>
      </c>
      <c r="E2496" t="s">
        <v>18</v>
      </c>
      <c r="F2496" t="s">
        <v>19</v>
      </c>
      <c r="G2496">
        <v>147748</v>
      </c>
      <c r="H2496" t="s">
        <v>20</v>
      </c>
      <c r="I2496">
        <v>66352.03</v>
      </c>
      <c r="J2496" t="s">
        <v>21</v>
      </c>
      <c r="K2496">
        <v>24</v>
      </c>
      <c r="L2496">
        <v>0.44908919240869588</v>
      </c>
      <c r="M2496" t="s">
        <v>22</v>
      </c>
      <c r="N2496" t="s">
        <v>36</v>
      </c>
      <c r="O2496" t="s">
        <v>22</v>
      </c>
      <c r="P2496">
        <v>3</v>
      </c>
    </row>
    <row r="2497" spans="1:16" x14ac:dyDescent="0.3">
      <c r="A2497">
        <v>2494</v>
      </c>
      <c r="B2497" t="s">
        <v>37</v>
      </c>
      <c r="C2497">
        <v>2014</v>
      </c>
      <c r="D2497">
        <v>6</v>
      </c>
      <c r="E2497" t="s">
        <v>33</v>
      </c>
      <c r="F2497" t="s">
        <v>34</v>
      </c>
      <c r="G2497">
        <v>94791</v>
      </c>
      <c r="H2497" t="s">
        <v>20</v>
      </c>
      <c r="I2497">
        <v>33847.1</v>
      </c>
      <c r="J2497" t="s">
        <v>68</v>
      </c>
      <c r="K2497">
        <v>12</v>
      </c>
      <c r="L2497">
        <v>0.35707081895960585</v>
      </c>
      <c r="M2497" t="s">
        <v>22</v>
      </c>
      <c r="N2497" t="s">
        <v>23</v>
      </c>
      <c r="O2497" t="s">
        <v>29</v>
      </c>
      <c r="P2497">
        <v>3</v>
      </c>
    </row>
    <row r="2498" spans="1:16" x14ac:dyDescent="0.3">
      <c r="A2498">
        <v>2495</v>
      </c>
      <c r="B2498" t="s">
        <v>50</v>
      </c>
      <c r="C2498">
        <v>2001</v>
      </c>
      <c r="D2498">
        <v>2.2999999999999998</v>
      </c>
      <c r="E2498" t="s">
        <v>18</v>
      </c>
      <c r="F2498" t="s">
        <v>19</v>
      </c>
      <c r="G2498">
        <v>162586</v>
      </c>
      <c r="H2498" t="s">
        <v>26</v>
      </c>
      <c r="I2498">
        <v>90378.98</v>
      </c>
      <c r="J2498" t="s">
        <v>55</v>
      </c>
      <c r="K2498">
        <v>25</v>
      </c>
      <c r="L2498">
        <v>0.55588414746657155</v>
      </c>
      <c r="M2498" t="s">
        <v>32</v>
      </c>
      <c r="N2498" t="s">
        <v>36</v>
      </c>
      <c r="O2498" t="s">
        <v>22</v>
      </c>
      <c r="P2498">
        <v>1</v>
      </c>
    </row>
    <row r="2499" spans="1:16" x14ac:dyDescent="0.3">
      <c r="A2499">
        <v>2496</v>
      </c>
      <c r="B2499" t="s">
        <v>30</v>
      </c>
      <c r="C2499">
        <v>2020</v>
      </c>
      <c r="D2499">
        <v>2.4</v>
      </c>
      <c r="E2499" t="s">
        <v>18</v>
      </c>
      <c r="F2499" t="s">
        <v>34</v>
      </c>
      <c r="G2499">
        <v>22650</v>
      </c>
      <c r="H2499" t="s">
        <v>38</v>
      </c>
      <c r="I2499">
        <v>61384.1</v>
      </c>
      <c r="J2499" t="s">
        <v>41</v>
      </c>
      <c r="K2499">
        <v>6</v>
      </c>
      <c r="L2499">
        <v>2.7101147902869758</v>
      </c>
      <c r="M2499" t="s">
        <v>56</v>
      </c>
      <c r="N2499" t="s">
        <v>36</v>
      </c>
      <c r="O2499" t="s">
        <v>22</v>
      </c>
      <c r="P2499">
        <v>2</v>
      </c>
    </row>
    <row r="2500" spans="1:16" x14ac:dyDescent="0.3">
      <c r="A2500">
        <v>2497</v>
      </c>
      <c r="B2500" t="s">
        <v>30</v>
      </c>
      <c r="C2500">
        <v>2001</v>
      </c>
      <c r="D2500">
        <v>5.7</v>
      </c>
      <c r="E2500" t="s">
        <v>42</v>
      </c>
      <c r="F2500" t="s">
        <v>19</v>
      </c>
      <c r="G2500">
        <v>77701</v>
      </c>
      <c r="H2500" t="s">
        <v>38</v>
      </c>
      <c r="I2500">
        <v>24710.35</v>
      </c>
      <c r="J2500" t="s">
        <v>52</v>
      </c>
      <c r="K2500">
        <v>25</v>
      </c>
      <c r="L2500">
        <v>0.31801842962124038</v>
      </c>
      <c r="M2500" t="s">
        <v>22</v>
      </c>
      <c r="N2500" t="s">
        <v>23</v>
      </c>
      <c r="O2500" t="s">
        <v>29</v>
      </c>
      <c r="P2500">
        <v>2</v>
      </c>
    </row>
    <row r="2501" spans="1:16" x14ac:dyDescent="0.3">
      <c r="A2501">
        <v>2498</v>
      </c>
      <c r="B2501" t="s">
        <v>37</v>
      </c>
      <c r="C2501">
        <v>2021</v>
      </c>
      <c r="D2501">
        <v>1.1000000000000001</v>
      </c>
      <c r="E2501" t="s">
        <v>42</v>
      </c>
      <c r="F2501" t="s">
        <v>19</v>
      </c>
      <c r="G2501">
        <v>272827</v>
      </c>
      <c r="H2501" t="s">
        <v>38</v>
      </c>
      <c r="I2501">
        <v>29902.45</v>
      </c>
      <c r="J2501" t="s">
        <v>48</v>
      </c>
      <c r="K2501">
        <v>5</v>
      </c>
      <c r="L2501">
        <v>0.10960223878135229</v>
      </c>
      <c r="M2501" t="s">
        <v>32</v>
      </c>
      <c r="N2501" t="s">
        <v>23</v>
      </c>
      <c r="O2501" t="s">
        <v>46</v>
      </c>
      <c r="P2501">
        <v>2</v>
      </c>
    </row>
    <row r="2502" spans="1:16" x14ac:dyDescent="0.3">
      <c r="A2502">
        <v>2499</v>
      </c>
      <c r="B2502" t="s">
        <v>30</v>
      </c>
      <c r="C2502">
        <v>2002</v>
      </c>
      <c r="D2502">
        <v>4.5</v>
      </c>
      <c r="E2502" t="s">
        <v>33</v>
      </c>
      <c r="F2502" t="s">
        <v>19</v>
      </c>
      <c r="G2502">
        <v>229164</v>
      </c>
      <c r="H2502" t="s">
        <v>38</v>
      </c>
      <c r="I2502">
        <v>46085.67</v>
      </c>
      <c r="J2502" t="s">
        <v>41</v>
      </c>
      <c r="K2502">
        <v>24</v>
      </c>
      <c r="L2502">
        <v>0.20110344556736659</v>
      </c>
      <c r="M2502" t="s">
        <v>32</v>
      </c>
      <c r="N2502" t="s">
        <v>23</v>
      </c>
      <c r="O2502" t="s">
        <v>29</v>
      </c>
      <c r="P2502">
        <v>2</v>
      </c>
    </row>
    <row r="2503" spans="1:16" x14ac:dyDescent="0.3">
      <c r="A2503">
        <v>2500</v>
      </c>
      <c r="B2503" t="s">
        <v>58</v>
      </c>
      <c r="C2503">
        <v>2005</v>
      </c>
      <c r="D2503">
        <v>4.5999999999999996</v>
      </c>
      <c r="E2503" t="s">
        <v>33</v>
      </c>
      <c r="F2503" t="s">
        <v>34</v>
      </c>
      <c r="G2503">
        <v>80978</v>
      </c>
      <c r="H2503" t="s">
        <v>26</v>
      </c>
      <c r="I2503">
        <v>16594.14</v>
      </c>
      <c r="J2503" t="s">
        <v>67</v>
      </c>
      <c r="K2503">
        <v>21</v>
      </c>
      <c r="L2503">
        <v>0.20492158364000099</v>
      </c>
      <c r="M2503" t="s">
        <v>22</v>
      </c>
      <c r="N2503" t="s">
        <v>28</v>
      </c>
      <c r="O2503" t="s">
        <v>29</v>
      </c>
      <c r="P250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88469-4BD4-47C3-9F31-669AC22DD5D4}">
  <dimension ref="A1:P1324"/>
  <sheetViews>
    <sheetView workbookViewId="0"/>
  </sheetViews>
  <sheetFormatPr defaultRowHeight="14.4" x14ac:dyDescent="0.3"/>
  <cols>
    <col min="2" max="2" width="9.5546875" bestFit="1" customWidth="1"/>
    <col min="4" max="4" width="13" bestFit="1" customWidth="1"/>
    <col min="5" max="5" width="11.6640625" bestFit="1" customWidth="1"/>
    <col min="6" max="6" width="14.88671875" bestFit="1" customWidth="1"/>
    <col min="7" max="7" width="10.33203125" bestFit="1" customWidth="1"/>
    <col min="8" max="8" width="11.88671875" bestFit="1" customWidth="1"/>
    <col min="11" max="11" width="10" bestFit="1" customWidth="1"/>
    <col min="12" max="12" width="29.6640625" bestFit="1" customWidth="1"/>
    <col min="13" max="13" width="15.33203125" bestFit="1" customWidth="1"/>
    <col min="14" max="14" width="15.88671875" bestFit="1" customWidth="1"/>
    <col min="15" max="15" width="21.5546875" bestFit="1" customWidth="1"/>
    <col min="16" max="16" width="17.109375" bestFit="1" customWidth="1"/>
  </cols>
  <sheetData>
    <row r="1" spans="1:16" x14ac:dyDescent="0.3">
      <c r="A1" s="4" t="s">
        <v>69</v>
      </c>
    </row>
    <row r="3" spans="1:16" x14ac:dyDescent="0.3">
      <c r="A3" t="s">
        <v>1</v>
      </c>
      <c r="B3" t="s">
        <v>2</v>
      </c>
      <c r="C3" t="s">
        <v>3</v>
      </c>
      <c r="D3" t="s">
        <v>4</v>
      </c>
      <c r="E3" t="s">
        <v>5</v>
      </c>
      <c r="F3" t="s">
        <v>6</v>
      </c>
      <c r="G3" t="s">
        <v>7</v>
      </c>
      <c r="H3" t="s">
        <v>8</v>
      </c>
      <c r="I3" t="s">
        <v>9</v>
      </c>
      <c r="J3" t="s">
        <v>10</v>
      </c>
      <c r="K3" t="s">
        <v>11</v>
      </c>
      <c r="L3" t="s">
        <v>12</v>
      </c>
      <c r="M3" t="s">
        <v>13</v>
      </c>
      <c r="N3" t="s">
        <v>14</v>
      </c>
      <c r="O3" t="s">
        <v>15</v>
      </c>
      <c r="P3" t="s">
        <v>16</v>
      </c>
    </row>
    <row r="4" spans="1:16" x14ac:dyDescent="0.3">
      <c r="A4">
        <v>2496</v>
      </c>
      <c r="B4" t="s">
        <v>30</v>
      </c>
      <c r="C4">
        <v>2020</v>
      </c>
      <c r="D4">
        <v>2.4</v>
      </c>
      <c r="E4" t="s">
        <v>18</v>
      </c>
      <c r="F4" t="s">
        <v>34</v>
      </c>
      <c r="G4">
        <v>22650</v>
      </c>
      <c r="H4" t="s">
        <v>38</v>
      </c>
      <c r="I4">
        <v>61384.1</v>
      </c>
      <c r="J4" t="s">
        <v>41</v>
      </c>
      <c r="K4">
        <v>6</v>
      </c>
      <c r="L4">
        <v>2.7101147902869758</v>
      </c>
      <c r="M4" t="s">
        <v>56</v>
      </c>
      <c r="N4" t="s">
        <v>36</v>
      </c>
      <c r="O4" t="s">
        <v>22</v>
      </c>
      <c r="P4">
        <v>2</v>
      </c>
    </row>
    <row r="5" spans="1:16" x14ac:dyDescent="0.3">
      <c r="A5">
        <v>2495</v>
      </c>
      <c r="B5" t="s">
        <v>50</v>
      </c>
      <c r="C5">
        <v>2001</v>
      </c>
      <c r="D5">
        <v>2.2999999999999998</v>
      </c>
      <c r="E5" t="s">
        <v>18</v>
      </c>
      <c r="F5" t="s">
        <v>19</v>
      </c>
      <c r="G5">
        <v>162586</v>
      </c>
      <c r="H5" t="s">
        <v>26</v>
      </c>
      <c r="I5">
        <v>90378.98</v>
      </c>
      <c r="J5" t="s">
        <v>55</v>
      </c>
      <c r="K5">
        <v>25</v>
      </c>
      <c r="L5">
        <v>0.55588414746657155</v>
      </c>
      <c r="M5" t="s">
        <v>32</v>
      </c>
      <c r="N5" t="s">
        <v>36</v>
      </c>
      <c r="O5" t="s">
        <v>22</v>
      </c>
      <c r="P5">
        <v>1</v>
      </c>
    </row>
    <row r="6" spans="1:16" x14ac:dyDescent="0.3">
      <c r="A6">
        <v>2493</v>
      </c>
      <c r="B6" t="s">
        <v>17</v>
      </c>
      <c r="C6">
        <v>2002</v>
      </c>
      <c r="D6">
        <v>2.7</v>
      </c>
      <c r="E6" t="s">
        <v>18</v>
      </c>
      <c r="F6" t="s">
        <v>19</v>
      </c>
      <c r="G6">
        <v>147748</v>
      </c>
      <c r="H6" t="s">
        <v>20</v>
      </c>
      <c r="I6">
        <v>66352.03</v>
      </c>
      <c r="J6" t="s">
        <v>21</v>
      </c>
      <c r="K6">
        <v>24</v>
      </c>
      <c r="L6">
        <v>0.44908919240869588</v>
      </c>
      <c r="M6" t="s">
        <v>22</v>
      </c>
      <c r="N6" t="s">
        <v>36</v>
      </c>
      <c r="O6" t="s">
        <v>22</v>
      </c>
      <c r="P6">
        <v>3</v>
      </c>
    </row>
    <row r="7" spans="1:16" x14ac:dyDescent="0.3">
      <c r="A7">
        <v>4</v>
      </c>
      <c r="B7" t="s">
        <v>17</v>
      </c>
      <c r="C7">
        <v>2011</v>
      </c>
      <c r="D7">
        <v>4.0999999999999996</v>
      </c>
      <c r="E7" t="s">
        <v>33</v>
      </c>
      <c r="F7" t="s">
        <v>34</v>
      </c>
      <c r="G7">
        <v>68682</v>
      </c>
      <c r="H7" t="s">
        <v>20</v>
      </c>
      <c r="I7">
        <v>86374.33</v>
      </c>
      <c r="J7" t="s">
        <v>35</v>
      </c>
      <c r="K7">
        <v>15</v>
      </c>
      <c r="L7">
        <v>1.2575977694301272</v>
      </c>
      <c r="M7" t="s">
        <v>22</v>
      </c>
      <c r="N7" t="s">
        <v>36</v>
      </c>
      <c r="O7" t="s">
        <v>29</v>
      </c>
      <c r="P7">
        <v>3</v>
      </c>
    </row>
    <row r="8" spans="1:16" x14ac:dyDescent="0.3">
      <c r="A8">
        <v>5</v>
      </c>
      <c r="B8" t="s">
        <v>37</v>
      </c>
      <c r="C8">
        <v>2009</v>
      </c>
      <c r="D8">
        <v>2.6</v>
      </c>
      <c r="E8" t="s">
        <v>33</v>
      </c>
      <c r="F8" t="s">
        <v>19</v>
      </c>
      <c r="G8">
        <v>223009</v>
      </c>
      <c r="H8" t="s">
        <v>38</v>
      </c>
      <c r="I8">
        <v>73577.100000000006</v>
      </c>
      <c r="J8" t="s">
        <v>39</v>
      </c>
      <c r="K8">
        <v>17</v>
      </c>
      <c r="L8">
        <v>0.32992883695276876</v>
      </c>
      <c r="M8" t="s">
        <v>32</v>
      </c>
      <c r="N8" t="s">
        <v>36</v>
      </c>
      <c r="O8" t="s">
        <v>22</v>
      </c>
      <c r="P8">
        <v>2</v>
      </c>
    </row>
    <row r="9" spans="1:16" x14ac:dyDescent="0.3">
      <c r="A9">
        <v>6</v>
      </c>
      <c r="B9" t="s">
        <v>30</v>
      </c>
      <c r="C9">
        <v>2019</v>
      </c>
      <c r="D9">
        <v>2.4</v>
      </c>
      <c r="E9" t="s">
        <v>33</v>
      </c>
      <c r="F9" t="s">
        <v>34</v>
      </c>
      <c r="G9">
        <v>246553</v>
      </c>
      <c r="H9" t="s">
        <v>38</v>
      </c>
      <c r="I9">
        <v>88969.76</v>
      </c>
      <c r="J9" t="s">
        <v>40</v>
      </c>
      <c r="K9">
        <v>7</v>
      </c>
      <c r="L9">
        <v>0.36085450187180845</v>
      </c>
      <c r="M9" t="s">
        <v>32</v>
      </c>
      <c r="N9" t="s">
        <v>36</v>
      </c>
      <c r="O9" t="s">
        <v>22</v>
      </c>
      <c r="P9">
        <v>2</v>
      </c>
    </row>
    <row r="10" spans="1:16" x14ac:dyDescent="0.3">
      <c r="A10">
        <v>7</v>
      </c>
      <c r="B10" t="s">
        <v>30</v>
      </c>
      <c r="C10">
        <v>2020</v>
      </c>
      <c r="D10">
        <v>4</v>
      </c>
      <c r="E10" t="s">
        <v>25</v>
      </c>
      <c r="F10" t="s">
        <v>34</v>
      </c>
      <c r="G10">
        <v>135486</v>
      </c>
      <c r="H10" t="s">
        <v>26</v>
      </c>
      <c r="I10">
        <v>63498.75</v>
      </c>
      <c r="J10" t="s">
        <v>41</v>
      </c>
      <c r="K10">
        <v>6</v>
      </c>
      <c r="L10">
        <v>0.46867388512466235</v>
      </c>
      <c r="M10" t="s">
        <v>22</v>
      </c>
      <c r="N10" t="s">
        <v>36</v>
      </c>
      <c r="O10" t="s">
        <v>29</v>
      </c>
      <c r="P10">
        <v>1</v>
      </c>
    </row>
    <row r="11" spans="1:16" x14ac:dyDescent="0.3">
      <c r="A11">
        <v>2491</v>
      </c>
      <c r="B11" t="s">
        <v>30</v>
      </c>
      <c r="C11">
        <v>2018</v>
      </c>
      <c r="D11">
        <v>2.4</v>
      </c>
      <c r="E11" t="s">
        <v>42</v>
      </c>
      <c r="F11" t="s">
        <v>19</v>
      </c>
      <c r="G11">
        <v>146539</v>
      </c>
      <c r="H11" t="s">
        <v>26</v>
      </c>
      <c r="I11">
        <v>98434.45</v>
      </c>
      <c r="J11" t="s">
        <v>41</v>
      </c>
      <c r="K11">
        <v>8</v>
      </c>
      <c r="L11">
        <v>0.67172868656125673</v>
      </c>
      <c r="M11" t="s">
        <v>22</v>
      </c>
      <c r="N11" t="s">
        <v>36</v>
      </c>
      <c r="O11" t="s">
        <v>22</v>
      </c>
      <c r="P11">
        <v>1</v>
      </c>
    </row>
    <row r="12" spans="1:16" x14ac:dyDescent="0.3">
      <c r="A12">
        <v>2490</v>
      </c>
      <c r="B12" t="s">
        <v>43</v>
      </c>
      <c r="C12">
        <v>2011</v>
      </c>
      <c r="D12">
        <v>4.7</v>
      </c>
      <c r="E12" t="s">
        <v>25</v>
      </c>
      <c r="F12" t="s">
        <v>19</v>
      </c>
      <c r="G12">
        <v>57324</v>
      </c>
      <c r="H12" t="s">
        <v>38</v>
      </c>
      <c r="I12">
        <v>62534.36</v>
      </c>
      <c r="J12" t="s">
        <v>63</v>
      </c>
      <c r="K12">
        <v>15</v>
      </c>
      <c r="L12">
        <v>1.0908931686553625</v>
      </c>
      <c r="M12" t="s">
        <v>22</v>
      </c>
      <c r="N12" t="s">
        <v>36</v>
      </c>
      <c r="O12" t="s">
        <v>29</v>
      </c>
      <c r="P12">
        <v>2</v>
      </c>
    </row>
    <row r="13" spans="1:16" x14ac:dyDescent="0.3">
      <c r="A13">
        <v>2487</v>
      </c>
      <c r="B13" t="s">
        <v>17</v>
      </c>
      <c r="C13">
        <v>2008</v>
      </c>
      <c r="D13">
        <v>5.2</v>
      </c>
      <c r="E13" t="s">
        <v>33</v>
      </c>
      <c r="F13" t="s">
        <v>34</v>
      </c>
      <c r="G13">
        <v>14568</v>
      </c>
      <c r="H13" t="s">
        <v>38</v>
      </c>
      <c r="I13">
        <v>77359.25</v>
      </c>
      <c r="J13" t="s">
        <v>47</v>
      </c>
      <c r="K13">
        <v>18</v>
      </c>
      <c r="L13">
        <v>5.3102176002196595</v>
      </c>
      <c r="M13" t="s">
        <v>56</v>
      </c>
      <c r="N13" t="s">
        <v>36</v>
      </c>
      <c r="O13" t="s">
        <v>29</v>
      </c>
      <c r="P13">
        <v>2</v>
      </c>
    </row>
    <row r="14" spans="1:16" x14ac:dyDescent="0.3">
      <c r="A14">
        <v>11</v>
      </c>
      <c r="B14" t="s">
        <v>17</v>
      </c>
      <c r="C14">
        <v>2001</v>
      </c>
      <c r="D14">
        <v>1.8</v>
      </c>
      <c r="E14" t="s">
        <v>33</v>
      </c>
      <c r="F14" t="s">
        <v>34</v>
      </c>
      <c r="G14">
        <v>298875</v>
      </c>
      <c r="H14" t="s">
        <v>38</v>
      </c>
      <c r="I14">
        <v>58872.6</v>
      </c>
      <c r="J14" t="s">
        <v>47</v>
      </c>
      <c r="K14">
        <v>25</v>
      </c>
      <c r="L14">
        <v>0.19698067754077792</v>
      </c>
      <c r="M14" t="s">
        <v>32</v>
      </c>
      <c r="N14" t="s">
        <v>36</v>
      </c>
      <c r="O14" t="s">
        <v>46</v>
      </c>
      <c r="P14">
        <v>2</v>
      </c>
    </row>
    <row r="15" spans="1:16" x14ac:dyDescent="0.3">
      <c r="A15">
        <v>2485</v>
      </c>
      <c r="B15" t="s">
        <v>43</v>
      </c>
      <c r="C15">
        <v>2005</v>
      </c>
      <c r="D15">
        <v>5.7</v>
      </c>
      <c r="E15" t="s">
        <v>18</v>
      </c>
      <c r="F15" t="s">
        <v>19</v>
      </c>
      <c r="G15">
        <v>191239</v>
      </c>
      <c r="H15" t="s">
        <v>38</v>
      </c>
      <c r="I15">
        <v>59222.42</v>
      </c>
      <c r="J15" t="s">
        <v>44</v>
      </c>
      <c r="K15">
        <v>21</v>
      </c>
      <c r="L15">
        <v>0.30967752393601722</v>
      </c>
      <c r="M15" t="s">
        <v>32</v>
      </c>
      <c r="N15" t="s">
        <v>36</v>
      </c>
      <c r="O15" t="s">
        <v>29</v>
      </c>
      <c r="P15">
        <v>2</v>
      </c>
    </row>
    <row r="16" spans="1:16" x14ac:dyDescent="0.3">
      <c r="A16">
        <v>13</v>
      </c>
      <c r="B16" t="s">
        <v>37</v>
      </c>
      <c r="C16">
        <v>2006</v>
      </c>
      <c r="D16">
        <v>4.7</v>
      </c>
      <c r="E16" t="s">
        <v>18</v>
      </c>
      <c r="F16" t="s">
        <v>34</v>
      </c>
      <c r="G16">
        <v>114360</v>
      </c>
      <c r="H16" t="s">
        <v>20</v>
      </c>
      <c r="I16">
        <v>74766.45</v>
      </c>
      <c r="J16" t="s">
        <v>48</v>
      </c>
      <c r="K16">
        <v>20</v>
      </c>
      <c r="L16">
        <v>0.65378147953830013</v>
      </c>
      <c r="M16" t="s">
        <v>22</v>
      </c>
      <c r="N16" t="s">
        <v>36</v>
      </c>
      <c r="O16" t="s">
        <v>29</v>
      </c>
      <c r="P16">
        <v>3</v>
      </c>
    </row>
    <row r="17" spans="1:16" x14ac:dyDescent="0.3">
      <c r="A17">
        <v>14</v>
      </c>
      <c r="B17" t="s">
        <v>30</v>
      </c>
      <c r="C17">
        <v>2023</v>
      </c>
      <c r="D17">
        <v>5.4</v>
      </c>
      <c r="E17" t="s">
        <v>25</v>
      </c>
      <c r="F17" t="s">
        <v>34</v>
      </c>
      <c r="G17">
        <v>263894</v>
      </c>
      <c r="H17" t="s">
        <v>38</v>
      </c>
      <c r="I17">
        <v>70193.740000000005</v>
      </c>
      <c r="J17" t="s">
        <v>40</v>
      </c>
      <c r="K17">
        <v>3</v>
      </c>
      <c r="L17">
        <v>0.26599217867780245</v>
      </c>
      <c r="M17" t="s">
        <v>32</v>
      </c>
      <c r="N17" t="s">
        <v>36</v>
      </c>
      <c r="O17" t="s">
        <v>29</v>
      </c>
      <c r="P17">
        <v>2</v>
      </c>
    </row>
    <row r="18" spans="1:16" x14ac:dyDescent="0.3">
      <c r="A18">
        <v>2484</v>
      </c>
      <c r="B18" t="s">
        <v>50</v>
      </c>
      <c r="C18">
        <v>2014</v>
      </c>
      <c r="D18">
        <v>2.9</v>
      </c>
      <c r="E18" t="s">
        <v>33</v>
      </c>
      <c r="F18" t="s">
        <v>19</v>
      </c>
      <c r="G18">
        <v>91820</v>
      </c>
      <c r="H18" t="s">
        <v>20</v>
      </c>
      <c r="I18">
        <v>81838.19</v>
      </c>
      <c r="J18" t="s">
        <v>51</v>
      </c>
      <c r="K18">
        <v>12</v>
      </c>
      <c r="L18">
        <v>0.89128937050751478</v>
      </c>
      <c r="M18" t="s">
        <v>22</v>
      </c>
      <c r="N18" t="s">
        <v>36</v>
      </c>
      <c r="O18" t="s">
        <v>22</v>
      </c>
      <c r="P18">
        <v>3</v>
      </c>
    </row>
    <row r="19" spans="1:16" x14ac:dyDescent="0.3">
      <c r="A19">
        <v>2483</v>
      </c>
      <c r="B19" t="s">
        <v>43</v>
      </c>
      <c r="C19">
        <v>2006</v>
      </c>
      <c r="D19">
        <v>2.2999999999999998</v>
      </c>
      <c r="E19" t="s">
        <v>25</v>
      </c>
      <c r="F19" t="s">
        <v>34</v>
      </c>
      <c r="G19">
        <v>282615</v>
      </c>
      <c r="H19" t="s">
        <v>20</v>
      </c>
      <c r="I19">
        <v>78674.31</v>
      </c>
      <c r="J19" t="s">
        <v>44</v>
      </c>
      <c r="K19">
        <v>20</v>
      </c>
      <c r="L19">
        <v>0.27837980998885409</v>
      </c>
      <c r="M19" t="s">
        <v>32</v>
      </c>
      <c r="N19" t="s">
        <v>36</v>
      </c>
      <c r="O19" t="s">
        <v>22</v>
      </c>
      <c r="P19">
        <v>3</v>
      </c>
    </row>
    <row r="20" spans="1:16" x14ac:dyDescent="0.3">
      <c r="A20">
        <v>2482</v>
      </c>
      <c r="B20" t="s">
        <v>24</v>
      </c>
      <c r="C20">
        <v>2022</v>
      </c>
      <c r="D20">
        <v>1.7</v>
      </c>
      <c r="E20" t="s">
        <v>18</v>
      </c>
      <c r="F20" t="s">
        <v>34</v>
      </c>
      <c r="G20">
        <v>28004</v>
      </c>
      <c r="H20" t="s">
        <v>20</v>
      </c>
      <c r="I20">
        <v>74883.990000000005</v>
      </c>
      <c r="J20" t="s">
        <v>66</v>
      </c>
      <c r="K20">
        <v>4</v>
      </c>
      <c r="L20">
        <v>2.6740462076846168</v>
      </c>
      <c r="M20" t="s">
        <v>56</v>
      </c>
      <c r="N20" t="s">
        <v>36</v>
      </c>
      <c r="O20" t="s">
        <v>46</v>
      </c>
      <c r="P20">
        <v>3</v>
      </c>
    </row>
    <row r="21" spans="1:16" x14ac:dyDescent="0.3">
      <c r="A21">
        <v>18</v>
      </c>
      <c r="B21" t="s">
        <v>30</v>
      </c>
      <c r="C21">
        <v>2022</v>
      </c>
      <c r="D21">
        <v>4.4000000000000004</v>
      </c>
      <c r="E21" t="s">
        <v>42</v>
      </c>
      <c r="F21" t="s">
        <v>34</v>
      </c>
      <c r="G21">
        <v>192803</v>
      </c>
      <c r="H21" t="s">
        <v>38</v>
      </c>
      <c r="I21">
        <v>75044.95</v>
      </c>
      <c r="J21" t="s">
        <v>52</v>
      </c>
      <c r="K21">
        <v>4</v>
      </c>
      <c r="L21">
        <v>0.38923123602848503</v>
      </c>
      <c r="M21" t="s">
        <v>32</v>
      </c>
      <c r="N21" t="s">
        <v>36</v>
      </c>
      <c r="O21" t="s">
        <v>29</v>
      </c>
      <c r="P21">
        <v>2</v>
      </c>
    </row>
    <row r="22" spans="1:16" x14ac:dyDescent="0.3">
      <c r="A22">
        <v>2480</v>
      </c>
      <c r="B22" t="s">
        <v>37</v>
      </c>
      <c r="C22">
        <v>2021</v>
      </c>
      <c r="D22">
        <v>1.2</v>
      </c>
      <c r="E22" t="s">
        <v>42</v>
      </c>
      <c r="F22" t="s">
        <v>19</v>
      </c>
      <c r="G22">
        <v>250396</v>
      </c>
      <c r="H22" t="s">
        <v>38</v>
      </c>
      <c r="I22">
        <v>92435.75</v>
      </c>
      <c r="J22" t="s">
        <v>68</v>
      </c>
      <c r="K22">
        <v>5</v>
      </c>
      <c r="L22">
        <v>0.36915825332673047</v>
      </c>
      <c r="M22" t="s">
        <v>32</v>
      </c>
      <c r="N22" t="s">
        <v>36</v>
      </c>
      <c r="O22" t="s">
        <v>46</v>
      </c>
      <c r="P22">
        <v>2</v>
      </c>
    </row>
    <row r="23" spans="1:16" x14ac:dyDescent="0.3">
      <c r="A23">
        <v>2479</v>
      </c>
      <c r="B23" t="s">
        <v>24</v>
      </c>
      <c r="C23">
        <v>2005</v>
      </c>
      <c r="D23">
        <v>1.6</v>
      </c>
      <c r="E23" t="s">
        <v>33</v>
      </c>
      <c r="F23" t="s">
        <v>34</v>
      </c>
      <c r="G23">
        <v>43168</v>
      </c>
      <c r="H23" t="s">
        <v>20</v>
      </c>
      <c r="I23">
        <v>92862.86</v>
      </c>
      <c r="J23" t="s">
        <v>49</v>
      </c>
      <c r="K23">
        <v>21</v>
      </c>
      <c r="L23">
        <v>2.1511967197924386</v>
      </c>
      <c r="M23" t="s">
        <v>56</v>
      </c>
      <c r="N23" t="s">
        <v>36</v>
      </c>
      <c r="O23" t="s">
        <v>46</v>
      </c>
      <c r="P23">
        <v>3</v>
      </c>
    </row>
    <row r="24" spans="1:16" x14ac:dyDescent="0.3">
      <c r="A24">
        <v>21</v>
      </c>
      <c r="B24" t="s">
        <v>50</v>
      </c>
      <c r="C24">
        <v>2019</v>
      </c>
      <c r="D24">
        <v>3.9</v>
      </c>
      <c r="E24" t="s">
        <v>18</v>
      </c>
      <c r="F24" t="s">
        <v>34</v>
      </c>
      <c r="G24">
        <v>192608</v>
      </c>
      <c r="H24" t="s">
        <v>26</v>
      </c>
      <c r="I24">
        <v>86382.04</v>
      </c>
      <c r="J24" t="s">
        <v>54</v>
      </c>
      <c r="K24">
        <v>7</v>
      </c>
      <c r="L24">
        <v>0.4484862518690812</v>
      </c>
      <c r="M24" t="s">
        <v>32</v>
      </c>
      <c r="N24" t="s">
        <v>36</v>
      </c>
      <c r="O24" t="s">
        <v>22</v>
      </c>
      <c r="P24">
        <v>1</v>
      </c>
    </row>
    <row r="25" spans="1:16" x14ac:dyDescent="0.3">
      <c r="A25">
        <v>22</v>
      </c>
      <c r="B25" t="s">
        <v>50</v>
      </c>
      <c r="C25">
        <v>2022</v>
      </c>
      <c r="D25">
        <v>2.2999999999999998</v>
      </c>
      <c r="E25" t="s">
        <v>25</v>
      </c>
      <c r="F25" t="s">
        <v>19</v>
      </c>
      <c r="G25">
        <v>12150</v>
      </c>
      <c r="H25" t="s">
        <v>26</v>
      </c>
      <c r="I25">
        <v>61393.26</v>
      </c>
      <c r="J25" t="s">
        <v>55</v>
      </c>
      <c r="K25">
        <v>4</v>
      </c>
      <c r="L25">
        <v>5.0529432098765437</v>
      </c>
      <c r="M25" t="s">
        <v>56</v>
      </c>
      <c r="N25" t="s">
        <v>36</v>
      </c>
      <c r="O25" t="s">
        <v>22</v>
      </c>
      <c r="P25">
        <v>1</v>
      </c>
    </row>
    <row r="26" spans="1:16" x14ac:dyDescent="0.3">
      <c r="A26">
        <v>23</v>
      </c>
      <c r="B26" t="s">
        <v>43</v>
      </c>
      <c r="C26">
        <v>2012</v>
      </c>
      <c r="D26">
        <v>3.3</v>
      </c>
      <c r="E26" t="s">
        <v>33</v>
      </c>
      <c r="F26" t="s">
        <v>19</v>
      </c>
      <c r="G26">
        <v>275550</v>
      </c>
      <c r="H26" t="s">
        <v>20</v>
      </c>
      <c r="I26">
        <v>54210.22</v>
      </c>
      <c r="J26" t="s">
        <v>57</v>
      </c>
      <c r="K26">
        <v>14</v>
      </c>
      <c r="L26">
        <v>0.19673460352023225</v>
      </c>
      <c r="M26" t="s">
        <v>32</v>
      </c>
      <c r="N26" t="s">
        <v>36</v>
      </c>
      <c r="O26" t="s">
        <v>22</v>
      </c>
      <c r="P26">
        <v>3</v>
      </c>
    </row>
    <row r="27" spans="1:16" x14ac:dyDescent="0.3">
      <c r="A27">
        <v>24</v>
      </c>
      <c r="B27" t="s">
        <v>24</v>
      </c>
      <c r="C27">
        <v>2019</v>
      </c>
      <c r="D27">
        <v>5.8</v>
      </c>
      <c r="E27" t="s">
        <v>42</v>
      </c>
      <c r="F27" t="s">
        <v>34</v>
      </c>
      <c r="G27">
        <v>150853</v>
      </c>
      <c r="H27" t="s">
        <v>20</v>
      </c>
      <c r="I27">
        <v>75621.02</v>
      </c>
      <c r="J27" t="s">
        <v>53</v>
      </c>
      <c r="K27">
        <v>7</v>
      </c>
      <c r="L27">
        <v>0.50128946722968726</v>
      </c>
      <c r="M27" t="s">
        <v>32</v>
      </c>
      <c r="N27" t="s">
        <v>36</v>
      </c>
      <c r="O27" t="s">
        <v>29</v>
      </c>
      <c r="P27">
        <v>3</v>
      </c>
    </row>
    <row r="28" spans="1:16" x14ac:dyDescent="0.3">
      <c r="A28">
        <v>25</v>
      </c>
      <c r="B28" t="s">
        <v>30</v>
      </c>
      <c r="C28">
        <v>2015</v>
      </c>
      <c r="D28">
        <v>3</v>
      </c>
      <c r="E28" t="s">
        <v>25</v>
      </c>
      <c r="F28" t="s">
        <v>34</v>
      </c>
      <c r="G28">
        <v>188489</v>
      </c>
      <c r="H28" t="s">
        <v>20</v>
      </c>
      <c r="I28">
        <v>82480.399999999994</v>
      </c>
      <c r="J28" t="s">
        <v>41</v>
      </c>
      <c r="K28">
        <v>11</v>
      </c>
      <c r="L28">
        <v>0.43758733931423049</v>
      </c>
      <c r="M28" t="s">
        <v>32</v>
      </c>
      <c r="N28" t="s">
        <v>36</v>
      </c>
      <c r="O28" t="s">
        <v>22</v>
      </c>
      <c r="P28">
        <v>3</v>
      </c>
    </row>
    <row r="29" spans="1:16" x14ac:dyDescent="0.3">
      <c r="A29">
        <v>26</v>
      </c>
      <c r="B29" t="s">
        <v>58</v>
      </c>
      <c r="C29">
        <v>2017</v>
      </c>
      <c r="D29">
        <v>5.2</v>
      </c>
      <c r="E29" t="s">
        <v>25</v>
      </c>
      <c r="F29" t="s">
        <v>34</v>
      </c>
      <c r="G29">
        <v>18325</v>
      </c>
      <c r="H29" t="s">
        <v>26</v>
      </c>
      <c r="I29">
        <v>70176.95</v>
      </c>
      <c r="J29" t="s">
        <v>59</v>
      </c>
      <c r="K29">
        <v>9</v>
      </c>
      <c r="L29">
        <v>3.8295743519781715</v>
      </c>
      <c r="M29" t="s">
        <v>56</v>
      </c>
      <c r="N29" t="s">
        <v>36</v>
      </c>
      <c r="O29" t="s">
        <v>29</v>
      </c>
      <c r="P29">
        <v>1</v>
      </c>
    </row>
    <row r="30" spans="1:16" x14ac:dyDescent="0.3">
      <c r="A30">
        <v>2478</v>
      </c>
      <c r="B30" t="s">
        <v>50</v>
      </c>
      <c r="C30">
        <v>2009</v>
      </c>
      <c r="D30">
        <v>1.4</v>
      </c>
      <c r="E30" t="s">
        <v>18</v>
      </c>
      <c r="F30" t="s">
        <v>34</v>
      </c>
      <c r="G30">
        <v>223059</v>
      </c>
      <c r="H30" t="s">
        <v>38</v>
      </c>
      <c r="I30">
        <v>61703.53</v>
      </c>
      <c r="J30" t="s">
        <v>61</v>
      </c>
      <c r="K30">
        <v>17</v>
      </c>
      <c r="L30">
        <v>0.27662425636266635</v>
      </c>
      <c r="M30" t="s">
        <v>32</v>
      </c>
      <c r="N30" t="s">
        <v>36</v>
      </c>
      <c r="O30" t="s">
        <v>46</v>
      </c>
      <c r="P30">
        <v>2</v>
      </c>
    </row>
    <row r="31" spans="1:16" x14ac:dyDescent="0.3">
      <c r="A31">
        <v>2475</v>
      </c>
      <c r="B31" t="s">
        <v>24</v>
      </c>
      <c r="C31">
        <v>2015</v>
      </c>
      <c r="D31">
        <v>5.3</v>
      </c>
      <c r="E31" t="s">
        <v>25</v>
      </c>
      <c r="F31" t="s">
        <v>19</v>
      </c>
      <c r="G31">
        <v>213053</v>
      </c>
      <c r="H31" t="s">
        <v>38</v>
      </c>
      <c r="I31">
        <v>57367.93</v>
      </c>
      <c r="J31" t="s">
        <v>49</v>
      </c>
      <c r="K31">
        <v>11</v>
      </c>
      <c r="L31">
        <v>0.26926600423368835</v>
      </c>
      <c r="M31" t="s">
        <v>32</v>
      </c>
      <c r="N31" t="s">
        <v>36</v>
      </c>
      <c r="O31" t="s">
        <v>29</v>
      </c>
      <c r="P31">
        <v>2</v>
      </c>
    </row>
    <row r="32" spans="1:16" x14ac:dyDescent="0.3">
      <c r="A32">
        <v>29</v>
      </c>
      <c r="B32" t="s">
        <v>50</v>
      </c>
      <c r="C32">
        <v>2007</v>
      </c>
      <c r="D32">
        <v>5.9</v>
      </c>
      <c r="E32" t="s">
        <v>33</v>
      </c>
      <c r="F32" t="s">
        <v>19</v>
      </c>
      <c r="G32">
        <v>17669</v>
      </c>
      <c r="H32" t="s">
        <v>26</v>
      </c>
      <c r="I32">
        <v>78308.17</v>
      </c>
      <c r="J32" t="s">
        <v>61</v>
      </c>
      <c r="K32">
        <v>19</v>
      </c>
      <c r="L32">
        <v>4.4319525723017712</v>
      </c>
      <c r="M32" t="s">
        <v>56</v>
      </c>
      <c r="N32" t="s">
        <v>36</v>
      </c>
      <c r="O32" t="s">
        <v>29</v>
      </c>
      <c r="P32">
        <v>1</v>
      </c>
    </row>
    <row r="33" spans="1:16" x14ac:dyDescent="0.3">
      <c r="A33">
        <v>30</v>
      </c>
      <c r="B33" t="s">
        <v>30</v>
      </c>
      <c r="C33">
        <v>2017</v>
      </c>
      <c r="D33">
        <v>1.5</v>
      </c>
      <c r="E33" t="s">
        <v>33</v>
      </c>
      <c r="F33" t="s">
        <v>34</v>
      </c>
      <c r="G33">
        <v>207836</v>
      </c>
      <c r="H33" t="s">
        <v>38</v>
      </c>
      <c r="I33">
        <v>54201.18</v>
      </c>
      <c r="J33" t="s">
        <v>52</v>
      </c>
      <c r="K33">
        <v>9</v>
      </c>
      <c r="L33">
        <v>0.26078821763313381</v>
      </c>
      <c r="M33" t="s">
        <v>32</v>
      </c>
      <c r="N33" t="s">
        <v>36</v>
      </c>
      <c r="O33" t="s">
        <v>46</v>
      </c>
      <c r="P33">
        <v>2</v>
      </c>
    </row>
    <row r="34" spans="1:16" x14ac:dyDescent="0.3">
      <c r="A34">
        <v>31</v>
      </c>
      <c r="B34" t="s">
        <v>24</v>
      </c>
      <c r="C34">
        <v>2020</v>
      </c>
      <c r="D34">
        <v>1</v>
      </c>
      <c r="E34" t="s">
        <v>42</v>
      </c>
      <c r="F34" t="s">
        <v>34</v>
      </c>
      <c r="G34">
        <v>132915</v>
      </c>
      <c r="H34" t="s">
        <v>26</v>
      </c>
      <c r="I34">
        <v>71916.679999999993</v>
      </c>
      <c r="J34" t="s">
        <v>53</v>
      </c>
      <c r="K34">
        <v>6</v>
      </c>
      <c r="L34">
        <v>0.54107271564533721</v>
      </c>
      <c r="M34" t="s">
        <v>22</v>
      </c>
      <c r="N34" t="s">
        <v>36</v>
      </c>
      <c r="O34" t="s">
        <v>46</v>
      </c>
      <c r="P34">
        <v>1</v>
      </c>
    </row>
    <row r="35" spans="1:16" x14ac:dyDescent="0.3">
      <c r="A35">
        <v>32</v>
      </c>
      <c r="B35" t="s">
        <v>58</v>
      </c>
      <c r="C35">
        <v>2000</v>
      </c>
      <c r="D35">
        <v>3.2</v>
      </c>
      <c r="E35" t="s">
        <v>18</v>
      </c>
      <c r="F35" t="s">
        <v>34</v>
      </c>
      <c r="G35">
        <v>196681</v>
      </c>
      <c r="H35" t="s">
        <v>26</v>
      </c>
      <c r="I35">
        <v>89587.88</v>
      </c>
      <c r="J35" t="s">
        <v>62</v>
      </c>
      <c r="K35">
        <v>26</v>
      </c>
      <c r="L35">
        <v>0.45549839587962238</v>
      </c>
      <c r="M35" t="s">
        <v>32</v>
      </c>
      <c r="N35" t="s">
        <v>36</v>
      </c>
      <c r="O35" t="s">
        <v>22</v>
      </c>
      <c r="P35">
        <v>1</v>
      </c>
    </row>
    <row r="36" spans="1:16" x14ac:dyDescent="0.3">
      <c r="A36">
        <v>33</v>
      </c>
      <c r="B36" t="s">
        <v>58</v>
      </c>
      <c r="C36">
        <v>2022</v>
      </c>
      <c r="D36">
        <v>1.5</v>
      </c>
      <c r="E36" t="s">
        <v>42</v>
      </c>
      <c r="F36" t="s">
        <v>34</v>
      </c>
      <c r="G36">
        <v>50812</v>
      </c>
      <c r="H36" t="s">
        <v>26</v>
      </c>
      <c r="I36">
        <v>92009.61</v>
      </c>
      <c r="J36" t="s">
        <v>62</v>
      </c>
      <c r="K36">
        <v>4</v>
      </c>
      <c r="L36">
        <v>1.8107850507754073</v>
      </c>
      <c r="M36" t="s">
        <v>22</v>
      </c>
      <c r="N36" t="s">
        <v>36</v>
      </c>
      <c r="O36" t="s">
        <v>46</v>
      </c>
      <c r="P36">
        <v>1</v>
      </c>
    </row>
    <row r="37" spans="1:16" x14ac:dyDescent="0.3">
      <c r="A37">
        <v>2474</v>
      </c>
      <c r="B37" t="s">
        <v>24</v>
      </c>
      <c r="C37">
        <v>2002</v>
      </c>
      <c r="D37">
        <v>4.2</v>
      </c>
      <c r="E37" t="s">
        <v>42</v>
      </c>
      <c r="F37" t="s">
        <v>34</v>
      </c>
      <c r="G37">
        <v>113926</v>
      </c>
      <c r="H37" t="s">
        <v>26</v>
      </c>
      <c r="I37">
        <v>67785.03</v>
      </c>
      <c r="J37" t="s">
        <v>49</v>
      </c>
      <c r="K37">
        <v>24</v>
      </c>
      <c r="L37">
        <v>0.59499174903007213</v>
      </c>
      <c r="M37" t="s">
        <v>22</v>
      </c>
      <c r="N37" t="s">
        <v>36</v>
      </c>
      <c r="O37" t="s">
        <v>29</v>
      </c>
      <c r="P37">
        <v>1</v>
      </c>
    </row>
    <row r="38" spans="1:16" x14ac:dyDescent="0.3">
      <c r="A38">
        <v>2472</v>
      </c>
      <c r="B38" t="s">
        <v>58</v>
      </c>
      <c r="C38">
        <v>2009</v>
      </c>
      <c r="D38">
        <v>3.3</v>
      </c>
      <c r="E38" t="s">
        <v>18</v>
      </c>
      <c r="F38" t="s">
        <v>19</v>
      </c>
      <c r="G38">
        <v>87342</v>
      </c>
      <c r="H38" t="s">
        <v>26</v>
      </c>
      <c r="I38">
        <v>51779.02</v>
      </c>
      <c r="J38" t="s">
        <v>62</v>
      </c>
      <c r="K38">
        <v>17</v>
      </c>
      <c r="L38">
        <v>0.59283071145611499</v>
      </c>
      <c r="M38" t="s">
        <v>22</v>
      </c>
      <c r="N38" t="s">
        <v>36</v>
      </c>
      <c r="O38" t="s">
        <v>22</v>
      </c>
      <c r="P38">
        <v>1</v>
      </c>
    </row>
    <row r="39" spans="1:16" x14ac:dyDescent="0.3">
      <c r="A39">
        <v>2470</v>
      </c>
      <c r="B39" t="s">
        <v>24</v>
      </c>
      <c r="C39">
        <v>2006</v>
      </c>
      <c r="D39">
        <v>5.4</v>
      </c>
      <c r="E39" t="s">
        <v>42</v>
      </c>
      <c r="F39" t="s">
        <v>19</v>
      </c>
      <c r="G39">
        <v>47664</v>
      </c>
      <c r="H39" t="s">
        <v>20</v>
      </c>
      <c r="I39">
        <v>79574.92</v>
      </c>
      <c r="J39" t="s">
        <v>49</v>
      </c>
      <c r="K39">
        <v>20</v>
      </c>
      <c r="L39">
        <v>1.6694973145350789</v>
      </c>
      <c r="M39" t="s">
        <v>56</v>
      </c>
      <c r="N39" t="s">
        <v>36</v>
      </c>
      <c r="O39" t="s">
        <v>29</v>
      </c>
      <c r="P39">
        <v>3</v>
      </c>
    </row>
    <row r="40" spans="1:16" x14ac:dyDescent="0.3">
      <c r="A40">
        <v>37</v>
      </c>
      <c r="B40" t="s">
        <v>43</v>
      </c>
      <c r="C40">
        <v>2014</v>
      </c>
      <c r="D40">
        <v>2.2999999999999998</v>
      </c>
      <c r="E40" t="s">
        <v>33</v>
      </c>
      <c r="F40" t="s">
        <v>19</v>
      </c>
      <c r="G40">
        <v>25395</v>
      </c>
      <c r="H40" t="s">
        <v>20</v>
      </c>
      <c r="I40">
        <v>76380.320000000007</v>
      </c>
      <c r="J40" t="s">
        <v>63</v>
      </c>
      <c r="K40">
        <v>12</v>
      </c>
      <c r="L40">
        <v>3.0076912778105931</v>
      </c>
      <c r="M40" t="s">
        <v>56</v>
      </c>
      <c r="N40" t="s">
        <v>36</v>
      </c>
      <c r="O40" t="s">
        <v>22</v>
      </c>
      <c r="P40">
        <v>3</v>
      </c>
    </row>
    <row r="41" spans="1:16" x14ac:dyDescent="0.3">
      <c r="A41">
        <v>2467</v>
      </c>
      <c r="B41" t="s">
        <v>30</v>
      </c>
      <c r="C41">
        <v>2016</v>
      </c>
      <c r="D41">
        <v>1.8</v>
      </c>
      <c r="E41" t="s">
        <v>25</v>
      </c>
      <c r="F41" t="s">
        <v>19</v>
      </c>
      <c r="G41">
        <v>64471</v>
      </c>
      <c r="H41" t="s">
        <v>20</v>
      </c>
      <c r="I41">
        <v>82920.850000000006</v>
      </c>
      <c r="J41" t="s">
        <v>40</v>
      </c>
      <c r="K41">
        <v>10</v>
      </c>
      <c r="L41">
        <v>1.2861728529106111</v>
      </c>
      <c r="M41" t="s">
        <v>22</v>
      </c>
      <c r="N41" t="s">
        <v>36</v>
      </c>
      <c r="O41" t="s">
        <v>46</v>
      </c>
      <c r="P41">
        <v>3</v>
      </c>
    </row>
    <row r="42" spans="1:16" x14ac:dyDescent="0.3">
      <c r="A42">
        <v>2464</v>
      </c>
      <c r="B42" t="s">
        <v>24</v>
      </c>
      <c r="C42">
        <v>2017</v>
      </c>
      <c r="D42">
        <v>1.7</v>
      </c>
      <c r="E42" t="s">
        <v>33</v>
      </c>
      <c r="F42" t="s">
        <v>34</v>
      </c>
      <c r="G42">
        <v>273139</v>
      </c>
      <c r="H42" t="s">
        <v>38</v>
      </c>
      <c r="I42">
        <v>94134.18</v>
      </c>
      <c r="J42" t="s">
        <v>66</v>
      </c>
      <c r="K42">
        <v>9</v>
      </c>
      <c r="L42">
        <v>0.34463837093933858</v>
      </c>
      <c r="M42" t="s">
        <v>32</v>
      </c>
      <c r="N42" t="s">
        <v>36</v>
      </c>
      <c r="O42" t="s">
        <v>46</v>
      </c>
      <c r="P42">
        <v>2</v>
      </c>
    </row>
    <row r="43" spans="1:16" x14ac:dyDescent="0.3">
      <c r="A43">
        <v>2463</v>
      </c>
      <c r="B43" t="s">
        <v>24</v>
      </c>
      <c r="C43">
        <v>2004</v>
      </c>
      <c r="D43">
        <v>3.7</v>
      </c>
      <c r="E43" t="s">
        <v>18</v>
      </c>
      <c r="F43" t="s">
        <v>19</v>
      </c>
      <c r="G43">
        <v>155759</v>
      </c>
      <c r="H43" t="s">
        <v>20</v>
      </c>
      <c r="I43">
        <v>95342.95</v>
      </c>
      <c r="J43" t="s">
        <v>49</v>
      </c>
      <c r="K43">
        <v>22</v>
      </c>
      <c r="L43">
        <v>0.6121184008628715</v>
      </c>
      <c r="M43" t="s">
        <v>32</v>
      </c>
      <c r="N43" t="s">
        <v>36</v>
      </c>
      <c r="O43" t="s">
        <v>22</v>
      </c>
      <c r="P43">
        <v>3</v>
      </c>
    </row>
    <row r="44" spans="1:16" x14ac:dyDescent="0.3">
      <c r="A44">
        <v>2461</v>
      </c>
      <c r="B44" t="s">
        <v>58</v>
      </c>
      <c r="C44">
        <v>2004</v>
      </c>
      <c r="D44">
        <v>3.2</v>
      </c>
      <c r="E44" t="s">
        <v>25</v>
      </c>
      <c r="F44" t="s">
        <v>34</v>
      </c>
      <c r="G44">
        <v>157234</v>
      </c>
      <c r="H44" t="s">
        <v>26</v>
      </c>
      <c r="I44">
        <v>78647.350000000006</v>
      </c>
      <c r="J44" t="s">
        <v>65</v>
      </c>
      <c r="K44">
        <v>22</v>
      </c>
      <c r="L44">
        <v>0.50019302440947888</v>
      </c>
      <c r="M44" t="s">
        <v>32</v>
      </c>
      <c r="N44" t="s">
        <v>36</v>
      </c>
      <c r="O44" t="s">
        <v>22</v>
      </c>
      <c r="P44">
        <v>1</v>
      </c>
    </row>
    <row r="45" spans="1:16" x14ac:dyDescent="0.3">
      <c r="A45">
        <v>2460</v>
      </c>
      <c r="B45" t="s">
        <v>58</v>
      </c>
      <c r="C45">
        <v>2005</v>
      </c>
      <c r="D45">
        <v>1.4</v>
      </c>
      <c r="E45" t="s">
        <v>18</v>
      </c>
      <c r="F45" t="s">
        <v>19</v>
      </c>
      <c r="G45">
        <v>50547</v>
      </c>
      <c r="H45" t="s">
        <v>20</v>
      </c>
      <c r="I45">
        <v>76890.210000000006</v>
      </c>
      <c r="J45" t="s">
        <v>62</v>
      </c>
      <c r="K45">
        <v>21</v>
      </c>
      <c r="L45">
        <v>1.5211626802777614</v>
      </c>
      <c r="M45" t="s">
        <v>22</v>
      </c>
      <c r="N45" t="s">
        <v>36</v>
      </c>
      <c r="O45" t="s">
        <v>46</v>
      </c>
      <c r="P45">
        <v>3</v>
      </c>
    </row>
    <row r="46" spans="1:16" x14ac:dyDescent="0.3">
      <c r="A46">
        <v>2457</v>
      </c>
      <c r="B46" t="s">
        <v>24</v>
      </c>
      <c r="C46">
        <v>2009</v>
      </c>
      <c r="D46">
        <v>3.6</v>
      </c>
      <c r="E46" t="s">
        <v>25</v>
      </c>
      <c r="F46" t="s">
        <v>19</v>
      </c>
      <c r="G46">
        <v>118194</v>
      </c>
      <c r="H46" t="s">
        <v>38</v>
      </c>
      <c r="I46">
        <v>94713.45</v>
      </c>
      <c r="J46" t="s">
        <v>27</v>
      </c>
      <c r="K46">
        <v>17</v>
      </c>
      <c r="L46">
        <v>0.80133890045179956</v>
      </c>
      <c r="M46" t="s">
        <v>22</v>
      </c>
      <c r="N46" t="s">
        <v>36</v>
      </c>
      <c r="O46" t="s">
        <v>22</v>
      </c>
      <c r="P46">
        <v>2</v>
      </c>
    </row>
    <row r="47" spans="1:16" x14ac:dyDescent="0.3">
      <c r="A47">
        <v>44</v>
      </c>
      <c r="B47" t="s">
        <v>50</v>
      </c>
      <c r="C47">
        <v>2010</v>
      </c>
      <c r="D47">
        <v>2.2000000000000002</v>
      </c>
      <c r="E47" t="s">
        <v>33</v>
      </c>
      <c r="F47" t="s">
        <v>34</v>
      </c>
      <c r="G47">
        <v>103235</v>
      </c>
      <c r="H47" t="s">
        <v>26</v>
      </c>
      <c r="I47">
        <v>69968.98</v>
      </c>
      <c r="J47" t="s">
        <v>54</v>
      </c>
      <c r="K47">
        <v>16</v>
      </c>
      <c r="L47">
        <v>0.67776413038213779</v>
      </c>
      <c r="M47" t="s">
        <v>22</v>
      </c>
      <c r="N47" t="s">
        <v>36</v>
      </c>
      <c r="O47" t="s">
        <v>22</v>
      </c>
      <c r="P47">
        <v>1</v>
      </c>
    </row>
    <row r="48" spans="1:16" x14ac:dyDescent="0.3">
      <c r="A48">
        <v>2456</v>
      </c>
      <c r="B48" t="s">
        <v>30</v>
      </c>
      <c r="C48">
        <v>2007</v>
      </c>
      <c r="D48">
        <v>3.3</v>
      </c>
      <c r="E48" t="s">
        <v>42</v>
      </c>
      <c r="F48" t="s">
        <v>19</v>
      </c>
      <c r="G48">
        <v>3889</v>
      </c>
      <c r="H48" t="s">
        <v>20</v>
      </c>
      <c r="I48">
        <v>54765.09</v>
      </c>
      <c r="J48" t="s">
        <v>40</v>
      </c>
      <c r="K48">
        <v>19</v>
      </c>
      <c r="L48">
        <v>14.082049370017998</v>
      </c>
      <c r="M48" t="s">
        <v>56</v>
      </c>
      <c r="N48" t="s">
        <v>36</v>
      </c>
      <c r="O48" t="s">
        <v>22</v>
      </c>
      <c r="P48">
        <v>3</v>
      </c>
    </row>
    <row r="49" spans="1:16" x14ac:dyDescent="0.3">
      <c r="A49">
        <v>2455</v>
      </c>
      <c r="B49" t="s">
        <v>58</v>
      </c>
      <c r="C49">
        <v>2008</v>
      </c>
      <c r="D49">
        <v>4.2</v>
      </c>
      <c r="E49" t="s">
        <v>18</v>
      </c>
      <c r="F49" t="s">
        <v>34</v>
      </c>
      <c r="G49">
        <v>273010</v>
      </c>
      <c r="H49" t="s">
        <v>20</v>
      </c>
      <c r="I49">
        <v>62729.37</v>
      </c>
      <c r="J49" t="s">
        <v>65</v>
      </c>
      <c r="K49">
        <v>18</v>
      </c>
      <c r="L49">
        <v>0.22976949562287097</v>
      </c>
      <c r="M49" t="s">
        <v>32</v>
      </c>
      <c r="N49" t="s">
        <v>36</v>
      </c>
      <c r="O49" t="s">
        <v>29</v>
      </c>
      <c r="P49">
        <v>3</v>
      </c>
    </row>
    <row r="50" spans="1:16" x14ac:dyDescent="0.3">
      <c r="A50">
        <v>47</v>
      </c>
      <c r="B50" t="s">
        <v>17</v>
      </c>
      <c r="C50">
        <v>2017</v>
      </c>
      <c r="D50">
        <v>2</v>
      </c>
      <c r="E50" t="s">
        <v>33</v>
      </c>
      <c r="F50" t="s">
        <v>19</v>
      </c>
      <c r="G50">
        <v>242802</v>
      </c>
      <c r="H50" t="s">
        <v>20</v>
      </c>
      <c r="I50">
        <v>85214.720000000001</v>
      </c>
      <c r="J50" t="s">
        <v>64</v>
      </c>
      <c r="K50">
        <v>9</v>
      </c>
      <c r="L50">
        <v>0.35096383061095049</v>
      </c>
      <c r="M50" t="s">
        <v>32</v>
      </c>
      <c r="N50" t="s">
        <v>36</v>
      </c>
      <c r="O50" t="s">
        <v>22</v>
      </c>
      <c r="P50">
        <v>3</v>
      </c>
    </row>
    <row r="51" spans="1:16" x14ac:dyDescent="0.3">
      <c r="A51">
        <v>48</v>
      </c>
      <c r="B51" t="s">
        <v>24</v>
      </c>
      <c r="C51">
        <v>2016</v>
      </c>
      <c r="D51">
        <v>5.4</v>
      </c>
      <c r="E51" t="s">
        <v>18</v>
      </c>
      <c r="F51" t="s">
        <v>34</v>
      </c>
      <c r="G51">
        <v>250168</v>
      </c>
      <c r="H51" t="s">
        <v>20</v>
      </c>
      <c r="I51">
        <v>85266.84</v>
      </c>
      <c r="J51" t="s">
        <v>53</v>
      </c>
      <c r="K51">
        <v>10</v>
      </c>
      <c r="L51">
        <v>0.34083831665121039</v>
      </c>
      <c r="M51" t="s">
        <v>32</v>
      </c>
      <c r="N51" t="s">
        <v>36</v>
      </c>
      <c r="O51" t="s">
        <v>29</v>
      </c>
      <c r="P51">
        <v>3</v>
      </c>
    </row>
    <row r="52" spans="1:16" x14ac:dyDescent="0.3">
      <c r="A52">
        <v>2454</v>
      </c>
      <c r="B52" t="s">
        <v>58</v>
      </c>
      <c r="C52">
        <v>2009</v>
      </c>
      <c r="D52">
        <v>3.9</v>
      </c>
      <c r="E52" t="s">
        <v>25</v>
      </c>
      <c r="F52" t="s">
        <v>19</v>
      </c>
      <c r="G52">
        <v>195346</v>
      </c>
      <c r="H52" t="s">
        <v>38</v>
      </c>
      <c r="I52">
        <v>83576.899999999994</v>
      </c>
      <c r="J52" t="s">
        <v>62</v>
      </c>
      <c r="K52">
        <v>17</v>
      </c>
      <c r="L52">
        <v>0.42784034482405575</v>
      </c>
      <c r="M52" t="s">
        <v>32</v>
      </c>
      <c r="N52" t="s">
        <v>36</v>
      </c>
      <c r="O52" t="s">
        <v>22</v>
      </c>
      <c r="P52">
        <v>2</v>
      </c>
    </row>
    <row r="53" spans="1:16" x14ac:dyDescent="0.3">
      <c r="A53">
        <v>2450</v>
      </c>
      <c r="B53" t="s">
        <v>30</v>
      </c>
      <c r="C53">
        <v>2023</v>
      </c>
      <c r="D53">
        <v>4.8</v>
      </c>
      <c r="E53" t="s">
        <v>18</v>
      </c>
      <c r="F53" t="s">
        <v>34</v>
      </c>
      <c r="G53">
        <v>68835</v>
      </c>
      <c r="H53" t="s">
        <v>20</v>
      </c>
      <c r="I53">
        <v>60287.13</v>
      </c>
      <c r="J53" t="s">
        <v>52</v>
      </c>
      <c r="K53">
        <v>3</v>
      </c>
      <c r="L53">
        <v>0.87582087600784486</v>
      </c>
      <c r="M53" t="s">
        <v>22</v>
      </c>
      <c r="N53" t="s">
        <v>36</v>
      </c>
      <c r="O53" t="s">
        <v>29</v>
      </c>
      <c r="P53">
        <v>3</v>
      </c>
    </row>
    <row r="54" spans="1:16" x14ac:dyDescent="0.3">
      <c r="A54">
        <v>51</v>
      </c>
      <c r="B54" t="s">
        <v>30</v>
      </c>
      <c r="C54">
        <v>2007</v>
      </c>
      <c r="D54">
        <v>2.2000000000000002</v>
      </c>
      <c r="E54" t="s">
        <v>33</v>
      </c>
      <c r="F54" t="s">
        <v>34</v>
      </c>
      <c r="G54">
        <v>166415</v>
      </c>
      <c r="H54" t="s">
        <v>26</v>
      </c>
      <c r="I54">
        <v>71972.179999999993</v>
      </c>
      <c r="J54" t="s">
        <v>41</v>
      </c>
      <c r="K54">
        <v>19</v>
      </c>
      <c r="L54">
        <v>0.43248613406243425</v>
      </c>
      <c r="M54" t="s">
        <v>32</v>
      </c>
      <c r="N54" t="s">
        <v>36</v>
      </c>
      <c r="O54" t="s">
        <v>22</v>
      </c>
      <c r="P54">
        <v>1</v>
      </c>
    </row>
    <row r="55" spans="1:16" x14ac:dyDescent="0.3">
      <c r="A55">
        <v>2448</v>
      </c>
      <c r="B55" t="s">
        <v>50</v>
      </c>
      <c r="C55">
        <v>2018</v>
      </c>
      <c r="D55">
        <v>4.9000000000000004</v>
      </c>
      <c r="E55" t="s">
        <v>42</v>
      </c>
      <c r="F55" t="s">
        <v>34</v>
      </c>
      <c r="G55">
        <v>178068</v>
      </c>
      <c r="H55" t="s">
        <v>38</v>
      </c>
      <c r="I55">
        <v>81093.66</v>
      </c>
      <c r="J55" t="s">
        <v>54</v>
      </c>
      <c r="K55">
        <v>8</v>
      </c>
      <c r="L55">
        <v>0.45540838331423955</v>
      </c>
      <c r="M55" t="s">
        <v>32</v>
      </c>
      <c r="N55" t="s">
        <v>36</v>
      </c>
      <c r="O55" t="s">
        <v>29</v>
      </c>
      <c r="P55">
        <v>2</v>
      </c>
    </row>
    <row r="56" spans="1:16" x14ac:dyDescent="0.3">
      <c r="A56">
        <v>2445</v>
      </c>
      <c r="B56" t="s">
        <v>43</v>
      </c>
      <c r="C56">
        <v>2022</v>
      </c>
      <c r="D56">
        <v>5.3</v>
      </c>
      <c r="E56" t="s">
        <v>18</v>
      </c>
      <c r="F56" t="s">
        <v>19</v>
      </c>
      <c r="G56">
        <v>19416</v>
      </c>
      <c r="H56" t="s">
        <v>20</v>
      </c>
      <c r="I56">
        <v>80286.31</v>
      </c>
      <c r="J56" t="s">
        <v>44</v>
      </c>
      <c r="K56">
        <v>4</v>
      </c>
      <c r="L56">
        <v>4.1350592295014419</v>
      </c>
      <c r="M56" t="s">
        <v>56</v>
      </c>
      <c r="N56" t="s">
        <v>36</v>
      </c>
      <c r="O56" t="s">
        <v>29</v>
      </c>
      <c r="P56">
        <v>3</v>
      </c>
    </row>
    <row r="57" spans="1:16" x14ac:dyDescent="0.3">
      <c r="A57">
        <v>2444</v>
      </c>
      <c r="B57" t="s">
        <v>37</v>
      </c>
      <c r="C57">
        <v>2014</v>
      </c>
      <c r="D57">
        <v>5.6</v>
      </c>
      <c r="E57" t="s">
        <v>25</v>
      </c>
      <c r="F57" t="s">
        <v>19</v>
      </c>
      <c r="G57">
        <v>120926</v>
      </c>
      <c r="H57" t="s">
        <v>26</v>
      </c>
      <c r="I57">
        <v>78269.05</v>
      </c>
      <c r="J57" t="s">
        <v>45</v>
      </c>
      <c r="K57">
        <v>12</v>
      </c>
      <c r="L57">
        <v>0.64724749020061856</v>
      </c>
      <c r="M57" t="s">
        <v>22</v>
      </c>
      <c r="N57" t="s">
        <v>36</v>
      </c>
      <c r="O57" t="s">
        <v>29</v>
      </c>
      <c r="P57">
        <v>1</v>
      </c>
    </row>
    <row r="58" spans="1:16" x14ac:dyDescent="0.3">
      <c r="A58">
        <v>2443</v>
      </c>
      <c r="B58" t="s">
        <v>17</v>
      </c>
      <c r="C58">
        <v>2006</v>
      </c>
      <c r="D58">
        <v>1.7</v>
      </c>
      <c r="E58" t="s">
        <v>33</v>
      </c>
      <c r="F58" t="s">
        <v>34</v>
      </c>
      <c r="G58">
        <v>292899</v>
      </c>
      <c r="H58" t="s">
        <v>20</v>
      </c>
      <c r="I58">
        <v>71152.87</v>
      </c>
      <c r="J58" t="s">
        <v>64</v>
      </c>
      <c r="K58">
        <v>20</v>
      </c>
      <c r="L58">
        <v>0.24292629882655795</v>
      </c>
      <c r="M58" t="s">
        <v>32</v>
      </c>
      <c r="N58" t="s">
        <v>36</v>
      </c>
      <c r="O58" t="s">
        <v>46</v>
      </c>
      <c r="P58">
        <v>3</v>
      </c>
    </row>
    <row r="59" spans="1:16" x14ac:dyDescent="0.3">
      <c r="A59">
        <v>56</v>
      </c>
      <c r="B59" t="s">
        <v>17</v>
      </c>
      <c r="C59">
        <v>2003</v>
      </c>
      <c r="D59">
        <v>3.3</v>
      </c>
      <c r="E59" t="s">
        <v>18</v>
      </c>
      <c r="F59" t="s">
        <v>19</v>
      </c>
      <c r="G59">
        <v>294977</v>
      </c>
      <c r="H59" t="s">
        <v>20</v>
      </c>
      <c r="I59">
        <v>60966.05</v>
      </c>
      <c r="J59" t="s">
        <v>64</v>
      </c>
      <c r="K59">
        <v>23</v>
      </c>
      <c r="L59">
        <v>0.20668069035890935</v>
      </c>
      <c r="M59" t="s">
        <v>32</v>
      </c>
      <c r="N59" t="s">
        <v>36</v>
      </c>
      <c r="O59" t="s">
        <v>22</v>
      </c>
      <c r="P59">
        <v>3</v>
      </c>
    </row>
    <row r="60" spans="1:16" x14ac:dyDescent="0.3">
      <c r="A60">
        <v>57</v>
      </c>
      <c r="B60" t="s">
        <v>43</v>
      </c>
      <c r="C60">
        <v>2000</v>
      </c>
      <c r="D60">
        <v>4.7</v>
      </c>
      <c r="E60" t="s">
        <v>33</v>
      </c>
      <c r="F60" t="s">
        <v>34</v>
      </c>
      <c r="G60">
        <v>102566</v>
      </c>
      <c r="H60" t="s">
        <v>26</v>
      </c>
      <c r="I60">
        <v>90321.17</v>
      </c>
      <c r="J60" t="s">
        <v>57</v>
      </c>
      <c r="K60">
        <v>26</v>
      </c>
      <c r="L60">
        <v>0.8806151161203517</v>
      </c>
      <c r="M60" t="s">
        <v>22</v>
      </c>
      <c r="N60" t="s">
        <v>36</v>
      </c>
      <c r="O60" t="s">
        <v>29</v>
      </c>
      <c r="P60">
        <v>1</v>
      </c>
    </row>
    <row r="61" spans="1:16" x14ac:dyDescent="0.3">
      <c r="A61">
        <v>58</v>
      </c>
      <c r="B61" t="s">
        <v>24</v>
      </c>
      <c r="C61">
        <v>2000</v>
      </c>
      <c r="D61">
        <v>4</v>
      </c>
      <c r="E61" t="s">
        <v>33</v>
      </c>
      <c r="F61" t="s">
        <v>19</v>
      </c>
      <c r="G61">
        <v>71240</v>
      </c>
      <c r="H61" t="s">
        <v>20</v>
      </c>
      <c r="I61">
        <v>80341.84</v>
      </c>
      <c r="J61" t="s">
        <v>27</v>
      </c>
      <c r="K61">
        <v>26</v>
      </c>
      <c r="L61">
        <v>1.1277630544637844</v>
      </c>
      <c r="M61" t="s">
        <v>22</v>
      </c>
      <c r="N61" t="s">
        <v>36</v>
      </c>
      <c r="O61" t="s">
        <v>29</v>
      </c>
      <c r="P61">
        <v>3</v>
      </c>
    </row>
    <row r="62" spans="1:16" x14ac:dyDescent="0.3">
      <c r="A62">
        <v>59</v>
      </c>
      <c r="B62" t="s">
        <v>58</v>
      </c>
      <c r="C62">
        <v>2018</v>
      </c>
      <c r="D62">
        <v>4.4000000000000004</v>
      </c>
      <c r="E62" t="s">
        <v>18</v>
      </c>
      <c r="F62" t="s">
        <v>34</v>
      </c>
      <c r="G62">
        <v>106898</v>
      </c>
      <c r="H62" t="s">
        <v>20</v>
      </c>
      <c r="I62">
        <v>56919.02</v>
      </c>
      <c r="J62" t="s">
        <v>65</v>
      </c>
      <c r="K62">
        <v>8</v>
      </c>
      <c r="L62">
        <v>0.53246103762465147</v>
      </c>
      <c r="M62" t="s">
        <v>22</v>
      </c>
      <c r="N62" t="s">
        <v>36</v>
      </c>
      <c r="O62" t="s">
        <v>29</v>
      </c>
      <c r="P62">
        <v>3</v>
      </c>
    </row>
    <row r="63" spans="1:16" x14ac:dyDescent="0.3">
      <c r="A63">
        <v>2442</v>
      </c>
      <c r="B63" t="s">
        <v>17</v>
      </c>
      <c r="C63">
        <v>2021</v>
      </c>
      <c r="D63">
        <v>3.3</v>
      </c>
      <c r="E63" t="s">
        <v>18</v>
      </c>
      <c r="F63" t="s">
        <v>19</v>
      </c>
      <c r="G63">
        <v>47922</v>
      </c>
      <c r="H63" t="s">
        <v>38</v>
      </c>
      <c r="I63">
        <v>85302.37</v>
      </c>
      <c r="J63" t="s">
        <v>35</v>
      </c>
      <c r="K63">
        <v>5</v>
      </c>
      <c r="L63">
        <v>1.7800252493635491</v>
      </c>
      <c r="M63" t="s">
        <v>56</v>
      </c>
      <c r="N63" t="s">
        <v>36</v>
      </c>
      <c r="O63" t="s">
        <v>22</v>
      </c>
      <c r="P63">
        <v>2</v>
      </c>
    </row>
    <row r="64" spans="1:16" x14ac:dyDescent="0.3">
      <c r="A64">
        <v>61</v>
      </c>
      <c r="B64" t="s">
        <v>50</v>
      </c>
      <c r="C64">
        <v>2013</v>
      </c>
      <c r="D64">
        <v>5.8</v>
      </c>
      <c r="E64" t="s">
        <v>18</v>
      </c>
      <c r="F64" t="s">
        <v>19</v>
      </c>
      <c r="G64">
        <v>80522</v>
      </c>
      <c r="H64" t="s">
        <v>26</v>
      </c>
      <c r="I64">
        <v>63774.29</v>
      </c>
      <c r="J64" t="s">
        <v>61</v>
      </c>
      <c r="K64">
        <v>13</v>
      </c>
      <c r="L64">
        <v>0.79201075482476835</v>
      </c>
      <c r="M64" t="s">
        <v>22</v>
      </c>
      <c r="N64" t="s">
        <v>36</v>
      </c>
      <c r="O64" t="s">
        <v>29</v>
      </c>
      <c r="P64">
        <v>1</v>
      </c>
    </row>
    <row r="65" spans="1:16" x14ac:dyDescent="0.3">
      <c r="A65">
        <v>2440</v>
      </c>
      <c r="B65" t="s">
        <v>30</v>
      </c>
      <c r="C65">
        <v>2012</v>
      </c>
      <c r="D65">
        <v>2.6</v>
      </c>
      <c r="E65" t="s">
        <v>33</v>
      </c>
      <c r="F65" t="s">
        <v>34</v>
      </c>
      <c r="G65">
        <v>186307</v>
      </c>
      <c r="H65" t="s">
        <v>20</v>
      </c>
      <c r="I65">
        <v>73463.679999999993</v>
      </c>
      <c r="J65" t="s">
        <v>52</v>
      </c>
      <c r="K65">
        <v>14</v>
      </c>
      <c r="L65">
        <v>0.39431518944537775</v>
      </c>
      <c r="M65" t="s">
        <v>32</v>
      </c>
      <c r="N65" t="s">
        <v>36</v>
      </c>
      <c r="O65" t="s">
        <v>22</v>
      </c>
      <c r="P65">
        <v>3</v>
      </c>
    </row>
    <row r="66" spans="1:16" x14ac:dyDescent="0.3">
      <c r="A66">
        <v>2439</v>
      </c>
      <c r="B66" t="s">
        <v>24</v>
      </c>
      <c r="C66">
        <v>2000</v>
      </c>
      <c r="D66">
        <v>3.5</v>
      </c>
      <c r="E66" t="s">
        <v>42</v>
      </c>
      <c r="F66" t="s">
        <v>19</v>
      </c>
      <c r="G66">
        <v>146663</v>
      </c>
      <c r="H66" t="s">
        <v>20</v>
      </c>
      <c r="I66">
        <v>60767.46</v>
      </c>
      <c r="J66" t="s">
        <v>53</v>
      </c>
      <c r="K66">
        <v>26</v>
      </c>
      <c r="L66">
        <v>0.41433394925782235</v>
      </c>
      <c r="M66" t="s">
        <v>22</v>
      </c>
      <c r="N66" t="s">
        <v>36</v>
      </c>
      <c r="O66" t="s">
        <v>22</v>
      </c>
      <c r="P66">
        <v>3</v>
      </c>
    </row>
    <row r="67" spans="1:16" x14ac:dyDescent="0.3">
      <c r="A67">
        <v>64</v>
      </c>
      <c r="B67" t="s">
        <v>58</v>
      </c>
      <c r="C67">
        <v>2004</v>
      </c>
      <c r="D67">
        <v>5.0999999999999996</v>
      </c>
      <c r="E67" t="s">
        <v>25</v>
      </c>
      <c r="F67" t="s">
        <v>34</v>
      </c>
      <c r="G67">
        <v>22462</v>
      </c>
      <c r="H67" t="s">
        <v>26</v>
      </c>
      <c r="I67">
        <v>69523.759999999995</v>
      </c>
      <c r="J67" t="s">
        <v>59</v>
      </c>
      <c r="K67">
        <v>22</v>
      </c>
      <c r="L67">
        <v>3.0951722909803219</v>
      </c>
      <c r="M67" t="s">
        <v>56</v>
      </c>
      <c r="N67" t="s">
        <v>36</v>
      </c>
      <c r="O67" t="s">
        <v>29</v>
      </c>
      <c r="P67">
        <v>1</v>
      </c>
    </row>
    <row r="68" spans="1:16" x14ac:dyDescent="0.3">
      <c r="A68">
        <v>65</v>
      </c>
      <c r="B68" t="s">
        <v>43</v>
      </c>
      <c r="C68">
        <v>2008</v>
      </c>
      <c r="D68">
        <v>5.7</v>
      </c>
      <c r="E68" t="s">
        <v>42</v>
      </c>
      <c r="F68" t="s">
        <v>34</v>
      </c>
      <c r="G68">
        <v>279965</v>
      </c>
      <c r="H68" t="s">
        <v>20</v>
      </c>
      <c r="I68">
        <v>87958.17</v>
      </c>
      <c r="J68" t="s">
        <v>63</v>
      </c>
      <c r="K68">
        <v>18</v>
      </c>
      <c r="L68">
        <v>0.31417559337774364</v>
      </c>
      <c r="M68" t="s">
        <v>32</v>
      </c>
      <c r="N68" t="s">
        <v>36</v>
      </c>
      <c r="O68" t="s">
        <v>29</v>
      </c>
      <c r="P68">
        <v>3</v>
      </c>
    </row>
    <row r="69" spans="1:16" x14ac:dyDescent="0.3">
      <c r="A69">
        <v>2438</v>
      </c>
      <c r="B69" t="s">
        <v>24</v>
      </c>
      <c r="C69">
        <v>2003</v>
      </c>
      <c r="D69">
        <v>1.9</v>
      </c>
      <c r="E69" t="s">
        <v>33</v>
      </c>
      <c r="F69" t="s">
        <v>34</v>
      </c>
      <c r="G69">
        <v>274805</v>
      </c>
      <c r="H69" t="s">
        <v>26</v>
      </c>
      <c r="I69">
        <v>69330.2</v>
      </c>
      <c r="J69" t="s">
        <v>66</v>
      </c>
      <c r="K69">
        <v>23</v>
      </c>
      <c r="L69">
        <v>0.25228871381525081</v>
      </c>
      <c r="M69" t="s">
        <v>32</v>
      </c>
      <c r="N69" t="s">
        <v>36</v>
      </c>
      <c r="O69" t="s">
        <v>46</v>
      </c>
      <c r="P69">
        <v>1</v>
      </c>
    </row>
    <row r="70" spans="1:16" x14ac:dyDescent="0.3">
      <c r="A70">
        <v>67</v>
      </c>
      <c r="B70" t="s">
        <v>43</v>
      </c>
      <c r="C70">
        <v>2017</v>
      </c>
      <c r="D70">
        <v>2</v>
      </c>
      <c r="E70" t="s">
        <v>42</v>
      </c>
      <c r="F70" t="s">
        <v>34</v>
      </c>
      <c r="G70">
        <v>88952</v>
      </c>
      <c r="H70" t="s">
        <v>26</v>
      </c>
      <c r="I70">
        <v>84946.15</v>
      </c>
      <c r="J70" t="s">
        <v>57</v>
      </c>
      <c r="K70">
        <v>9</v>
      </c>
      <c r="L70">
        <v>0.95496616152531699</v>
      </c>
      <c r="M70" t="s">
        <v>22</v>
      </c>
      <c r="N70" t="s">
        <v>36</v>
      </c>
      <c r="O70" t="s">
        <v>22</v>
      </c>
      <c r="P70">
        <v>1</v>
      </c>
    </row>
    <row r="71" spans="1:16" x14ac:dyDescent="0.3">
      <c r="A71">
        <v>2437</v>
      </c>
      <c r="B71" t="s">
        <v>58</v>
      </c>
      <c r="C71">
        <v>2006</v>
      </c>
      <c r="D71">
        <v>2.6</v>
      </c>
      <c r="E71" t="s">
        <v>18</v>
      </c>
      <c r="F71" t="s">
        <v>34</v>
      </c>
      <c r="G71">
        <v>39369</v>
      </c>
      <c r="H71" t="s">
        <v>26</v>
      </c>
      <c r="I71">
        <v>72433.83</v>
      </c>
      <c r="J71" t="s">
        <v>59</v>
      </c>
      <c r="K71">
        <v>20</v>
      </c>
      <c r="L71">
        <v>1.8398696944296273</v>
      </c>
      <c r="M71" t="s">
        <v>56</v>
      </c>
      <c r="N71" t="s">
        <v>36</v>
      </c>
      <c r="O71" t="s">
        <v>22</v>
      </c>
      <c r="P71">
        <v>1</v>
      </c>
    </row>
    <row r="72" spans="1:16" x14ac:dyDescent="0.3">
      <c r="A72">
        <v>2436</v>
      </c>
      <c r="B72" t="s">
        <v>17</v>
      </c>
      <c r="C72">
        <v>2014</v>
      </c>
      <c r="D72">
        <v>3.5</v>
      </c>
      <c r="E72" t="s">
        <v>25</v>
      </c>
      <c r="F72" t="s">
        <v>19</v>
      </c>
      <c r="G72">
        <v>179238</v>
      </c>
      <c r="H72" t="s">
        <v>20</v>
      </c>
      <c r="I72">
        <v>81730.61</v>
      </c>
      <c r="J72" t="s">
        <v>35</v>
      </c>
      <c r="K72">
        <v>12</v>
      </c>
      <c r="L72">
        <v>0.4559892991441547</v>
      </c>
      <c r="M72" t="s">
        <v>32</v>
      </c>
      <c r="N72" t="s">
        <v>36</v>
      </c>
      <c r="O72" t="s">
        <v>22</v>
      </c>
      <c r="P72">
        <v>3</v>
      </c>
    </row>
    <row r="73" spans="1:16" x14ac:dyDescent="0.3">
      <c r="A73">
        <v>2435</v>
      </c>
      <c r="B73" t="s">
        <v>30</v>
      </c>
      <c r="C73">
        <v>2001</v>
      </c>
      <c r="D73">
        <v>2.2000000000000002</v>
      </c>
      <c r="E73" t="s">
        <v>33</v>
      </c>
      <c r="F73" t="s">
        <v>34</v>
      </c>
      <c r="G73">
        <v>141295</v>
      </c>
      <c r="H73" t="s">
        <v>20</v>
      </c>
      <c r="I73">
        <v>98346.28</v>
      </c>
      <c r="J73" t="s">
        <v>40</v>
      </c>
      <c r="K73">
        <v>25</v>
      </c>
      <c r="L73">
        <v>0.69603510386071699</v>
      </c>
      <c r="M73" t="s">
        <v>22</v>
      </c>
      <c r="N73" t="s">
        <v>36</v>
      </c>
      <c r="O73" t="s">
        <v>22</v>
      </c>
      <c r="P73">
        <v>3</v>
      </c>
    </row>
    <row r="74" spans="1:16" x14ac:dyDescent="0.3">
      <c r="A74">
        <v>71</v>
      </c>
      <c r="B74" t="s">
        <v>24</v>
      </c>
      <c r="C74">
        <v>2008</v>
      </c>
      <c r="D74">
        <v>3.6</v>
      </c>
      <c r="E74" t="s">
        <v>25</v>
      </c>
      <c r="F74" t="s">
        <v>19</v>
      </c>
      <c r="G74">
        <v>219393</v>
      </c>
      <c r="H74" t="s">
        <v>38</v>
      </c>
      <c r="I74">
        <v>71051.5</v>
      </c>
      <c r="J74" t="s">
        <v>27</v>
      </c>
      <c r="K74">
        <v>18</v>
      </c>
      <c r="L74">
        <v>0.32385490877101825</v>
      </c>
      <c r="M74" t="s">
        <v>32</v>
      </c>
      <c r="N74" t="s">
        <v>36</v>
      </c>
      <c r="O74" t="s">
        <v>22</v>
      </c>
      <c r="P74">
        <v>2</v>
      </c>
    </row>
    <row r="75" spans="1:16" x14ac:dyDescent="0.3">
      <c r="A75">
        <v>72</v>
      </c>
      <c r="B75" t="s">
        <v>17</v>
      </c>
      <c r="C75">
        <v>2015</v>
      </c>
      <c r="D75">
        <v>1.3</v>
      </c>
      <c r="E75" t="s">
        <v>42</v>
      </c>
      <c r="F75" t="s">
        <v>19</v>
      </c>
      <c r="G75">
        <v>275455</v>
      </c>
      <c r="H75" t="s">
        <v>20</v>
      </c>
      <c r="I75">
        <v>81712.740000000005</v>
      </c>
      <c r="J75" t="s">
        <v>64</v>
      </c>
      <c r="K75">
        <v>11</v>
      </c>
      <c r="L75">
        <v>0.29664642137554231</v>
      </c>
      <c r="M75" t="s">
        <v>32</v>
      </c>
      <c r="N75" t="s">
        <v>36</v>
      </c>
      <c r="O75" t="s">
        <v>46</v>
      </c>
      <c r="P75">
        <v>3</v>
      </c>
    </row>
    <row r="76" spans="1:16" x14ac:dyDescent="0.3">
      <c r="A76">
        <v>73</v>
      </c>
      <c r="B76" t="s">
        <v>24</v>
      </c>
      <c r="C76">
        <v>2012</v>
      </c>
      <c r="D76">
        <v>2.9</v>
      </c>
      <c r="E76" t="s">
        <v>18</v>
      </c>
      <c r="F76" t="s">
        <v>19</v>
      </c>
      <c r="G76">
        <v>254084</v>
      </c>
      <c r="H76" t="s">
        <v>26</v>
      </c>
      <c r="I76">
        <v>68037.91</v>
      </c>
      <c r="J76" t="s">
        <v>53</v>
      </c>
      <c r="K76">
        <v>14</v>
      </c>
      <c r="L76">
        <v>0.26777723115190255</v>
      </c>
      <c r="M76" t="s">
        <v>32</v>
      </c>
      <c r="N76" t="s">
        <v>36</v>
      </c>
      <c r="O76" t="s">
        <v>22</v>
      </c>
      <c r="P76">
        <v>1</v>
      </c>
    </row>
    <row r="77" spans="1:16" x14ac:dyDescent="0.3">
      <c r="A77">
        <v>2433</v>
      </c>
      <c r="B77" t="s">
        <v>37</v>
      </c>
      <c r="C77">
        <v>2021</v>
      </c>
      <c r="D77">
        <v>3.6</v>
      </c>
      <c r="E77" t="s">
        <v>18</v>
      </c>
      <c r="F77" t="s">
        <v>19</v>
      </c>
      <c r="G77">
        <v>243815</v>
      </c>
      <c r="H77" t="s">
        <v>20</v>
      </c>
      <c r="I77">
        <v>90352.33</v>
      </c>
      <c r="J77" t="s">
        <v>39</v>
      </c>
      <c r="K77">
        <v>5</v>
      </c>
      <c r="L77">
        <v>0.37057740499969238</v>
      </c>
      <c r="M77" t="s">
        <v>32</v>
      </c>
      <c r="N77" t="s">
        <v>36</v>
      </c>
      <c r="O77" t="s">
        <v>22</v>
      </c>
      <c r="P77">
        <v>3</v>
      </c>
    </row>
    <row r="78" spans="1:16" x14ac:dyDescent="0.3">
      <c r="A78">
        <v>2432</v>
      </c>
      <c r="B78" t="s">
        <v>43</v>
      </c>
      <c r="C78">
        <v>2018</v>
      </c>
      <c r="D78">
        <v>4.2</v>
      </c>
      <c r="E78" t="s">
        <v>42</v>
      </c>
      <c r="F78" t="s">
        <v>19</v>
      </c>
      <c r="G78">
        <v>260038</v>
      </c>
      <c r="H78" t="s">
        <v>26</v>
      </c>
      <c r="I78">
        <v>51764.36</v>
      </c>
      <c r="J78" t="s">
        <v>44</v>
      </c>
      <c r="K78">
        <v>8</v>
      </c>
      <c r="L78">
        <v>0.19906459825102485</v>
      </c>
      <c r="M78" t="s">
        <v>32</v>
      </c>
      <c r="N78" t="s">
        <v>36</v>
      </c>
      <c r="O78" t="s">
        <v>29</v>
      </c>
      <c r="P78">
        <v>1</v>
      </c>
    </row>
    <row r="79" spans="1:16" x14ac:dyDescent="0.3">
      <c r="A79">
        <v>76</v>
      </c>
      <c r="B79" t="s">
        <v>37</v>
      </c>
      <c r="C79">
        <v>2012</v>
      </c>
      <c r="D79">
        <v>3.7</v>
      </c>
      <c r="E79" t="s">
        <v>25</v>
      </c>
      <c r="F79" t="s">
        <v>19</v>
      </c>
      <c r="G79">
        <v>14588</v>
      </c>
      <c r="H79" t="s">
        <v>20</v>
      </c>
      <c r="I79">
        <v>59421.58</v>
      </c>
      <c r="J79" t="s">
        <v>48</v>
      </c>
      <c r="K79">
        <v>14</v>
      </c>
      <c r="L79">
        <v>4.0733191664381687</v>
      </c>
      <c r="M79" t="s">
        <v>56</v>
      </c>
      <c r="N79" t="s">
        <v>36</v>
      </c>
      <c r="O79" t="s">
        <v>22</v>
      </c>
      <c r="P79">
        <v>3</v>
      </c>
    </row>
    <row r="80" spans="1:16" x14ac:dyDescent="0.3">
      <c r="A80">
        <v>2429</v>
      </c>
      <c r="B80" t="s">
        <v>58</v>
      </c>
      <c r="C80">
        <v>2017</v>
      </c>
      <c r="D80">
        <v>3.9</v>
      </c>
      <c r="E80" t="s">
        <v>18</v>
      </c>
      <c r="F80" t="s">
        <v>34</v>
      </c>
      <c r="G80">
        <v>79794</v>
      </c>
      <c r="H80" t="s">
        <v>26</v>
      </c>
      <c r="I80">
        <v>79615</v>
      </c>
      <c r="J80" t="s">
        <v>62</v>
      </c>
      <c r="K80">
        <v>9</v>
      </c>
      <c r="L80">
        <v>0.99775672356317513</v>
      </c>
      <c r="M80" t="s">
        <v>22</v>
      </c>
      <c r="N80" t="s">
        <v>36</v>
      </c>
      <c r="O80" t="s">
        <v>22</v>
      </c>
      <c r="P80">
        <v>1</v>
      </c>
    </row>
    <row r="81" spans="1:16" x14ac:dyDescent="0.3">
      <c r="A81">
        <v>2428</v>
      </c>
      <c r="B81" t="s">
        <v>37</v>
      </c>
      <c r="C81">
        <v>2000</v>
      </c>
      <c r="D81">
        <v>2.7</v>
      </c>
      <c r="E81" t="s">
        <v>18</v>
      </c>
      <c r="F81" t="s">
        <v>19</v>
      </c>
      <c r="G81">
        <v>22222</v>
      </c>
      <c r="H81" t="s">
        <v>20</v>
      </c>
      <c r="I81">
        <v>81902.350000000006</v>
      </c>
      <c r="J81" t="s">
        <v>45</v>
      </c>
      <c r="K81">
        <v>26</v>
      </c>
      <c r="L81">
        <v>3.6856426064260646</v>
      </c>
      <c r="M81" t="s">
        <v>56</v>
      </c>
      <c r="N81" t="s">
        <v>36</v>
      </c>
      <c r="O81" t="s">
        <v>22</v>
      </c>
      <c r="P81">
        <v>3</v>
      </c>
    </row>
    <row r="82" spans="1:16" x14ac:dyDescent="0.3">
      <c r="A82">
        <v>79</v>
      </c>
      <c r="B82" t="s">
        <v>24</v>
      </c>
      <c r="C82">
        <v>2003</v>
      </c>
      <c r="D82">
        <v>5.5</v>
      </c>
      <c r="E82" t="s">
        <v>25</v>
      </c>
      <c r="F82" t="s">
        <v>34</v>
      </c>
      <c r="G82">
        <v>161929</v>
      </c>
      <c r="H82" t="s">
        <v>26</v>
      </c>
      <c r="I82">
        <v>96941.02</v>
      </c>
      <c r="J82" t="s">
        <v>53</v>
      </c>
      <c r="K82">
        <v>23</v>
      </c>
      <c r="L82">
        <v>0.59866373534079753</v>
      </c>
      <c r="M82" t="s">
        <v>32</v>
      </c>
      <c r="N82" t="s">
        <v>36</v>
      </c>
      <c r="O82" t="s">
        <v>29</v>
      </c>
      <c r="P82">
        <v>1</v>
      </c>
    </row>
    <row r="83" spans="1:16" x14ac:dyDescent="0.3">
      <c r="A83">
        <v>80</v>
      </c>
      <c r="B83" t="s">
        <v>43</v>
      </c>
      <c r="C83">
        <v>2001</v>
      </c>
      <c r="D83">
        <v>4.3</v>
      </c>
      <c r="E83" t="s">
        <v>18</v>
      </c>
      <c r="F83" t="s">
        <v>19</v>
      </c>
      <c r="G83">
        <v>21711</v>
      </c>
      <c r="H83" t="s">
        <v>38</v>
      </c>
      <c r="I83">
        <v>73772.649999999994</v>
      </c>
      <c r="J83" t="s">
        <v>63</v>
      </c>
      <c r="K83">
        <v>25</v>
      </c>
      <c r="L83">
        <v>3.3979388328497073</v>
      </c>
      <c r="M83" t="s">
        <v>56</v>
      </c>
      <c r="N83" t="s">
        <v>36</v>
      </c>
      <c r="O83" t="s">
        <v>29</v>
      </c>
      <c r="P83">
        <v>2</v>
      </c>
    </row>
    <row r="84" spans="1:16" x14ac:dyDescent="0.3">
      <c r="A84">
        <v>2427</v>
      </c>
      <c r="B84" t="s">
        <v>58</v>
      </c>
      <c r="C84">
        <v>2023</v>
      </c>
      <c r="D84">
        <v>3.4</v>
      </c>
      <c r="E84" t="s">
        <v>25</v>
      </c>
      <c r="F84" t="s">
        <v>34</v>
      </c>
      <c r="G84">
        <v>148940</v>
      </c>
      <c r="H84" t="s">
        <v>26</v>
      </c>
      <c r="I84">
        <v>89389.53</v>
      </c>
      <c r="J84" t="s">
        <v>67</v>
      </c>
      <c r="K84">
        <v>3</v>
      </c>
      <c r="L84">
        <v>0.60017141130656637</v>
      </c>
      <c r="M84" t="s">
        <v>22</v>
      </c>
      <c r="N84" t="s">
        <v>36</v>
      </c>
      <c r="O84" t="s">
        <v>22</v>
      </c>
      <c r="P84">
        <v>1</v>
      </c>
    </row>
    <row r="85" spans="1:16" x14ac:dyDescent="0.3">
      <c r="A85">
        <v>2425</v>
      </c>
      <c r="B85" t="s">
        <v>17</v>
      </c>
      <c r="C85">
        <v>2004</v>
      </c>
      <c r="D85">
        <v>3.8</v>
      </c>
      <c r="E85" t="s">
        <v>33</v>
      </c>
      <c r="F85" t="s">
        <v>34</v>
      </c>
      <c r="G85">
        <v>182296</v>
      </c>
      <c r="H85" t="s">
        <v>26</v>
      </c>
      <c r="I85">
        <v>75344.14</v>
      </c>
      <c r="J85" t="s">
        <v>47</v>
      </c>
      <c r="K85">
        <v>22</v>
      </c>
      <c r="L85">
        <v>0.41330660025453109</v>
      </c>
      <c r="M85" t="s">
        <v>32</v>
      </c>
      <c r="N85" t="s">
        <v>36</v>
      </c>
      <c r="O85" t="s">
        <v>22</v>
      </c>
      <c r="P85">
        <v>1</v>
      </c>
    </row>
    <row r="86" spans="1:16" x14ac:dyDescent="0.3">
      <c r="A86">
        <v>2424</v>
      </c>
      <c r="B86" t="s">
        <v>43</v>
      </c>
      <c r="C86">
        <v>2013</v>
      </c>
      <c r="D86">
        <v>4.8</v>
      </c>
      <c r="E86" t="s">
        <v>25</v>
      </c>
      <c r="F86" t="s">
        <v>19</v>
      </c>
      <c r="G86">
        <v>66567</v>
      </c>
      <c r="H86" t="s">
        <v>20</v>
      </c>
      <c r="I86">
        <v>67990.12</v>
      </c>
      <c r="J86" t="s">
        <v>57</v>
      </c>
      <c r="K86">
        <v>13</v>
      </c>
      <c r="L86">
        <v>1.0213787612480658</v>
      </c>
      <c r="M86" t="s">
        <v>22</v>
      </c>
      <c r="N86" t="s">
        <v>36</v>
      </c>
      <c r="O86" t="s">
        <v>29</v>
      </c>
      <c r="P86">
        <v>3</v>
      </c>
    </row>
    <row r="87" spans="1:16" x14ac:dyDescent="0.3">
      <c r="A87">
        <v>84</v>
      </c>
      <c r="B87" t="s">
        <v>50</v>
      </c>
      <c r="C87">
        <v>2005</v>
      </c>
      <c r="D87">
        <v>2.2000000000000002</v>
      </c>
      <c r="E87" t="s">
        <v>25</v>
      </c>
      <c r="F87" t="s">
        <v>19</v>
      </c>
      <c r="G87">
        <v>160389</v>
      </c>
      <c r="H87" t="s">
        <v>38</v>
      </c>
      <c r="I87">
        <v>70056.350000000006</v>
      </c>
      <c r="J87" t="s">
        <v>55</v>
      </c>
      <c r="K87">
        <v>21</v>
      </c>
      <c r="L87">
        <v>0.43679024122601928</v>
      </c>
      <c r="M87" t="s">
        <v>32</v>
      </c>
      <c r="N87" t="s">
        <v>36</v>
      </c>
      <c r="O87" t="s">
        <v>22</v>
      </c>
      <c r="P87">
        <v>2</v>
      </c>
    </row>
    <row r="88" spans="1:16" x14ac:dyDescent="0.3">
      <c r="A88">
        <v>85</v>
      </c>
      <c r="B88" t="s">
        <v>50</v>
      </c>
      <c r="C88">
        <v>2018</v>
      </c>
      <c r="D88">
        <v>4.5</v>
      </c>
      <c r="E88" t="s">
        <v>18</v>
      </c>
      <c r="F88" t="s">
        <v>34</v>
      </c>
      <c r="G88">
        <v>58480</v>
      </c>
      <c r="H88" t="s">
        <v>38</v>
      </c>
      <c r="I88">
        <v>84585.18</v>
      </c>
      <c r="J88" t="s">
        <v>61</v>
      </c>
      <c r="K88">
        <v>8</v>
      </c>
      <c r="L88">
        <v>1.4463950068399452</v>
      </c>
      <c r="M88" t="s">
        <v>22</v>
      </c>
      <c r="N88" t="s">
        <v>36</v>
      </c>
      <c r="O88" t="s">
        <v>29</v>
      </c>
      <c r="P88">
        <v>2</v>
      </c>
    </row>
    <row r="89" spans="1:16" x14ac:dyDescent="0.3">
      <c r="A89">
        <v>86</v>
      </c>
      <c r="B89" t="s">
        <v>43</v>
      </c>
      <c r="C89">
        <v>2005</v>
      </c>
      <c r="D89">
        <v>3.1</v>
      </c>
      <c r="E89" t="s">
        <v>33</v>
      </c>
      <c r="F89" t="s">
        <v>34</v>
      </c>
      <c r="G89">
        <v>269188</v>
      </c>
      <c r="H89" t="s">
        <v>38</v>
      </c>
      <c r="I89">
        <v>72231.75</v>
      </c>
      <c r="J89" t="s">
        <v>63</v>
      </c>
      <c r="K89">
        <v>21</v>
      </c>
      <c r="L89">
        <v>0.26833198359510824</v>
      </c>
      <c r="M89" t="s">
        <v>32</v>
      </c>
      <c r="N89" t="s">
        <v>36</v>
      </c>
      <c r="O89" t="s">
        <v>22</v>
      </c>
      <c r="P89">
        <v>2</v>
      </c>
    </row>
    <row r="90" spans="1:16" x14ac:dyDescent="0.3">
      <c r="A90">
        <v>2423</v>
      </c>
      <c r="B90" t="s">
        <v>24</v>
      </c>
      <c r="C90">
        <v>2004</v>
      </c>
      <c r="D90">
        <v>1.8</v>
      </c>
      <c r="E90" t="s">
        <v>33</v>
      </c>
      <c r="F90" t="s">
        <v>34</v>
      </c>
      <c r="G90">
        <v>185153</v>
      </c>
      <c r="H90" t="s">
        <v>38</v>
      </c>
      <c r="I90">
        <v>56201.4</v>
      </c>
      <c r="J90" t="s">
        <v>53</v>
      </c>
      <c r="K90">
        <v>22</v>
      </c>
      <c r="L90">
        <v>0.30354031530680031</v>
      </c>
      <c r="M90" t="s">
        <v>32</v>
      </c>
      <c r="N90" t="s">
        <v>36</v>
      </c>
      <c r="O90" t="s">
        <v>46</v>
      </c>
      <c r="P90">
        <v>2</v>
      </c>
    </row>
    <row r="91" spans="1:16" x14ac:dyDescent="0.3">
      <c r="A91">
        <v>2422</v>
      </c>
      <c r="B91" t="s">
        <v>58</v>
      </c>
      <c r="C91">
        <v>2000</v>
      </c>
      <c r="D91">
        <v>5.6</v>
      </c>
      <c r="E91" t="s">
        <v>33</v>
      </c>
      <c r="F91" t="s">
        <v>19</v>
      </c>
      <c r="G91">
        <v>278606</v>
      </c>
      <c r="H91" t="s">
        <v>38</v>
      </c>
      <c r="I91">
        <v>61357.58</v>
      </c>
      <c r="J91" t="s">
        <v>62</v>
      </c>
      <c r="K91">
        <v>26</v>
      </c>
      <c r="L91">
        <v>0.22023064829903161</v>
      </c>
      <c r="M91" t="s">
        <v>32</v>
      </c>
      <c r="N91" t="s">
        <v>36</v>
      </c>
      <c r="O91" t="s">
        <v>29</v>
      </c>
      <c r="P91">
        <v>2</v>
      </c>
    </row>
    <row r="92" spans="1:16" x14ac:dyDescent="0.3">
      <c r="A92">
        <v>89</v>
      </c>
      <c r="B92" t="s">
        <v>30</v>
      </c>
      <c r="C92">
        <v>2012</v>
      </c>
      <c r="D92">
        <v>5.7</v>
      </c>
      <c r="E92" t="s">
        <v>33</v>
      </c>
      <c r="F92" t="s">
        <v>19</v>
      </c>
      <c r="G92">
        <v>55162</v>
      </c>
      <c r="H92" t="s">
        <v>20</v>
      </c>
      <c r="I92">
        <v>96903.15</v>
      </c>
      <c r="J92" t="s">
        <v>52</v>
      </c>
      <c r="K92">
        <v>14</v>
      </c>
      <c r="L92">
        <v>1.7567011710960443</v>
      </c>
      <c r="M92" t="s">
        <v>22</v>
      </c>
      <c r="N92" t="s">
        <v>36</v>
      </c>
      <c r="O92" t="s">
        <v>29</v>
      </c>
      <c r="P92">
        <v>3</v>
      </c>
    </row>
    <row r="93" spans="1:16" x14ac:dyDescent="0.3">
      <c r="A93">
        <v>90</v>
      </c>
      <c r="B93" t="s">
        <v>17</v>
      </c>
      <c r="C93">
        <v>2008</v>
      </c>
      <c r="D93">
        <v>1.3</v>
      </c>
      <c r="E93" t="s">
        <v>33</v>
      </c>
      <c r="F93" t="s">
        <v>19</v>
      </c>
      <c r="G93">
        <v>210359</v>
      </c>
      <c r="H93" t="s">
        <v>38</v>
      </c>
      <c r="I93">
        <v>98701.93</v>
      </c>
      <c r="J93" t="s">
        <v>64</v>
      </c>
      <c r="K93">
        <v>18</v>
      </c>
      <c r="L93">
        <v>0.46920706981873839</v>
      </c>
      <c r="M93" t="s">
        <v>32</v>
      </c>
      <c r="N93" t="s">
        <v>36</v>
      </c>
      <c r="O93" t="s">
        <v>46</v>
      </c>
      <c r="P93">
        <v>2</v>
      </c>
    </row>
    <row r="94" spans="1:16" x14ac:dyDescent="0.3">
      <c r="A94">
        <v>91</v>
      </c>
      <c r="B94" t="s">
        <v>43</v>
      </c>
      <c r="C94">
        <v>2022</v>
      </c>
      <c r="D94">
        <v>5.0999999999999996</v>
      </c>
      <c r="E94" t="s">
        <v>33</v>
      </c>
      <c r="F94" t="s">
        <v>34</v>
      </c>
      <c r="G94">
        <v>29882</v>
      </c>
      <c r="H94" t="s">
        <v>26</v>
      </c>
      <c r="I94">
        <v>57189.63</v>
      </c>
      <c r="J94" t="s">
        <v>57</v>
      </c>
      <c r="K94">
        <v>4</v>
      </c>
      <c r="L94">
        <v>1.91384880530085</v>
      </c>
      <c r="M94" t="s">
        <v>56</v>
      </c>
      <c r="N94" t="s">
        <v>36</v>
      </c>
      <c r="O94" t="s">
        <v>29</v>
      </c>
      <c r="P94">
        <v>1</v>
      </c>
    </row>
    <row r="95" spans="1:16" x14ac:dyDescent="0.3">
      <c r="A95">
        <v>2420</v>
      </c>
      <c r="B95" t="s">
        <v>50</v>
      </c>
      <c r="C95">
        <v>2016</v>
      </c>
      <c r="D95">
        <v>4.3</v>
      </c>
      <c r="E95" t="s">
        <v>25</v>
      </c>
      <c r="F95" t="s">
        <v>19</v>
      </c>
      <c r="G95">
        <v>40725</v>
      </c>
      <c r="H95" t="s">
        <v>20</v>
      </c>
      <c r="I95">
        <v>85349.9</v>
      </c>
      <c r="J95" t="s">
        <v>54</v>
      </c>
      <c r="K95">
        <v>10</v>
      </c>
      <c r="L95">
        <v>2.0957618170656844</v>
      </c>
      <c r="M95" t="s">
        <v>56</v>
      </c>
      <c r="N95" t="s">
        <v>36</v>
      </c>
      <c r="O95" t="s">
        <v>29</v>
      </c>
      <c r="P95">
        <v>3</v>
      </c>
    </row>
    <row r="96" spans="1:16" x14ac:dyDescent="0.3">
      <c r="A96">
        <v>93</v>
      </c>
      <c r="B96" t="s">
        <v>24</v>
      </c>
      <c r="C96">
        <v>2012</v>
      </c>
      <c r="D96">
        <v>3.2</v>
      </c>
      <c r="E96" t="s">
        <v>25</v>
      </c>
      <c r="F96" t="s">
        <v>19</v>
      </c>
      <c r="G96">
        <v>238680</v>
      </c>
      <c r="H96" t="s">
        <v>20</v>
      </c>
      <c r="I96">
        <v>56392.39</v>
      </c>
      <c r="J96" t="s">
        <v>66</v>
      </c>
      <c r="K96">
        <v>14</v>
      </c>
      <c r="L96">
        <v>0.23626776437070554</v>
      </c>
      <c r="M96" t="s">
        <v>32</v>
      </c>
      <c r="N96" t="s">
        <v>36</v>
      </c>
      <c r="O96" t="s">
        <v>22</v>
      </c>
      <c r="P96">
        <v>3</v>
      </c>
    </row>
    <row r="97" spans="1:16" x14ac:dyDescent="0.3">
      <c r="A97">
        <v>94</v>
      </c>
      <c r="B97" t="s">
        <v>43</v>
      </c>
      <c r="C97">
        <v>2010</v>
      </c>
      <c r="D97">
        <v>1.1000000000000001</v>
      </c>
      <c r="E97" t="s">
        <v>33</v>
      </c>
      <c r="F97" t="s">
        <v>34</v>
      </c>
      <c r="G97">
        <v>108730</v>
      </c>
      <c r="H97" t="s">
        <v>38</v>
      </c>
      <c r="I97">
        <v>89772.15</v>
      </c>
      <c r="J97" t="s">
        <v>57</v>
      </c>
      <c r="K97">
        <v>16</v>
      </c>
      <c r="L97">
        <v>0.82564287685091509</v>
      </c>
      <c r="M97" t="s">
        <v>22</v>
      </c>
      <c r="N97" t="s">
        <v>36</v>
      </c>
      <c r="O97" t="s">
        <v>46</v>
      </c>
      <c r="P97">
        <v>2</v>
      </c>
    </row>
    <row r="98" spans="1:16" x14ac:dyDescent="0.3">
      <c r="A98">
        <v>95</v>
      </c>
      <c r="B98" t="s">
        <v>43</v>
      </c>
      <c r="C98">
        <v>2000</v>
      </c>
      <c r="D98">
        <v>2.5</v>
      </c>
      <c r="E98" t="s">
        <v>33</v>
      </c>
      <c r="F98" t="s">
        <v>19</v>
      </c>
      <c r="G98">
        <v>174898</v>
      </c>
      <c r="H98" t="s">
        <v>38</v>
      </c>
      <c r="I98">
        <v>69598.62</v>
      </c>
      <c r="J98" t="s">
        <v>63</v>
      </c>
      <c r="K98">
        <v>26</v>
      </c>
      <c r="L98">
        <v>0.39793834120458776</v>
      </c>
      <c r="M98" t="s">
        <v>32</v>
      </c>
      <c r="N98" t="s">
        <v>36</v>
      </c>
      <c r="O98" t="s">
        <v>22</v>
      </c>
      <c r="P98">
        <v>2</v>
      </c>
    </row>
    <row r="99" spans="1:16" x14ac:dyDescent="0.3">
      <c r="A99">
        <v>96</v>
      </c>
      <c r="B99" t="s">
        <v>50</v>
      </c>
      <c r="C99">
        <v>2023</v>
      </c>
      <c r="D99">
        <v>3.5</v>
      </c>
      <c r="E99" t="s">
        <v>18</v>
      </c>
      <c r="F99" t="s">
        <v>19</v>
      </c>
      <c r="G99">
        <v>98938</v>
      </c>
      <c r="H99" t="s">
        <v>20</v>
      </c>
      <c r="I99">
        <v>73398.98</v>
      </c>
      <c r="J99" t="s">
        <v>54</v>
      </c>
      <c r="K99">
        <v>3</v>
      </c>
      <c r="L99">
        <v>0.74186844286320719</v>
      </c>
      <c r="M99" t="s">
        <v>22</v>
      </c>
      <c r="N99" t="s">
        <v>36</v>
      </c>
      <c r="O99" t="s">
        <v>22</v>
      </c>
      <c r="P99">
        <v>3</v>
      </c>
    </row>
    <row r="100" spans="1:16" x14ac:dyDescent="0.3">
      <c r="A100">
        <v>2418</v>
      </c>
      <c r="B100" t="s">
        <v>30</v>
      </c>
      <c r="C100">
        <v>2004</v>
      </c>
      <c r="D100">
        <v>5.9</v>
      </c>
      <c r="E100" t="s">
        <v>18</v>
      </c>
      <c r="F100" t="s">
        <v>34</v>
      </c>
      <c r="G100">
        <v>278098</v>
      </c>
      <c r="H100" t="s">
        <v>26</v>
      </c>
      <c r="I100">
        <v>87061.94</v>
      </c>
      <c r="J100" t="s">
        <v>41</v>
      </c>
      <c r="K100">
        <v>22</v>
      </c>
      <c r="L100">
        <v>0.31306208602722779</v>
      </c>
      <c r="M100" t="s">
        <v>32</v>
      </c>
      <c r="N100" t="s">
        <v>36</v>
      </c>
      <c r="O100" t="s">
        <v>29</v>
      </c>
      <c r="P100">
        <v>1</v>
      </c>
    </row>
    <row r="101" spans="1:16" x14ac:dyDescent="0.3">
      <c r="A101">
        <v>2417</v>
      </c>
      <c r="B101" t="s">
        <v>24</v>
      </c>
      <c r="C101">
        <v>2010</v>
      </c>
      <c r="D101">
        <v>4.5</v>
      </c>
      <c r="E101" t="s">
        <v>33</v>
      </c>
      <c r="F101" t="s">
        <v>19</v>
      </c>
      <c r="G101">
        <v>243153</v>
      </c>
      <c r="H101" t="s">
        <v>38</v>
      </c>
      <c r="I101">
        <v>84913.44</v>
      </c>
      <c r="J101" t="s">
        <v>27</v>
      </c>
      <c r="K101">
        <v>16</v>
      </c>
      <c r="L101">
        <v>0.34921814659905492</v>
      </c>
      <c r="M101" t="s">
        <v>32</v>
      </c>
      <c r="N101" t="s">
        <v>36</v>
      </c>
      <c r="O101" t="s">
        <v>29</v>
      </c>
      <c r="P101">
        <v>2</v>
      </c>
    </row>
    <row r="102" spans="1:16" x14ac:dyDescent="0.3">
      <c r="A102">
        <v>2415</v>
      </c>
      <c r="B102" t="s">
        <v>50</v>
      </c>
      <c r="C102">
        <v>2011</v>
      </c>
      <c r="D102">
        <v>3.2</v>
      </c>
      <c r="E102" t="s">
        <v>42</v>
      </c>
      <c r="F102" t="s">
        <v>34</v>
      </c>
      <c r="G102">
        <v>192476</v>
      </c>
      <c r="H102" t="s">
        <v>38</v>
      </c>
      <c r="I102">
        <v>96067.81</v>
      </c>
      <c r="J102" t="s">
        <v>55</v>
      </c>
      <c r="K102">
        <v>15</v>
      </c>
      <c r="L102">
        <v>0.49911578586421163</v>
      </c>
      <c r="M102" t="s">
        <v>32</v>
      </c>
      <c r="N102" t="s">
        <v>36</v>
      </c>
      <c r="O102" t="s">
        <v>22</v>
      </c>
      <c r="P102">
        <v>2</v>
      </c>
    </row>
    <row r="103" spans="1:16" x14ac:dyDescent="0.3">
      <c r="A103">
        <v>100</v>
      </c>
      <c r="B103" t="s">
        <v>17</v>
      </c>
      <c r="C103">
        <v>2014</v>
      </c>
      <c r="D103">
        <v>1.5</v>
      </c>
      <c r="E103" t="s">
        <v>18</v>
      </c>
      <c r="F103" t="s">
        <v>34</v>
      </c>
      <c r="G103">
        <v>29362</v>
      </c>
      <c r="H103" t="s">
        <v>38</v>
      </c>
      <c r="I103">
        <v>90915.8</v>
      </c>
      <c r="J103" t="s">
        <v>47</v>
      </c>
      <c r="K103">
        <v>12</v>
      </c>
      <c r="L103">
        <v>3.0963762686465501</v>
      </c>
      <c r="M103" t="s">
        <v>56</v>
      </c>
      <c r="N103" t="s">
        <v>36</v>
      </c>
      <c r="O103" t="s">
        <v>46</v>
      </c>
      <c r="P103">
        <v>2</v>
      </c>
    </row>
    <row r="104" spans="1:16" x14ac:dyDescent="0.3">
      <c r="A104">
        <v>101</v>
      </c>
      <c r="B104" t="s">
        <v>50</v>
      </c>
      <c r="C104">
        <v>2000</v>
      </c>
      <c r="D104">
        <v>4.8</v>
      </c>
      <c r="E104" t="s">
        <v>18</v>
      </c>
      <c r="F104" t="s">
        <v>34</v>
      </c>
      <c r="G104">
        <v>158818</v>
      </c>
      <c r="H104" t="s">
        <v>38</v>
      </c>
      <c r="I104">
        <v>54955.72</v>
      </c>
      <c r="J104" t="s">
        <v>51</v>
      </c>
      <c r="K104">
        <v>26</v>
      </c>
      <c r="L104">
        <v>0.34602954325076501</v>
      </c>
      <c r="M104" t="s">
        <v>32</v>
      </c>
      <c r="N104" t="s">
        <v>36</v>
      </c>
      <c r="O104" t="s">
        <v>29</v>
      </c>
      <c r="P104">
        <v>2</v>
      </c>
    </row>
    <row r="105" spans="1:16" x14ac:dyDescent="0.3">
      <c r="A105">
        <v>102</v>
      </c>
      <c r="B105" t="s">
        <v>17</v>
      </c>
      <c r="C105">
        <v>2011</v>
      </c>
      <c r="D105">
        <v>3</v>
      </c>
      <c r="E105" t="s">
        <v>25</v>
      </c>
      <c r="F105" t="s">
        <v>19</v>
      </c>
      <c r="G105">
        <v>242721</v>
      </c>
      <c r="H105" t="s">
        <v>38</v>
      </c>
      <c r="I105">
        <v>80199.63</v>
      </c>
      <c r="J105" t="s">
        <v>64</v>
      </c>
      <c r="K105">
        <v>15</v>
      </c>
      <c r="L105">
        <v>0.33041899959212429</v>
      </c>
      <c r="M105" t="s">
        <v>32</v>
      </c>
      <c r="N105" t="s">
        <v>36</v>
      </c>
      <c r="O105" t="s">
        <v>22</v>
      </c>
      <c r="P105">
        <v>2</v>
      </c>
    </row>
    <row r="106" spans="1:16" x14ac:dyDescent="0.3">
      <c r="A106">
        <v>2414</v>
      </c>
      <c r="B106" t="s">
        <v>58</v>
      </c>
      <c r="C106">
        <v>2016</v>
      </c>
      <c r="D106">
        <v>2.5</v>
      </c>
      <c r="E106" t="s">
        <v>25</v>
      </c>
      <c r="F106" t="s">
        <v>19</v>
      </c>
      <c r="G106">
        <v>275251</v>
      </c>
      <c r="H106" t="s">
        <v>38</v>
      </c>
      <c r="I106">
        <v>81910.22</v>
      </c>
      <c r="J106" t="s">
        <v>62</v>
      </c>
      <c r="K106">
        <v>10</v>
      </c>
      <c r="L106">
        <v>0.29758373266582139</v>
      </c>
      <c r="M106" t="s">
        <v>32</v>
      </c>
      <c r="N106" t="s">
        <v>36</v>
      </c>
      <c r="O106" t="s">
        <v>22</v>
      </c>
      <c r="P106">
        <v>2</v>
      </c>
    </row>
    <row r="107" spans="1:16" x14ac:dyDescent="0.3">
      <c r="A107">
        <v>104</v>
      </c>
      <c r="B107" t="s">
        <v>58</v>
      </c>
      <c r="C107">
        <v>2014</v>
      </c>
      <c r="D107">
        <v>2.2999999999999998</v>
      </c>
      <c r="E107" t="s">
        <v>33</v>
      </c>
      <c r="F107" t="s">
        <v>19</v>
      </c>
      <c r="G107">
        <v>142394</v>
      </c>
      <c r="H107" t="s">
        <v>26</v>
      </c>
      <c r="I107">
        <v>93126.06</v>
      </c>
      <c r="J107" t="s">
        <v>59</v>
      </c>
      <c r="K107">
        <v>12</v>
      </c>
      <c r="L107">
        <v>0.65400269674284028</v>
      </c>
      <c r="M107" t="s">
        <v>22</v>
      </c>
      <c r="N107" t="s">
        <v>36</v>
      </c>
      <c r="O107" t="s">
        <v>22</v>
      </c>
      <c r="P107">
        <v>1</v>
      </c>
    </row>
    <row r="108" spans="1:16" x14ac:dyDescent="0.3">
      <c r="A108">
        <v>105</v>
      </c>
      <c r="B108" t="s">
        <v>50</v>
      </c>
      <c r="C108">
        <v>2020</v>
      </c>
      <c r="D108">
        <v>1.8</v>
      </c>
      <c r="E108" t="s">
        <v>18</v>
      </c>
      <c r="F108" t="s">
        <v>19</v>
      </c>
      <c r="G108">
        <v>69812</v>
      </c>
      <c r="H108" t="s">
        <v>26</v>
      </c>
      <c r="I108">
        <v>83008.5</v>
      </c>
      <c r="J108" t="s">
        <v>61</v>
      </c>
      <c r="K108">
        <v>6</v>
      </c>
      <c r="L108">
        <v>1.1890291067438263</v>
      </c>
      <c r="M108" t="s">
        <v>22</v>
      </c>
      <c r="N108" t="s">
        <v>36</v>
      </c>
      <c r="O108" t="s">
        <v>46</v>
      </c>
      <c r="P108">
        <v>1</v>
      </c>
    </row>
    <row r="109" spans="1:16" x14ac:dyDescent="0.3">
      <c r="A109">
        <v>2411</v>
      </c>
      <c r="B109" t="s">
        <v>30</v>
      </c>
      <c r="C109">
        <v>2015</v>
      </c>
      <c r="D109">
        <v>4.8</v>
      </c>
      <c r="E109" t="s">
        <v>33</v>
      </c>
      <c r="F109" t="s">
        <v>19</v>
      </c>
      <c r="G109">
        <v>75976</v>
      </c>
      <c r="H109" t="s">
        <v>38</v>
      </c>
      <c r="I109">
        <v>72824.5</v>
      </c>
      <c r="J109" t="s">
        <v>31</v>
      </c>
      <c r="K109">
        <v>11</v>
      </c>
      <c r="L109">
        <v>0.95851979572496582</v>
      </c>
      <c r="M109" t="s">
        <v>22</v>
      </c>
      <c r="N109" t="s">
        <v>36</v>
      </c>
      <c r="O109" t="s">
        <v>29</v>
      </c>
      <c r="P109">
        <v>2</v>
      </c>
    </row>
    <row r="110" spans="1:16" x14ac:dyDescent="0.3">
      <c r="A110">
        <v>107</v>
      </c>
      <c r="B110" t="s">
        <v>30</v>
      </c>
      <c r="C110">
        <v>2000</v>
      </c>
      <c r="D110">
        <v>1.4</v>
      </c>
      <c r="E110" t="s">
        <v>25</v>
      </c>
      <c r="F110" t="s">
        <v>19</v>
      </c>
      <c r="G110">
        <v>228208</v>
      </c>
      <c r="H110" t="s">
        <v>26</v>
      </c>
      <c r="I110">
        <v>88047.31</v>
      </c>
      <c r="J110" t="s">
        <v>40</v>
      </c>
      <c r="K110">
        <v>26</v>
      </c>
      <c r="L110">
        <v>0.38582043574283109</v>
      </c>
      <c r="M110" t="s">
        <v>32</v>
      </c>
      <c r="N110" t="s">
        <v>36</v>
      </c>
      <c r="O110" t="s">
        <v>46</v>
      </c>
      <c r="P110">
        <v>1</v>
      </c>
    </row>
    <row r="111" spans="1:16" x14ac:dyDescent="0.3">
      <c r="A111">
        <v>2410</v>
      </c>
      <c r="B111" t="s">
        <v>30</v>
      </c>
      <c r="C111">
        <v>2019</v>
      </c>
      <c r="D111">
        <v>4.5</v>
      </c>
      <c r="E111" t="s">
        <v>42</v>
      </c>
      <c r="F111" t="s">
        <v>34</v>
      </c>
      <c r="G111">
        <v>140688</v>
      </c>
      <c r="H111" t="s">
        <v>26</v>
      </c>
      <c r="I111">
        <v>93779.23</v>
      </c>
      <c r="J111" t="s">
        <v>31</v>
      </c>
      <c r="K111">
        <v>7</v>
      </c>
      <c r="L111">
        <v>0.66657589844194243</v>
      </c>
      <c r="M111" t="s">
        <v>22</v>
      </c>
      <c r="N111" t="s">
        <v>36</v>
      </c>
      <c r="O111" t="s">
        <v>29</v>
      </c>
      <c r="P111">
        <v>1</v>
      </c>
    </row>
    <row r="112" spans="1:16" x14ac:dyDescent="0.3">
      <c r="A112">
        <v>2409</v>
      </c>
      <c r="B112" t="s">
        <v>17</v>
      </c>
      <c r="C112">
        <v>2017</v>
      </c>
      <c r="D112">
        <v>2.6</v>
      </c>
      <c r="E112" t="s">
        <v>33</v>
      </c>
      <c r="F112" t="s">
        <v>34</v>
      </c>
      <c r="G112">
        <v>129909</v>
      </c>
      <c r="H112" t="s">
        <v>20</v>
      </c>
      <c r="I112">
        <v>70585.87</v>
      </c>
      <c r="J112" t="s">
        <v>47</v>
      </c>
      <c r="K112">
        <v>9</v>
      </c>
      <c r="L112">
        <v>0.54334857477157084</v>
      </c>
      <c r="M112" t="s">
        <v>22</v>
      </c>
      <c r="N112" t="s">
        <v>36</v>
      </c>
      <c r="O112" t="s">
        <v>22</v>
      </c>
      <c r="P112">
        <v>3</v>
      </c>
    </row>
    <row r="113" spans="1:16" x14ac:dyDescent="0.3">
      <c r="A113">
        <v>2407</v>
      </c>
      <c r="B113" t="s">
        <v>50</v>
      </c>
      <c r="C113">
        <v>2018</v>
      </c>
      <c r="D113">
        <v>1</v>
      </c>
      <c r="E113" t="s">
        <v>42</v>
      </c>
      <c r="F113" t="s">
        <v>19</v>
      </c>
      <c r="G113">
        <v>213063</v>
      </c>
      <c r="H113" t="s">
        <v>20</v>
      </c>
      <c r="I113">
        <v>73789.240000000005</v>
      </c>
      <c r="J113" t="s">
        <v>61</v>
      </c>
      <c r="K113">
        <v>8</v>
      </c>
      <c r="L113">
        <v>0.34632592237976562</v>
      </c>
      <c r="M113" t="s">
        <v>32</v>
      </c>
      <c r="N113" t="s">
        <v>36</v>
      </c>
      <c r="O113" t="s">
        <v>46</v>
      </c>
      <c r="P113">
        <v>3</v>
      </c>
    </row>
    <row r="114" spans="1:16" x14ac:dyDescent="0.3">
      <c r="A114">
        <v>111</v>
      </c>
      <c r="B114" t="s">
        <v>43</v>
      </c>
      <c r="C114">
        <v>2011</v>
      </c>
      <c r="D114">
        <v>5.0999999999999996</v>
      </c>
      <c r="E114" t="s">
        <v>42</v>
      </c>
      <c r="F114" t="s">
        <v>34</v>
      </c>
      <c r="G114">
        <v>174942</v>
      </c>
      <c r="H114" t="s">
        <v>26</v>
      </c>
      <c r="I114">
        <v>91445.73</v>
      </c>
      <c r="J114" t="s">
        <v>60</v>
      </c>
      <c r="K114">
        <v>15</v>
      </c>
      <c r="L114">
        <v>0.52272027300476731</v>
      </c>
      <c r="M114" t="s">
        <v>32</v>
      </c>
      <c r="N114" t="s">
        <v>36</v>
      </c>
      <c r="O114" t="s">
        <v>29</v>
      </c>
      <c r="P114">
        <v>1</v>
      </c>
    </row>
    <row r="115" spans="1:16" x14ac:dyDescent="0.3">
      <c r="A115">
        <v>112</v>
      </c>
      <c r="B115" t="s">
        <v>58</v>
      </c>
      <c r="C115">
        <v>2005</v>
      </c>
      <c r="D115">
        <v>4.4000000000000004</v>
      </c>
      <c r="E115" t="s">
        <v>42</v>
      </c>
      <c r="F115" t="s">
        <v>34</v>
      </c>
      <c r="G115">
        <v>64829</v>
      </c>
      <c r="H115" t="s">
        <v>38</v>
      </c>
      <c r="I115">
        <v>91981.24</v>
      </c>
      <c r="J115" t="s">
        <v>59</v>
      </c>
      <c r="K115">
        <v>21</v>
      </c>
      <c r="L115">
        <v>1.4188286106526402</v>
      </c>
      <c r="M115" t="s">
        <v>22</v>
      </c>
      <c r="N115" t="s">
        <v>36</v>
      </c>
      <c r="O115" t="s">
        <v>29</v>
      </c>
      <c r="P115">
        <v>2</v>
      </c>
    </row>
    <row r="116" spans="1:16" x14ac:dyDescent="0.3">
      <c r="A116">
        <v>2406</v>
      </c>
      <c r="B116" t="s">
        <v>50</v>
      </c>
      <c r="C116">
        <v>2022</v>
      </c>
      <c r="D116">
        <v>4.5</v>
      </c>
      <c r="E116" t="s">
        <v>18</v>
      </c>
      <c r="F116" t="s">
        <v>19</v>
      </c>
      <c r="G116">
        <v>273111</v>
      </c>
      <c r="H116" t="s">
        <v>20</v>
      </c>
      <c r="I116">
        <v>54895.73</v>
      </c>
      <c r="J116" t="s">
        <v>54</v>
      </c>
      <c r="K116">
        <v>4</v>
      </c>
      <c r="L116">
        <v>0.20100153417474947</v>
      </c>
      <c r="M116" t="s">
        <v>32</v>
      </c>
      <c r="N116" t="s">
        <v>36</v>
      </c>
      <c r="O116" t="s">
        <v>29</v>
      </c>
      <c r="P116">
        <v>3</v>
      </c>
    </row>
    <row r="117" spans="1:16" x14ac:dyDescent="0.3">
      <c r="A117">
        <v>114</v>
      </c>
      <c r="B117" t="s">
        <v>24</v>
      </c>
      <c r="C117">
        <v>2002</v>
      </c>
      <c r="D117">
        <v>2.4</v>
      </c>
      <c r="E117" t="s">
        <v>42</v>
      </c>
      <c r="F117" t="s">
        <v>19</v>
      </c>
      <c r="G117">
        <v>10588</v>
      </c>
      <c r="H117" t="s">
        <v>38</v>
      </c>
      <c r="I117">
        <v>72016.25</v>
      </c>
      <c r="J117" t="s">
        <v>66</v>
      </c>
      <c r="K117">
        <v>24</v>
      </c>
      <c r="L117">
        <v>6.8016858707971286</v>
      </c>
      <c r="M117" t="s">
        <v>56</v>
      </c>
      <c r="N117" t="s">
        <v>36</v>
      </c>
      <c r="O117" t="s">
        <v>22</v>
      </c>
      <c r="P117">
        <v>2</v>
      </c>
    </row>
    <row r="118" spans="1:16" x14ac:dyDescent="0.3">
      <c r="A118">
        <v>115</v>
      </c>
      <c r="B118" t="s">
        <v>24</v>
      </c>
      <c r="C118">
        <v>2007</v>
      </c>
      <c r="D118">
        <v>2.5</v>
      </c>
      <c r="E118" t="s">
        <v>33</v>
      </c>
      <c r="F118" t="s">
        <v>19</v>
      </c>
      <c r="G118">
        <v>168217</v>
      </c>
      <c r="H118" t="s">
        <v>20</v>
      </c>
      <c r="I118">
        <v>69195.8</v>
      </c>
      <c r="J118" t="s">
        <v>27</v>
      </c>
      <c r="K118">
        <v>19</v>
      </c>
      <c r="L118">
        <v>0.41134843684050959</v>
      </c>
      <c r="M118" t="s">
        <v>32</v>
      </c>
      <c r="N118" t="s">
        <v>36</v>
      </c>
      <c r="O118" t="s">
        <v>22</v>
      </c>
      <c r="P118">
        <v>3</v>
      </c>
    </row>
    <row r="119" spans="1:16" x14ac:dyDescent="0.3">
      <c r="A119">
        <v>116</v>
      </c>
      <c r="B119" t="s">
        <v>30</v>
      </c>
      <c r="C119">
        <v>2013</v>
      </c>
      <c r="D119">
        <v>2.2000000000000002</v>
      </c>
      <c r="E119" t="s">
        <v>33</v>
      </c>
      <c r="F119" t="s">
        <v>34</v>
      </c>
      <c r="G119">
        <v>272743</v>
      </c>
      <c r="H119" t="s">
        <v>26</v>
      </c>
      <c r="I119">
        <v>81623.45</v>
      </c>
      <c r="J119" t="s">
        <v>52</v>
      </c>
      <c r="K119">
        <v>13</v>
      </c>
      <c r="L119">
        <v>0.29926872550349598</v>
      </c>
      <c r="M119" t="s">
        <v>32</v>
      </c>
      <c r="N119" t="s">
        <v>36</v>
      </c>
      <c r="O119" t="s">
        <v>22</v>
      </c>
      <c r="P119">
        <v>1</v>
      </c>
    </row>
    <row r="120" spans="1:16" x14ac:dyDescent="0.3">
      <c r="A120">
        <v>2405</v>
      </c>
      <c r="B120" t="s">
        <v>24</v>
      </c>
      <c r="C120">
        <v>2015</v>
      </c>
      <c r="D120">
        <v>1.3</v>
      </c>
      <c r="E120" t="s">
        <v>42</v>
      </c>
      <c r="F120" t="s">
        <v>34</v>
      </c>
      <c r="G120">
        <v>86067</v>
      </c>
      <c r="H120" t="s">
        <v>26</v>
      </c>
      <c r="I120">
        <v>58558.94</v>
      </c>
      <c r="J120" t="s">
        <v>27</v>
      </c>
      <c r="K120">
        <v>11</v>
      </c>
      <c r="L120">
        <v>0.6803878373825043</v>
      </c>
      <c r="M120" t="s">
        <v>22</v>
      </c>
      <c r="N120" t="s">
        <v>36</v>
      </c>
      <c r="O120" t="s">
        <v>46</v>
      </c>
      <c r="P120">
        <v>1</v>
      </c>
    </row>
    <row r="121" spans="1:16" x14ac:dyDescent="0.3">
      <c r="A121">
        <v>118</v>
      </c>
      <c r="B121" t="s">
        <v>30</v>
      </c>
      <c r="C121">
        <v>2009</v>
      </c>
      <c r="D121">
        <v>3.7</v>
      </c>
      <c r="E121" t="s">
        <v>33</v>
      </c>
      <c r="F121" t="s">
        <v>34</v>
      </c>
      <c r="G121">
        <v>134011</v>
      </c>
      <c r="H121" t="s">
        <v>20</v>
      </c>
      <c r="I121">
        <v>53463.16</v>
      </c>
      <c r="J121" t="s">
        <v>41</v>
      </c>
      <c r="K121">
        <v>17</v>
      </c>
      <c r="L121">
        <v>0.39894605666699007</v>
      </c>
      <c r="M121" t="s">
        <v>22</v>
      </c>
      <c r="N121" t="s">
        <v>36</v>
      </c>
      <c r="O121" t="s">
        <v>22</v>
      </c>
      <c r="P121">
        <v>3</v>
      </c>
    </row>
    <row r="122" spans="1:16" x14ac:dyDescent="0.3">
      <c r="A122">
        <v>119</v>
      </c>
      <c r="B122" t="s">
        <v>17</v>
      </c>
      <c r="C122">
        <v>2001</v>
      </c>
      <c r="D122">
        <v>2.8</v>
      </c>
      <c r="E122" t="s">
        <v>18</v>
      </c>
      <c r="F122" t="s">
        <v>34</v>
      </c>
      <c r="G122">
        <v>252856</v>
      </c>
      <c r="H122" t="s">
        <v>20</v>
      </c>
      <c r="I122">
        <v>68429.03</v>
      </c>
      <c r="J122" t="s">
        <v>47</v>
      </c>
      <c r="K122">
        <v>25</v>
      </c>
      <c r="L122">
        <v>0.27062450564748314</v>
      </c>
      <c r="M122" t="s">
        <v>32</v>
      </c>
      <c r="N122" t="s">
        <v>36</v>
      </c>
      <c r="O122" t="s">
        <v>22</v>
      </c>
      <c r="P122">
        <v>3</v>
      </c>
    </row>
    <row r="123" spans="1:16" x14ac:dyDescent="0.3">
      <c r="A123">
        <v>2404</v>
      </c>
      <c r="B123" t="s">
        <v>43</v>
      </c>
      <c r="C123">
        <v>2017</v>
      </c>
      <c r="D123">
        <v>2.6</v>
      </c>
      <c r="E123" t="s">
        <v>42</v>
      </c>
      <c r="F123" t="s">
        <v>34</v>
      </c>
      <c r="G123">
        <v>279333</v>
      </c>
      <c r="H123" t="s">
        <v>26</v>
      </c>
      <c r="I123">
        <v>82791.22</v>
      </c>
      <c r="J123" t="s">
        <v>57</v>
      </c>
      <c r="K123">
        <v>9</v>
      </c>
      <c r="L123">
        <v>0.29638896943791104</v>
      </c>
      <c r="M123" t="s">
        <v>32</v>
      </c>
      <c r="N123" t="s">
        <v>36</v>
      </c>
      <c r="O123" t="s">
        <v>22</v>
      </c>
      <c r="P123">
        <v>1</v>
      </c>
    </row>
    <row r="124" spans="1:16" x14ac:dyDescent="0.3">
      <c r="A124">
        <v>2403</v>
      </c>
      <c r="B124" t="s">
        <v>17</v>
      </c>
      <c r="C124">
        <v>2002</v>
      </c>
      <c r="D124">
        <v>4.4000000000000004</v>
      </c>
      <c r="E124" t="s">
        <v>33</v>
      </c>
      <c r="F124" t="s">
        <v>19</v>
      </c>
      <c r="G124">
        <v>272678</v>
      </c>
      <c r="H124" t="s">
        <v>20</v>
      </c>
      <c r="I124">
        <v>69454.52</v>
      </c>
      <c r="J124" t="s">
        <v>21</v>
      </c>
      <c r="K124">
        <v>24</v>
      </c>
      <c r="L124">
        <v>0.25471259140818109</v>
      </c>
      <c r="M124" t="s">
        <v>32</v>
      </c>
      <c r="N124" t="s">
        <v>36</v>
      </c>
      <c r="O124" t="s">
        <v>29</v>
      </c>
      <c r="P124">
        <v>3</v>
      </c>
    </row>
    <row r="125" spans="1:16" x14ac:dyDescent="0.3">
      <c r="A125">
        <v>122</v>
      </c>
      <c r="B125" t="s">
        <v>58</v>
      </c>
      <c r="C125">
        <v>2002</v>
      </c>
      <c r="D125">
        <v>4.9000000000000004</v>
      </c>
      <c r="E125" t="s">
        <v>18</v>
      </c>
      <c r="F125" t="s">
        <v>34</v>
      </c>
      <c r="G125">
        <v>141280</v>
      </c>
      <c r="H125" t="s">
        <v>20</v>
      </c>
      <c r="I125">
        <v>71109.39</v>
      </c>
      <c r="J125" t="s">
        <v>65</v>
      </c>
      <c r="K125">
        <v>24</v>
      </c>
      <c r="L125">
        <v>0.50332240939977346</v>
      </c>
      <c r="M125" t="s">
        <v>22</v>
      </c>
      <c r="N125" t="s">
        <v>36</v>
      </c>
      <c r="O125" t="s">
        <v>29</v>
      </c>
      <c r="P125">
        <v>3</v>
      </c>
    </row>
    <row r="126" spans="1:16" x14ac:dyDescent="0.3">
      <c r="A126">
        <v>2402</v>
      </c>
      <c r="B126" t="s">
        <v>50</v>
      </c>
      <c r="C126">
        <v>2022</v>
      </c>
      <c r="D126">
        <v>2.8</v>
      </c>
      <c r="E126" t="s">
        <v>42</v>
      </c>
      <c r="F126" t="s">
        <v>34</v>
      </c>
      <c r="G126">
        <v>91665</v>
      </c>
      <c r="H126" t="s">
        <v>20</v>
      </c>
      <c r="I126">
        <v>89113.7</v>
      </c>
      <c r="J126" t="s">
        <v>54</v>
      </c>
      <c r="K126">
        <v>4</v>
      </c>
      <c r="L126">
        <v>0.97216713031146018</v>
      </c>
      <c r="M126" t="s">
        <v>22</v>
      </c>
      <c r="N126" t="s">
        <v>36</v>
      </c>
      <c r="O126" t="s">
        <v>22</v>
      </c>
      <c r="P126">
        <v>3</v>
      </c>
    </row>
    <row r="127" spans="1:16" x14ac:dyDescent="0.3">
      <c r="A127">
        <v>124</v>
      </c>
      <c r="B127" t="s">
        <v>58</v>
      </c>
      <c r="C127">
        <v>2007</v>
      </c>
      <c r="D127">
        <v>5.6</v>
      </c>
      <c r="E127" t="s">
        <v>33</v>
      </c>
      <c r="F127" t="s">
        <v>19</v>
      </c>
      <c r="G127">
        <v>180564</v>
      </c>
      <c r="H127" t="s">
        <v>26</v>
      </c>
      <c r="I127">
        <v>95981.89</v>
      </c>
      <c r="J127" t="s">
        <v>62</v>
      </c>
      <c r="K127">
        <v>19</v>
      </c>
      <c r="L127">
        <v>0.53156714516736447</v>
      </c>
      <c r="M127" t="s">
        <v>32</v>
      </c>
      <c r="N127" t="s">
        <v>36</v>
      </c>
      <c r="O127" t="s">
        <v>29</v>
      </c>
      <c r="P127">
        <v>1</v>
      </c>
    </row>
    <row r="128" spans="1:16" x14ac:dyDescent="0.3">
      <c r="A128">
        <v>2401</v>
      </c>
      <c r="B128" t="s">
        <v>24</v>
      </c>
      <c r="C128">
        <v>2023</v>
      </c>
      <c r="D128">
        <v>5.2</v>
      </c>
      <c r="E128" t="s">
        <v>25</v>
      </c>
      <c r="F128" t="s">
        <v>34</v>
      </c>
      <c r="G128">
        <v>126228</v>
      </c>
      <c r="H128" t="s">
        <v>38</v>
      </c>
      <c r="I128">
        <v>65488.480000000003</v>
      </c>
      <c r="J128" t="s">
        <v>49</v>
      </c>
      <c r="K128">
        <v>3</v>
      </c>
      <c r="L128">
        <v>0.51881104033970282</v>
      </c>
      <c r="M128" t="s">
        <v>22</v>
      </c>
      <c r="N128" t="s">
        <v>36</v>
      </c>
      <c r="O128" t="s">
        <v>29</v>
      </c>
      <c r="P128">
        <v>2</v>
      </c>
    </row>
    <row r="129" spans="1:16" x14ac:dyDescent="0.3">
      <c r="A129">
        <v>126</v>
      </c>
      <c r="B129" t="s">
        <v>24</v>
      </c>
      <c r="C129">
        <v>2001</v>
      </c>
      <c r="D129">
        <v>2.6</v>
      </c>
      <c r="E129" t="s">
        <v>33</v>
      </c>
      <c r="F129" t="s">
        <v>19</v>
      </c>
      <c r="G129">
        <v>179992</v>
      </c>
      <c r="H129" t="s">
        <v>38</v>
      </c>
      <c r="I129">
        <v>96018.28</v>
      </c>
      <c r="J129" t="s">
        <v>49</v>
      </c>
      <c r="K129">
        <v>25</v>
      </c>
      <c r="L129">
        <v>0.53345859815991825</v>
      </c>
      <c r="M129" t="s">
        <v>32</v>
      </c>
      <c r="N129" t="s">
        <v>36</v>
      </c>
      <c r="O129" t="s">
        <v>22</v>
      </c>
      <c r="P129">
        <v>2</v>
      </c>
    </row>
    <row r="130" spans="1:16" x14ac:dyDescent="0.3">
      <c r="A130">
        <v>2400</v>
      </c>
      <c r="B130" t="s">
        <v>43</v>
      </c>
      <c r="C130">
        <v>2013</v>
      </c>
      <c r="D130">
        <v>5.3</v>
      </c>
      <c r="E130" t="s">
        <v>18</v>
      </c>
      <c r="F130" t="s">
        <v>34</v>
      </c>
      <c r="G130">
        <v>88771</v>
      </c>
      <c r="H130" t="s">
        <v>38</v>
      </c>
      <c r="I130">
        <v>81484.070000000007</v>
      </c>
      <c r="J130" t="s">
        <v>57</v>
      </c>
      <c r="K130">
        <v>13</v>
      </c>
      <c r="L130">
        <v>0.9179131698415024</v>
      </c>
      <c r="M130" t="s">
        <v>22</v>
      </c>
      <c r="N130" t="s">
        <v>36</v>
      </c>
      <c r="O130" t="s">
        <v>29</v>
      </c>
      <c r="P130">
        <v>2</v>
      </c>
    </row>
    <row r="131" spans="1:16" x14ac:dyDescent="0.3">
      <c r="A131">
        <v>2399</v>
      </c>
      <c r="B131" t="s">
        <v>37</v>
      </c>
      <c r="C131">
        <v>2006</v>
      </c>
      <c r="D131">
        <v>4.9000000000000004</v>
      </c>
      <c r="E131" t="s">
        <v>42</v>
      </c>
      <c r="F131" t="s">
        <v>19</v>
      </c>
      <c r="G131">
        <v>179480</v>
      </c>
      <c r="H131" t="s">
        <v>26</v>
      </c>
      <c r="I131">
        <v>89818.91</v>
      </c>
      <c r="J131" t="s">
        <v>68</v>
      </c>
      <c r="K131">
        <v>20</v>
      </c>
      <c r="L131">
        <v>0.50043965901493204</v>
      </c>
      <c r="M131" t="s">
        <v>32</v>
      </c>
      <c r="N131" t="s">
        <v>36</v>
      </c>
      <c r="O131" t="s">
        <v>29</v>
      </c>
      <c r="P131">
        <v>1</v>
      </c>
    </row>
    <row r="132" spans="1:16" x14ac:dyDescent="0.3">
      <c r="A132">
        <v>2398</v>
      </c>
      <c r="B132" t="s">
        <v>58</v>
      </c>
      <c r="C132">
        <v>2007</v>
      </c>
      <c r="D132">
        <v>3.5</v>
      </c>
      <c r="E132" t="s">
        <v>42</v>
      </c>
      <c r="F132" t="s">
        <v>34</v>
      </c>
      <c r="G132">
        <v>42103</v>
      </c>
      <c r="H132" t="s">
        <v>26</v>
      </c>
      <c r="I132">
        <v>52330.11</v>
      </c>
      <c r="J132" t="s">
        <v>67</v>
      </c>
      <c r="K132">
        <v>19</v>
      </c>
      <c r="L132">
        <v>1.2429069187468826</v>
      </c>
      <c r="M132" t="s">
        <v>56</v>
      </c>
      <c r="N132" t="s">
        <v>36</v>
      </c>
      <c r="O132" t="s">
        <v>22</v>
      </c>
      <c r="P132">
        <v>1</v>
      </c>
    </row>
    <row r="133" spans="1:16" x14ac:dyDescent="0.3">
      <c r="A133">
        <v>130</v>
      </c>
      <c r="B133" t="s">
        <v>58</v>
      </c>
      <c r="C133">
        <v>2004</v>
      </c>
      <c r="D133">
        <v>5.4</v>
      </c>
      <c r="E133" t="s">
        <v>42</v>
      </c>
      <c r="F133" t="s">
        <v>34</v>
      </c>
      <c r="G133">
        <v>271452</v>
      </c>
      <c r="H133" t="s">
        <v>26</v>
      </c>
      <c r="I133">
        <v>79696.820000000007</v>
      </c>
      <c r="J133" t="s">
        <v>62</v>
      </c>
      <c r="K133">
        <v>22</v>
      </c>
      <c r="L133">
        <v>0.2935945213150023</v>
      </c>
      <c r="M133" t="s">
        <v>32</v>
      </c>
      <c r="N133" t="s">
        <v>36</v>
      </c>
      <c r="O133" t="s">
        <v>29</v>
      </c>
      <c r="P133">
        <v>1</v>
      </c>
    </row>
    <row r="134" spans="1:16" x14ac:dyDescent="0.3">
      <c r="A134">
        <v>131</v>
      </c>
      <c r="B134" t="s">
        <v>37</v>
      </c>
      <c r="C134">
        <v>2001</v>
      </c>
      <c r="D134">
        <v>1.5</v>
      </c>
      <c r="E134" t="s">
        <v>42</v>
      </c>
      <c r="F134" t="s">
        <v>19</v>
      </c>
      <c r="G134">
        <v>83211</v>
      </c>
      <c r="H134" t="s">
        <v>20</v>
      </c>
      <c r="I134">
        <v>76481.990000000005</v>
      </c>
      <c r="J134" t="s">
        <v>45</v>
      </c>
      <c r="K134">
        <v>25</v>
      </c>
      <c r="L134">
        <v>0.91913316748987517</v>
      </c>
      <c r="M134" t="s">
        <v>22</v>
      </c>
      <c r="N134" t="s">
        <v>36</v>
      </c>
      <c r="O134" t="s">
        <v>46</v>
      </c>
      <c r="P134">
        <v>3</v>
      </c>
    </row>
    <row r="135" spans="1:16" x14ac:dyDescent="0.3">
      <c r="A135">
        <v>2392</v>
      </c>
      <c r="B135" t="s">
        <v>24</v>
      </c>
      <c r="C135">
        <v>2022</v>
      </c>
      <c r="D135">
        <v>5.8</v>
      </c>
      <c r="E135" t="s">
        <v>33</v>
      </c>
      <c r="F135" t="s">
        <v>34</v>
      </c>
      <c r="G135">
        <v>38059</v>
      </c>
      <c r="H135" t="s">
        <v>26</v>
      </c>
      <c r="I135">
        <v>78531.990000000005</v>
      </c>
      <c r="J135" t="s">
        <v>49</v>
      </c>
      <c r="K135">
        <v>4</v>
      </c>
      <c r="L135">
        <v>2.0634275729787963</v>
      </c>
      <c r="M135" t="s">
        <v>56</v>
      </c>
      <c r="N135" t="s">
        <v>36</v>
      </c>
      <c r="O135" t="s">
        <v>29</v>
      </c>
      <c r="P135">
        <v>1</v>
      </c>
    </row>
    <row r="136" spans="1:16" x14ac:dyDescent="0.3">
      <c r="A136">
        <v>2391</v>
      </c>
      <c r="B136" t="s">
        <v>30</v>
      </c>
      <c r="C136">
        <v>2011</v>
      </c>
      <c r="D136">
        <v>5.9</v>
      </c>
      <c r="E136" t="s">
        <v>25</v>
      </c>
      <c r="F136" t="s">
        <v>19</v>
      </c>
      <c r="G136">
        <v>267446</v>
      </c>
      <c r="H136" t="s">
        <v>26</v>
      </c>
      <c r="I136">
        <v>71095.8</v>
      </c>
      <c r="J136" t="s">
        <v>40</v>
      </c>
      <c r="K136">
        <v>15</v>
      </c>
      <c r="L136">
        <v>0.26583235494268004</v>
      </c>
      <c r="M136" t="s">
        <v>32</v>
      </c>
      <c r="N136" t="s">
        <v>36</v>
      </c>
      <c r="O136" t="s">
        <v>29</v>
      </c>
      <c r="P136">
        <v>1</v>
      </c>
    </row>
    <row r="137" spans="1:16" x14ac:dyDescent="0.3">
      <c r="A137">
        <v>134</v>
      </c>
      <c r="B137" t="s">
        <v>37</v>
      </c>
      <c r="C137">
        <v>2014</v>
      </c>
      <c r="D137">
        <v>3.5</v>
      </c>
      <c r="E137" t="s">
        <v>18</v>
      </c>
      <c r="F137" t="s">
        <v>19</v>
      </c>
      <c r="G137">
        <v>79993</v>
      </c>
      <c r="H137" t="s">
        <v>26</v>
      </c>
      <c r="I137">
        <v>66045.09</v>
      </c>
      <c r="J137" t="s">
        <v>68</v>
      </c>
      <c r="K137">
        <v>12</v>
      </c>
      <c r="L137">
        <v>0.82563586813846213</v>
      </c>
      <c r="M137" t="s">
        <v>22</v>
      </c>
      <c r="N137" t="s">
        <v>36</v>
      </c>
      <c r="O137" t="s">
        <v>22</v>
      </c>
      <c r="P137">
        <v>1</v>
      </c>
    </row>
    <row r="138" spans="1:16" x14ac:dyDescent="0.3">
      <c r="A138">
        <v>2390</v>
      </c>
      <c r="B138" t="s">
        <v>50</v>
      </c>
      <c r="C138">
        <v>2003</v>
      </c>
      <c r="D138">
        <v>3</v>
      </c>
      <c r="E138" t="s">
        <v>18</v>
      </c>
      <c r="F138" t="s">
        <v>34</v>
      </c>
      <c r="G138">
        <v>277941</v>
      </c>
      <c r="H138" t="s">
        <v>26</v>
      </c>
      <c r="I138">
        <v>55695.38</v>
      </c>
      <c r="J138" t="s">
        <v>55</v>
      </c>
      <c r="K138">
        <v>23</v>
      </c>
      <c r="L138">
        <v>0.20038562140886015</v>
      </c>
      <c r="M138" t="s">
        <v>32</v>
      </c>
      <c r="N138" t="s">
        <v>36</v>
      </c>
      <c r="O138" t="s">
        <v>22</v>
      </c>
      <c r="P138">
        <v>1</v>
      </c>
    </row>
    <row r="139" spans="1:16" x14ac:dyDescent="0.3">
      <c r="A139">
        <v>136</v>
      </c>
      <c r="B139" t="s">
        <v>43</v>
      </c>
      <c r="C139">
        <v>2003</v>
      </c>
      <c r="D139">
        <v>5.3</v>
      </c>
      <c r="E139" t="s">
        <v>25</v>
      </c>
      <c r="F139" t="s">
        <v>34</v>
      </c>
      <c r="G139">
        <v>25905</v>
      </c>
      <c r="H139" t="s">
        <v>26</v>
      </c>
      <c r="I139">
        <v>80267.55</v>
      </c>
      <c r="J139" t="s">
        <v>60</v>
      </c>
      <c r="K139">
        <v>23</v>
      </c>
      <c r="L139">
        <v>3.0985350318471339</v>
      </c>
      <c r="M139" t="s">
        <v>56</v>
      </c>
      <c r="N139" t="s">
        <v>36</v>
      </c>
      <c r="O139" t="s">
        <v>29</v>
      </c>
      <c r="P139">
        <v>1</v>
      </c>
    </row>
    <row r="140" spans="1:16" x14ac:dyDescent="0.3">
      <c r="A140">
        <v>2383</v>
      </c>
      <c r="B140" t="s">
        <v>24</v>
      </c>
      <c r="C140">
        <v>2002</v>
      </c>
      <c r="D140">
        <v>2.4</v>
      </c>
      <c r="E140" t="s">
        <v>42</v>
      </c>
      <c r="F140" t="s">
        <v>19</v>
      </c>
      <c r="G140">
        <v>284931</v>
      </c>
      <c r="H140" t="s">
        <v>38</v>
      </c>
      <c r="I140">
        <v>83982.13</v>
      </c>
      <c r="J140" t="s">
        <v>66</v>
      </c>
      <c r="K140">
        <v>24</v>
      </c>
      <c r="L140">
        <v>0.2947454997876679</v>
      </c>
      <c r="M140" t="s">
        <v>32</v>
      </c>
      <c r="N140" t="s">
        <v>36</v>
      </c>
      <c r="O140" t="s">
        <v>22</v>
      </c>
      <c r="P140">
        <v>2</v>
      </c>
    </row>
    <row r="141" spans="1:16" x14ac:dyDescent="0.3">
      <c r="A141">
        <v>138</v>
      </c>
      <c r="B141" t="s">
        <v>43</v>
      </c>
      <c r="C141">
        <v>2010</v>
      </c>
      <c r="D141">
        <v>5.2</v>
      </c>
      <c r="E141" t="s">
        <v>18</v>
      </c>
      <c r="F141" t="s">
        <v>34</v>
      </c>
      <c r="G141">
        <v>50385</v>
      </c>
      <c r="H141" t="s">
        <v>38</v>
      </c>
      <c r="I141">
        <v>62989.13</v>
      </c>
      <c r="J141" t="s">
        <v>60</v>
      </c>
      <c r="K141">
        <v>16</v>
      </c>
      <c r="L141">
        <v>1.2501563957527042</v>
      </c>
      <c r="M141" t="s">
        <v>22</v>
      </c>
      <c r="N141" t="s">
        <v>36</v>
      </c>
      <c r="O141" t="s">
        <v>29</v>
      </c>
      <c r="P141">
        <v>2</v>
      </c>
    </row>
    <row r="142" spans="1:16" x14ac:dyDescent="0.3">
      <c r="A142">
        <v>139</v>
      </c>
      <c r="B142" t="s">
        <v>58</v>
      </c>
      <c r="C142">
        <v>2015</v>
      </c>
      <c r="D142">
        <v>5.3</v>
      </c>
      <c r="E142" t="s">
        <v>42</v>
      </c>
      <c r="F142" t="s">
        <v>19</v>
      </c>
      <c r="G142">
        <v>30653</v>
      </c>
      <c r="H142" t="s">
        <v>26</v>
      </c>
      <c r="I142">
        <v>74413.84</v>
      </c>
      <c r="J142" t="s">
        <v>62</v>
      </c>
      <c r="K142">
        <v>11</v>
      </c>
      <c r="L142">
        <v>2.4276201350601898</v>
      </c>
      <c r="M142" t="s">
        <v>56</v>
      </c>
      <c r="N142" t="s">
        <v>36</v>
      </c>
      <c r="O142" t="s">
        <v>29</v>
      </c>
      <c r="P142">
        <v>1</v>
      </c>
    </row>
    <row r="143" spans="1:16" x14ac:dyDescent="0.3">
      <c r="A143">
        <v>140</v>
      </c>
      <c r="B143" t="s">
        <v>24</v>
      </c>
      <c r="C143">
        <v>2022</v>
      </c>
      <c r="D143">
        <v>4.7</v>
      </c>
      <c r="E143" t="s">
        <v>18</v>
      </c>
      <c r="F143" t="s">
        <v>19</v>
      </c>
      <c r="G143">
        <v>91865</v>
      </c>
      <c r="H143" t="s">
        <v>26</v>
      </c>
      <c r="I143">
        <v>99371.68</v>
      </c>
      <c r="J143" t="s">
        <v>66</v>
      </c>
      <c r="K143">
        <v>4</v>
      </c>
      <c r="L143">
        <v>1.081714254612747</v>
      </c>
      <c r="M143" t="s">
        <v>22</v>
      </c>
      <c r="N143" t="s">
        <v>36</v>
      </c>
      <c r="O143" t="s">
        <v>29</v>
      </c>
      <c r="P143">
        <v>1</v>
      </c>
    </row>
    <row r="144" spans="1:16" x14ac:dyDescent="0.3">
      <c r="A144">
        <v>141</v>
      </c>
      <c r="B144" t="s">
        <v>17</v>
      </c>
      <c r="C144">
        <v>2005</v>
      </c>
      <c r="D144">
        <v>3.2</v>
      </c>
      <c r="E144" t="s">
        <v>42</v>
      </c>
      <c r="F144" t="s">
        <v>34</v>
      </c>
      <c r="G144">
        <v>125813</v>
      </c>
      <c r="H144" t="s">
        <v>20</v>
      </c>
      <c r="I144">
        <v>69484.259999999995</v>
      </c>
      <c r="J144" t="s">
        <v>47</v>
      </c>
      <c r="K144">
        <v>21</v>
      </c>
      <c r="L144">
        <v>0.55228203762727213</v>
      </c>
      <c r="M144" t="s">
        <v>22</v>
      </c>
      <c r="N144" t="s">
        <v>36</v>
      </c>
      <c r="O144" t="s">
        <v>22</v>
      </c>
      <c r="P144">
        <v>3</v>
      </c>
    </row>
    <row r="145" spans="1:16" x14ac:dyDescent="0.3">
      <c r="A145">
        <v>2382</v>
      </c>
      <c r="B145" t="s">
        <v>43</v>
      </c>
      <c r="C145">
        <v>2015</v>
      </c>
      <c r="D145">
        <v>1.6</v>
      </c>
      <c r="E145" t="s">
        <v>18</v>
      </c>
      <c r="F145" t="s">
        <v>19</v>
      </c>
      <c r="G145">
        <v>99811</v>
      </c>
      <c r="H145" t="s">
        <v>26</v>
      </c>
      <c r="I145">
        <v>71866.009999999995</v>
      </c>
      <c r="J145" t="s">
        <v>63</v>
      </c>
      <c r="K145">
        <v>11</v>
      </c>
      <c r="L145">
        <v>0.72002093957579816</v>
      </c>
      <c r="M145" t="s">
        <v>22</v>
      </c>
      <c r="N145" t="s">
        <v>36</v>
      </c>
      <c r="O145" t="s">
        <v>46</v>
      </c>
      <c r="P145">
        <v>1</v>
      </c>
    </row>
    <row r="146" spans="1:16" x14ac:dyDescent="0.3">
      <c r="A146">
        <v>2381</v>
      </c>
      <c r="B146" t="s">
        <v>17</v>
      </c>
      <c r="C146">
        <v>2012</v>
      </c>
      <c r="D146">
        <v>3.7</v>
      </c>
      <c r="E146" t="s">
        <v>25</v>
      </c>
      <c r="F146" t="s">
        <v>34</v>
      </c>
      <c r="G146">
        <v>63528</v>
      </c>
      <c r="H146" t="s">
        <v>38</v>
      </c>
      <c r="I146">
        <v>97907.73</v>
      </c>
      <c r="J146" t="s">
        <v>64</v>
      </c>
      <c r="K146">
        <v>14</v>
      </c>
      <c r="L146">
        <v>1.5411744427653946</v>
      </c>
      <c r="M146" t="s">
        <v>22</v>
      </c>
      <c r="N146" t="s">
        <v>36</v>
      </c>
      <c r="O146" t="s">
        <v>22</v>
      </c>
      <c r="P146">
        <v>2</v>
      </c>
    </row>
    <row r="147" spans="1:16" x14ac:dyDescent="0.3">
      <c r="A147">
        <v>144</v>
      </c>
      <c r="B147" t="s">
        <v>43</v>
      </c>
      <c r="C147">
        <v>2011</v>
      </c>
      <c r="D147">
        <v>4.4000000000000004</v>
      </c>
      <c r="E147" t="s">
        <v>42</v>
      </c>
      <c r="F147" t="s">
        <v>19</v>
      </c>
      <c r="G147">
        <v>248535</v>
      </c>
      <c r="H147" t="s">
        <v>20</v>
      </c>
      <c r="I147">
        <v>65887.09</v>
      </c>
      <c r="J147" t="s">
        <v>63</v>
      </c>
      <c r="K147">
        <v>15</v>
      </c>
      <c r="L147">
        <v>0.26510185688132454</v>
      </c>
      <c r="M147" t="s">
        <v>32</v>
      </c>
      <c r="N147" t="s">
        <v>36</v>
      </c>
      <c r="O147" t="s">
        <v>29</v>
      </c>
      <c r="P147">
        <v>3</v>
      </c>
    </row>
    <row r="148" spans="1:16" x14ac:dyDescent="0.3">
      <c r="A148">
        <v>145</v>
      </c>
      <c r="B148" t="s">
        <v>58</v>
      </c>
      <c r="C148">
        <v>2010</v>
      </c>
      <c r="D148">
        <v>1.9</v>
      </c>
      <c r="E148" t="s">
        <v>33</v>
      </c>
      <c r="F148" t="s">
        <v>19</v>
      </c>
      <c r="G148">
        <v>15052</v>
      </c>
      <c r="H148" t="s">
        <v>26</v>
      </c>
      <c r="I148">
        <v>54702.39</v>
      </c>
      <c r="J148" t="s">
        <v>59</v>
      </c>
      <c r="K148">
        <v>16</v>
      </c>
      <c r="L148">
        <v>3.6342273452032954</v>
      </c>
      <c r="M148" t="s">
        <v>56</v>
      </c>
      <c r="N148" t="s">
        <v>36</v>
      </c>
      <c r="O148" t="s">
        <v>46</v>
      </c>
      <c r="P148">
        <v>1</v>
      </c>
    </row>
    <row r="149" spans="1:16" x14ac:dyDescent="0.3">
      <c r="A149">
        <v>146</v>
      </c>
      <c r="B149" t="s">
        <v>17</v>
      </c>
      <c r="C149">
        <v>2012</v>
      </c>
      <c r="D149">
        <v>4.5</v>
      </c>
      <c r="E149" t="s">
        <v>25</v>
      </c>
      <c r="F149" t="s">
        <v>19</v>
      </c>
      <c r="G149">
        <v>137116</v>
      </c>
      <c r="H149" t="s">
        <v>26</v>
      </c>
      <c r="I149">
        <v>90418.8</v>
      </c>
      <c r="J149" t="s">
        <v>35</v>
      </c>
      <c r="K149">
        <v>14</v>
      </c>
      <c r="L149">
        <v>0.65943288894075092</v>
      </c>
      <c r="M149" t="s">
        <v>22</v>
      </c>
      <c r="N149" t="s">
        <v>36</v>
      </c>
      <c r="O149" t="s">
        <v>29</v>
      </c>
      <c r="P149">
        <v>1</v>
      </c>
    </row>
    <row r="150" spans="1:16" x14ac:dyDescent="0.3">
      <c r="A150">
        <v>147</v>
      </c>
      <c r="B150" t="s">
        <v>17</v>
      </c>
      <c r="C150">
        <v>2020</v>
      </c>
      <c r="D150">
        <v>2.1</v>
      </c>
      <c r="E150" t="s">
        <v>33</v>
      </c>
      <c r="F150" t="s">
        <v>19</v>
      </c>
      <c r="G150">
        <v>150943</v>
      </c>
      <c r="H150" t="s">
        <v>26</v>
      </c>
      <c r="I150">
        <v>74027.759999999995</v>
      </c>
      <c r="J150" t="s">
        <v>47</v>
      </c>
      <c r="K150">
        <v>6</v>
      </c>
      <c r="L150">
        <v>0.49043519739239311</v>
      </c>
      <c r="M150" t="s">
        <v>32</v>
      </c>
      <c r="N150" t="s">
        <v>36</v>
      </c>
      <c r="O150" t="s">
        <v>22</v>
      </c>
      <c r="P150">
        <v>1</v>
      </c>
    </row>
    <row r="151" spans="1:16" x14ac:dyDescent="0.3">
      <c r="A151">
        <v>148</v>
      </c>
      <c r="B151" t="s">
        <v>50</v>
      </c>
      <c r="C151">
        <v>2022</v>
      </c>
      <c r="D151">
        <v>1.6</v>
      </c>
      <c r="E151" t="s">
        <v>18</v>
      </c>
      <c r="F151" t="s">
        <v>19</v>
      </c>
      <c r="G151">
        <v>220375</v>
      </c>
      <c r="H151" t="s">
        <v>20</v>
      </c>
      <c r="I151">
        <v>53425.53</v>
      </c>
      <c r="J151" t="s">
        <v>55</v>
      </c>
      <c r="K151">
        <v>4</v>
      </c>
      <c r="L151">
        <v>0.24243008508224617</v>
      </c>
      <c r="M151" t="s">
        <v>32</v>
      </c>
      <c r="N151" t="s">
        <v>36</v>
      </c>
      <c r="O151" t="s">
        <v>46</v>
      </c>
      <c r="P151">
        <v>3</v>
      </c>
    </row>
    <row r="152" spans="1:16" x14ac:dyDescent="0.3">
      <c r="A152">
        <v>2379</v>
      </c>
      <c r="B152" t="s">
        <v>24</v>
      </c>
      <c r="C152">
        <v>2005</v>
      </c>
      <c r="D152">
        <v>2.7</v>
      </c>
      <c r="E152" t="s">
        <v>25</v>
      </c>
      <c r="F152" t="s">
        <v>19</v>
      </c>
      <c r="G152">
        <v>189864</v>
      </c>
      <c r="H152" t="s">
        <v>20</v>
      </c>
      <c r="I152">
        <v>56099.65</v>
      </c>
      <c r="J152" t="s">
        <v>49</v>
      </c>
      <c r="K152">
        <v>21</v>
      </c>
      <c r="L152">
        <v>0.29547281211814774</v>
      </c>
      <c r="M152" t="s">
        <v>32</v>
      </c>
      <c r="N152" t="s">
        <v>36</v>
      </c>
      <c r="O152" t="s">
        <v>22</v>
      </c>
      <c r="P152">
        <v>3</v>
      </c>
    </row>
    <row r="153" spans="1:16" x14ac:dyDescent="0.3">
      <c r="A153">
        <v>2378</v>
      </c>
      <c r="B153" t="s">
        <v>43</v>
      </c>
      <c r="C153">
        <v>2015</v>
      </c>
      <c r="D153">
        <v>2</v>
      </c>
      <c r="E153" t="s">
        <v>33</v>
      </c>
      <c r="F153" t="s">
        <v>34</v>
      </c>
      <c r="G153">
        <v>74935</v>
      </c>
      <c r="H153" t="s">
        <v>20</v>
      </c>
      <c r="I153">
        <v>75094.31</v>
      </c>
      <c r="J153" t="s">
        <v>63</v>
      </c>
      <c r="K153">
        <v>11</v>
      </c>
      <c r="L153">
        <v>1.002125975845733</v>
      </c>
      <c r="M153" t="s">
        <v>22</v>
      </c>
      <c r="N153" t="s">
        <v>36</v>
      </c>
      <c r="O153" t="s">
        <v>22</v>
      </c>
      <c r="P153">
        <v>3</v>
      </c>
    </row>
    <row r="154" spans="1:16" x14ac:dyDescent="0.3">
      <c r="A154">
        <v>2377</v>
      </c>
      <c r="B154" t="s">
        <v>30</v>
      </c>
      <c r="C154">
        <v>2004</v>
      </c>
      <c r="D154">
        <v>1.4</v>
      </c>
      <c r="E154" t="s">
        <v>18</v>
      </c>
      <c r="F154" t="s">
        <v>34</v>
      </c>
      <c r="G154">
        <v>153535</v>
      </c>
      <c r="H154" t="s">
        <v>38</v>
      </c>
      <c r="I154">
        <v>59181.58</v>
      </c>
      <c r="J154" t="s">
        <v>41</v>
      </c>
      <c r="K154">
        <v>22</v>
      </c>
      <c r="L154">
        <v>0.385459862572052</v>
      </c>
      <c r="M154" t="s">
        <v>32</v>
      </c>
      <c r="N154" t="s">
        <v>36</v>
      </c>
      <c r="O154" t="s">
        <v>46</v>
      </c>
      <c r="P154">
        <v>2</v>
      </c>
    </row>
    <row r="155" spans="1:16" x14ac:dyDescent="0.3">
      <c r="A155">
        <v>2374</v>
      </c>
      <c r="B155" t="s">
        <v>58</v>
      </c>
      <c r="C155">
        <v>2018</v>
      </c>
      <c r="D155">
        <v>2.1</v>
      </c>
      <c r="E155" t="s">
        <v>42</v>
      </c>
      <c r="F155" t="s">
        <v>19</v>
      </c>
      <c r="G155">
        <v>214209</v>
      </c>
      <c r="H155" t="s">
        <v>26</v>
      </c>
      <c r="I155">
        <v>95242.86</v>
      </c>
      <c r="J155" t="s">
        <v>62</v>
      </c>
      <c r="K155">
        <v>8</v>
      </c>
      <c r="L155">
        <v>0.4446258560564682</v>
      </c>
      <c r="M155" t="s">
        <v>32</v>
      </c>
      <c r="N155" t="s">
        <v>36</v>
      </c>
      <c r="O155" t="s">
        <v>22</v>
      </c>
      <c r="P155">
        <v>1</v>
      </c>
    </row>
    <row r="156" spans="1:16" x14ac:dyDescent="0.3">
      <c r="A156">
        <v>153</v>
      </c>
      <c r="B156" t="s">
        <v>37</v>
      </c>
      <c r="C156">
        <v>2020</v>
      </c>
      <c r="D156">
        <v>3.6</v>
      </c>
      <c r="E156" t="s">
        <v>25</v>
      </c>
      <c r="F156" t="s">
        <v>34</v>
      </c>
      <c r="G156">
        <v>235020</v>
      </c>
      <c r="H156" t="s">
        <v>38</v>
      </c>
      <c r="I156">
        <v>59616.51</v>
      </c>
      <c r="J156" t="s">
        <v>39</v>
      </c>
      <c r="K156">
        <v>6</v>
      </c>
      <c r="L156">
        <v>0.25366568802655093</v>
      </c>
      <c r="M156" t="s">
        <v>32</v>
      </c>
      <c r="N156" t="s">
        <v>36</v>
      </c>
      <c r="O156" t="s">
        <v>22</v>
      </c>
      <c r="P156">
        <v>2</v>
      </c>
    </row>
    <row r="157" spans="1:16" x14ac:dyDescent="0.3">
      <c r="A157">
        <v>2371</v>
      </c>
      <c r="B157" t="s">
        <v>43</v>
      </c>
      <c r="C157">
        <v>2000</v>
      </c>
      <c r="D157">
        <v>1.2</v>
      </c>
      <c r="E157" t="s">
        <v>25</v>
      </c>
      <c r="F157" t="s">
        <v>34</v>
      </c>
      <c r="G157">
        <v>178982</v>
      </c>
      <c r="H157" t="s">
        <v>20</v>
      </c>
      <c r="I157">
        <v>75550.02</v>
      </c>
      <c r="J157" t="s">
        <v>57</v>
      </c>
      <c r="K157">
        <v>26</v>
      </c>
      <c r="L157">
        <v>0.42210959761316785</v>
      </c>
      <c r="M157" t="s">
        <v>32</v>
      </c>
      <c r="N157" t="s">
        <v>36</v>
      </c>
      <c r="O157" t="s">
        <v>46</v>
      </c>
      <c r="P157">
        <v>3</v>
      </c>
    </row>
    <row r="158" spans="1:16" x14ac:dyDescent="0.3">
      <c r="A158">
        <v>2370</v>
      </c>
      <c r="B158" t="s">
        <v>24</v>
      </c>
      <c r="C158">
        <v>2005</v>
      </c>
      <c r="D158">
        <v>5.2</v>
      </c>
      <c r="E158" t="s">
        <v>25</v>
      </c>
      <c r="F158" t="s">
        <v>19</v>
      </c>
      <c r="G158">
        <v>149967</v>
      </c>
      <c r="H158" t="s">
        <v>20</v>
      </c>
      <c r="I158">
        <v>56141.29</v>
      </c>
      <c r="J158" t="s">
        <v>49</v>
      </c>
      <c r="K158">
        <v>21</v>
      </c>
      <c r="L158">
        <v>0.37435762534424238</v>
      </c>
      <c r="M158" t="s">
        <v>22</v>
      </c>
      <c r="N158" t="s">
        <v>36</v>
      </c>
      <c r="O158" t="s">
        <v>29</v>
      </c>
      <c r="P158">
        <v>3</v>
      </c>
    </row>
    <row r="159" spans="1:16" x14ac:dyDescent="0.3">
      <c r="A159">
        <v>2369</v>
      </c>
      <c r="B159" t="s">
        <v>24</v>
      </c>
      <c r="C159">
        <v>2018</v>
      </c>
      <c r="D159">
        <v>2.1</v>
      </c>
      <c r="E159" t="s">
        <v>18</v>
      </c>
      <c r="F159" t="s">
        <v>19</v>
      </c>
      <c r="G159">
        <v>76289</v>
      </c>
      <c r="H159" t="s">
        <v>20</v>
      </c>
      <c r="I159">
        <v>53092.73</v>
      </c>
      <c r="J159" t="s">
        <v>53</v>
      </c>
      <c r="K159">
        <v>8</v>
      </c>
      <c r="L159">
        <v>0.69594214106883046</v>
      </c>
      <c r="M159" t="s">
        <v>22</v>
      </c>
      <c r="N159" t="s">
        <v>36</v>
      </c>
      <c r="O159" t="s">
        <v>22</v>
      </c>
      <c r="P159">
        <v>3</v>
      </c>
    </row>
    <row r="160" spans="1:16" x14ac:dyDescent="0.3">
      <c r="A160">
        <v>2368</v>
      </c>
      <c r="B160" t="s">
        <v>50</v>
      </c>
      <c r="C160">
        <v>2023</v>
      </c>
      <c r="D160">
        <v>4.7</v>
      </c>
      <c r="E160" t="s">
        <v>42</v>
      </c>
      <c r="F160" t="s">
        <v>19</v>
      </c>
      <c r="G160">
        <v>13338</v>
      </c>
      <c r="H160" t="s">
        <v>26</v>
      </c>
      <c r="I160">
        <v>70757.070000000007</v>
      </c>
      <c r="J160" t="s">
        <v>61</v>
      </c>
      <c r="K160">
        <v>3</v>
      </c>
      <c r="L160">
        <v>5.3049235267656325</v>
      </c>
      <c r="M160" t="s">
        <v>56</v>
      </c>
      <c r="N160" t="s">
        <v>36</v>
      </c>
      <c r="O160" t="s">
        <v>29</v>
      </c>
      <c r="P160">
        <v>1</v>
      </c>
    </row>
    <row r="161" spans="1:16" x14ac:dyDescent="0.3">
      <c r="A161">
        <v>2367</v>
      </c>
      <c r="B161" t="s">
        <v>24</v>
      </c>
      <c r="C161">
        <v>2003</v>
      </c>
      <c r="D161">
        <v>4</v>
      </c>
      <c r="E161" t="s">
        <v>33</v>
      </c>
      <c r="F161" t="s">
        <v>34</v>
      </c>
      <c r="G161">
        <v>120283</v>
      </c>
      <c r="H161" t="s">
        <v>38</v>
      </c>
      <c r="I161">
        <v>71381.7</v>
      </c>
      <c r="J161" t="s">
        <v>53</v>
      </c>
      <c r="K161">
        <v>23</v>
      </c>
      <c r="L161">
        <v>0.59344795191340416</v>
      </c>
      <c r="M161" t="s">
        <v>22</v>
      </c>
      <c r="N161" t="s">
        <v>36</v>
      </c>
      <c r="O161" t="s">
        <v>29</v>
      </c>
      <c r="P161">
        <v>2</v>
      </c>
    </row>
    <row r="162" spans="1:16" x14ac:dyDescent="0.3">
      <c r="A162">
        <v>159</v>
      </c>
      <c r="B162" t="s">
        <v>50</v>
      </c>
      <c r="C162">
        <v>2003</v>
      </c>
      <c r="D162">
        <v>2.2000000000000002</v>
      </c>
      <c r="E162" t="s">
        <v>25</v>
      </c>
      <c r="F162" t="s">
        <v>34</v>
      </c>
      <c r="G162">
        <v>256216</v>
      </c>
      <c r="H162" t="s">
        <v>26</v>
      </c>
      <c r="I162">
        <v>69051.990000000005</v>
      </c>
      <c r="J162" t="s">
        <v>54</v>
      </c>
      <c r="K162">
        <v>23</v>
      </c>
      <c r="L162">
        <v>0.26950693945733289</v>
      </c>
      <c r="M162" t="s">
        <v>32</v>
      </c>
      <c r="N162" t="s">
        <v>36</v>
      </c>
      <c r="O162" t="s">
        <v>22</v>
      </c>
      <c r="P162">
        <v>1</v>
      </c>
    </row>
    <row r="163" spans="1:16" x14ac:dyDescent="0.3">
      <c r="A163">
        <v>2366</v>
      </c>
      <c r="B163" t="s">
        <v>24</v>
      </c>
      <c r="C163">
        <v>2022</v>
      </c>
      <c r="D163">
        <v>1.3</v>
      </c>
      <c r="E163" t="s">
        <v>33</v>
      </c>
      <c r="F163" t="s">
        <v>34</v>
      </c>
      <c r="G163">
        <v>42407</v>
      </c>
      <c r="H163" t="s">
        <v>38</v>
      </c>
      <c r="I163">
        <v>83021.14</v>
      </c>
      <c r="J163" t="s">
        <v>66</v>
      </c>
      <c r="K163">
        <v>4</v>
      </c>
      <c r="L163">
        <v>1.9577225458061169</v>
      </c>
      <c r="M163" t="s">
        <v>56</v>
      </c>
      <c r="N163" t="s">
        <v>36</v>
      </c>
      <c r="O163" t="s">
        <v>46</v>
      </c>
      <c r="P163">
        <v>2</v>
      </c>
    </row>
    <row r="164" spans="1:16" x14ac:dyDescent="0.3">
      <c r="A164">
        <v>161</v>
      </c>
      <c r="B164" t="s">
        <v>58</v>
      </c>
      <c r="C164">
        <v>2012</v>
      </c>
      <c r="D164">
        <v>1.5</v>
      </c>
      <c r="E164" t="s">
        <v>25</v>
      </c>
      <c r="F164" t="s">
        <v>34</v>
      </c>
      <c r="G164">
        <v>293129</v>
      </c>
      <c r="H164" t="s">
        <v>26</v>
      </c>
      <c r="I164">
        <v>58344.84</v>
      </c>
      <c r="J164" t="s">
        <v>59</v>
      </c>
      <c r="K164">
        <v>14</v>
      </c>
      <c r="L164">
        <v>0.19904151414564916</v>
      </c>
      <c r="M164" t="s">
        <v>32</v>
      </c>
      <c r="N164" t="s">
        <v>36</v>
      </c>
      <c r="O164" t="s">
        <v>46</v>
      </c>
      <c r="P164">
        <v>1</v>
      </c>
    </row>
    <row r="165" spans="1:16" x14ac:dyDescent="0.3">
      <c r="A165">
        <v>162</v>
      </c>
      <c r="B165" t="s">
        <v>30</v>
      </c>
      <c r="C165">
        <v>2021</v>
      </c>
      <c r="D165">
        <v>2.1</v>
      </c>
      <c r="E165" t="s">
        <v>42</v>
      </c>
      <c r="F165" t="s">
        <v>34</v>
      </c>
      <c r="G165">
        <v>159359</v>
      </c>
      <c r="H165" t="s">
        <v>26</v>
      </c>
      <c r="I165">
        <v>65510.97</v>
      </c>
      <c r="J165" t="s">
        <v>31</v>
      </c>
      <c r="K165">
        <v>5</v>
      </c>
      <c r="L165">
        <v>0.41109049379074919</v>
      </c>
      <c r="M165" t="s">
        <v>32</v>
      </c>
      <c r="N165" t="s">
        <v>36</v>
      </c>
      <c r="O165" t="s">
        <v>22</v>
      </c>
      <c r="P165">
        <v>1</v>
      </c>
    </row>
    <row r="166" spans="1:16" x14ac:dyDescent="0.3">
      <c r="A166">
        <v>163</v>
      </c>
      <c r="B166" t="s">
        <v>43</v>
      </c>
      <c r="C166">
        <v>2018</v>
      </c>
      <c r="D166">
        <v>3.6</v>
      </c>
      <c r="E166" t="s">
        <v>42</v>
      </c>
      <c r="F166" t="s">
        <v>34</v>
      </c>
      <c r="G166">
        <v>258771</v>
      </c>
      <c r="H166" t="s">
        <v>26</v>
      </c>
      <c r="I166">
        <v>97386.03</v>
      </c>
      <c r="J166" t="s">
        <v>44</v>
      </c>
      <c r="K166">
        <v>8</v>
      </c>
      <c r="L166">
        <v>0.37634058685092225</v>
      </c>
      <c r="M166" t="s">
        <v>32</v>
      </c>
      <c r="N166" t="s">
        <v>36</v>
      </c>
      <c r="O166" t="s">
        <v>22</v>
      </c>
      <c r="P166">
        <v>1</v>
      </c>
    </row>
    <row r="167" spans="1:16" x14ac:dyDescent="0.3">
      <c r="A167">
        <v>2365</v>
      </c>
      <c r="B167" t="s">
        <v>24</v>
      </c>
      <c r="C167">
        <v>2001</v>
      </c>
      <c r="D167">
        <v>4.4000000000000004</v>
      </c>
      <c r="E167" t="s">
        <v>18</v>
      </c>
      <c r="F167" t="s">
        <v>34</v>
      </c>
      <c r="G167">
        <v>146874</v>
      </c>
      <c r="H167" t="s">
        <v>26</v>
      </c>
      <c r="I167">
        <v>78191.59</v>
      </c>
      <c r="J167" t="s">
        <v>27</v>
      </c>
      <c r="K167">
        <v>25</v>
      </c>
      <c r="L167">
        <v>0.53237189700014975</v>
      </c>
      <c r="M167" t="s">
        <v>22</v>
      </c>
      <c r="N167" t="s">
        <v>36</v>
      </c>
      <c r="O167" t="s">
        <v>29</v>
      </c>
      <c r="P167">
        <v>1</v>
      </c>
    </row>
    <row r="168" spans="1:16" x14ac:dyDescent="0.3">
      <c r="A168">
        <v>2360</v>
      </c>
      <c r="B168" t="s">
        <v>17</v>
      </c>
      <c r="C168">
        <v>2002</v>
      </c>
      <c r="D168">
        <v>2.2000000000000002</v>
      </c>
      <c r="E168" t="s">
        <v>25</v>
      </c>
      <c r="F168" t="s">
        <v>19</v>
      </c>
      <c r="G168">
        <v>21825</v>
      </c>
      <c r="H168" t="s">
        <v>38</v>
      </c>
      <c r="I168">
        <v>84320.65</v>
      </c>
      <c r="J168" t="s">
        <v>35</v>
      </c>
      <c r="K168">
        <v>24</v>
      </c>
      <c r="L168">
        <v>3.863489117983963</v>
      </c>
      <c r="M168" t="s">
        <v>56</v>
      </c>
      <c r="N168" t="s">
        <v>36</v>
      </c>
      <c r="O168" t="s">
        <v>22</v>
      </c>
      <c r="P168">
        <v>2</v>
      </c>
    </row>
    <row r="169" spans="1:16" x14ac:dyDescent="0.3">
      <c r="A169">
        <v>2357</v>
      </c>
      <c r="B169" t="s">
        <v>58</v>
      </c>
      <c r="C169">
        <v>2018</v>
      </c>
      <c r="D169">
        <v>3.2</v>
      </c>
      <c r="E169" t="s">
        <v>18</v>
      </c>
      <c r="F169" t="s">
        <v>34</v>
      </c>
      <c r="G169">
        <v>220026</v>
      </c>
      <c r="H169" t="s">
        <v>38</v>
      </c>
      <c r="I169">
        <v>73287.360000000001</v>
      </c>
      <c r="J169" t="s">
        <v>59</v>
      </c>
      <c r="K169">
        <v>8</v>
      </c>
      <c r="L169">
        <v>0.33308499904556732</v>
      </c>
      <c r="M169" t="s">
        <v>32</v>
      </c>
      <c r="N169" t="s">
        <v>36</v>
      </c>
      <c r="O169" t="s">
        <v>22</v>
      </c>
      <c r="P169">
        <v>2</v>
      </c>
    </row>
    <row r="170" spans="1:16" x14ac:dyDescent="0.3">
      <c r="A170">
        <v>167</v>
      </c>
      <c r="B170" t="s">
        <v>17</v>
      </c>
      <c r="C170">
        <v>2015</v>
      </c>
      <c r="D170">
        <v>3</v>
      </c>
      <c r="E170" t="s">
        <v>18</v>
      </c>
      <c r="F170" t="s">
        <v>19</v>
      </c>
      <c r="G170">
        <v>225692</v>
      </c>
      <c r="H170" t="s">
        <v>26</v>
      </c>
      <c r="I170">
        <v>50287.63</v>
      </c>
      <c r="J170" t="s">
        <v>35</v>
      </c>
      <c r="K170">
        <v>11</v>
      </c>
      <c r="L170">
        <v>0.22281529695337007</v>
      </c>
      <c r="M170" t="s">
        <v>32</v>
      </c>
      <c r="N170" t="s">
        <v>36</v>
      </c>
      <c r="O170" t="s">
        <v>22</v>
      </c>
      <c r="P170">
        <v>1</v>
      </c>
    </row>
    <row r="171" spans="1:16" x14ac:dyDescent="0.3">
      <c r="A171">
        <v>168</v>
      </c>
      <c r="B171" t="s">
        <v>37</v>
      </c>
      <c r="C171">
        <v>2020</v>
      </c>
      <c r="D171">
        <v>2.2000000000000002</v>
      </c>
      <c r="E171" t="s">
        <v>33</v>
      </c>
      <c r="F171" t="s">
        <v>34</v>
      </c>
      <c r="G171">
        <v>158731</v>
      </c>
      <c r="H171" t="s">
        <v>20</v>
      </c>
      <c r="I171">
        <v>92444.87</v>
      </c>
      <c r="J171" t="s">
        <v>45</v>
      </c>
      <c r="K171">
        <v>6</v>
      </c>
      <c r="L171">
        <v>0.58239959428215027</v>
      </c>
      <c r="M171" t="s">
        <v>32</v>
      </c>
      <c r="N171" t="s">
        <v>36</v>
      </c>
      <c r="O171" t="s">
        <v>22</v>
      </c>
      <c r="P171">
        <v>3</v>
      </c>
    </row>
    <row r="172" spans="1:16" x14ac:dyDescent="0.3">
      <c r="A172">
        <v>169</v>
      </c>
      <c r="B172" t="s">
        <v>58</v>
      </c>
      <c r="C172">
        <v>2019</v>
      </c>
      <c r="D172">
        <v>2.1</v>
      </c>
      <c r="E172" t="s">
        <v>25</v>
      </c>
      <c r="F172" t="s">
        <v>34</v>
      </c>
      <c r="G172">
        <v>287120</v>
      </c>
      <c r="H172" t="s">
        <v>26</v>
      </c>
      <c r="I172">
        <v>73778.509999999995</v>
      </c>
      <c r="J172" t="s">
        <v>62</v>
      </c>
      <c r="K172">
        <v>7</v>
      </c>
      <c r="L172">
        <v>0.25696053914739481</v>
      </c>
      <c r="M172" t="s">
        <v>32</v>
      </c>
      <c r="N172" t="s">
        <v>36</v>
      </c>
      <c r="O172" t="s">
        <v>22</v>
      </c>
      <c r="P172">
        <v>1</v>
      </c>
    </row>
    <row r="173" spans="1:16" x14ac:dyDescent="0.3">
      <c r="A173">
        <v>170</v>
      </c>
      <c r="B173" t="s">
        <v>17</v>
      </c>
      <c r="C173">
        <v>2013</v>
      </c>
      <c r="D173">
        <v>5.8</v>
      </c>
      <c r="E173" t="s">
        <v>33</v>
      </c>
      <c r="F173" t="s">
        <v>34</v>
      </c>
      <c r="G173">
        <v>235311</v>
      </c>
      <c r="H173" t="s">
        <v>26</v>
      </c>
      <c r="I173">
        <v>67885.210000000006</v>
      </c>
      <c r="J173" t="s">
        <v>35</v>
      </c>
      <c r="K173">
        <v>13</v>
      </c>
      <c r="L173">
        <v>0.28849144323894765</v>
      </c>
      <c r="M173" t="s">
        <v>32</v>
      </c>
      <c r="N173" t="s">
        <v>36</v>
      </c>
      <c r="O173" t="s">
        <v>29</v>
      </c>
      <c r="P173">
        <v>1</v>
      </c>
    </row>
    <row r="174" spans="1:16" x14ac:dyDescent="0.3">
      <c r="A174">
        <v>2356</v>
      </c>
      <c r="B174" t="s">
        <v>24</v>
      </c>
      <c r="C174">
        <v>2016</v>
      </c>
      <c r="D174">
        <v>3.1</v>
      </c>
      <c r="E174" t="s">
        <v>33</v>
      </c>
      <c r="F174" t="s">
        <v>19</v>
      </c>
      <c r="G174">
        <v>283869</v>
      </c>
      <c r="H174" t="s">
        <v>20</v>
      </c>
      <c r="I174">
        <v>56377.17</v>
      </c>
      <c r="J174" t="s">
        <v>27</v>
      </c>
      <c r="K174">
        <v>10</v>
      </c>
      <c r="L174">
        <v>0.19860277099648077</v>
      </c>
      <c r="M174" t="s">
        <v>32</v>
      </c>
      <c r="N174" t="s">
        <v>36</v>
      </c>
      <c r="O174" t="s">
        <v>22</v>
      </c>
      <c r="P174">
        <v>3</v>
      </c>
    </row>
    <row r="175" spans="1:16" x14ac:dyDescent="0.3">
      <c r="A175">
        <v>172</v>
      </c>
      <c r="B175" t="s">
        <v>43</v>
      </c>
      <c r="C175">
        <v>2002</v>
      </c>
      <c r="D175">
        <v>3.8</v>
      </c>
      <c r="E175" t="s">
        <v>18</v>
      </c>
      <c r="F175" t="s">
        <v>19</v>
      </c>
      <c r="G175">
        <v>199378</v>
      </c>
      <c r="H175" t="s">
        <v>26</v>
      </c>
      <c r="I175">
        <v>68755.69</v>
      </c>
      <c r="J175" t="s">
        <v>57</v>
      </c>
      <c r="K175">
        <v>24</v>
      </c>
      <c r="L175">
        <v>0.34485093641224207</v>
      </c>
      <c r="M175" t="s">
        <v>32</v>
      </c>
      <c r="N175" t="s">
        <v>36</v>
      </c>
      <c r="O175" t="s">
        <v>22</v>
      </c>
      <c r="P175">
        <v>1</v>
      </c>
    </row>
    <row r="176" spans="1:16" x14ac:dyDescent="0.3">
      <c r="A176">
        <v>2355</v>
      </c>
      <c r="B176" t="s">
        <v>17</v>
      </c>
      <c r="C176">
        <v>2017</v>
      </c>
      <c r="D176">
        <v>5.9</v>
      </c>
      <c r="E176" t="s">
        <v>18</v>
      </c>
      <c r="F176" t="s">
        <v>34</v>
      </c>
      <c r="G176">
        <v>95148</v>
      </c>
      <c r="H176" t="s">
        <v>38</v>
      </c>
      <c r="I176">
        <v>90625.72</v>
      </c>
      <c r="J176" t="s">
        <v>21</v>
      </c>
      <c r="K176">
        <v>9</v>
      </c>
      <c r="L176">
        <v>0.95247109765838489</v>
      </c>
      <c r="M176" t="s">
        <v>22</v>
      </c>
      <c r="N176" t="s">
        <v>36</v>
      </c>
      <c r="O176" t="s">
        <v>29</v>
      </c>
      <c r="P176">
        <v>2</v>
      </c>
    </row>
    <row r="177" spans="1:16" x14ac:dyDescent="0.3">
      <c r="A177">
        <v>174</v>
      </c>
      <c r="B177" t="s">
        <v>24</v>
      </c>
      <c r="C177">
        <v>2015</v>
      </c>
      <c r="D177">
        <v>3.1</v>
      </c>
      <c r="E177" t="s">
        <v>33</v>
      </c>
      <c r="F177" t="s">
        <v>34</v>
      </c>
      <c r="G177">
        <v>70382</v>
      </c>
      <c r="H177" t="s">
        <v>26</v>
      </c>
      <c r="I177">
        <v>60692.67</v>
      </c>
      <c r="J177" t="s">
        <v>49</v>
      </c>
      <c r="K177">
        <v>11</v>
      </c>
      <c r="L177">
        <v>0.86233227245602562</v>
      </c>
      <c r="M177" t="s">
        <v>22</v>
      </c>
      <c r="N177" t="s">
        <v>36</v>
      </c>
      <c r="O177" t="s">
        <v>22</v>
      </c>
      <c r="P177">
        <v>1</v>
      </c>
    </row>
    <row r="178" spans="1:16" x14ac:dyDescent="0.3">
      <c r="A178">
        <v>175</v>
      </c>
      <c r="B178" t="s">
        <v>30</v>
      </c>
      <c r="C178">
        <v>2009</v>
      </c>
      <c r="D178">
        <v>3.7</v>
      </c>
      <c r="E178" t="s">
        <v>33</v>
      </c>
      <c r="F178" t="s">
        <v>19</v>
      </c>
      <c r="G178">
        <v>278795</v>
      </c>
      <c r="H178" t="s">
        <v>20</v>
      </c>
      <c r="I178">
        <v>57608.77</v>
      </c>
      <c r="J178" t="s">
        <v>52</v>
      </c>
      <c r="K178">
        <v>17</v>
      </c>
      <c r="L178">
        <v>0.20663487508742981</v>
      </c>
      <c r="M178" t="s">
        <v>32</v>
      </c>
      <c r="N178" t="s">
        <v>36</v>
      </c>
      <c r="O178" t="s">
        <v>22</v>
      </c>
      <c r="P178">
        <v>3</v>
      </c>
    </row>
    <row r="179" spans="1:16" x14ac:dyDescent="0.3">
      <c r="A179">
        <v>2352</v>
      </c>
      <c r="B179" t="s">
        <v>17</v>
      </c>
      <c r="C179">
        <v>2014</v>
      </c>
      <c r="D179">
        <v>2.6</v>
      </c>
      <c r="E179" t="s">
        <v>25</v>
      </c>
      <c r="F179" t="s">
        <v>34</v>
      </c>
      <c r="G179">
        <v>48929</v>
      </c>
      <c r="H179" t="s">
        <v>26</v>
      </c>
      <c r="I179">
        <v>84027.26</v>
      </c>
      <c r="J179" t="s">
        <v>47</v>
      </c>
      <c r="K179">
        <v>12</v>
      </c>
      <c r="L179">
        <v>1.7173304175437878</v>
      </c>
      <c r="M179" t="s">
        <v>56</v>
      </c>
      <c r="N179" t="s">
        <v>36</v>
      </c>
      <c r="O179" t="s">
        <v>22</v>
      </c>
      <c r="P179">
        <v>1</v>
      </c>
    </row>
    <row r="180" spans="1:16" x14ac:dyDescent="0.3">
      <c r="A180">
        <v>2350</v>
      </c>
      <c r="B180" t="s">
        <v>30</v>
      </c>
      <c r="C180">
        <v>2016</v>
      </c>
      <c r="D180">
        <v>2.6</v>
      </c>
      <c r="E180" t="s">
        <v>25</v>
      </c>
      <c r="F180" t="s">
        <v>19</v>
      </c>
      <c r="G180">
        <v>79522</v>
      </c>
      <c r="H180" t="s">
        <v>26</v>
      </c>
      <c r="I180">
        <v>80961.53</v>
      </c>
      <c r="J180" t="s">
        <v>52</v>
      </c>
      <c r="K180">
        <v>10</v>
      </c>
      <c r="L180">
        <v>1.0181022861598048</v>
      </c>
      <c r="M180" t="s">
        <v>22</v>
      </c>
      <c r="N180" t="s">
        <v>36</v>
      </c>
      <c r="O180" t="s">
        <v>22</v>
      </c>
      <c r="P180">
        <v>1</v>
      </c>
    </row>
    <row r="181" spans="1:16" x14ac:dyDescent="0.3">
      <c r="A181">
        <v>178</v>
      </c>
      <c r="B181" t="s">
        <v>17</v>
      </c>
      <c r="C181">
        <v>2001</v>
      </c>
      <c r="D181">
        <v>1.9</v>
      </c>
      <c r="E181" t="s">
        <v>18</v>
      </c>
      <c r="F181" t="s">
        <v>34</v>
      </c>
      <c r="G181">
        <v>79164</v>
      </c>
      <c r="H181" t="s">
        <v>26</v>
      </c>
      <c r="I181">
        <v>81717.78</v>
      </c>
      <c r="J181" t="s">
        <v>64</v>
      </c>
      <c r="K181">
        <v>25</v>
      </c>
      <c r="L181">
        <v>1.0322593603152947</v>
      </c>
      <c r="M181" t="s">
        <v>22</v>
      </c>
      <c r="N181" t="s">
        <v>36</v>
      </c>
      <c r="O181" t="s">
        <v>46</v>
      </c>
      <c r="P181">
        <v>1</v>
      </c>
    </row>
    <row r="182" spans="1:16" x14ac:dyDescent="0.3">
      <c r="A182">
        <v>2347</v>
      </c>
      <c r="B182" t="s">
        <v>37</v>
      </c>
      <c r="C182">
        <v>2012</v>
      </c>
      <c r="D182">
        <v>1.2</v>
      </c>
      <c r="E182" t="s">
        <v>25</v>
      </c>
      <c r="F182" t="s">
        <v>34</v>
      </c>
      <c r="G182">
        <v>298325</v>
      </c>
      <c r="H182" t="s">
        <v>20</v>
      </c>
      <c r="I182">
        <v>95752.19</v>
      </c>
      <c r="J182" t="s">
        <v>48</v>
      </c>
      <c r="K182">
        <v>14</v>
      </c>
      <c r="L182">
        <v>0.32096602698399396</v>
      </c>
      <c r="M182" t="s">
        <v>32</v>
      </c>
      <c r="N182" t="s">
        <v>36</v>
      </c>
      <c r="O182" t="s">
        <v>46</v>
      </c>
      <c r="P182">
        <v>3</v>
      </c>
    </row>
    <row r="183" spans="1:16" x14ac:dyDescent="0.3">
      <c r="A183">
        <v>2346</v>
      </c>
      <c r="B183" t="s">
        <v>43</v>
      </c>
      <c r="C183">
        <v>2014</v>
      </c>
      <c r="D183">
        <v>1.3</v>
      </c>
      <c r="E183" t="s">
        <v>33</v>
      </c>
      <c r="F183" t="s">
        <v>34</v>
      </c>
      <c r="G183">
        <v>123573</v>
      </c>
      <c r="H183" t="s">
        <v>26</v>
      </c>
      <c r="I183">
        <v>55708.76</v>
      </c>
      <c r="J183" t="s">
        <v>60</v>
      </c>
      <c r="K183">
        <v>12</v>
      </c>
      <c r="L183">
        <v>0.4508166023322247</v>
      </c>
      <c r="M183" t="s">
        <v>22</v>
      </c>
      <c r="N183" t="s">
        <v>36</v>
      </c>
      <c r="O183" t="s">
        <v>46</v>
      </c>
      <c r="P183">
        <v>1</v>
      </c>
    </row>
    <row r="184" spans="1:16" x14ac:dyDescent="0.3">
      <c r="A184">
        <v>2344</v>
      </c>
      <c r="B184" t="s">
        <v>37</v>
      </c>
      <c r="C184">
        <v>2011</v>
      </c>
      <c r="D184">
        <v>2.4</v>
      </c>
      <c r="E184" t="s">
        <v>42</v>
      </c>
      <c r="F184" t="s">
        <v>19</v>
      </c>
      <c r="G184">
        <v>42311</v>
      </c>
      <c r="H184" t="s">
        <v>26</v>
      </c>
      <c r="I184">
        <v>89602.36</v>
      </c>
      <c r="J184" t="s">
        <v>39</v>
      </c>
      <c r="K184">
        <v>15</v>
      </c>
      <c r="L184">
        <v>2.1177083973434803</v>
      </c>
      <c r="M184" t="s">
        <v>56</v>
      </c>
      <c r="N184" t="s">
        <v>36</v>
      </c>
      <c r="O184" t="s">
        <v>22</v>
      </c>
      <c r="P184">
        <v>1</v>
      </c>
    </row>
    <row r="185" spans="1:16" x14ac:dyDescent="0.3">
      <c r="A185">
        <v>2342</v>
      </c>
      <c r="B185" t="s">
        <v>58</v>
      </c>
      <c r="C185">
        <v>2016</v>
      </c>
      <c r="D185">
        <v>3.6</v>
      </c>
      <c r="E185" t="s">
        <v>42</v>
      </c>
      <c r="F185" t="s">
        <v>34</v>
      </c>
      <c r="G185">
        <v>207382</v>
      </c>
      <c r="H185" t="s">
        <v>38</v>
      </c>
      <c r="I185">
        <v>53755.199999999997</v>
      </c>
      <c r="J185" t="s">
        <v>62</v>
      </c>
      <c r="K185">
        <v>10</v>
      </c>
      <c r="L185">
        <v>0.25920861019760633</v>
      </c>
      <c r="M185" t="s">
        <v>32</v>
      </c>
      <c r="N185" t="s">
        <v>36</v>
      </c>
      <c r="O185" t="s">
        <v>22</v>
      </c>
      <c r="P185">
        <v>2</v>
      </c>
    </row>
    <row r="186" spans="1:16" x14ac:dyDescent="0.3">
      <c r="A186">
        <v>183</v>
      </c>
      <c r="B186" t="s">
        <v>50</v>
      </c>
      <c r="C186">
        <v>2006</v>
      </c>
      <c r="D186">
        <v>3.7</v>
      </c>
      <c r="E186" t="s">
        <v>33</v>
      </c>
      <c r="F186" t="s">
        <v>34</v>
      </c>
      <c r="G186">
        <v>180160</v>
      </c>
      <c r="H186" t="s">
        <v>26</v>
      </c>
      <c r="I186">
        <v>75817.98</v>
      </c>
      <c r="J186" t="s">
        <v>51</v>
      </c>
      <c r="K186">
        <v>20</v>
      </c>
      <c r="L186">
        <v>0.42083692273534634</v>
      </c>
      <c r="M186" t="s">
        <v>32</v>
      </c>
      <c r="N186" t="s">
        <v>36</v>
      </c>
      <c r="O186" t="s">
        <v>22</v>
      </c>
      <c r="P186">
        <v>1</v>
      </c>
    </row>
    <row r="187" spans="1:16" x14ac:dyDescent="0.3">
      <c r="A187">
        <v>184</v>
      </c>
      <c r="B187" t="s">
        <v>30</v>
      </c>
      <c r="C187">
        <v>2011</v>
      </c>
      <c r="D187">
        <v>1.6</v>
      </c>
      <c r="E187" t="s">
        <v>33</v>
      </c>
      <c r="F187" t="s">
        <v>34</v>
      </c>
      <c r="G187">
        <v>204249</v>
      </c>
      <c r="H187" t="s">
        <v>26</v>
      </c>
      <c r="I187">
        <v>65248.06</v>
      </c>
      <c r="J187" t="s">
        <v>40</v>
      </c>
      <c r="K187">
        <v>15</v>
      </c>
      <c r="L187">
        <v>0.31945351017630441</v>
      </c>
      <c r="M187" t="s">
        <v>32</v>
      </c>
      <c r="N187" t="s">
        <v>36</v>
      </c>
      <c r="O187" t="s">
        <v>46</v>
      </c>
      <c r="P187">
        <v>1</v>
      </c>
    </row>
    <row r="188" spans="1:16" x14ac:dyDescent="0.3">
      <c r="A188">
        <v>185</v>
      </c>
      <c r="B188" t="s">
        <v>17</v>
      </c>
      <c r="C188">
        <v>2009</v>
      </c>
      <c r="D188">
        <v>4</v>
      </c>
      <c r="E188" t="s">
        <v>42</v>
      </c>
      <c r="F188" t="s">
        <v>19</v>
      </c>
      <c r="G188">
        <v>205538</v>
      </c>
      <c r="H188" t="s">
        <v>26</v>
      </c>
      <c r="I188">
        <v>78390.81</v>
      </c>
      <c r="J188" t="s">
        <v>35</v>
      </c>
      <c r="K188">
        <v>17</v>
      </c>
      <c r="L188">
        <v>0.38139327034416992</v>
      </c>
      <c r="M188" t="s">
        <v>32</v>
      </c>
      <c r="N188" t="s">
        <v>36</v>
      </c>
      <c r="O188" t="s">
        <v>29</v>
      </c>
      <c r="P188">
        <v>1</v>
      </c>
    </row>
    <row r="189" spans="1:16" x14ac:dyDescent="0.3">
      <c r="A189">
        <v>2340</v>
      </c>
      <c r="B189" t="s">
        <v>50</v>
      </c>
      <c r="C189">
        <v>2020</v>
      </c>
      <c r="D189">
        <v>3.2</v>
      </c>
      <c r="E189" t="s">
        <v>18</v>
      </c>
      <c r="F189" t="s">
        <v>19</v>
      </c>
      <c r="G189">
        <v>82641</v>
      </c>
      <c r="H189" t="s">
        <v>38</v>
      </c>
      <c r="I189">
        <v>69257.710000000006</v>
      </c>
      <c r="J189" t="s">
        <v>54</v>
      </c>
      <c r="K189">
        <v>6</v>
      </c>
      <c r="L189">
        <v>0.83805508161808306</v>
      </c>
      <c r="M189" t="s">
        <v>22</v>
      </c>
      <c r="N189" t="s">
        <v>36</v>
      </c>
      <c r="O189" t="s">
        <v>22</v>
      </c>
      <c r="P189">
        <v>2</v>
      </c>
    </row>
    <row r="190" spans="1:16" x14ac:dyDescent="0.3">
      <c r="A190">
        <v>187</v>
      </c>
      <c r="B190" t="s">
        <v>30</v>
      </c>
      <c r="C190">
        <v>2012</v>
      </c>
      <c r="D190">
        <v>2.7</v>
      </c>
      <c r="E190" t="s">
        <v>33</v>
      </c>
      <c r="F190" t="s">
        <v>19</v>
      </c>
      <c r="G190">
        <v>201466</v>
      </c>
      <c r="H190" t="s">
        <v>26</v>
      </c>
      <c r="I190">
        <v>75349.3</v>
      </c>
      <c r="J190" t="s">
        <v>31</v>
      </c>
      <c r="K190">
        <v>14</v>
      </c>
      <c r="L190">
        <v>0.37400504303455673</v>
      </c>
      <c r="M190" t="s">
        <v>32</v>
      </c>
      <c r="N190" t="s">
        <v>36</v>
      </c>
      <c r="O190" t="s">
        <v>22</v>
      </c>
      <c r="P190">
        <v>1</v>
      </c>
    </row>
    <row r="191" spans="1:16" x14ac:dyDescent="0.3">
      <c r="A191">
        <v>188</v>
      </c>
      <c r="B191" t="s">
        <v>17</v>
      </c>
      <c r="C191">
        <v>2006</v>
      </c>
      <c r="D191">
        <v>1.7</v>
      </c>
      <c r="E191" t="s">
        <v>18</v>
      </c>
      <c r="F191" t="s">
        <v>34</v>
      </c>
      <c r="G191">
        <v>187223</v>
      </c>
      <c r="H191" t="s">
        <v>38</v>
      </c>
      <c r="I191">
        <v>86918.81</v>
      </c>
      <c r="J191" t="s">
        <v>35</v>
      </c>
      <c r="K191">
        <v>20</v>
      </c>
      <c r="L191">
        <v>0.46425284286652813</v>
      </c>
      <c r="M191" t="s">
        <v>32</v>
      </c>
      <c r="N191" t="s">
        <v>36</v>
      </c>
      <c r="O191" t="s">
        <v>46</v>
      </c>
      <c r="P191">
        <v>2</v>
      </c>
    </row>
    <row r="192" spans="1:16" x14ac:dyDescent="0.3">
      <c r="A192">
        <v>2336</v>
      </c>
      <c r="B192" t="s">
        <v>43</v>
      </c>
      <c r="C192">
        <v>2005</v>
      </c>
      <c r="D192">
        <v>2.2000000000000002</v>
      </c>
      <c r="E192" t="s">
        <v>18</v>
      </c>
      <c r="F192" t="s">
        <v>19</v>
      </c>
      <c r="G192">
        <v>50272</v>
      </c>
      <c r="H192" t="s">
        <v>26</v>
      </c>
      <c r="I192">
        <v>88815.61</v>
      </c>
      <c r="J192" t="s">
        <v>44</v>
      </c>
      <c r="K192">
        <v>21</v>
      </c>
      <c r="L192">
        <v>1.766701344684914</v>
      </c>
      <c r="M192" t="s">
        <v>22</v>
      </c>
      <c r="N192" t="s">
        <v>36</v>
      </c>
      <c r="O192" t="s">
        <v>22</v>
      </c>
      <c r="P192">
        <v>1</v>
      </c>
    </row>
    <row r="193" spans="1:16" x14ac:dyDescent="0.3">
      <c r="A193">
        <v>2335</v>
      </c>
      <c r="B193" t="s">
        <v>24</v>
      </c>
      <c r="C193">
        <v>2012</v>
      </c>
      <c r="D193">
        <v>5.8</v>
      </c>
      <c r="E193" t="s">
        <v>42</v>
      </c>
      <c r="F193" t="s">
        <v>34</v>
      </c>
      <c r="G193">
        <v>133997</v>
      </c>
      <c r="H193" t="s">
        <v>20</v>
      </c>
      <c r="I193">
        <v>95022.62</v>
      </c>
      <c r="J193" t="s">
        <v>27</v>
      </c>
      <c r="K193">
        <v>14</v>
      </c>
      <c r="L193">
        <v>0.70913990611730104</v>
      </c>
      <c r="M193" t="s">
        <v>22</v>
      </c>
      <c r="N193" t="s">
        <v>36</v>
      </c>
      <c r="O193" t="s">
        <v>29</v>
      </c>
      <c r="P193">
        <v>3</v>
      </c>
    </row>
    <row r="194" spans="1:16" x14ac:dyDescent="0.3">
      <c r="A194">
        <v>191</v>
      </c>
      <c r="B194" t="s">
        <v>24</v>
      </c>
      <c r="C194">
        <v>2009</v>
      </c>
      <c r="D194">
        <v>3</v>
      </c>
      <c r="E194" t="s">
        <v>18</v>
      </c>
      <c r="F194" t="s">
        <v>19</v>
      </c>
      <c r="G194">
        <v>68447</v>
      </c>
      <c r="H194" t="s">
        <v>38</v>
      </c>
      <c r="I194">
        <v>90495.38</v>
      </c>
      <c r="J194" t="s">
        <v>49</v>
      </c>
      <c r="K194">
        <v>17</v>
      </c>
      <c r="L194">
        <v>1.3221233947433781</v>
      </c>
      <c r="M194" t="s">
        <v>22</v>
      </c>
      <c r="N194" t="s">
        <v>36</v>
      </c>
      <c r="O194" t="s">
        <v>22</v>
      </c>
      <c r="P194">
        <v>2</v>
      </c>
    </row>
    <row r="195" spans="1:16" x14ac:dyDescent="0.3">
      <c r="A195">
        <v>2332</v>
      </c>
      <c r="B195" t="s">
        <v>30</v>
      </c>
      <c r="C195">
        <v>2001</v>
      </c>
      <c r="D195">
        <v>5.3</v>
      </c>
      <c r="E195" t="s">
        <v>42</v>
      </c>
      <c r="F195" t="s">
        <v>34</v>
      </c>
      <c r="G195">
        <v>33055</v>
      </c>
      <c r="H195" t="s">
        <v>20</v>
      </c>
      <c r="I195">
        <v>88895.86</v>
      </c>
      <c r="J195" t="s">
        <v>41</v>
      </c>
      <c r="K195">
        <v>25</v>
      </c>
      <c r="L195">
        <v>2.6893317198608382</v>
      </c>
      <c r="M195" t="s">
        <v>56</v>
      </c>
      <c r="N195" t="s">
        <v>36</v>
      </c>
      <c r="O195" t="s">
        <v>29</v>
      </c>
      <c r="P195">
        <v>3</v>
      </c>
    </row>
    <row r="196" spans="1:16" x14ac:dyDescent="0.3">
      <c r="A196">
        <v>2331</v>
      </c>
      <c r="B196" t="s">
        <v>17</v>
      </c>
      <c r="C196">
        <v>2016</v>
      </c>
      <c r="D196">
        <v>3</v>
      </c>
      <c r="E196" t="s">
        <v>42</v>
      </c>
      <c r="F196" t="s">
        <v>34</v>
      </c>
      <c r="G196">
        <v>171955</v>
      </c>
      <c r="H196" t="s">
        <v>26</v>
      </c>
      <c r="I196">
        <v>84575.51</v>
      </c>
      <c r="J196" t="s">
        <v>21</v>
      </c>
      <c r="K196">
        <v>10</v>
      </c>
      <c r="L196">
        <v>0.49184676223430546</v>
      </c>
      <c r="M196" t="s">
        <v>32</v>
      </c>
      <c r="N196" t="s">
        <v>36</v>
      </c>
      <c r="O196" t="s">
        <v>22</v>
      </c>
      <c r="P196">
        <v>1</v>
      </c>
    </row>
    <row r="197" spans="1:16" x14ac:dyDescent="0.3">
      <c r="A197">
        <v>2329</v>
      </c>
      <c r="B197" t="s">
        <v>30</v>
      </c>
      <c r="C197">
        <v>2022</v>
      </c>
      <c r="D197">
        <v>1.5</v>
      </c>
      <c r="E197" t="s">
        <v>18</v>
      </c>
      <c r="F197" t="s">
        <v>19</v>
      </c>
      <c r="G197">
        <v>4369</v>
      </c>
      <c r="H197" t="s">
        <v>20</v>
      </c>
      <c r="I197">
        <v>60358.76</v>
      </c>
      <c r="J197" t="s">
        <v>40</v>
      </c>
      <c r="K197">
        <v>4</v>
      </c>
      <c r="L197">
        <v>13.815234607461662</v>
      </c>
      <c r="M197" t="s">
        <v>56</v>
      </c>
      <c r="N197" t="s">
        <v>36</v>
      </c>
      <c r="O197" t="s">
        <v>46</v>
      </c>
      <c r="P197">
        <v>3</v>
      </c>
    </row>
    <row r="198" spans="1:16" x14ac:dyDescent="0.3">
      <c r="A198">
        <v>2328</v>
      </c>
      <c r="B198" t="s">
        <v>24</v>
      </c>
      <c r="C198">
        <v>2014</v>
      </c>
      <c r="D198">
        <v>2.9</v>
      </c>
      <c r="E198" t="s">
        <v>25</v>
      </c>
      <c r="F198" t="s">
        <v>19</v>
      </c>
      <c r="G198">
        <v>7248</v>
      </c>
      <c r="H198" t="s">
        <v>20</v>
      </c>
      <c r="I198">
        <v>77413.440000000002</v>
      </c>
      <c r="J198" t="s">
        <v>66</v>
      </c>
      <c r="K198">
        <v>12</v>
      </c>
      <c r="L198">
        <v>10.68066225165563</v>
      </c>
      <c r="M198" t="s">
        <v>56</v>
      </c>
      <c r="N198" t="s">
        <v>36</v>
      </c>
      <c r="O198" t="s">
        <v>22</v>
      </c>
      <c r="P198">
        <v>3</v>
      </c>
    </row>
    <row r="199" spans="1:16" x14ac:dyDescent="0.3">
      <c r="A199">
        <v>2325</v>
      </c>
      <c r="B199" t="s">
        <v>37</v>
      </c>
      <c r="C199">
        <v>2006</v>
      </c>
      <c r="D199">
        <v>5.3</v>
      </c>
      <c r="E199" t="s">
        <v>42</v>
      </c>
      <c r="F199" t="s">
        <v>19</v>
      </c>
      <c r="G199">
        <v>148430</v>
      </c>
      <c r="H199" t="s">
        <v>20</v>
      </c>
      <c r="I199">
        <v>61442.879999999997</v>
      </c>
      <c r="J199" t="s">
        <v>68</v>
      </c>
      <c r="K199">
        <v>20</v>
      </c>
      <c r="L199">
        <v>0.41395189651687664</v>
      </c>
      <c r="M199" t="s">
        <v>22</v>
      </c>
      <c r="N199" t="s">
        <v>36</v>
      </c>
      <c r="O199" t="s">
        <v>29</v>
      </c>
      <c r="P199">
        <v>3</v>
      </c>
    </row>
    <row r="200" spans="1:16" x14ac:dyDescent="0.3">
      <c r="A200">
        <v>2324</v>
      </c>
      <c r="B200" t="s">
        <v>43</v>
      </c>
      <c r="C200">
        <v>2014</v>
      </c>
      <c r="D200">
        <v>3.8</v>
      </c>
      <c r="E200" t="s">
        <v>25</v>
      </c>
      <c r="F200" t="s">
        <v>34</v>
      </c>
      <c r="G200">
        <v>289176</v>
      </c>
      <c r="H200" t="s">
        <v>26</v>
      </c>
      <c r="I200">
        <v>59687.83</v>
      </c>
      <c r="J200" t="s">
        <v>44</v>
      </c>
      <c r="K200">
        <v>12</v>
      </c>
      <c r="L200">
        <v>0.20640658284228292</v>
      </c>
      <c r="M200" t="s">
        <v>32</v>
      </c>
      <c r="N200" t="s">
        <v>36</v>
      </c>
      <c r="O200" t="s">
        <v>22</v>
      </c>
      <c r="P200">
        <v>1</v>
      </c>
    </row>
    <row r="201" spans="1:16" x14ac:dyDescent="0.3">
      <c r="A201">
        <v>198</v>
      </c>
      <c r="B201" t="s">
        <v>43</v>
      </c>
      <c r="C201">
        <v>2006</v>
      </c>
      <c r="D201">
        <v>1.3</v>
      </c>
      <c r="E201" t="s">
        <v>33</v>
      </c>
      <c r="F201" t="s">
        <v>34</v>
      </c>
      <c r="G201">
        <v>19340</v>
      </c>
      <c r="H201" t="s">
        <v>26</v>
      </c>
      <c r="I201">
        <v>70260.83</v>
      </c>
      <c r="J201" t="s">
        <v>60</v>
      </c>
      <c r="K201">
        <v>20</v>
      </c>
      <c r="L201">
        <v>3.6329281282316446</v>
      </c>
      <c r="M201" t="s">
        <v>56</v>
      </c>
      <c r="N201" t="s">
        <v>36</v>
      </c>
      <c r="O201" t="s">
        <v>46</v>
      </c>
      <c r="P201">
        <v>1</v>
      </c>
    </row>
    <row r="202" spans="1:16" x14ac:dyDescent="0.3">
      <c r="A202">
        <v>2322</v>
      </c>
      <c r="B202" t="s">
        <v>30</v>
      </c>
      <c r="C202">
        <v>2001</v>
      </c>
      <c r="D202">
        <v>5.3</v>
      </c>
      <c r="E202" t="s">
        <v>33</v>
      </c>
      <c r="F202" t="s">
        <v>19</v>
      </c>
      <c r="G202">
        <v>234729</v>
      </c>
      <c r="H202" t="s">
        <v>26</v>
      </c>
      <c r="I202">
        <v>71954.759999999995</v>
      </c>
      <c r="J202" t="s">
        <v>41</v>
      </c>
      <c r="K202">
        <v>25</v>
      </c>
      <c r="L202">
        <v>0.30654397198471428</v>
      </c>
      <c r="M202" t="s">
        <v>32</v>
      </c>
      <c r="N202" t="s">
        <v>36</v>
      </c>
      <c r="O202" t="s">
        <v>29</v>
      </c>
      <c r="P202">
        <v>1</v>
      </c>
    </row>
    <row r="203" spans="1:16" x14ac:dyDescent="0.3">
      <c r="A203">
        <v>200</v>
      </c>
      <c r="B203" t="s">
        <v>30</v>
      </c>
      <c r="C203">
        <v>2000</v>
      </c>
      <c r="D203">
        <v>3.8</v>
      </c>
      <c r="E203" t="s">
        <v>33</v>
      </c>
      <c r="F203" t="s">
        <v>34</v>
      </c>
      <c r="G203">
        <v>277045</v>
      </c>
      <c r="H203" t="s">
        <v>26</v>
      </c>
      <c r="I203">
        <v>85719.15</v>
      </c>
      <c r="J203" t="s">
        <v>41</v>
      </c>
      <c r="K203">
        <v>26</v>
      </c>
      <c r="L203">
        <v>0.30940515078777814</v>
      </c>
      <c r="M203" t="s">
        <v>32</v>
      </c>
      <c r="N203" t="s">
        <v>36</v>
      </c>
      <c r="O203" t="s">
        <v>22</v>
      </c>
      <c r="P203">
        <v>1</v>
      </c>
    </row>
    <row r="204" spans="1:16" x14ac:dyDescent="0.3">
      <c r="A204">
        <v>2321</v>
      </c>
      <c r="B204" t="s">
        <v>58</v>
      </c>
      <c r="C204">
        <v>2023</v>
      </c>
      <c r="D204">
        <v>3.9</v>
      </c>
      <c r="E204" t="s">
        <v>18</v>
      </c>
      <c r="F204" t="s">
        <v>34</v>
      </c>
      <c r="G204">
        <v>45313</v>
      </c>
      <c r="H204" t="s">
        <v>26</v>
      </c>
      <c r="I204">
        <v>70375.88</v>
      </c>
      <c r="J204" t="s">
        <v>65</v>
      </c>
      <c r="K204">
        <v>3</v>
      </c>
      <c r="L204">
        <v>1.5531057312471035</v>
      </c>
      <c r="M204" t="s">
        <v>56</v>
      </c>
      <c r="N204" t="s">
        <v>36</v>
      </c>
      <c r="O204" t="s">
        <v>22</v>
      </c>
      <c r="P204">
        <v>1</v>
      </c>
    </row>
    <row r="205" spans="1:16" x14ac:dyDescent="0.3">
      <c r="A205">
        <v>202</v>
      </c>
      <c r="B205" t="s">
        <v>58</v>
      </c>
      <c r="C205">
        <v>2023</v>
      </c>
      <c r="D205">
        <v>4.4000000000000004</v>
      </c>
      <c r="E205" t="s">
        <v>33</v>
      </c>
      <c r="F205" t="s">
        <v>34</v>
      </c>
      <c r="G205">
        <v>217986</v>
      </c>
      <c r="H205" t="s">
        <v>20</v>
      </c>
      <c r="I205">
        <v>96981.66</v>
      </c>
      <c r="J205" t="s">
        <v>65</v>
      </c>
      <c r="K205">
        <v>3</v>
      </c>
      <c r="L205">
        <v>0.44489857146789247</v>
      </c>
      <c r="M205" t="s">
        <v>32</v>
      </c>
      <c r="N205" t="s">
        <v>36</v>
      </c>
      <c r="O205" t="s">
        <v>29</v>
      </c>
      <c r="P205">
        <v>3</v>
      </c>
    </row>
    <row r="206" spans="1:16" x14ac:dyDescent="0.3">
      <c r="A206">
        <v>203</v>
      </c>
      <c r="B206" t="s">
        <v>30</v>
      </c>
      <c r="C206">
        <v>2012</v>
      </c>
      <c r="D206">
        <v>2.2999999999999998</v>
      </c>
      <c r="E206" t="s">
        <v>18</v>
      </c>
      <c r="F206" t="s">
        <v>19</v>
      </c>
      <c r="G206">
        <v>221668</v>
      </c>
      <c r="H206" t="s">
        <v>38</v>
      </c>
      <c r="I206">
        <v>95644.79</v>
      </c>
      <c r="J206" t="s">
        <v>52</v>
      </c>
      <c r="K206">
        <v>14</v>
      </c>
      <c r="L206">
        <v>0.43147766028475015</v>
      </c>
      <c r="M206" t="s">
        <v>32</v>
      </c>
      <c r="N206" t="s">
        <v>36</v>
      </c>
      <c r="O206" t="s">
        <v>22</v>
      </c>
      <c r="P206">
        <v>2</v>
      </c>
    </row>
    <row r="207" spans="1:16" x14ac:dyDescent="0.3">
      <c r="A207">
        <v>204</v>
      </c>
      <c r="B207" t="s">
        <v>50</v>
      </c>
      <c r="C207">
        <v>2009</v>
      </c>
      <c r="D207">
        <v>1</v>
      </c>
      <c r="E207" t="s">
        <v>42</v>
      </c>
      <c r="F207" t="s">
        <v>34</v>
      </c>
      <c r="G207">
        <v>294786</v>
      </c>
      <c r="H207" t="s">
        <v>20</v>
      </c>
      <c r="I207">
        <v>78461.240000000005</v>
      </c>
      <c r="J207" t="s">
        <v>61</v>
      </c>
      <c r="K207">
        <v>17</v>
      </c>
      <c r="L207">
        <v>0.26616338632092434</v>
      </c>
      <c r="M207" t="s">
        <v>32</v>
      </c>
      <c r="N207" t="s">
        <v>36</v>
      </c>
      <c r="O207" t="s">
        <v>46</v>
      </c>
      <c r="P207">
        <v>3</v>
      </c>
    </row>
    <row r="208" spans="1:16" x14ac:dyDescent="0.3">
      <c r="A208">
        <v>205</v>
      </c>
      <c r="B208" t="s">
        <v>24</v>
      </c>
      <c r="C208">
        <v>2014</v>
      </c>
      <c r="D208">
        <v>4.5999999999999996</v>
      </c>
      <c r="E208" t="s">
        <v>25</v>
      </c>
      <c r="F208" t="s">
        <v>34</v>
      </c>
      <c r="G208">
        <v>25378</v>
      </c>
      <c r="H208" t="s">
        <v>26</v>
      </c>
      <c r="I208">
        <v>93578.52</v>
      </c>
      <c r="J208" t="s">
        <v>66</v>
      </c>
      <c r="K208">
        <v>12</v>
      </c>
      <c r="L208">
        <v>3.6873875009851051</v>
      </c>
      <c r="M208" t="s">
        <v>56</v>
      </c>
      <c r="N208" t="s">
        <v>36</v>
      </c>
      <c r="O208" t="s">
        <v>29</v>
      </c>
      <c r="P208">
        <v>1</v>
      </c>
    </row>
    <row r="209" spans="1:16" x14ac:dyDescent="0.3">
      <c r="A209">
        <v>206</v>
      </c>
      <c r="B209" t="s">
        <v>24</v>
      </c>
      <c r="C209">
        <v>2012</v>
      </c>
      <c r="D209">
        <v>3.7</v>
      </c>
      <c r="E209" t="s">
        <v>42</v>
      </c>
      <c r="F209" t="s">
        <v>34</v>
      </c>
      <c r="G209">
        <v>118171</v>
      </c>
      <c r="H209" t="s">
        <v>20</v>
      </c>
      <c r="I209">
        <v>72174.13</v>
      </c>
      <c r="J209" t="s">
        <v>49</v>
      </c>
      <c r="K209">
        <v>14</v>
      </c>
      <c r="L209">
        <v>0.61076008496162348</v>
      </c>
      <c r="M209" t="s">
        <v>22</v>
      </c>
      <c r="N209" t="s">
        <v>36</v>
      </c>
      <c r="O209" t="s">
        <v>22</v>
      </c>
      <c r="P209">
        <v>3</v>
      </c>
    </row>
    <row r="210" spans="1:16" x14ac:dyDescent="0.3">
      <c r="A210">
        <v>207</v>
      </c>
      <c r="B210" t="s">
        <v>24</v>
      </c>
      <c r="C210">
        <v>2022</v>
      </c>
      <c r="D210">
        <v>5.2</v>
      </c>
      <c r="E210" t="s">
        <v>42</v>
      </c>
      <c r="F210" t="s">
        <v>34</v>
      </c>
      <c r="G210">
        <v>214801</v>
      </c>
      <c r="H210" t="s">
        <v>38</v>
      </c>
      <c r="I210">
        <v>90080.4</v>
      </c>
      <c r="J210" t="s">
        <v>49</v>
      </c>
      <c r="K210">
        <v>4</v>
      </c>
      <c r="L210">
        <v>0.4193667627245683</v>
      </c>
      <c r="M210" t="s">
        <v>32</v>
      </c>
      <c r="N210" t="s">
        <v>36</v>
      </c>
      <c r="O210" t="s">
        <v>29</v>
      </c>
      <c r="P210">
        <v>2</v>
      </c>
    </row>
    <row r="211" spans="1:16" x14ac:dyDescent="0.3">
      <c r="A211">
        <v>2320</v>
      </c>
      <c r="B211" t="s">
        <v>30</v>
      </c>
      <c r="C211">
        <v>2008</v>
      </c>
      <c r="D211">
        <v>5.8</v>
      </c>
      <c r="E211" t="s">
        <v>18</v>
      </c>
      <c r="F211" t="s">
        <v>19</v>
      </c>
      <c r="G211">
        <v>178438</v>
      </c>
      <c r="H211" t="s">
        <v>20</v>
      </c>
      <c r="I211">
        <v>70529.86</v>
      </c>
      <c r="J211" t="s">
        <v>52</v>
      </c>
      <c r="K211">
        <v>18</v>
      </c>
      <c r="L211">
        <v>0.3952625561819792</v>
      </c>
      <c r="M211" t="s">
        <v>32</v>
      </c>
      <c r="N211" t="s">
        <v>36</v>
      </c>
      <c r="O211" t="s">
        <v>29</v>
      </c>
      <c r="P211">
        <v>3</v>
      </c>
    </row>
    <row r="212" spans="1:16" x14ac:dyDescent="0.3">
      <c r="A212">
        <v>2319</v>
      </c>
      <c r="B212" t="s">
        <v>24</v>
      </c>
      <c r="C212">
        <v>2016</v>
      </c>
      <c r="D212">
        <v>3.2</v>
      </c>
      <c r="E212" t="s">
        <v>18</v>
      </c>
      <c r="F212" t="s">
        <v>19</v>
      </c>
      <c r="G212">
        <v>66330</v>
      </c>
      <c r="H212" t="s">
        <v>20</v>
      </c>
      <c r="I212">
        <v>61879.839999999997</v>
      </c>
      <c r="J212" t="s">
        <v>66</v>
      </c>
      <c r="K212">
        <v>10</v>
      </c>
      <c r="L212">
        <v>0.93290878938640132</v>
      </c>
      <c r="M212" t="s">
        <v>22</v>
      </c>
      <c r="N212" t="s">
        <v>36</v>
      </c>
      <c r="O212" t="s">
        <v>22</v>
      </c>
      <c r="P212">
        <v>3</v>
      </c>
    </row>
    <row r="213" spans="1:16" x14ac:dyDescent="0.3">
      <c r="A213">
        <v>210</v>
      </c>
      <c r="B213" t="s">
        <v>50</v>
      </c>
      <c r="C213">
        <v>2020</v>
      </c>
      <c r="D213">
        <v>3.4</v>
      </c>
      <c r="E213" t="s">
        <v>18</v>
      </c>
      <c r="F213" t="s">
        <v>34</v>
      </c>
      <c r="G213">
        <v>54691</v>
      </c>
      <c r="H213" t="s">
        <v>38</v>
      </c>
      <c r="I213">
        <v>76528.36</v>
      </c>
      <c r="J213" t="s">
        <v>54</v>
      </c>
      <c r="K213">
        <v>6</v>
      </c>
      <c r="L213">
        <v>1.3992861713993161</v>
      </c>
      <c r="M213" t="s">
        <v>22</v>
      </c>
      <c r="N213" t="s">
        <v>36</v>
      </c>
      <c r="O213" t="s">
        <v>22</v>
      </c>
      <c r="P213">
        <v>2</v>
      </c>
    </row>
    <row r="214" spans="1:16" x14ac:dyDescent="0.3">
      <c r="A214">
        <v>2318</v>
      </c>
      <c r="B214" t="s">
        <v>17</v>
      </c>
      <c r="C214">
        <v>2003</v>
      </c>
      <c r="D214">
        <v>3.6</v>
      </c>
      <c r="E214" t="s">
        <v>42</v>
      </c>
      <c r="F214" t="s">
        <v>19</v>
      </c>
      <c r="G214">
        <v>86755</v>
      </c>
      <c r="H214" t="s">
        <v>26</v>
      </c>
      <c r="I214">
        <v>88066.77</v>
      </c>
      <c r="J214" t="s">
        <v>35</v>
      </c>
      <c r="K214">
        <v>23</v>
      </c>
      <c r="L214">
        <v>1.0151203965189326</v>
      </c>
      <c r="M214" t="s">
        <v>22</v>
      </c>
      <c r="N214" t="s">
        <v>36</v>
      </c>
      <c r="O214" t="s">
        <v>22</v>
      </c>
      <c r="P214">
        <v>1</v>
      </c>
    </row>
    <row r="215" spans="1:16" x14ac:dyDescent="0.3">
      <c r="A215">
        <v>212</v>
      </c>
      <c r="B215" t="s">
        <v>37</v>
      </c>
      <c r="C215">
        <v>2008</v>
      </c>
      <c r="D215">
        <v>5</v>
      </c>
      <c r="E215" t="s">
        <v>25</v>
      </c>
      <c r="F215" t="s">
        <v>34</v>
      </c>
      <c r="G215">
        <v>259896</v>
      </c>
      <c r="H215" t="s">
        <v>38</v>
      </c>
      <c r="I215">
        <v>84546.11</v>
      </c>
      <c r="J215" t="s">
        <v>68</v>
      </c>
      <c r="K215">
        <v>18</v>
      </c>
      <c r="L215">
        <v>0.32530746914150277</v>
      </c>
      <c r="M215" t="s">
        <v>32</v>
      </c>
      <c r="N215" t="s">
        <v>36</v>
      </c>
      <c r="O215" t="s">
        <v>29</v>
      </c>
      <c r="P215">
        <v>2</v>
      </c>
    </row>
    <row r="216" spans="1:16" x14ac:dyDescent="0.3">
      <c r="A216">
        <v>213</v>
      </c>
      <c r="B216" t="s">
        <v>43</v>
      </c>
      <c r="C216">
        <v>2008</v>
      </c>
      <c r="D216">
        <v>3.3</v>
      </c>
      <c r="E216" t="s">
        <v>18</v>
      </c>
      <c r="F216" t="s">
        <v>34</v>
      </c>
      <c r="G216">
        <v>78343</v>
      </c>
      <c r="H216" t="s">
        <v>26</v>
      </c>
      <c r="I216">
        <v>88375.69</v>
      </c>
      <c r="J216" t="s">
        <v>63</v>
      </c>
      <c r="K216">
        <v>18</v>
      </c>
      <c r="L216">
        <v>1.1280610903335333</v>
      </c>
      <c r="M216" t="s">
        <v>22</v>
      </c>
      <c r="N216" t="s">
        <v>36</v>
      </c>
      <c r="O216" t="s">
        <v>22</v>
      </c>
      <c r="P216">
        <v>1</v>
      </c>
    </row>
    <row r="217" spans="1:16" x14ac:dyDescent="0.3">
      <c r="A217">
        <v>2317</v>
      </c>
      <c r="B217" t="s">
        <v>24</v>
      </c>
      <c r="C217">
        <v>2018</v>
      </c>
      <c r="D217">
        <v>4.2</v>
      </c>
      <c r="E217" t="s">
        <v>33</v>
      </c>
      <c r="F217" t="s">
        <v>19</v>
      </c>
      <c r="G217">
        <v>252646</v>
      </c>
      <c r="H217" t="s">
        <v>26</v>
      </c>
      <c r="I217">
        <v>66284.800000000003</v>
      </c>
      <c r="J217" t="s">
        <v>53</v>
      </c>
      <c r="K217">
        <v>8</v>
      </c>
      <c r="L217">
        <v>0.2623623568154651</v>
      </c>
      <c r="M217" t="s">
        <v>32</v>
      </c>
      <c r="N217" t="s">
        <v>36</v>
      </c>
      <c r="O217" t="s">
        <v>29</v>
      </c>
      <c r="P217">
        <v>1</v>
      </c>
    </row>
    <row r="218" spans="1:16" x14ac:dyDescent="0.3">
      <c r="A218">
        <v>215</v>
      </c>
      <c r="B218" t="s">
        <v>24</v>
      </c>
      <c r="C218">
        <v>2009</v>
      </c>
      <c r="D218">
        <v>5.3</v>
      </c>
      <c r="E218" t="s">
        <v>42</v>
      </c>
      <c r="F218" t="s">
        <v>19</v>
      </c>
      <c r="G218">
        <v>31357</v>
      </c>
      <c r="H218" t="s">
        <v>20</v>
      </c>
      <c r="I218">
        <v>83227.83</v>
      </c>
      <c r="J218" t="s">
        <v>27</v>
      </c>
      <c r="K218">
        <v>17</v>
      </c>
      <c r="L218">
        <v>2.654202570398954</v>
      </c>
      <c r="M218" t="s">
        <v>56</v>
      </c>
      <c r="N218" t="s">
        <v>36</v>
      </c>
      <c r="O218" t="s">
        <v>29</v>
      </c>
      <c r="P218">
        <v>3</v>
      </c>
    </row>
    <row r="219" spans="1:16" x14ac:dyDescent="0.3">
      <c r="A219">
        <v>2316</v>
      </c>
      <c r="B219" t="s">
        <v>50</v>
      </c>
      <c r="C219">
        <v>2000</v>
      </c>
      <c r="D219">
        <v>1</v>
      </c>
      <c r="E219" t="s">
        <v>33</v>
      </c>
      <c r="F219" t="s">
        <v>19</v>
      </c>
      <c r="G219">
        <v>149333</v>
      </c>
      <c r="H219" t="s">
        <v>38</v>
      </c>
      <c r="I219">
        <v>98190.42</v>
      </c>
      <c r="J219" t="s">
        <v>55</v>
      </c>
      <c r="K219">
        <v>26</v>
      </c>
      <c r="L219">
        <v>0.65752660162187859</v>
      </c>
      <c r="M219" t="s">
        <v>22</v>
      </c>
      <c r="N219" t="s">
        <v>36</v>
      </c>
      <c r="O219" t="s">
        <v>46</v>
      </c>
      <c r="P219">
        <v>2</v>
      </c>
    </row>
    <row r="220" spans="1:16" x14ac:dyDescent="0.3">
      <c r="A220">
        <v>2315</v>
      </c>
      <c r="B220" t="s">
        <v>43</v>
      </c>
      <c r="C220">
        <v>2016</v>
      </c>
      <c r="D220">
        <v>2.2999999999999998</v>
      </c>
      <c r="E220" t="s">
        <v>33</v>
      </c>
      <c r="F220" t="s">
        <v>19</v>
      </c>
      <c r="G220">
        <v>43021</v>
      </c>
      <c r="H220" t="s">
        <v>38</v>
      </c>
      <c r="I220">
        <v>84637.66</v>
      </c>
      <c r="J220" t="s">
        <v>63</v>
      </c>
      <c r="K220">
        <v>10</v>
      </c>
      <c r="L220">
        <v>1.9673568722251924</v>
      </c>
      <c r="M220" t="s">
        <v>56</v>
      </c>
      <c r="N220" t="s">
        <v>36</v>
      </c>
      <c r="O220" t="s">
        <v>22</v>
      </c>
      <c r="P220">
        <v>2</v>
      </c>
    </row>
    <row r="221" spans="1:16" x14ac:dyDescent="0.3">
      <c r="A221">
        <v>218</v>
      </c>
      <c r="B221" t="s">
        <v>50</v>
      </c>
      <c r="C221">
        <v>2007</v>
      </c>
      <c r="D221">
        <v>1.4</v>
      </c>
      <c r="E221" t="s">
        <v>18</v>
      </c>
      <c r="F221" t="s">
        <v>34</v>
      </c>
      <c r="G221">
        <v>59567</v>
      </c>
      <c r="H221" t="s">
        <v>26</v>
      </c>
      <c r="I221">
        <v>54206.67</v>
      </c>
      <c r="J221" t="s">
        <v>54</v>
      </c>
      <c r="K221">
        <v>19</v>
      </c>
      <c r="L221">
        <v>0.91001175147313107</v>
      </c>
      <c r="M221" t="s">
        <v>22</v>
      </c>
      <c r="N221" t="s">
        <v>36</v>
      </c>
      <c r="O221" t="s">
        <v>46</v>
      </c>
      <c r="P221">
        <v>1</v>
      </c>
    </row>
    <row r="222" spans="1:16" x14ac:dyDescent="0.3">
      <c r="A222">
        <v>2313</v>
      </c>
      <c r="B222" t="s">
        <v>50</v>
      </c>
      <c r="C222">
        <v>2004</v>
      </c>
      <c r="D222">
        <v>2.1</v>
      </c>
      <c r="E222" t="s">
        <v>18</v>
      </c>
      <c r="F222" t="s">
        <v>19</v>
      </c>
      <c r="G222">
        <v>77228</v>
      </c>
      <c r="H222" t="s">
        <v>26</v>
      </c>
      <c r="I222">
        <v>57335.06</v>
      </c>
      <c r="J222" t="s">
        <v>54</v>
      </c>
      <c r="K222">
        <v>22</v>
      </c>
      <c r="L222">
        <v>0.74241285544103175</v>
      </c>
      <c r="M222" t="s">
        <v>22</v>
      </c>
      <c r="N222" t="s">
        <v>36</v>
      </c>
      <c r="O222" t="s">
        <v>22</v>
      </c>
      <c r="P222">
        <v>1</v>
      </c>
    </row>
    <row r="223" spans="1:16" x14ac:dyDescent="0.3">
      <c r="A223">
        <v>220</v>
      </c>
      <c r="B223" t="s">
        <v>58</v>
      </c>
      <c r="C223">
        <v>2015</v>
      </c>
      <c r="D223">
        <v>5</v>
      </c>
      <c r="E223" t="s">
        <v>25</v>
      </c>
      <c r="F223" t="s">
        <v>19</v>
      </c>
      <c r="G223">
        <v>141758</v>
      </c>
      <c r="H223" t="s">
        <v>38</v>
      </c>
      <c r="I223">
        <v>60030.44</v>
      </c>
      <c r="J223" t="s">
        <v>65</v>
      </c>
      <c r="K223">
        <v>11</v>
      </c>
      <c r="L223">
        <v>0.42347126793549572</v>
      </c>
      <c r="M223" t="s">
        <v>22</v>
      </c>
      <c r="N223" t="s">
        <v>36</v>
      </c>
      <c r="O223" t="s">
        <v>29</v>
      </c>
      <c r="P223">
        <v>2</v>
      </c>
    </row>
    <row r="224" spans="1:16" x14ac:dyDescent="0.3">
      <c r="A224">
        <v>221</v>
      </c>
      <c r="B224" t="s">
        <v>58</v>
      </c>
      <c r="C224">
        <v>2016</v>
      </c>
      <c r="D224">
        <v>5.5</v>
      </c>
      <c r="E224" t="s">
        <v>33</v>
      </c>
      <c r="F224" t="s">
        <v>19</v>
      </c>
      <c r="G224">
        <v>61606</v>
      </c>
      <c r="H224" t="s">
        <v>26</v>
      </c>
      <c r="I224">
        <v>59976.03</v>
      </c>
      <c r="J224" t="s">
        <v>67</v>
      </c>
      <c r="K224">
        <v>10</v>
      </c>
      <c r="L224">
        <v>0.97354202512742261</v>
      </c>
      <c r="M224" t="s">
        <v>22</v>
      </c>
      <c r="N224" t="s">
        <v>36</v>
      </c>
      <c r="O224" t="s">
        <v>29</v>
      </c>
      <c r="P224">
        <v>1</v>
      </c>
    </row>
    <row r="225" spans="1:16" x14ac:dyDescent="0.3">
      <c r="A225">
        <v>2312</v>
      </c>
      <c r="B225" t="s">
        <v>43</v>
      </c>
      <c r="C225">
        <v>2020</v>
      </c>
      <c r="D225">
        <v>2.2000000000000002</v>
      </c>
      <c r="E225" t="s">
        <v>18</v>
      </c>
      <c r="F225" t="s">
        <v>34</v>
      </c>
      <c r="G225">
        <v>272530</v>
      </c>
      <c r="H225" t="s">
        <v>26</v>
      </c>
      <c r="I225">
        <v>86487.1</v>
      </c>
      <c r="J225" t="s">
        <v>60</v>
      </c>
      <c r="K225">
        <v>6</v>
      </c>
      <c r="L225">
        <v>0.31734891571570106</v>
      </c>
      <c r="M225" t="s">
        <v>32</v>
      </c>
      <c r="N225" t="s">
        <v>36</v>
      </c>
      <c r="O225" t="s">
        <v>22</v>
      </c>
      <c r="P225">
        <v>1</v>
      </c>
    </row>
    <row r="226" spans="1:16" x14ac:dyDescent="0.3">
      <c r="A226">
        <v>223</v>
      </c>
      <c r="B226" t="s">
        <v>50</v>
      </c>
      <c r="C226">
        <v>2003</v>
      </c>
      <c r="D226">
        <v>1.3</v>
      </c>
      <c r="E226" t="s">
        <v>25</v>
      </c>
      <c r="F226" t="s">
        <v>34</v>
      </c>
      <c r="G226">
        <v>101732</v>
      </c>
      <c r="H226" t="s">
        <v>20</v>
      </c>
      <c r="I226">
        <v>80585.929999999993</v>
      </c>
      <c r="J226" t="s">
        <v>51</v>
      </c>
      <c r="K226">
        <v>23</v>
      </c>
      <c r="L226">
        <v>0.79213944481579046</v>
      </c>
      <c r="M226" t="s">
        <v>22</v>
      </c>
      <c r="N226" t="s">
        <v>36</v>
      </c>
      <c r="O226" t="s">
        <v>46</v>
      </c>
      <c r="P226">
        <v>3</v>
      </c>
    </row>
    <row r="227" spans="1:16" x14ac:dyDescent="0.3">
      <c r="A227">
        <v>224</v>
      </c>
      <c r="B227" t="s">
        <v>58</v>
      </c>
      <c r="C227">
        <v>2017</v>
      </c>
      <c r="D227">
        <v>5.4</v>
      </c>
      <c r="E227" t="s">
        <v>42</v>
      </c>
      <c r="F227" t="s">
        <v>34</v>
      </c>
      <c r="G227">
        <v>191791</v>
      </c>
      <c r="H227" t="s">
        <v>38</v>
      </c>
      <c r="I227">
        <v>65006.23</v>
      </c>
      <c r="J227" t="s">
        <v>67</v>
      </c>
      <c r="K227">
        <v>9</v>
      </c>
      <c r="L227">
        <v>0.33894306823573578</v>
      </c>
      <c r="M227" t="s">
        <v>32</v>
      </c>
      <c r="N227" t="s">
        <v>36</v>
      </c>
      <c r="O227" t="s">
        <v>29</v>
      </c>
      <c r="P227">
        <v>2</v>
      </c>
    </row>
    <row r="228" spans="1:16" x14ac:dyDescent="0.3">
      <c r="A228">
        <v>2311</v>
      </c>
      <c r="B228" t="s">
        <v>24</v>
      </c>
      <c r="C228">
        <v>2014</v>
      </c>
      <c r="D228">
        <v>5</v>
      </c>
      <c r="E228" t="s">
        <v>18</v>
      </c>
      <c r="F228" t="s">
        <v>19</v>
      </c>
      <c r="G228">
        <v>185846</v>
      </c>
      <c r="H228" t="s">
        <v>38</v>
      </c>
      <c r="I228">
        <v>64720.06</v>
      </c>
      <c r="J228" t="s">
        <v>66</v>
      </c>
      <c r="K228">
        <v>12</v>
      </c>
      <c r="L228">
        <v>0.34824564424308296</v>
      </c>
      <c r="M228" t="s">
        <v>32</v>
      </c>
      <c r="N228" t="s">
        <v>36</v>
      </c>
      <c r="O228" t="s">
        <v>29</v>
      </c>
      <c r="P228">
        <v>2</v>
      </c>
    </row>
    <row r="229" spans="1:16" x14ac:dyDescent="0.3">
      <c r="A229">
        <v>2310</v>
      </c>
      <c r="B229" t="s">
        <v>58</v>
      </c>
      <c r="C229">
        <v>2019</v>
      </c>
      <c r="D229">
        <v>2.7</v>
      </c>
      <c r="E229" t="s">
        <v>33</v>
      </c>
      <c r="F229" t="s">
        <v>19</v>
      </c>
      <c r="G229">
        <v>49966</v>
      </c>
      <c r="H229" t="s">
        <v>20</v>
      </c>
      <c r="I229">
        <v>58688.87</v>
      </c>
      <c r="J229" t="s">
        <v>59</v>
      </c>
      <c r="K229">
        <v>7</v>
      </c>
      <c r="L229">
        <v>1.1745761117559941</v>
      </c>
      <c r="M229" t="s">
        <v>56</v>
      </c>
      <c r="N229" t="s">
        <v>36</v>
      </c>
      <c r="O229" t="s">
        <v>22</v>
      </c>
      <c r="P229">
        <v>3</v>
      </c>
    </row>
    <row r="230" spans="1:16" x14ac:dyDescent="0.3">
      <c r="A230">
        <v>227</v>
      </c>
      <c r="B230" t="s">
        <v>58</v>
      </c>
      <c r="C230">
        <v>2003</v>
      </c>
      <c r="D230">
        <v>5.8</v>
      </c>
      <c r="E230" t="s">
        <v>42</v>
      </c>
      <c r="F230" t="s">
        <v>19</v>
      </c>
      <c r="G230">
        <v>224589</v>
      </c>
      <c r="H230" t="s">
        <v>38</v>
      </c>
      <c r="I230">
        <v>88481.26</v>
      </c>
      <c r="J230" t="s">
        <v>62</v>
      </c>
      <c r="K230">
        <v>23</v>
      </c>
      <c r="L230">
        <v>0.39396969575535756</v>
      </c>
      <c r="M230" t="s">
        <v>32</v>
      </c>
      <c r="N230" t="s">
        <v>36</v>
      </c>
      <c r="O230" t="s">
        <v>29</v>
      </c>
      <c r="P230">
        <v>2</v>
      </c>
    </row>
    <row r="231" spans="1:16" x14ac:dyDescent="0.3">
      <c r="A231">
        <v>228</v>
      </c>
      <c r="B231" t="s">
        <v>37</v>
      </c>
      <c r="C231">
        <v>2006</v>
      </c>
      <c r="D231">
        <v>1.3</v>
      </c>
      <c r="E231" t="s">
        <v>18</v>
      </c>
      <c r="F231" t="s">
        <v>19</v>
      </c>
      <c r="G231">
        <v>14026</v>
      </c>
      <c r="H231" t="s">
        <v>26</v>
      </c>
      <c r="I231">
        <v>84395.51</v>
      </c>
      <c r="J231" t="s">
        <v>48</v>
      </c>
      <c r="K231">
        <v>20</v>
      </c>
      <c r="L231">
        <v>6.0170761443034362</v>
      </c>
      <c r="M231" t="s">
        <v>56</v>
      </c>
      <c r="N231" t="s">
        <v>36</v>
      </c>
      <c r="O231" t="s">
        <v>46</v>
      </c>
      <c r="P231">
        <v>1</v>
      </c>
    </row>
    <row r="232" spans="1:16" x14ac:dyDescent="0.3">
      <c r="A232">
        <v>2308</v>
      </c>
      <c r="B232" t="s">
        <v>37</v>
      </c>
      <c r="C232">
        <v>2003</v>
      </c>
      <c r="D232">
        <v>5</v>
      </c>
      <c r="E232" t="s">
        <v>25</v>
      </c>
      <c r="F232" t="s">
        <v>19</v>
      </c>
      <c r="G232">
        <v>237011</v>
      </c>
      <c r="H232" t="s">
        <v>20</v>
      </c>
      <c r="I232">
        <v>54826.47</v>
      </c>
      <c r="J232" t="s">
        <v>68</v>
      </c>
      <c r="K232">
        <v>23</v>
      </c>
      <c r="L232">
        <v>0.23132457987182031</v>
      </c>
      <c r="M232" t="s">
        <v>32</v>
      </c>
      <c r="N232" t="s">
        <v>36</v>
      </c>
      <c r="O232" t="s">
        <v>29</v>
      </c>
      <c r="P232">
        <v>3</v>
      </c>
    </row>
    <row r="233" spans="1:16" x14ac:dyDescent="0.3">
      <c r="A233">
        <v>2307</v>
      </c>
      <c r="B233" t="s">
        <v>17</v>
      </c>
      <c r="C233">
        <v>2016</v>
      </c>
      <c r="D233">
        <v>3.4</v>
      </c>
      <c r="E233" t="s">
        <v>18</v>
      </c>
      <c r="F233" t="s">
        <v>19</v>
      </c>
      <c r="G233">
        <v>244437</v>
      </c>
      <c r="H233" t="s">
        <v>38</v>
      </c>
      <c r="I233">
        <v>89965.92</v>
      </c>
      <c r="J233" t="s">
        <v>35</v>
      </c>
      <c r="K233">
        <v>10</v>
      </c>
      <c r="L233">
        <v>0.3680536089053621</v>
      </c>
      <c r="M233" t="s">
        <v>32</v>
      </c>
      <c r="N233" t="s">
        <v>36</v>
      </c>
      <c r="O233" t="s">
        <v>22</v>
      </c>
      <c r="P233">
        <v>2</v>
      </c>
    </row>
    <row r="234" spans="1:16" x14ac:dyDescent="0.3">
      <c r="A234">
        <v>231</v>
      </c>
      <c r="B234" t="s">
        <v>37</v>
      </c>
      <c r="C234">
        <v>2018</v>
      </c>
      <c r="D234">
        <v>2.9</v>
      </c>
      <c r="E234" t="s">
        <v>18</v>
      </c>
      <c r="F234" t="s">
        <v>19</v>
      </c>
      <c r="G234">
        <v>109384</v>
      </c>
      <c r="H234" t="s">
        <v>20</v>
      </c>
      <c r="I234">
        <v>81430.600000000006</v>
      </c>
      <c r="J234" t="s">
        <v>45</v>
      </c>
      <c r="K234">
        <v>8</v>
      </c>
      <c r="L234">
        <v>0.74444708549696492</v>
      </c>
      <c r="M234" t="s">
        <v>22</v>
      </c>
      <c r="N234" t="s">
        <v>36</v>
      </c>
      <c r="O234" t="s">
        <v>22</v>
      </c>
      <c r="P234">
        <v>3</v>
      </c>
    </row>
    <row r="235" spans="1:16" x14ac:dyDescent="0.3">
      <c r="A235">
        <v>232</v>
      </c>
      <c r="B235" t="s">
        <v>58</v>
      </c>
      <c r="C235">
        <v>2003</v>
      </c>
      <c r="D235">
        <v>5</v>
      </c>
      <c r="E235" t="s">
        <v>42</v>
      </c>
      <c r="F235" t="s">
        <v>34</v>
      </c>
      <c r="G235">
        <v>252771</v>
      </c>
      <c r="H235" t="s">
        <v>38</v>
      </c>
      <c r="I235">
        <v>63473.31</v>
      </c>
      <c r="J235" t="s">
        <v>62</v>
      </c>
      <c r="K235">
        <v>23</v>
      </c>
      <c r="L235">
        <v>0.25110993745326798</v>
      </c>
      <c r="M235" t="s">
        <v>32</v>
      </c>
      <c r="N235" t="s">
        <v>36</v>
      </c>
      <c r="O235" t="s">
        <v>29</v>
      </c>
      <c r="P235">
        <v>2</v>
      </c>
    </row>
    <row r="236" spans="1:16" x14ac:dyDescent="0.3">
      <c r="A236">
        <v>2306</v>
      </c>
      <c r="B236" t="s">
        <v>43</v>
      </c>
      <c r="C236">
        <v>2021</v>
      </c>
      <c r="D236">
        <v>4.9000000000000004</v>
      </c>
      <c r="E236" t="s">
        <v>25</v>
      </c>
      <c r="F236" t="s">
        <v>34</v>
      </c>
      <c r="G236">
        <v>91788</v>
      </c>
      <c r="H236" t="s">
        <v>38</v>
      </c>
      <c r="I236">
        <v>88719.05</v>
      </c>
      <c r="J236" t="s">
        <v>44</v>
      </c>
      <c r="K236">
        <v>5</v>
      </c>
      <c r="L236">
        <v>0.96656480149910662</v>
      </c>
      <c r="M236" t="s">
        <v>22</v>
      </c>
      <c r="N236" t="s">
        <v>36</v>
      </c>
      <c r="O236" t="s">
        <v>29</v>
      </c>
      <c r="P236">
        <v>2</v>
      </c>
    </row>
    <row r="237" spans="1:16" x14ac:dyDescent="0.3">
      <c r="A237">
        <v>234</v>
      </c>
      <c r="B237" t="s">
        <v>30</v>
      </c>
      <c r="C237">
        <v>2000</v>
      </c>
      <c r="D237">
        <v>6</v>
      </c>
      <c r="E237" t="s">
        <v>33</v>
      </c>
      <c r="F237" t="s">
        <v>19</v>
      </c>
      <c r="G237">
        <v>68232</v>
      </c>
      <c r="H237" t="s">
        <v>38</v>
      </c>
      <c r="I237">
        <v>60799.03</v>
      </c>
      <c r="J237" t="s">
        <v>52</v>
      </c>
      <c r="K237">
        <v>26</v>
      </c>
      <c r="L237">
        <v>0.89106328408957669</v>
      </c>
      <c r="M237" t="s">
        <v>22</v>
      </c>
      <c r="N237" t="s">
        <v>36</v>
      </c>
      <c r="O237" t="s">
        <v>29</v>
      </c>
      <c r="P237">
        <v>2</v>
      </c>
    </row>
    <row r="238" spans="1:16" x14ac:dyDescent="0.3">
      <c r="A238">
        <v>2304</v>
      </c>
      <c r="B238" t="s">
        <v>43</v>
      </c>
      <c r="C238">
        <v>2010</v>
      </c>
      <c r="D238">
        <v>2.7</v>
      </c>
      <c r="E238" t="s">
        <v>42</v>
      </c>
      <c r="F238" t="s">
        <v>19</v>
      </c>
      <c r="G238">
        <v>269006</v>
      </c>
      <c r="H238" t="s">
        <v>20</v>
      </c>
      <c r="I238">
        <v>95926.8</v>
      </c>
      <c r="J238" t="s">
        <v>63</v>
      </c>
      <c r="K238">
        <v>16</v>
      </c>
      <c r="L238">
        <v>0.35659725061894532</v>
      </c>
      <c r="M238" t="s">
        <v>32</v>
      </c>
      <c r="N238" t="s">
        <v>36</v>
      </c>
      <c r="O238" t="s">
        <v>22</v>
      </c>
      <c r="P238">
        <v>3</v>
      </c>
    </row>
    <row r="239" spans="1:16" x14ac:dyDescent="0.3">
      <c r="A239">
        <v>236</v>
      </c>
      <c r="B239" t="s">
        <v>37</v>
      </c>
      <c r="C239">
        <v>2017</v>
      </c>
      <c r="D239">
        <v>2.6</v>
      </c>
      <c r="E239" t="s">
        <v>42</v>
      </c>
      <c r="F239" t="s">
        <v>19</v>
      </c>
      <c r="G239">
        <v>236503</v>
      </c>
      <c r="H239" t="s">
        <v>20</v>
      </c>
      <c r="I239">
        <v>78582.28</v>
      </c>
      <c r="J239" t="s">
        <v>68</v>
      </c>
      <c r="K239">
        <v>9</v>
      </c>
      <c r="L239">
        <v>0.33226758222940089</v>
      </c>
      <c r="M239" t="s">
        <v>32</v>
      </c>
      <c r="N239" t="s">
        <v>36</v>
      </c>
      <c r="O239" t="s">
        <v>22</v>
      </c>
      <c r="P239">
        <v>3</v>
      </c>
    </row>
    <row r="240" spans="1:16" x14ac:dyDescent="0.3">
      <c r="A240">
        <v>2302</v>
      </c>
      <c r="B240" t="s">
        <v>24</v>
      </c>
      <c r="C240">
        <v>2008</v>
      </c>
      <c r="D240">
        <v>1.9</v>
      </c>
      <c r="E240" t="s">
        <v>42</v>
      </c>
      <c r="F240" t="s">
        <v>19</v>
      </c>
      <c r="G240">
        <v>60721</v>
      </c>
      <c r="H240" t="s">
        <v>20</v>
      </c>
      <c r="I240">
        <v>71676.27</v>
      </c>
      <c r="J240" t="s">
        <v>66</v>
      </c>
      <c r="K240">
        <v>18</v>
      </c>
      <c r="L240">
        <v>1.1804197888704073</v>
      </c>
      <c r="M240" t="s">
        <v>22</v>
      </c>
      <c r="N240" t="s">
        <v>36</v>
      </c>
      <c r="O240" t="s">
        <v>46</v>
      </c>
      <c r="P240">
        <v>3</v>
      </c>
    </row>
    <row r="241" spans="1:16" x14ac:dyDescent="0.3">
      <c r="A241">
        <v>2296</v>
      </c>
      <c r="B241" t="s">
        <v>17</v>
      </c>
      <c r="C241">
        <v>2016</v>
      </c>
      <c r="D241">
        <v>4.5</v>
      </c>
      <c r="E241" t="s">
        <v>33</v>
      </c>
      <c r="F241" t="s">
        <v>19</v>
      </c>
      <c r="G241">
        <v>152481</v>
      </c>
      <c r="H241" t="s">
        <v>26</v>
      </c>
      <c r="I241">
        <v>97860.06</v>
      </c>
      <c r="J241" t="s">
        <v>35</v>
      </c>
      <c r="K241">
        <v>10</v>
      </c>
      <c r="L241">
        <v>0.64178527160761012</v>
      </c>
      <c r="M241" t="s">
        <v>32</v>
      </c>
      <c r="N241" t="s">
        <v>36</v>
      </c>
      <c r="O241" t="s">
        <v>29</v>
      </c>
      <c r="P241">
        <v>1</v>
      </c>
    </row>
    <row r="242" spans="1:16" x14ac:dyDescent="0.3">
      <c r="A242">
        <v>2295</v>
      </c>
      <c r="B242" t="s">
        <v>50</v>
      </c>
      <c r="C242">
        <v>2007</v>
      </c>
      <c r="D242">
        <v>3.7</v>
      </c>
      <c r="E242" t="s">
        <v>18</v>
      </c>
      <c r="F242" t="s">
        <v>19</v>
      </c>
      <c r="G242">
        <v>142645</v>
      </c>
      <c r="H242" t="s">
        <v>38</v>
      </c>
      <c r="I242">
        <v>59447.82</v>
      </c>
      <c r="J242" t="s">
        <v>51</v>
      </c>
      <c r="K242">
        <v>19</v>
      </c>
      <c r="L242">
        <v>0.41675361912439973</v>
      </c>
      <c r="M242" t="s">
        <v>22</v>
      </c>
      <c r="N242" t="s">
        <v>36</v>
      </c>
      <c r="O242" t="s">
        <v>22</v>
      </c>
      <c r="P242">
        <v>2</v>
      </c>
    </row>
    <row r="243" spans="1:16" x14ac:dyDescent="0.3">
      <c r="A243">
        <v>240</v>
      </c>
      <c r="B243" t="s">
        <v>37</v>
      </c>
      <c r="C243">
        <v>2002</v>
      </c>
      <c r="D243">
        <v>1.3</v>
      </c>
      <c r="E243" t="s">
        <v>42</v>
      </c>
      <c r="F243" t="s">
        <v>34</v>
      </c>
      <c r="G243">
        <v>138982</v>
      </c>
      <c r="H243" t="s">
        <v>26</v>
      </c>
      <c r="I243">
        <v>95965.09</v>
      </c>
      <c r="J243" t="s">
        <v>48</v>
      </c>
      <c r="K243">
        <v>24</v>
      </c>
      <c r="L243">
        <v>0.69048574635564319</v>
      </c>
      <c r="M243" t="s">
        <v>22</v>
      </c>
      <c r="N243" t="s">
        <v>36</v>
      </c>
      <c r="O243" t="s">
        <v>46</v>
      </c>
      <c r="P243">
        <v>1</v>
      </c>
    </row>
    <row r="244" spans="1:16" x14ac:dyDescent="0.3">
      <c r="A244">
        <v>241</v>
      </c>
      <c r="B244" t="s">
        <v>50</v>
      </c>
      <c r="C244">
        <v>2011</v>
      </c>
      <c r="D244">
        <v>2.8</v>
      </c>
      <c r="E244" t="s">
        <v>42</v>
      </c>
      <c r="F244" t="s">
        <v>34</v>
      </c>
      <c r="G244">
        <v>264837</v>
      </c>
      <c r="H244" t="s">
        <v>38</v>
      </c>
      <c r="I244">
        <v>78980.12</v>
      </c>
      <c r="J244" t="s">
        <v>51</v>
      </c>
      <c r="K244">
        <v>15</v>
      </c>
      <c r="L244">
        <v>0.2982216231115743</v>
      </c>
      <c r="M244" t="s">
        <v>32</v>
      </c>
      <c r="N244" t="s">
        <v>36</v>
      </c>
      <c r="O244" t="s">
        <v>22</v>
      </c>
      <c r="P244">
        <v>2</v>
      </c>
    </row>
    <row r="245" spans="1:16" x14ac:dyDescent="0.3">
      <c r="A245">
        <v>242</v>
      </c>
      <c r="B245" t="s">
        <v>58</v>
      </c>
      <c r="C245">
        <v>2001</v>
      </c>
      <c r="D245">
        <v>3.3</v>
      </c>
      <c r="E245" t="s">
        <v>25</v>
      </c>
      <c r="F245" t="s">
        <v>34</v>
      </c>
      <c r="G245">
        <v>115313</v>
      </c>
      <c r="H245" t="s">
        <v>20</v>
      </c>
      <c r="I245">
        <v>74988.63</v>
      </c>
      <c r="J245" t="s">
        <v>62</v>
      </c>
      <c r="K245">
        <v>25</v>
      </c>
      <c r="L245">
        <v>0.65030508268798837</v>
      </c>
      <c r="M245" t="s">
        <v>22</v>
      </c>
      <c r="N245" t="s">
        <v>36</v>
      </c>
      <c r="O245" t="s">
        <v>22</v>
      </c>
      <c r="P245">
        <v>3</v>
      </c>
    </row>
    <row r="246" spans="1:16" x14ac:dyDescent="0.3">
      <c r="A246">
        <v>243</v>
      </c>
      <c r="B246" t="s">
        <v>24</v>
      </c>
      <c r="C246">
        <v>2000</v>
      </c>
      <c r="D246">
        <v>4.5999999999999996</v>
      </c>
      <c r="E246" t="s">
        <v>18</v>
      </c>
      <c r="F246" t="s">
        <v>34</v>
      </c>
      <c r="G246">
        <v>28810</v>
      </c>
      <c r="H246" t="s">
        <v>20</v>
      </c>
      <c r="I246">
        <v>70569.63</v>
      </c>
      <c r="J246" t="s">
        <v>66</v>
      </c>
      <c r="K246">
        <v>26</v>
      </c>
      <c r="L246">
        <v>2.449483859770913</v>
      </c>
      <c r="M246" t="s">
        <v>56</v>
      </c>
      <c r="N246" t="s">
        <v>36</v>
      </c>
      <c r="O246" t="s">
        <v>29</v>
      </c>
      <c r="P246">
        <v>3</v>
      </c>
    </row>
    <row r="247" spans="1:16" x14ac:dyDescent="0.3">
      <c r="A247">
        <v>2292</v>
      </c>
      <c r="B247" t="s">
        <v>24</v>
      </c>
      <c r="C247">
        <v>2020</v>
      </c>
      <c r="D247">
        <v>3.5</v>
      </c>
      <c r="E247" t="s">
        <v>33</v>
      </c>
      <c r="F247" t="s">
        <v>34</v>
      </c>
      <c r="G247">
        <v>295187</v>
      </c>
      <c r="H247" t="s">
        <v>26</v>
      </c>
      <c r="I247">
        <v>56527.43</v>
      </c>
      <c r="J247" t="s">
        <v>49</v>
      </c>
      <c r="K247">
        <v>6</v>
      </c>
      <c r="L247">
        <v>0.19149701714506398</v>
      </c>
      <c r="M247" t="s">
        <v>32</v>
      </c>
      <c r="N247" t="s">
        <v>36</v>
      </c>
      <c r="O247" t="s">
        <v>22</v>
      </c>
      <c r="P247">
        <v>1</v>
      </c>
    </row>
    <row r="248" spans="1:16" x14ac:dyDescent="0.3">
      <c r="A248">
        <v>245</v>
      </c>
      <c r="B248" t="s">
        <v>50</v>
      </c>
      <c r="C248">
        <v>2020</v>
      </c>
      <c r="D248">
        <v>4.5</v>
      </c>
      <c r="E248" t="s">
        <v>33</v>
      </c>
      <c r="F248" t="s">
        <v>34</v>
      </c>
      <c r="G248">
        <v>58105</v>
      </c>
      <c r="H248" t="s">
        <v>26</v>
      </c>
      <c r="I248">
        <v>92711.83</v>
      </c>
      <c r="J248" t="s">
        <v>54</v>
      </c>
      <c r="K248">
        <v>6</v>
      </c>
      <c r="L248">
        <v>1.595591257206781</v>
      </c>
      <c r="M248" t="s">
        <v>22</v>
      </c>
      <c r="N248" t="s">
        <v>36</v>
      </c>
      <c r="O248" t="s">
        <v>29</v>
      </c>
      <c r="P248">
        <v>1</v>
      </c>
    </row>
    <row r="249" spans="1:16" x14ac:dyDescent="0.3">
      <c r="A249">
        <v>2290</v>
      </c>
      <c r="B249" t="s">
        <v>24</v>
      </c>
      <c r="C249">
        <v>2023</v>
      </c>
      <c r="D249">
        <v>5.9</v>
      </c>
      <c r="E249" t="s">
        <v>33</v>
      </c>
      <c r="F249" t="s">
        <v>19</v>
      </c>
      <c r="G249">
        <v>6611</v>
      </c>
      <c r="H249" t="s">
        <v>38</v>
      </c>
      <c r="I249">
        <v>63555.14</v>
      </c>
      <c r="J249" t="s">
        <v>66</v>
      </c>
      <c r="K249">
        <v>3</v>
      </c>
      <c r="L249">
        <v>9.6135440931780369</v>
      </c>
      <c r="M249" t="s">
        <v>56</v>
      </c>
      <c r="N249" t="s">
        <v>36</v>
      </c>
      <c r="O249" t="s">
        <v>29</v>
      </c>
      <c r="P249">
        <v>2</v>
      </c>
    </row>
    <row r="250" spans="1:16" x14ac:dyDescent="0.3">
      <c r="A250">
        <v>247</v>
      </c>
      <c r="B250" t="s">
        <v>43</v>
      </c>
      <c r="C250">
        <v>2021</v>
      </c>
      <c r="D250">
        <v>2.1</v>
      </c>
      <c r="E250" t="s">
        <v>42</v>
      </c>
      <c r="F250" t="s">
        <v>19</v>
      </c>
      <c r="G250">
        <v>204300</v>
      </c>
      <c r="H250" t="s">
        <v>38</v>
      </c>
      <c r="I250">
        <v>81309.61</v>
      </c>
      <c r="J250" t="s">
        <v>44</v>
      </c>
      <c r="K250">
        <v>5</v>
      </c>
      <c r="L250">
        <v>0.39799123837493883</v>
      </c>
      <c r="M250" t="s">
        <v>32</v>
      </c>
      <c r="N250" t="s">
        <v>36</v>
      </c>
      <c r="O250" t="s">
        <v>22</v>
      </c>
      <c r="P250">
        <v>2</v>
      </c>
    </row>
    <row r="251" spans="1:16" x14ac:dyDescent="0.3">
      <c r="A251">
        <v>2289</v>
      </c>
      <c r="B251" t="s">
        <v>43</v>
      </c>
      <c r="C251">
        <v>2015</v>
      </c>
      <c r="D251">
        <v>1.8</v>
      </c>
      <c r="E251" t="s">
        <v>33</v>
      </c>
      <c r="F251" t="s">
        <v>34</v>
      </c>
      <c r="G251">
        <v>181880</v>
      </c>
      <c r="H251" t="s">
        <v>38</v>
      </c>
      <c r="I251">
        <v>66261.25</v>
      </c>
      <c r="J251" t="s">
        <v>44</v>
      </c>
      <c r="K251">
        <v>11</v>
      </c>
      <c r="L251">
        <v>0.36431300857708382</v>
      </c>
      <c r="M251" t="s">
        <v>32</v>
      </c>
      <c r="N251" t="s">
        <v>36</v>
      </c>
      <c r="O251" t="s">
        <v>46</v>
      </c>
      <c r="P251">
        <v>2</v>
      </c>
    </row>
    <row r="252" spans="1:16" x14ac:dyDescent="0.3">
      <c r="A252">
        <v>2287</v>
      </c>
      <c r="B252" t="s">
        <v>17</v>
      </c>
      <c r="C252">
        <v>2003</v>
      </c>
      <c r="D252">
        <v>3.7</v>
      </c>
      <c r="E252" t="s">
        <v>18</v>
      </c>
      <c r="F252" t="s">
        <v>19</v>
      </c>
      <c r="G252">
        <v>242726</v>
      </c>
      <c r="H252" t="s">
        <v>26</v>
      </c>
      <c r="I252">
        <v>72297.13</v>
      </c>
      <c r="J252" t="s">
        <v>21</v>
      </c>
      <c r="K252">
        <v>23</v>
      </c>
      <c r="L252">
        <v>0.29785490635531425</v>
      </c>
      <c r="M252" t="s">
        <v>32</v>
      </c>
      <c r="N252" t="s">
        <v>36</v>
      </c>
      <c r="O252" t="s">
        <v>22</v>
      </c>
      <c r="P252">
        <v>1</v>
      </c>
    </row>
    <row r="253" spans="1:16" x14ac:dyDescent="0.3">
      <c r="A253">
        <v>250</v>
      </c>
      <c r="B253" t="s">
        <v>50</v>
      </c>
      <c r="C253">
        <v>2014</v>
      </c>
      <c r="D253">
        <v>1</v>
      </c>
      <c r="E253" t="s">
        <v>33</v>
      </c>
      <c r="F253" t="s">
        <v>34</v>
      </c>
      <c r="G253">
        <v>72788</v>
      </c>
      <c r="H253" t="s">
        <v>26</v>
      </c>
      <c r="I253">
        <v>54345.82</v>
      </c>
      <c r="J253" t="s">
        <v>51</v>
      </c>
      <c r="K253">
        <v>12</v>
      </c>
      <c r="L253">
        <v>0.74663158762433368</v>
      </c>
      <c r="M253" t="s">
        <v>22</v>
      </c>
      <c r="N253" t="s">
        <v>36</v>
      </c>
      <c r="O253" t="s">
        <v>46</v>
      </c>
      <c r="P253">
        <v>1</v>
      </c>
    </row>
    <row r="254" spans="1:16" x14ac:dyDescent="0.3">
      <c r="A254">
        <v>251</v>
      </c>
      <c r="B254" t="s">
        <v>17</v>
      </c>
      <c r="C254">
        <v>2002</v>
      </c>
      <c r="D254">
        <v>5</v>
      </c>
      <c r="E254" t="s">
        <v>25</v>
      </c>
      <c r="F254" t="s">
        <v>34</v>
      </c>
      <c r="G254">
        <v>280083</v>
      </c>
      <c r="H254" t="s">
        <v>38</v>
      </c>
      <c r="I254">
        <v>79352.23</v>
      </c>
      <c r="J254" t="s">
        <v>64</v>
      </c>
      <c r="K254">
        <v>24</v>
      </c>
      <c r="L254">
        <v>0.28331683822295534</v>
      </c>
      <c r="M254" t="s">
        <v>32</v>
      </c>
      <c r="N254" t="s">
        <v>36</v>
      </c>
      <c r="O254" t="s">
        <v>29</v>
      </c>
      <c r="P254">
        <v>2</v>
      </c>
    </row>
    <row r="255" spans="1:16" x14ac:dyDescent="0.3">
      <c r="A255">
        <v>252</v>
      </c>
      <c r="B255" t="s">
        <v>43</v>
      </c>
      <c r="C255">
        <v>2006</v>
      </c>
      <c r="D255">
        <v>4.9000000000000004</v>
      </c>
      <c r="E255" t="s">
        <v>18</v>
      </c>
      <c r="F255" t="s">
        <v>19</v>
      </c>
      <c r="G255">
        <v>155223</v>
      </c>
      <c r="H255" t="s">
        <v>38</v>
      </c>
      <c r="I255">
        <v>84660.82</v>
      </c>
      <c r="J255" t="s">
        <v>57</v>
      </c>
      <c r="K255">
        <v>20</v>
      </c>
      <c r="L255">
        <v>0.54541414609948269</v>
      </c>
      <c r="M255" t="s">
        <v>32</v>
      </c>
      <c r="N255" t="s">
        <v>36</v>
      </c>
      <c r="O255" t="s">
        <v>29</v>
      </c>
      <c r="P255">
        <v>2</v>
      </c>
    </row>
    <row r="256" spans="1:16" x14ac:dyDescent="0.3">
      <c r="A256">
        <v>253</v>
      </c>
      <c r="B256" t="s">
        <v>37</v>
      </c>
      <c r="C256">
        <v>2010</v>
      </c>
      <c r="D256">
        <v>3.7</v>
      </c>
      <c r="E256" t="s">
        <v>25</v>
      </c>
      <c r="F256" t="s">
        <v>34</v>
      </c>
      <c r="G256">
        <v>128068</v>
      </c>
      <c r="H256" t="s">
        <v>26</v>
      </c>
      <c r="I256">
        <v>60454.559999999998</v>
      </c>
      <c r="J256" t="s">
        <v>45</v>
      </c>
      <c r="K256">
        <v>16</v>
      </c>
      <c r="L256">
        <v>0.47205047318611987</v>
      </c>
      <c r="M256" t="s">
        <v>22</v>
      </c>
      <c r="N256" t="s">
        <v>36</v>
      </c>
      <c r="O256" t="s">
        <v>22</v>
      </c>
      <c r="P256">
        <v>1</v>
      </c>
    </row>
    <row r="257" spans="1:16" x14ac:dyDescent="0.3">
      <c r="A257">
        <v>2285</v>
      </c>
      <c r="B257" t="s">
        <v>58</v>
      </c>
      <c r="C257">
        <v>2014</v>
      </c>
      <c r="D257">
        <v>2.4</v>
      </c>
      <c r="E257" t="s">
        <v>42</v>
      </c>
      <c r="F257" t="s">
        <v>19</v>
      </c>
      <c r="G257">
        <v>221738</v>
      </c>
      <c r="H257" t="s">
        <v>20</v>
      </c>
      <c r="I257">
        <v>52129.23</v>
      </c>
      <c r="J257" t="s">
        <v>62</v>
      </c>
      <c r="K257">
        <v>12</v>
      </c>
      <c r="L257">
        <v>0.23509380439978714</v>
      </c>
      <c r="M257" t="s">
        <v>32</v>
      </c>
      <c r="N257" t="s">
        <v>36</v>
      </c>
      <c r="O257" t="s">
        <v>22</v>
      </c>
      <c r="P257">
        <v>3</v>
      </c>
    </row>
    <row r="258" spans="1:16" x14ac:dyDescent="0.3">
      <c r="A258">
        <v>255</v>
      </c>
      <c r="B258" t="s">
        <v>30</v>
      </c>
      <c r="C258">
        <v>2008</v>
      </c>
      <c r="D258">
        <v>4.8</v>
      </c>
      <c r="E258" t="s">
        <v>25</v>
      </c>
      <c r="F258" t="s">
        <v>19</v>
      </c>
      <c r="G258">
        <v>39051</v>
      </c>
      <c r="H258" t="s">
        <v>26</v>
      </c>
      <c r="I258">
        <v>94917.73</v>
      </c>
      <c r="J258" t="s">
        <v>41</v>
      </c>
      <c r="K258">
        <v>18</v>
      </c>
      <c r="L258">
        <v>2.4306094594248546</v>
      </c>
      <c r="M258" t="s">
        <v>56</v>
      </c>
      <c r="N258" t="s">
        <v>36</v>
      </c>
      <c r="O258" t="s">
        <v>29</v>
      </c>
      <c r="P258">
        <v>1</v>
      </c>
    </row>
    <row r="259" spans="1:16" x14ac:dyDescent="0.3">
      <c r="A259">
        <v>2282</v>
      </c>
      <c r="B259" t="s">
        <v>50</v>
      </c>
      <c r="C259">
        <v>2018</v>
      </c>
      <c r="D259">
        <v>4.5</v>
      </c>
      <c r="E259" t="s">
        <v>42</v>
      </c>
      <c r="F259" t="s">
        <v>19</v>
      </c>
      <c r="G259">
        <v>137901</v>
      </c>
      <c r="H259" t="s">
        <v>20</v>
      </c>
      <c r="I259">
        <v>87405.2</v>
      </c>
      <c r="J259" t="s">
        <v>55</v>
      </c>
      <c r="K259">
        <v>8</v>
      </c>
      <c r="L259">
        <v>0.63382571554956091</v>
      </c>
      <c r="M259" t="s">
        <v>22</v>
      </c>
      <c r="N259" t="s">
        <v>36</v>
      </c>
      <c r="O259" t="s">
        <v>29</v>
      </c>
      <c r="P259">
        <v>3</v>
      </c>
    </row>
    <row r="260" spans="1:16" x14ac:dyDescent="0.3">
      <c r="A260">
        <v>257</v>
      </c>
      <c r="B260" t="s">
        <v>58</v>
      </c>
      <c r="C260">
        <v>2012</v>
      </c>
      <c r="D260">
        <v>4.9000000000000004</v>
      </c>
      <c r="E260" t="s">
        <v>25</v>
      </c>
      <c r="F260" t="s">
        <v>34</v>
      </c>
      <c r="G260">
        <v>60071</v>
      </c>
      <c r="H260" t="s">
        <v>26</v>
      </c>
      <c r="I260">
        <v>81293.98</v>
      </c>
      <c r="J260" t="s">
        <v>59</v>
      </c>
      <c r="K260">
        <v>14</v>
      </c>
      <c r="L260">
        <v>1.3532982637212632</v>
      </c>
      <c r="M260" t="s">
        <v>22</v>
      </c>
      <c r="N260" t="s">
        <v>36</v>
      </c>
      <c r="O260" t="s">
        <v>29</v>
      </c>
      <c r="P260">
        <v>1</v>
      </c>
    </row>
    <row r="261" spans="1:16" x14ac:dyDescent="0.3">
      <c r="A261">
        <v>258</v>
      </c>
      <c r="B261" t="s">
        <v>37</v>
      </c>
      <c r="C261">
        <v>2001</v>
      </c>
      <c r="D261">
        <v>4.8</v>
      </c>
      <c r="E261" t="s">
        <v>18</v>
      </c>
      <c r="F261" t="s">
        <v>34</v>
      </c>
      <c r="G261">
        <v>130613</v>
      </c>
      <c r="H261" t="s">
        <v>38</v>
      </c>
      <c r="I261">
        <v>63144.71</v>
      </c>
      <c r="J261" t="s">
        <v>68</v>
      </c>
      <c r="K261">
        <v>25</v>
      </c>
      <c r="L261">
        <v>0.48344889099859889</v>
      </c>
      <c r="M261" t="s">
        <v>22</v>
      </c>
      <c r="N261" t="s">
        <v>36</v>
      </c>
      <c r="O261" t="s">
        <v>29</v>
      </c>
      <c r="P261">
        <v>2</v>
      </c>
    </row>
    <row r="262" spans="1:16" x14ac:dyDescent="0.3">
      <c r="A262">
        <v>2281</v>
      </c>
      <c r="B262" t="s">
        <v>37</v>
      </c>
      <c r="C262">
        <v>2015</v>
      </c>
      <c r="D262">
        <v>3.2</v>
      </c>
      <c r="E262" t="s">
        <v>42</v>
      </c>
      <c r="F262" t="s">
        <v>34</v>
      </c>
      <c r="G262">
        <v>185922</v>
      </c>
      <c r="H262" t="s">
        <v>20</v>
      </c>
      <c r="I262">
        <v>93331.1</v>
      </c>
      <c r="J262" t="s">
        <v>39</v>
      </c>
      <c r="K262">
        <v>11</v>
      </c>
      <c r="L262">
        <v>0.50199061972224912</v>
      </c>
      <c r="M262" t="s">
        <v>32</v>
      </c>
      <c r="N262" t="s">
        <v>36</v>
      </c>
      <c r="O262" t="s">
        <v>22</v>
      </c>
      <c r="P262">
        <v>3</v>
      </c>
    </row>
    <row r="263" spans="1:16" x14ac:dyDescent="0.3">
      <c r="A263">
        <v>2279</v>
      </c>
      <c r="B263" t="s">
        <v>30</v>
      </c>
      <c r="C263">
        <v>2017</v>
      </c>
      <c r="D263">
        <v>1.1000000000000001</v>
      </c>
      <c r="E263" t="s">
        <v>18</v>
      </c>
      <c r="F263" t="s">
        <v>34</v>
      </c>
      <c r="G263">
        <v>266320</v>
      </c>
      <c r="H263" t="s">
        <v>20</v>
      </c>
      <c r="I263">
        <v>80306.539999999994</v>
      </c>
      <c r="J263" t="s">
        <v>31</v>
      </c>
      <c r="K263">
        <v>9</v>
      </c>
      <c r="L263">
        <v>0.30154152898768394</v>
      </c>
      <c r="M263" t="s">
        <v>32</v>
      </c>
      <c r="N263" t="s">
        <v>36</v>
      </c>
      <c r="O263" t="s">
        <v>46</v>
      </c>
      <c r="P263">
        <v>3</v>
      </c>
    </row>
    <row r="264" spans="1:16" x14ac:dyDescent="0.3">
      <c r="A264">
        <v>2278</v>
      </c>
      <c r="B264" t="s">
        <v>37</v>
      </c>
      <c r="C264">
        <v>2022</v>
      </c>
      <c r="D264">
        <v>3.7</v>
      </c>
      <c r="E264" t="s">
        <v>42</v>
      </c>
      <c r="F264" t="s">
        <v>19</v>
      </c>
      <c r="G264">
        <v>264997</v>
      </c>
      <c r="H264" t="s">
        <v>38</v>
      </c>
      <c r="I264">
        <v>76474.34</v>
      </c>
      <c r="J264" t="s">
        <v>48</v>
      </c>
      <c r="K264">
        <v>4</v>
      </c>
      <c r="L264">
        <v>0.28858568210206154</v>
      </c>
      <c r="M264" t="s">
        <v>32</v>
      </c>
      <c r="N264" t="s">
        <v>36</v>
      </c>
      <c r="O264" t="s">
        <v>22</v>
      </c>
      <c r="P264">
        <v>2</v>
      </c>
    </row>
    <row r="265" spans="1:16" x14ac:dyDescent="0.3">
      <c r="A265">
        <v>2275</v>
      </c>
      <c r="B265" t="s">
        <v>17</v>
      </c>
      <c r="C265">
        <v>2008</v>
      </c>
      <c r="D265">
        <v>1.5</v>
      </c>
      <c r="E265" t="s">
        <v>18</v>
      </c>
      <c r="F265" t="s">
        <v>19</v>
      </c>
      <c r="G265">
        <v>156228</v>
      </c>
      <c r="H265" t="s">
        <v>38</v>
      </c>
      <c r="I265">
        <v>97999.47</v>
      </c>
      <c r="J265" t="s">
        <v>47</v>
      </c>
      <c r="K265">
        <v>18</v>
      </c>
      <c r="L265">
        <v>0.62728492971810434</v>
      </c>
      <c r="M265" t="s">
        <v>32</v>
      </c>
      <c r="N265" t="s">
        <v>36</v>
      </c>
      <c r="O265" t="s">
        <v>46</v>
      </c>
      <c r="P265">
        <v>2</v>
      </c>
    </row>
    <row r="266" spans="1:16" x14ac:dyDescent="0.3">
      <c r="A266">
        <v>2274</v>
      </c>
      <c r="B266" t="s">
        <v>43</v>
      </c>
      <c r="C266">
        <v>2014</v>
      </c>
      <c r="D266">
        <v>5.7</v>
      </c>
      <c r="E266" t="s">
        <v>33</v>
      </c>
      <c r="F266" t="s">
        <v>34</v>
      </c>
      <c r="G266">
        <v>259291</v>
      </c>
      <c r="H266" t="s">
        <v>26</v>
      </c>
      <c r="I266">
        <v>62213.36</v>
      </c>
      <c r="J266" t="s">
        <v>57</v>
      </c>
      <c r="K266">
        <v>12</v>
      </c>
      <c r="L266">
        <v>0.23993644206702122</v>
      </c>
      <c r="M266" t="s">
        <v>32</v>
      </c>
      <c r="N266" t="s">
        <v>36</v>
      </c>
      <c r="O266" t="s">
        <v>29</v>
      </c>
      <c r="P266">
        <v>1</v>
      </c>
    </row>
    <row r="267" spans="1:16" x14ac:dyDescent="0.3">
      <c r="A267">
        <v>2273</v>
      </c>
      <c r="B267" t="s">
        <v>43</v>
      </c>
      <c r="C267">
        <v>2003</v>
      </c>
      <c r="D267">
        <v>5.0999999999999996</v>
      </c>
      <c r="E267" t="s">
        <v>33</v>
      </c>
      <c r="F267" t="s">
        <v>19</v>
      </c>
      <c r="G267">
        <v>125721</v>
      </c>
      <c r="H267" t="s">
        <v>20</v>
      </c>
      <c r="I267">
        <v>99578.74</v>
      </c>
      <c r="J267" t="s">
        <v>57</v>
      </c>
      <c r="K267">
        <v>23</v>
      </c>
      <c r="L267">
        <v>0.79206131036183303</v>
      </c>
      <c r="M267" t="s">
        <v>22</v>
      </c>
      <c r="N267" t="s">
        <v>36</v>
      </c>
      <c r="O267" t="s">
        <v>29</v>
      </c>
      <c r="P267">
        <v>3</v>
      </c>
    </row>
    <row r="268" spans="1:16" x14ac:dyDescent="0.3">
      <c r="A268">
        <v>2271</v>
      </c>
      <c r="B268" t="s">
        <v>43</v>
      </c>
      <c r="C268">
        <v>2005</v>
      </c>
      <c r="D268">
        <v>5.5</v>
      </c>
      <c r="E268" t="s">
        <v>18</v>
      </c>
      <c r="F268" t="s">
        <v>34</v>
      </c>
      <c r="G268">
        <v>255745</v>
      </c>
      <c r="H268" t="s">
        <v>20</v>
      </c>
      <c r="I268">
        <v>83758.570000000007</v>
      </c>
      <c r="J268" t="s">
        <v>63</v>
      </c>
      <c r="K268">
        <v>21</v>
      </c>
      <c r="L268">
        <v>0.32750814287669361</v>
      </c>
      <c r="M268" t="s">
        <v>32</v>
      </c>
      <c r="N268" t="s">
        <v>36</v>
      </c>
      <c r="O268" t="s">
        <v>29</v>
      </c>
      <c r="P268">
        <v>3</v>
      </c>
    </row>
    <row r="269" spans="1:16" x14ac:dyDescent="0.3">
      <c r="A269">
        <v>266</v>
      </c>
      <c r="B269" t="s">
        <v>58</v>
      </c>
      <c r="C269">
        <v>2006</v>
      </c>
      <c r="D269">
        <v>2</v>
      </c>
      <c r="E269" t="s">
        <v>18</v>
      </c>
      <c r="F269" t="s">
        <v>19</v>
      </c>
      <c r="G269">
        <v>137405</v>
      </c>
      <c r="H269" t="s">
        <v>26</v>
      </c>
      <c r="I269">
        <v>63401.95</v>
      </c>
      <c r="J269" t="s">
        <v>59</v>
      </c>
      <c r="K269">
        <v>20</v>
      </c>
      <c r="L269">
        <v>0.46142389287143842</v>
      </c>
      <c r="M269" t="s">
        <v>22</v>
      </c>
      <c r="N269" t="s">
        <v>36</v>
      </c>
      <c r="O269" t="s">
        <v>22</v>
      </c>
      <c r="P269">
        <v>1</v>
      </c>
    </row>
    <row r="270" spans="1:16" x14ac:dyDescent="0.3">
      <c r="A270">
        <v>267</v>
      </c>
      <c r="B270" t="s">
        <v>58</v>
      </c>
      <c r="C270">
        <v>2008</v>
      </c>
      <c r="D270">
        <v>5.5</v>
      </c>
      <c r="E270" t="s">
        <v>33</v>
      </c>
      <c r="F270" t="s">
        <v>34</v>
      </c>
      <c r="G270">
        <v>251519</v>
      </c>
      <c r="H270" t="s">
        <v>26</v>
      </c>
      <c r="I270">
        <v>84564.33</v>
      </c>
      <c r="J270" t="s">
        <v>65</v>
      </c>
      <c r="K270">
        <v>18</v>
      </c>
      <c r="L270">
        <v>0.33621448081457067</v>
      </c>
      <c r="M270" t="s">
        <v>32</v>
      </c>
      <c r="N270" t="s">
        <v>36</v>
      </c>
      <c r="O270" t="s">
        <v>29</v>
      </c>
      <c r="P270">
        <v>1</v>
      </c>
    </row>
    <row r="271" spans="1:16" x14ac:dyDescent="0.3">
      <c r="A271">
        <v>2270</v>
      </c>
      <c r="B271" t="s">
        <v>43</v>
      </c>
      <c r="C271">
        <v>2011</v>
      </c>
      <c r="D271">
        <v>3.9</v>
      </c>
      <c r="E271" t="s">
        <v>25</v>
      </c>
      <c r="F271" t="s">
        <v>19</v>
      </c>
      <c r="G271">
        <v>107327</v>
      </c>
      <c r="H271" t="s">
        <v>38</v>
      </c>
      <c r="I271">
        <v>54466.86</v>
      </c>
      <c r="J271" t="s">
        <v>60</v>
      </c>
      <c r="K271">
        <v>15</v>
      </c>
      <c r="L271">
        <v>0.50748516216795403</v>
      </c>
      <c r="M271" t="s">
        <v>22</v>
      </c>
      <c r="N271" t="s">
        <v>36</v>
      </c>
      <c r="O271" t="s">
        <v>22</v>
      </c>
      <c r="P271">
        <v>2</v>
      </c>
    </row>
    <row r="272" spans="1:16" x14ac:dyDescent="0.3">
      <c r="A272">
        <v>2267</v>
      </c>
      <c r="B272" t="s">
        <v>17</v>
      </c>
      <c r="C272">
        <v>2021</v>
      </c>
      <c r="D272">
        <v>5.8</v>
      </c>
      <c r="E272" t="s">
        <v>25</v>
      </c>
      <c r="F272" t="s">
        <v>19</v>
      </c>
      <c r="G272">
        <v>28670</v>
      </c>
      <c r="H272" t="s">
        <v>20</v>
      </c>
      <c r="I272">
        <v>97778.49</v>
      </c>
      <c r="J272" t="s">
        <v>35</v>
      </c>
      <c r="K272">
        <v>5</v>
      </c>
      <c r="L272">
        <v>3.4104809905824904</v>
      </c>
      <c r="M272" t="s">
        <v>56</v>
      </c>
      <c r="N272" t="s">
        <v>36</v>
      </c>
      <c r="O272" t="s">
        <v>29</v>
      </c>
      <c r="P272">
        <v>3</v>
      </c>
    </row>
    <row r="273" spans="1:16" x14ac:dyDescent="0.3">
      <c r="A273">
        <v>2266</v>
      </c>
      <c r="B273" t="s">
        <v>50</v>
      </c>
      <c r="C273">
        <v>2018</v>
      </c>
      <c r="D273">
        <v>2.5</v>
      </c>
      <c r="E273" t="s">
        <v>42</v>
      </c>
      <c r="F273" t="s">
        <v>19</v>
      </c>
      <c r="G273">
        <v>146123</v>
      </c>
      <c r="H273" t="s">
        <v>38</v>
      </c>
      <c r="I273">
        <v>78887.03</v>
      </c>
      <c r="J273" t="s">
        <v>55</v>
      </c>
      <c r="K273">
        <v>8</v>
      </c>
      <c r="L273">
        <v>0.53986730357301727</v>
      </c>
      <c r="M273" t="s">
        <v>22</v>
      </c>
      <c r="N273" t="s">
        <v>36</v>
      </c>
      <c r="O273" t="s">
        <v>22</v>
      </c>
      <c r="P273">
        <v>2</v>
      </c>
    </row>
    <row r="274" spans="1:16" x14ac:dyDescent="0.3">
      <c r="A274">
        <v>271</v>
      </c>
      <c r="B274" t="s">
        <v>30</v>
      </c>
      <c r="C274">
        <v>2023</v>
      </c>
      <c r="D274">
        <v>4</v>
      </c>
      <c r="E274" t="s">
        <v>25</v>
      </c>
      <c r="F274" t="s">
        <v>19</v>
      </c>
      <c r="G274">
        <v>201675</v>
      </c>
      <c r="H274" t="s">
        <v>26</v>
      </c>
      <c r="I274">
        <v>53772.43</v>
      </c>
      <c r="J274" t="s">
        <v>31</v>
      </c>
      <c r="K274">
        <v>3</v>
      </c>
      <c r="L274">
        <v>0.26662913102764346</v>
      </c>
      <c r="M274" t="s">
        <v>32</v>
      </c>
      <c r="N274" t="s">
        <v>36</v>
      </c>
      <c r="O274" t="s">
        <v>29</v>
      </c>
      <c r="P274">
        <v>1</v>
      </c>
    </row>
    <row r="275" spans="1:16" x14ac:dyDescent="0.3">
      <c r="A275">
        <v>272</v>
      </c>
      <c r="B275" t="s">
        <v>24</v>
      </c>
      <c r="C275">
        <v>2013</v>
      </c>
      <c r="D275">
        <v>4.3</v>
      </c>
      <c r="E275" t="s">
        <v>25</v>
      </c>
      <c r="F275" t="s">
        <v>19</v>
      </c>
      <c r="G275">
        <v>113920</v>
      </c>
      <c r="H275" t="s">
        <v>38</v>
      </c>
      <c r="I275">
        <v>81910.789999999994</v>
      </c>
      <c r="J275" t="s">
        <v>27</v>
      </c>
      <c r="K275">
        <v>13</v>
      </c>
      <c r="L275">
        <v>0.71902027738764041</v>
      </c>
      <c r="M275" t="s">
        <v>22</v>
      </c>
      <c r="N275" t="s">
        <v>36</v>
      </c>
      <c r="O275" t="s">
        <v>29</v>
      </c>
      <c r="P275">
        <v>2</v>
      </c>
    </row>
    <row r="276" spans="1:16" x14ac:dyDescent="0.3">
      <c r="A276">
        <v>273</v>
      </c>
      <c r="B276" t="s">
        <v>43</v>
      </c>
      <c r="C276">
        <v>2018</v>
      </c>
      <c r="D276">
        <v>5.4</v>
      </c>
      <c r="E276" t="s">
        <v>25</v>
      </c>
      <c r="F276" t="s">
        <v>34</v>
      </c>
      <c r="G276">
        <v>171813</v>
      </c>
      <c r="H276" t="s">
        <v>38</v>
      </c>
      <c r="I276">
        <v>57596.3</v>
      </c>
      <c r="J276" t="s">
        <v>57</v>
      </c>
      <c r="K276">
        <v>8</v>
      </c>
      <c r="L276">
        <v>0.33522667085726926</v>
      </c>
      <c r="M276" t="s">
        <v>32</v>
      </c>
      <c r="N276" t="s">
        <v>36</v>
      </c>
      <c r="O276" t="s">
        <v>29</v>
      </c>
      <c r="P276">
        <v>2</v>
      </c>
    </row>
    <row r="277" spans="1:16" x14ac:dyDescent="0.3">
      <c r="A277">
        <v>274</v>
      </c>
      <c r="B277" t="s">
        <v>50</v>
      </c>
      <c r="C277">
        <v>2003</v>
      </c>
      <c r="D277">
        <v>3.9</v>
      </c>
      <c r="E277" t="s">
        <v>42</v>
      </c>
      <c r="F277" t="s">
        <v>34</v>
      </c>
      <c r="G277">
        <v>7887</v>
      </c>
      <c r="H277" t="s">
        <v>26</v>
      </c>
      <c r="I277">
        <v>85432.22</v>
      </c>
      <c r="J277" t="s">
        <v>55</v>
      </c>
      <c r="K277">
        <v>23</v>
      </c>
      <c r="L277">
        <v>10.832029922657538</v>
      </c>
      <c r="M277" t="s">
        <v>56</v>
      </c>
      <c r="N277" t="s">
        <v>36</v>
      </c>
      <c r="O277" t="s">
        <v>22</v>
      </c>
      <c r="P277">
        <v>1</v>
      </c>
    </row>
    <row r="278" spans="1:16" x14ac:dyDescent="0.3">
      <c r="A278">
        <v>275</v>
      </c>
      <c r="B278" t="s">
        <v>17</v>
      </c>
      <c r="C278">
        <v>2005</v>
      </c>
      <c r="D278">
        <v>4.2</v>
      </c>
      <c r="E278" t="s">
        <v>25</v>
      </c>
      <c r="F278" t="s">
        <v>34</v>
      </c>
      <c r="G278">
        <v>228978</v>
      </c>
      <c r="H278" t="s">
        <v>38</v>
      </c>
      <c r="I278">
        <v>54262.42</v>
      </c>
      <c r="J278" t="s">
        <v>64</v>
      </c>
      <c r="K278">
        <v>21</v>
      </c>
      <c r="L278">
        <v>0.23697656543423384</v>
      </c>
      <c r="M278" t="s">
        <v>32</v>
      </c>
      <c r="N278" t="s">
        <v>36</v>
      </c>
      <c r="O278" t="s">
        <v>29</v>
      </c>
      <c r="P278">
        <v>2</v>
      </c>
    </row>
    <row r="279" spans="1:16" x14ac:dyDescent="0.3">
      <c r="A279">
        <v>276</v>
      </c>
      <c r="B279" t="s">
        <v>24</v>
      </c>
      <c r="C279">
        <v>2009</v>
      </c>
      <c r="D279">
        <v>1.8</v>
      </c>
      <c r="E279" t="s">
        <v>18</v>
      </c>
      <c r="F279" t="s">
        <v>34</v>
      </c>
      <c r="G279">
        <v>24918</v>
      </c>
      <c r="H279" t="s">
        <v>26</v>
      </c>
      <c r="I279">
        <v>62365.5</v>
      </c>
      <c r="J279" t="s">
        <v>27</v>
      </c>
      <c r="K279">
        <v>17</v>
      </c>
      <c r="L279">
        <v>2.5028292800385263</v>
      </c>
      <c r="M279" t="s">
        <v>56</v>
      </c>
      <c r="N279" t="s">
        <v>36</v>
      </c>
      <c r="O279" t="s">
        <v>46</v>
      </c>
      <c r="P279">
        <v>1</v>
      </c>
    </row>
    <row r="280" spans="1:16" x14ac:dyDescent="0.3">
      <c r="A280">
        <v>2265</v>
      </c>
      <c r="B280" t="s">
        <v>43</v>
      </c>
      <c r="C280">
        <v>2002</v>
      </c>
      <c r="D280">
        <v>1.4</v>
      </c>
      <c r="E280" t="s">
        <v>33</v>
      </c>
      <c r="F280" t="s">
        <v>34</v>
      </c>
      <c r="G280">
        <v>139148</v>
      </c>
      <c r="H280" t="s">
        <v>38</v>
      </c>
      <c r="I280">
        <v>92244.99</v>
      </c>
      <c r="J280" t="s">
        <v>60</v>
      </c>
      <c r="K280">
        <v>24</v>
      </c>
      <c r="L280">
        <v>0.66292717106965249</v>
      </c>
      <c r="M280" t="s">
        <v>22</v>
      </c>
      <c r="N280" t="s">
        <v>36</v>
      </c>
      <c r="O280" t="s">
        <v>46</v>
      </c>
      <c r="P280">
        <v>2</v>
      </c>
    </row>
    <row r="281" spans="1:16" x14ac:dyDescent="0.3">
      <c r="A281">
        <v>278</v>
      </c>
      <c r="B281" t="s">
        <v>37</v>
      </c>
      <c r="C281">
        <v>2012</v>
      </c>
      <c r="D281">
        <v>4.5999999999999996</v>
      </c>
      <c r="E281" t="s">
        <v>18</v>
      </c>
      <c r="F281" t="s">
        <v>19</v>
      </c>
      <c r="G281">
        <v>192081</v>
      </c>
      <c r="H281" t="s">
        <v>20</v>
      </c>
      <c r="I281">
        <v>83194.080000000002</v>
      </c>
      <c r="J281" t="s">
        <v>48</v>
      </c>
      <c r="K281">
        <v>14</v>
      </c>
      <c r="L281">
        <v>0.43311977759382764</v>
      </c>
      <c r="M281" t="s">
        <v>32</v>
      </c>
      <c r="N281" t="s">
        <v>36</v>
      </c>
      <c r="O281" t="s">
        <v>29</v>
      </c>
      <c r="P281">
        <v>3</v>
      </c>
    </row>
    <row r="282" spans="1:16" x14ac:dyDescent="0.3">
      <c r="A282">
        <v>279</v>
      </c>
      <c r="B282" t="s">
        <v>37</v>
      </c>
      <c r="C282">
        <v>2013</v>
      </c>
      <c r="D282">
        <v>2.4</v>
      </c>
      <c r="E282" t="s">
        <v>18</v>
      </c>
      <c r="F282" t="s">
        <v>19</v>
      </c>
      <c r="G282">
        <v>274073</v>
      </c>
      <c r="H282" t="s">
        <v>20</v>
      </c>
      <c r="I282">
        <v>92763.58</v>
      </c>
      <c r="J282" t="s">
        <v>45</v>
      </c>
      <c r="K282">
        <v>13</v>
      </c>
      <c r="L282">
        <v>0.33846303722001075</v>
      </c>
      <c r="M282" t="s">
        <v>32</v>
      </c>
      <c r="N282" t="s">
        <v>36</v>
      </c>
      <c r="O282" t="s">
        <v>22</v>
      </c>
      <c r="P282">
        <v>3</v>
      </c>
    </row>
    <row r="283" spans="1:16" x14ac:dyDescent="0.3">
      <c r="A283">
        <v>280</v>
      </c>
      <c r="B283" t="s">
        <v>58</v>
      </c>
      <c r="C283">
        <v>2003</v>
      </c>
      <c r="D283">
        <v>2</v>
      </c>
      <c r="E283" t="s">
        <v>42</v>
      </c>
      <c r="F283" t="s">
        <v>19</v>
      </c>
      <c r="G283">
        <v>102201</v>
      </c>
      <c r="H283" t="s">
        <v>26</v>
      </c>
      <c r="I283">
        <v>65718.75</v>
      </c>
      <c r="J283" t="s">
        <v>62</v>
      </c>
      <c r="K283">
        <v>23</v>
      </c>
      <c r="L283">
        <v>0.64303431473273254</v>
      </c>
      <c r="M283" t="s">
        <v>22</v>
      </c>
      <c r="N283" t="s">
        <v>36</v>
      </c>
      <c r="O283" t="s">
        <v>22</v>
      </c>
      <c r="P283">
        <v>1</v>
      </c>
    </row>
    <row r="284" spans="1:16" x14ac:dyDescent="0.3">
      <c r="A284">
        <v>281</v>
      </c>
      <c r="B284" t="s">
        <v>17</v>
      </c>
      <c r="C284">
        <v>2007</v>
      </c>
      <c r="D284">
        <v>2.6</v>
      </c>
      <c r="E284" t="s">
        <v>25</v>
      </c>
      <c r="F284" t="s">
        <v>19</v>
      </c>
      <c r="G284">
        <v>210171</v>
      </c>
      <c r="H284" t="s">
        <v>26</v>
      </c>
      <c r="I284">
        <v>82974.33</v>
      </c>
      <c r="J284" t="s">
        <v>21</v>
      </c>
      <c r="K284">
        <v>19</v>
      </c>
      <c r="L284">
        <v>0.39479438171774411</v>
      </c>
      <c r="M284" t="s">
        <v>32</v>
      </c>
      <c r="N284" t="s">
        <v>36</v>
      </c>
      <c r="O284" t="s">
        <v>22</v>
      </c>
      <c r="P284">
        <v>1</v>
      </c>
    </row>
    <row r="285" spans="1:16" x14ac:dyDescent="0.3">
      <c r="A285">
        <v>2264</v>
      </c>
      <c r="B285" t="s">
        <v>17</v>
      </c>
      <c r="C285">
        <v>2019</v>
      </c>
      <c r="D285">
        <v>2.6</v>
      </c>
      <c r="E285" t="s">
        <v>18</v>
      </c>
      <c r="F285" t="s">
        <v>34</v>
      </c>
      <c r="G285">
        <v>291727</v>
      </c>
      <c r="H285" t="s">
        <v>38</v>
      </c>
      <c r="I285">
        <v>82465.8</v>
      </c>
      <c r="J285" t="s">
        <v>64</v>
      </c>
      <c r="K285">
        <v>7</v>
      </c>
      <c r="L285">
        <v>0.28268141104525807</v>
      </c>
      <c r="M285" t="s">
        <v>32</v>
      </c>
      <c r="N285" t="s">
        <v>36</v>
      </c>
      <c r="O285" t="s">
        <v>22</v>
      </c>
      <c r="P285">
        <v>2</v>
      </c>
    </row>
    <row r="286" spans="1:16" x14ac:dyDescent="0.3">
      <c r="A286">
        <v>283</v>
      </c>
      <c r="B286" t="s">
        <v>30</v>
      </c>
      <c r="C286">
        <v>2000</v>
      </c>
      <c r="D286">
        <v>2.1</v>
      </c>
      <c r="E286" t="s">
        <v>18</v>
      </c>
      <c r="F286" t="s">
        <v>19</v>
      </c>
      <c r="G286">
        <v>209496</v>
      </c>
      <c r="H286" t="s">
        <v>38</v>
      </c>
      <c r="I286">
        <v>91080.62</v>
      </c>
      <c r="J286" t="s">
        <v>40</v>
      </c>
      <c r="K286">
        <v>26</v>
      </c>
      <c r="L286">
        <v>0.43476066368808947</v>
      </c>
      <c r="M286" t="s">
        <v>32</v>
      </c>
      <c r="N286" t="s">
        <v>36</v>
      </c>
      <c r="O286" t="s">
        <v>22</v>
      </c>
      <c r="P286">
        <v>2</v>
      </c>
    </row>
    <row r="287" spans="1:16" x14ac:dyDescent="0.3">
      <c r="A287">
        <v>2259</v>
      </c>
      <c r="B287" t="s">
        <v>58</v>
      </c>
      <c r="C287">
        <v>2007</v>
      </c>
      <c r="D287">
        <v>1.4</v>
      </c>
      <c r="E287" t="s">
        <v>42</v>
      </c>
      <c r="F287" t="s">
        <v>34</v>
      </c>
      <c r="G287">
        <v>290534</v>
      </c>
      <c r="H287" t="s">
        <v>26</v>
      </c>
      <c r="I287">
        <v>94764.46</v>
      </c>
      <c r="J287" t="s">
        <v>59</v>
      </c>
      <c r="K287">
        <v>19</v>
      </c>
      <c r="L287">
        <v>0.32617339106610588</v>
      </c>
      <c r="M287" t="s">
        <v>32</v>
      </c>
      <c r="N287" t="s">
        <v>36</v>
      </c>
      <c r="O287" t="s">
        <v>46</v>
      </c>
      <c r="P287">
        <v>1</v>
      </c>
    </row>
    <row r="288" spans="1:16" x14ac:dyDescent="0.3">
      <c r="A288">
        <v>2257</v>
      </c>
      <c r="B288" t="s">
        <v>30</v>
      </c>
      <c r="C288">
        <v>2004</v>
      </c>
      <c r="D288">
        <v>1.3</v>
      </c>
      <c r="E288" t="s">
        <v>25</v>
      </c>
      <c r="F288" t="s">
        <v>34</v>
      </c>
      <c r="G288">
        <v>244</v>
      </c>
      <c r="H288" t="s">
        <v>38</v>
      </c>
      <c r="I288">
        <v>90253.66</v>
      </c>
      <c r="J288" t="s">
        <v>40</v>
      </c>
      <c r="K288">
        <v>22</v>
      </c>
      <c r="L288">
        <v>369.89204918032789</v>
      </c>
      <c r="M288" t="s">
        <v>56</v>
      </c>
      <c r="N288" t="s">
        <v>36</v>
      </c>
      <c r="O288" t="s">
        <v>46</v>
      </c>
      <c r="P288">
        <v>2</v>
      </c>
    </row>
    <row r="289" spans="1:16" x14ac:dyDescent="0.3">
      <c r="A289">
        <v>2256</v>
      </c>
      <c r="B289" t="s">
        <v>58</v>
      </c>
      <c r="C289">
        <v>2005</v>
      </c>
      <c r="D289">
        <v>6</v>
      </c>
      <c r="E289" t="s">
        <v>33</v>
      </c>
      <c r="F289" t="s">
        <v>19</v>
      </c>
      <c r="G289">
        <v>61477</v>
      </c>
      <c r="H289" t="s">
        <v>20</v>
      </c>
      <c r="I289">
        <v>69868.63</v>
      </c>
      <c r="J289" t="s">
        <v>62</v>
      </c>
      <c r="K289">
        <v>21</v>
      </c>
      <c r="L289">
        <v>1.1365003171917953</v>
      </c>
      <c r="M289" t="s">
        <v>22</v>
      </c>
      <c r="N289" t="s">
        <v>36</v>
      </c>
      <c r="O289" t="s">
        <v>29</v>
      </c>
      <c r="P289">
        <v>3</v>
      </c>
    </row>
    <row r="290" spans="1:16" x14ac:dyDescent="0.3">
      <c r="A290">
        <v>287</v>
      </c>
      <c r="B290" t="s">
        <v>50</v>
      </c>
      <c r="C290">
        <v>2007</v>
      </c>
      <c r="D290">
        <v>1.9</v>
      </c>
      <c r="E290" t="s">
        <v>42</v>
      </c>
      <c r="F290" t="s">
        <v>19</v>
      </c>
      <c r="G290">
        <v>233853</v>
      </c>
      <c r="H290" t="s">
        <v>20</v>
      </c>
      <c r="I290">
        <v>96713.01</v>
      </c>
      <c r="J290" t="s">
        <v>51</v>
      </c>
      <c r="K290">
        <v>19</v>
      </c>
      <c r="L290">
        <v>0.41356326410180755</v>
      </c>
      <c r="M290" t="s">
        <v>32</v>
      </c>
      <c r="N290" t="s">
        <v>36</v>
      </c>
      <c r="O290" t="s">
        <v>46</v>
      </c>
      <c r="P290">
        <v>3</v>
      </c>
    </row>
    <row r="291" spans="1:16" x14ac:dyDescent="0.3">
      <c r="A291">
        <v>288</v>
      </c>
      <c r="B291" t="s">
        <v>37</v>
      </c>
      <c r="C291">
        <v>2000</v>
      </c>
      <c r="D291">
        <v>1.4</v>
      </c>
      <c r="E291" t="s">
        <v>42</v>
      </c>
      <c r="F291" t="s">
        <v>34</v>
      </c>
      <c r="G291">
        <v>128279</v>
      </c>
      <c r="H291" t="s">
        <v>38</v>
      </c>
      <c r="I291">
        <v>85941.03</v>
      </c>
      <c r="J291" t="s">
        <v>48</v>
      </c>
      <c r="K291">
        <v>26</v>
      </c>
      <c r="L291">
        <v>0.66995400650145387</v>
      </c>
      <c r="M291" t="s">
        <v>22</v>
      </c>
      <c r="N291" t="s">
        <v>36</v>
      </c>
      <c r="O291" t="s">
        <v>46</v>
      </c>
      <c r="P291">
        <v>2</v>
      </c>
    </row>
    <row r="292" spans="1:16" x14ac:dyDescent="0.3">
      <c r="A292">
        <v>289</v>
      </c>
      <c r="B292" t="s">
        <v>17</v>
      </c>
      <c r="C292">
        <v>2005</v>
      </c>
      <c r="D292">
        <v>4.5</v>
      </c>
      <c r="E292" t="s">
        <v>33</v>
      </c>
      <c r="F292" t="s">
        <v>19</v>
      </c>
      <c r="G292">
        <v>81991</v>
      </c>
      <c r="H292" t="s">
        <v>20</v>
      </c>
      <c r="I292">
        <v>91752.54</v>
      </c>
      <c r="J292" t="s">
        <v>64</v>
      </c>
      <c r="K292">
        <v>21</v>
      </c>
      <c r="L292">
        <v>1.1190562378797673</v>
      </c>
      <c r="M292" t="s">
        <v>22</v>
      </c>
      <c r="N292" t="s">
        <v>36</v>
      </c>
      <c r="O292" t="s">
        <v>29</v>
      </c>
      <c r="P292">
        <v>3</v>
      </c>
    </row>
    <row r="293" spans="1:16" x14ac:dyDescent="0.3">
      <c r="A293">
        <v>290</v>
      </c>
      <c r="B293" t="s">
        <v>58</v>
      </c>
      <c r="C293">
        <v>2008</v>
      </c>
      <c r="D293">
        <v>2.9</v>
      </c>
      <c r="E293" t="s">
        <v>18</v>
      </c>
      <c r="F293" t="s">
        <v>34</v>
      </c>
      <c r="G293">
        <v>290157</v>
      </c>
      <c r="H293" t="s">
        <v>20</v>
      </c>
      <c r="I293">
        <v>85485.54</v>
      </c>
      <c r="J293" t="s">
        <v>59</v>
      </c>
      <c r="K293">
        <v>18</v>
      </c>
      <c r="L293">
        <v>0.2946182239270464</v>
      </c>
      <c r="M293" t="s">
        <v>32</v>
      </c>
      <c r="N293" t="s">
        <v>36</v>
      </c>
      <c r="O293" t="s">
        <v>22</v>
      </c>
      <c r="P293">
        <v>3</v>
      </c>
    </row>
    <row r="294" spans="1:16" x14ac:dyDescent="0.3">
      <c r="A294">
        <v>291</v>
      </c>
      <c r="B294" t="s">
        <v>58</v>
      </c>
      <c r="C294">
        <v>2006</v>
      </c>
      <c r="D294">
        <v>5.0999999999999996</v>
      </c>
      <c r="E294" t="s">
        <v>42</v>
      </c>
      <c r="F294" t="s">
        <v>19</v>
      </c>
      <c r="G294">
        <v>52132</v>
      </c>
      <c r="H294" t="s">
        <v>26</v>
      </c>
      <c r="I294">
        <v>50555.4</v>
      </c>
      <c r="J294" t="s">
        <v>59</v>
      </c>
      <c r="K294">
        <v>20</v>
      </c>
      <c r="L294">
        <v>0.96975753855597335</v>
      </c>
      <c r="M294" t="s">
        <v>22</v>
      </c>
      <c r="N294" t="s">
        <v>36</v>
      </c>
      <c r="O294" t="s">
        <v>29</v>
      </c>
      <c r="P294">
        <v>1</v>
      </c>
    </row>
    <row r="295" spans="1:16" x14ac:dyDescent="0.3">
      <c r="A295">
        <v>292</v>
      </c>
      <c r="B295" t="s">
        <v>24</v>
      </c>
      <c r="C295">
        <v>2003</v>
      </c>
      <c r="D295">
        <v>4.3</v>
      </c>
      <c r="E295" t="s">
        <v>42</v>
      </c>
      <c r="F295" t="s">
        <v>34</v>
      </c>
      <c r="G295">
        <v>255069</v>
      </c>
      <c r="H295" t="s">
        <v>38</v>
      </c>
      <c r="I295">
        <v>92787.78</v>
      </c>
      <c r="J295" t="s">
        <v>66</v>
      </c>
      <c r="K295">
        <v>23</v>
      </c>
      <c r="L295">
        <v>0.36377521376568694</v>
      </c>
      <c r="M295" t="s">
        <v>32</v>
      </c>
      <c r="N295" t="s">
        <v>36</v>
      </c>
      <c r="O295" t="s">
        <v>29</v>
      </c>
      <c r="P295">
        <v>2</v>
      </c>
    </row>
    <row r="296" spans="1:16" x14ac:dyDescent="0.3">
      <c r="A296">
        <v>293</v>
      </c>
      <c r="B296" t="s">
        <v>37</v>
      </c>
      <c r="C296">
        <v>2012</v>
      </c>
      <c r="D296">
        <v>5</v>
      </c>
      <c r="E296" t="s">
        <v>42</v>
      </c>
      <c r="F296" t="s">
        <v>19</v>
      </c>
      <c r="G296">
        <v>159156</v>
      </c>
      <c r="H296" t="s">
        <v>20</v>
      </c>
      <c r="I296">
        <v>97099.92</v>
      </c>
      <c r="J296" t="s">
        <v>45</v>
      </c>
      <c r="K296">
        <v>14</v>
      </c>
      <c r="L296">
        <v>0.6100927391992762</v>
      </c>
      <c r="M296" t="s">
        <v>32</v>
      </c>
      <c r="N296" t="s">
        <v>36</v>
      </c>
      <c r="O296" t="s">
        <v>29</v>
      </c>
      <c r="P296">
        <v>3</v>
      </c>
    </row>
    <row r="297" spans="1:16" x14ac:dyDescent="0.3">
      <c r="A297">
        <v>294</v>
      </c>
      <c r="B297" t="s">
        <v>50</v>
      </c>
      <c r="C297">
        <v>2016</v>
      </c>
      <c r="D297">
        <v>2.4</v>
      </c>
      <c r="E297" t="s">
        <v>18</v>
      </c>
      <c r="F297" t="s">
        <v>34</v>
      </c>
      <c r="G297">
        <v>152215</v>
      </c>
      <c r="H297" t="s">
        <v>26</v>
      </c>
      <c r="I297">
        <v>52743.86</v>
      </c>
      <c r="J297" t="s">
        <v>55</v>
      </c>
      <c r="K297">
        <v>10</v>
      </c>
      <c r="L297">
        <v>0.34650895115461683</v>
      </c>
      <c r="M297" t="s">
        <v>32</v>
      </c>
      <c r="N297" t="s">
        <v>36</v>
      </c>
      <c r="O297" t="s">
        <v>22</v>
      </c>
      <c r="P297">
        <v>1</v>
      </c>
    </row>
    <row r="298" spans="1:16" x14ac:dyDescent="0.3">
      <c r="A298">
        <v>2254</v>
      </c>
      <c r="B298" t="s">
        <v>58</v>
      </c>
      <c r="C298">
        <v>2008</v>
      </c>
      <c r="D298">
        <v>2.4</v>
      </c>
      <c r="E298" t="s">
        <v>33</v>
      </c>
      <c r="F298" t="s">
        <v>34</v>
      </c>
      <c r="G298">
        <v>178570</v>
      </c>
      <c r="H298" t="s">
        <v>20</v>
      </c>
      <c r="I298">
        <v>69007.56</v>
      </c>
      <c r="J298" t="s">
        <v>62</v>
      </c>
      <c r="K298">
        <v>18</v>
      </c>
      <c r="L298">
        <v>0.38644542756342048</v>
      </c>
      <c r="M298" t="s">
        <v>32</v>
      </c>
      <c r="N298" t="s">
        <v>36</v>
      </c>
      <c r="O298" t="s">
        <v>22</v>
      </c>
      <c r="P298">
        <v>3</v>
      </c>
    </row>
    <row r="299" spans="1:16" x14ac:dyDescent="0.3">
      <c r="A299">
        <v>296</v>
      </c>
      <c r="B299" t="s">
        <v>37</v>
      </c>
      <c r="C299">
        <v>2004</v>
      </c>
      <c r="D299">
        <v>2.2999999999999998</v>
      </c>
      <c r="E299" t="s">
        <v>42</v>
      </c>
      <c r="F299" t="s">
        <v>19</v>
      </c>
      <c r="G299">
        <v>122772</v>
      </c>
      <c r="H299" t="s">
        <v>26</v>
      </c>
      <c r="I299">
        <v>67569.14</v>
      </c>
      <c r="J299" t="s">
        <v>68</v>
      </c>
      <c r="K299">
        <v>22</v>
      </c>
      <c r="L299">
        <v>0.55036278630306579</v>
      </c>
      <c r="M299" t="s">
        <v>22</v>
      </c>
      <c r="N299" t="s">
        <v>36</v>
      </c>
      <c r="O299" t="s">
        <v>22</v>
      </c>
      <c r="P299">
        <v>1</v>
      </c>
    </row>
    <row r="300" spans="1:16" x14ac:dyDescent="0.3">
      <c r="A300">
        <v>297</v>
      </c>
      <c r="B300" t="s">
        <v>24</v>
      </c>
      <c r="C300">
        <v>2011</v>
      </c>
      <c r="D300">
        <v>5.7</v>
      </c>
      <c r="E300" t="s">
        <v>42</v>
      </c>
      <c r="F300" t="s">
        <v>34</v>
      </c>
      <c r="G300">
        <v>229415</v>
      </c>
      <c r="H300" t="s">
        <v>38</v>
      </c>
      <c r="I300">
        <v>97666.64</v>
      </c>
      <c r="J300" t="s">
        <v>27</v>
      </c>
      <c r="K300">
        <v>15</v>
      </c>
      <c r="L300">
        <v>0.42572037573829086</v>
      </c>
      <c r="M300" t="s">
        <v>32</v>
      </c>
      <c r="N300" t="s">
        <v>36</v>
      </c>
      <c r="O300" t="s">
        <v>29</v>
      </c>
      <c r="P300">
        <v>2</v>
      </c>
    </row>
    <row r="301" spans="1:16" x14ac:dyDescent="0.3">
      <c r="A301">
        <v>298</v>
      </c>
      <c r="B301" t="s">
        <v>24</v>
      </c>
      <c r="C301">
        <v>2020</v>
      </c>
      <c r="D301">
        <v>4.2</v>
      </c>
      <c r="E301" t="s">
        <v>25</v>
      </c>
      <c r="F301" t="s">
        <v>34</v>
      </c>
      <c r="G301">
        <v>141294</v>
      </c>
      <c r="H301" t="s">
        <v>38</v>
      </c>
      <c r="I301">
        <v>87853.95</v>
      </c>
      <c r="J301" t="s">
        <v>53</v>
      </c>
      <c r="K301">
        <v>6</v>
      </c>
      <c r="L301">
        <v>0.62178117966792645</v>
      </c>
      <c r="M301" t="s">
        <v>22</v>
      </c>
      <c r="N301" t="s">
        <v>36</v>
      </c>
      <c r="O301" t="s">
        <v>29</v>
      </c>
      <c r="P301">
        <v>2</v>
      </c>
    </row>
    <row r="302" spans="1:16" x14ac:dyDescent="0.3">
      <c r="A302">
        <v>299</v>
      </c>
      <c r="B302" t="s">
        <v>37</v>
      </c>
      <c r="C302">
        <v>2007</v>
      </c>
      <c r="D302">
        <v>2.6</v>
      </c>
      <c r="E302" t="s">
        <v>42</v>
      </c>
      <c r="F302" t="s">
        <v>19</v>
      </c>
      <c r="G302">
        <v>259013</v>
      </c>
      <c r="H302" t="s">
        <v>26</v>
      </c>
      <c r="I302">
        <v>86872.44</v>
      </c>
      <c r="J302" t="s">
        <v>68</v>
      </c>
      <c r="K302">
        <v>19</v>
      </c>
      <c r="L302">
        <v>0.33539799160659889</v>
      </c>
      <c r="M302" t="s">
        <v>32</v>
      </c>
      <c r="N302" t="s">
        <v>36</v>
      </c>
      <c r="O302" t="s">
        <v>22</v>
      </c>
      <c r="P302">
        <v>1</v>
      </c>
    </row>
    <row r="303" spans="1:16" x14ac:dyDescent="0.3">
      <c r="A303">
        <v>300</v>
      </c>
      <c r="B303" t="s">
        <v>24</v>
      </c>
      <c r="C303">
        <v>2005</v>
      </c>
      <c r="D303">
        <v>2.2999999999999998</v>
      </c>
      <c r="E303" t="s">
        <v>33</v>
      </c>
      <c r="F303" t="s">
        <v>19</v>
      </c>
      <c r="G303">
        <v>16116</v>
      </c>
      <c r="H303" t="s">
        <v>38</v>
      </c>
      <c r="I303">
        <v>93712.71</v>
      </c>
      <c r="J303" t="s">
        <v>27</v>
      </c>
      <c r="K303">
        <v>21</v>
      </c>
      <c r="L303">
        <v>5.8148864482501867</v>
      </c>
      <c r="M303" t="s">
        <v>56</v>
      </c>
      <c r="N303" t="s">
        <v>36</v>
      </c>
      <c r="O303" t="s">
        <v>22</v>
      </c>
      <c r="P303">
        <v>2</v>
      </c>
    </row>
    <row r="304" spans="1:16" x14ac:dyDescent="0.3">
      <c r="A304">
        <v>301</v>
      </c>
      <c r="B304" t="s">
        <v>37</v>
      </c>
      <c r="C304">
        <v>2007</v>
      </c>
      <c r="D304">
        <v>2</v>
      </c>
      <c r="E304" t="s">
        <v>33</v>
      </c>
      <c r="F304" t="s">
        <v>34</v>
      </c>
      <c r="G304">
        <v>182124</v>
      </c>
      <c r="H304" t="s">
        <v>38</v>
      </c>
      <c r="I304">
        <v>89925.46</v>
      </c>
      <c r="J304" t="s">
        <v>39</v>
      </c>
      <c r="K304">
        <v>19</v>
      </c>
      <c r="L304">
        <v>0.49375952647646659</v>
      </c>
      <c r="M304" t="s">
        <v>32</v>
      </c>
      <c r="N304" t="s">
        <v>36</v>
      </c>
      <c r="O304" t="s">
        <v>22</v>
      </c>
      <c r="P304">
        <v>2</v>
      </c>
    </row>
    <row r="305" spans="1:16" x14ac:dyDescent="0.3">
      <c r="A305">
        <v>302</v>
      </c>
      <c r="B305" t="s">
        <v>43</v>
      </c>
      <c r="C305">
        <v>2017</v>
      </c>
      <c r="D305">
        <v>4.5</v>
      </c>
      <c r="E305" t="s">
        <v>42</v>
      </c>
      <c r="F305" t="s">
        <v>19</v>
      </c>
      <c r="G305">
        <v>51369</v>
      </c>
      <c r="H305" t="s">
        <v>20</v>
      </c>
      <c r="I305">
        <v>78746.759999999995</v>
      </c>
      <c r="J305" t="s">
        <v>60</v>
      </c>
      <c r="K305">
        <v>9</v>
      </c>
      <c r="L305">
        <v>1.5329626817730537</v>
      </c>
      <c r="M305" t="s">
        <v>22</v>
      </c>
      <c r="N305" t="s">
        <v>36</v>
      </c>
      <c r="O305" t="s">
        <v>29</v>
      </c>
      <c r="P305">
        <v>3</v>
      </c>
    </row>
    <row r="306" spans="1:16" x14ac:dyDescent="0.3">
      <c r="A306">
        <v>303</v>
      </c>
      <c r="B306" t="s">
        <v>37</v>
      </c>
      <c r="C306">
        <v>2002</v>
      </c>
      <c r="D306">
        <v>2.1</v>
      </c>
      <c r="E306" t="s">
        <v>18</v>
      </c>
      <c r="F306" t="s">
        <v>19</v>
      </c>
      <c r="G306">
        <v>179889</v>
      </c>
      <c r="H306" t="s">
        <v>26</v>
      </c>
      <c r="I306">
        <v>73235.92</v>
      </c>
      <c r="J306" t="s">
        <v>45</v>
      </c>
      <c r="K306">
        <v>24</v>
      </c>
      <c r="L306">
        <v>0.40711727787691299</v>
      </c>
      <c r="M306" t="s">
        <v>32</v>
      </c>
      <c r="N306" t="s">
        <v>36</v>
      </c>
      <c r="O306" t="s">
        <v>22</v>
      </c>
      <c r="P306">
        <v>1</v>
      </c>
    </row>
    <row r="307" spans="1:16" x14ac:dyDescent="0.3">
      <c r="A307">
        <v>2253</v>
      </c>
      <c r="B307" t="s">
        <v>43</v>
      </c>
      <c r="C307">
        <v>2020</v>
      </c>
      <c r="D307">
        <v>2.4</v>
      </c>
      <c r="E307" t="s">
        <v>42</v>
      </c>
      <c r="F307" t="s">
        <v>19</v>
      </c>
      <c r="G307">
        <v>152842</v>
      </c>
      <c r="H307" t="s">
        <v>20</v>
      </c>
      <c r="I307">
        <v>71515.17</v>
      </c>
      <c r="J307" t="s">
        <v>57</v>
      </c>
      <c r="K307">
        <v>6</v>
      </c>
      <c r="L307">
        <v>0.46790260530482458</v>
      </c>
      <c r="M307" t="s">
        <v>32</v>
      </c>
      <c r="N307" t="s">
        <v>36</v>
      </c>
      <c r="O307" t="s">
        <v>22</v>
      </c>
      <c r="P307">
        <v>3</v>
      </c>
    </row>
    <row r="308" spans="1:16" x14ac:dyDescent="0.3">
      <c r="A308">
        <v>305</v>
      </c>
      <c r="B308" t="s">
        <v>37</v>
      </c>
      <c r="C308">
        <v>2011</v>
      </c>
      <c r="D308">
        <v>2.2999999999999998</v>
      </c>
      <c r="E308" t="s">
        <v>18</v>
      </c>
      <c r="F308" t="s">
        <v>34</v>
      </c>
      <c r="G308">
        <v>214275</v>
      </c>
      <c r="H308" t="s">
        <v>38</v>
      </c>
      <c r="I308">
        <v>64027.3</v>
      </c>
      <c r="J308" t="s">
        <v>45</v>
      </c>
      <c r="K308">
        <v>15</v>
      </c>
      <c r="L308">
        <v>0.29880900711702252</v>
      </c>
      <c r="M308" t="s">
        <v>32</v>
      </c>
      <c r="N308" t="s">
        <v>36</v>
      </c>
      <c r="O308" t="s">
        <v>22</v>
      </c>
      <c r="P308">
        <v>2</v>
      </c>
    </row>
    <row r="309" spans="1:16" x14ac:dyDescent="0.3">
      <c r="A309">
        <v>306</v>
      </c>
      <c r="B309" t="s">
        <v>24</v>
      </c>
      <c r="C309">
        <v>2002</v>
      </c>
      <c r="D309">
        <v>4.3</v>
      </c>
      <c r="E309" t="s">
        <v>42</v>
      </c>
      <c r="F309" t="s">
        <v>34</v>
      </c>
      <c r="G309">
        <v>205383</v>
      </c>
      <c r="H309" t="s">
        <v>26</v>
      </c>
      <c r="I309">
        <v>54541.42</v>
      </c>
      <c r="J309" t="s">
        <v>49</v>
      </c>
      <c r="K309">
        <v>24</v>
      </c>
      <c r="L309">
        <v>0.26555956432616135</v>
      </c>
      <c r="M309" t="s">
        <v>32</v>
      </c>
      <c r="N309" t="s">
        <v>36</v>
      </c>
      <c r="O309" t="s">
        <v>29</v>
      </c>
      <c r="P309">
        <v>1</v>
      </c>
    </row>
    <row r="310" spans="1:16" x14ac:dyDescent="0.3">
      <c r="A310">
        <v>307</v>
      </c>
      <c r="B310" t="s">
        <v>17</v>
      </c>
      <c r="C310">
        <v>2021</v>
      </c>
      <c r="D310">
        <v>5.0999999999999996</v>
      </c>
      <c r="E310" t="s">
        <v>33</v>
      </c>
      <c r="F310" t="s">
        <v>34</v>
      </c>
      <c r="G310">
        <v>291799</v>
      </c>
      <c r="H310" t="s">
        <v>26</v>
      </c>
      <c r="I310">
        <v>86884.69</v>
      </c>
      <c r="J310" t="s">
        <v>35</v>
      </c>
      <c r="K310">
        <v>5</v>
      </c>
      <c r="L310">
        <v>0.29775526989468781</v>
      </c>
      <c r="M310" t="s">
        <v>32</v>
      </c>
      <c r="N310" t="s">
        <v>36</v>
      </c>
      <c r="O310" t="s">
        <v>29</v>
      </c>
      <c r="P310">
        <v>1</v>
      </c>
    </row>
    <row r="311" spans="1:16" x14ac:dyDescent="0.3">
      <c r="A311">
        <v>308</v>
      </c>
      <c r="B311" t="s">
        <v>24</v>
      </c>
      <c r="C311">
        <v>2005</v>
      </c>
      <c r="D311">
        <v>4.9000000000000004</v>
      </c>
      <c r="E311" t="s">
        <v>25</v>
      </c>
      <c r="F311" t="s">
        <v>34</v>
      </c>
      <c r="G311">
        <v>188874</v>
      </c>
      <c r="H311" t="s">
        <v>26</v>
      </c>
      <c r="I311">
        <v>51712.69</v>
      </c>
      <c r="J311" t="s">
        <v>53</v>
      </c>
      <c r="K311">
        <v>21</v>
      </c>
      <c r="L311">
        <v>0.27379464616622723</v>
      </c>
      <c r="M311" t="s">
        <v>32</v>
      </c>
      <c r="N311" t="s">
        <v>36</v>
      </c>
      <c r="O311" t="s">
        <v>29</v>
      </c>
      <c r="P311">
        <v>1</v>
      </c>
    </row>
    <row r="312" spans="1:16" x14ac:dyDescent="0.3">
      <c r="A312">
        <v>2252</v>
      </c>
      <c r="B312" t="s">
        <v>58</v>
      </c>
      <c r="C312">
        <v>2004</v>
      </c>
      <c r="D312">
        <v>3.9</v>
      </c>
      <c r="E312" t="s">
        <v>42</v>
      </c>
      <c r="F312" t="s">
        <v>19</v>
      </c>
      <c r="G312">
        <v>261025</v>
      </c>
      <c r="H312" t="s">
        <v>20</v>
      </c>
      <c r="I312">
        <v>68249.27</v>
      </c>
      <c r="J312" t="s">
        <v>59</v>
      </c>
      <c r="K312">
        <v>22</v>
      </c>
      <c r="L312">
        <v>0.26146641126328896</v>
      </c>
      <c r="M312" t="s">
        <v>32</v>
      </c>
      <c r="N312" t="s">
        <v>36</v>
      </c>
      <c r="O312" t="s">
        <v>22</v>
      </c>
      <c r="P312">
        <v>3</v>
      </c>
    </row>
    <row r="313" spans="1:16" x14ac:dyDescent="0.3">
      <c r="A313">
        <v>2251</v>
      </c>
      <c r="B313" t="s">
        <v>24</v>
      </c>
      <c r="C313">
        <v>2012</v>
      </c>
      <c r="D313">
        <v>1.7</v>
      </c>
      <c r="E313" t="s">
        <v>33</v>
      </c>
      <c r="F313" t="s">
        <v>19</v>
      </c>
      <c r="G313">
        <v>64442</v>
      </c>
      <c r="H313" t="s">
        <v>38</v>
      </c>
      <c r="I313">
        <v>68440.509999999995</v>
      </c>
      <c r="J313" t="s">
        <v>27</v>
      </c>
      <c r="K313">
        <v>14</v>
      </c>
      <c r="L313">
        <v>1.0620481983799384</v>
      </c>
      <c r="M313" t="s">
        <v>22</v>
      </c>
      <c r="N313" t="s">
        <v>36</v>
      </c>
      <c r="O313" t="s">
        <v>46</v>
      </c>
      <c r="P313">
        <v>2</v>
      </c>
    </row>
    <row r="314" spans="1:16" x14ac:dyDescent="0.3">
      <c r="A314">
        <v>311</v>
      </c>
      <c r="B314" t="s">
        <v>17</v>
      </c>
      <c r="C314">
        <v>2011</v>
      </c>
      <c r="D314">
        <v>1.4</v>
      </c>
      <c r="E314" t="s">
        <v>42</v>
      </c>
      <c r="F314" t="s">
        <v>34</v>
      </c>
      <c r="G314">
        <v>161848</v>
      </c>
      <c r="H314" t="s">
        <v>38</v>
      </c>
      <c r="I314">
        <v>69397.95</v>
      </c>
      <c r="J314" t="s">
        <v>64</v>
      </c>
      <c r="K314">
        <v>15</v>
      </c>
      <c r="L314">
        <v>0.42878472393851019</v>
      </c>
      <c r="M314" t="s">
        <v>32</v>
      </c>
      <c r="N314" t="s">
        <v>36</v>
      </c>
      <c r="O314" t="s">
        <v>46</v>
      </c>
      <c r="P314">
        <v>2</v>
      </c>
    </row>
    <row r="315" spans="1:16" x14ac:dyDescent="0.3">
      <c r="A315">
        <v>312</v>
      </c>
      <c r="B315" t="s">
        <v>43</v>
      </c>
      <c r="C315">
        <v>2001</v>
      </c>
      <c r="D315">
        <v>4.5</v>
      </c>
      <c r="E315" t="s">
        <v>25</v>
      </c>
      <c r="F315" t="s">
        <v>19</v>
      </c>
      <c r="G315">
        <v>191082</v>
      </c>
      <c r="H315" t="s">
        <v>20</v>
      </c>
      <c r="I315">
        <v>57241.3</v>
      </c>
      <c r="J315" t="s">
        <v>44</v>
      </c>
      <c r="K315">
        <v>25</v>
      </c>
      <c r="L315">
        <v>0.29956406150239168</v>
      </c>
      <c r="M315" t="s">
        <v>32</v>
      </c>
      <c r="N315" t="s">
        <v>36</v>
      </c>
      <c r="O315" t="s">
        <v>29</v>
      </c>
      <c r="P315">
        <v>3</v>
      </c>
    </row>
    <row r="316" spans="1:16" x14ac:dyDescent="0.3">
      <c r="A316">
        <v>2250</v>
      </c>
      <c r="B316" t="s">
        <v>43</v>
      </c>
      <c r="C316">
        <v>2022</v>
      </c>
      <c r="D316">
        <v>5.8</v>
      </c>
      <c r="E316" t="s">
        <v>33</v>
      </c>
      <c r="F316" t="s">
        <v>19</v>
      </c>
      <c r="G316">
        <v>109869</v>
      </c>
      <c r="H316" t="s">
        <v>38</v>
      </c>
      <c r="I316">
        <v>84076.61</v>
      </c>
      <c r="J316" t="s">
        <v>44</v>
      </c>
      <c r="K316">
        <v>4</v>
      </c>
      <c r="L316">
        <v>0.76524415440206062</v>
      </c>
      <c r="M316" t="s">
        <v>22</v>
      </c>
      <c r="N316" t="s">
        <v>36</v>
      </c>
      <c r="O316" t="s">
        <v>29</v>
      </c>
      <c r="P316">
        <v>2</v>
      </c>
    </row>
    <row r="317" spans="1:16" x14ac:dyDescent="0.3">
      <c r="A317">
        <v>2249</v>
      </c>
      <c r="B317" t="s">
        <v>43</v>
      </c>
      <c r="C317">
        <v>2019</v>
      </c>
      <c r="D317">
        <v>2.4</v>
      </c>
      <c r="E317" t="s">
        <v>25</v>
      </c>
      <c r="F317" t="s">
        <v>19</v>
      </c>
      <c r="G317">
        <v>45520</v>
      </c>
      <c r="H317" t="s">
        <v>26</v>
      </c>
      <c r="I317">
        <v>84846.79</v>
      </c>
      <c r="J317" t="s">
        <v>63</v>
      </c>
      <c r="K317">
        <v>7</v>
      </c>
      <c r="L317">
        <v>1.8639452987697713</v>
      </c>
      <c r="M317" t="s">
        <v>56</v>
      </c>
      <c r="N317" t="s">
        <v>36</v>
      </c>
      <c r="O317" t="s">
        <v>22</v>
      </c>
      <c r="P317">
        <v>1</v>
      </c>
    </row>
    <row r="318" spans="1:16" x14ac:dyDescent="0.3">
      <c r="A318">
        <v>2247</v>
      </c>
      <c r="B318" t="s">
        <v>24</v>
      </c>
      <c r="C318">
        <v>2020</v>
      </c>
      <c r="D318">
        <v>3.5</v>
      </c>
      <c r="E318" t="s">
        <v>33</v>
      </c>
      <c r="F318" t="s">
        <v>34</v>
      </c>
      <c r="G318">
        <v>72725</v>
      </c>
      <c r="H318" t="s">
        <v>26</v>
      </c>
      <c r="I318">
        <v>78113.539999999994</v>
      </c>
      <c r="J318" t="s">
        <v>66</v>
      </c>
      <c r="K318">
        <v>6</v>
      </c>
      <c r="L318">
        <v>1.0740947404606394</v>
      </c>
      <c r="M318" t="s">
        <v>22</v>
      </c>
      <c r="N318" t="s">
        <v>36</v>
      </c>
      <c r="O318" t="s">
        <v>22</v>
      </c>
      <c r="P318">
        <v>1</v>
      </c>
    </row>
    <row r="319" spans="1:16" x14ac:dyDescent="0.3">
      <c r="A319">
        <v>2243</v>
      </c>
      <c r="B319" t="s">
        <v>17</v>
      </c>
      <c r="C319">
        <v>2002</v>
      </c>
      <c r="D319">
        <v>2.7</v>
      </c>
      <c r="E319" t="s">
        <v>42</v>
      </c>
      <c r="F319" t="s">
        <v>34</v>
      </c>
      <c r="G319">
        <v>296784</v>
      </c>
      <c r="H319" t="s">
        <v>38</v>
      </c>
      <c r="I319">
        <v>93020.52</v>
      </c>
      <c r="J319" t="s">
        <v>35</v>
      </c>
      <c r="K319">
        <v>24</v>
      </c>
      <c r="L319">
        <v>0.31342835193271879</v>
      </c>
      <c r="M319" t="s">
        <v>32</v>
      </c>
      <c r="N319" t="s">
        <v>36</v>
      </c>
      <c r="O319" t="s">
        <v>22</v>
      </c>
      <c r="P319">
        <v>2</v>
      </c>
    </row>
    <row r="320" spans="1:16" x14ac:dyDescent="0.3">
      <c r="A320">
        <v>2241</v>
      </c>
      <c r="B320" t="s">
        <v>58</v>
      </c>
      <c r="C320">
        <v>2009</v>
      </c>
      <c r="D320">
        <v>5.4</v>
      </c>
      <c r="E320" t="s">
        <v>25</v>
      </c>
      <c r="F320" t="s">
        <v>34</v>
      </c>
      <c r="G320">
        <v>21832</v>
      </c>
      <c r="H320" t="s">
        <v>20</v>
      </c>
      <c r="I320">
        <v>97425.69</v>
      </c>
      <c r="J320" t="s">
        <v>65</v>
      </c>
      <c r="K320">
        <v>17</v>
      </c>
      <c r="L320">
        <v>4.4625178636863323</v>
      </c>
      <c r="M320" t="s">
        <v>56</v>
      </c>
      <c r="N320" t="s">
        <v>36</v>
      </c>
      <c r="O320" t="s">
        <v>29</v>
      </c>
      <c r="P320">
        <v>3</v>
      </c>
    </row>
    <row r="321" spans="1:16" x14ac:dyDescent="0.3">
      <c r="A321">
        <v>2239</v>
      </c>
      <c r="B321" t="s">
        <v>58</v>
      </c>
      <c r="C321">
        <v>2023</v>
      </c>
      <c r="D321">
        <v>3.4</v>
      </c>
      <c r="E321" t="s">
        <v>42</v>
      </c>
      <c r="F321" t="s">
        <v>19</v>
      </c>
      <c r="G321">
        <v>111186</v>
      </c>
      <c r="H321" t="s">
        <v>38</v>
      </c>
      <c r="I321">
        <v>61088.35</v>
      </c>
      <c r="J321" t="s">
        <v>62</v>
      </c>
      <c r="K321">
        <v>3</v>
      </c>
      <c r="L321">
        <v>0.54942483765941752</v>
      </c>
      <c r="M321" t="s">
        <v>22</v>
      </c>
      <c r="N321" t="s">
        <v>36</v>
      </c>
      <c r="O321" t="s">
        <v>22</v>
      </c>
      <c r="P321">
        <v>2</v>
      </c>
    </row>
    <row r="322" spans="1:16" x14ac:dyDescent="0.3">
      <c r="A322">
        <v>2238</v>
      </c>
      <c r="B322" t="s">
        <v>58</v>
      </c>
      <c r="C322">
        <v>2001</v>
      </c>
      <c r="D322">
        <v>3.7</v>
      </c>
      <c r="E322" t="s">
        <v>33</v>
      </c>
      <c r="F322" t="s">
        <v>19</v>
      </c>
      <c r="G322">
        <v>264826</v>
      </c>
      <c r="H322" t="s">
        <v>20</v>
      </c>
      <c r="I322">
        <v>54479.15</v>
      </c>
      <c r="J322" t="s">
        <v>67</v>
      </c>
      <c r="K322">
        <v>25</v>
      </c>
      <c r="L322">
        <v>0.20571677252233542</v>
      </c>
      <c r="M322" t="s">
        <v>32</v>
      </c>
      <c r="N322" t="s">
        <v>36</v>
      </c>
      <c r="O322" t="s">
        <v>22</v>
      </c>
      <c r="P322">
        <v>3</v>
      </c>
    </row>
    <row r="323" spans="1:16" x14ac:dyDescent="0.3">
      <c r="A323">
        <v>2237</v>
      </c>
      <c r="B323" t="s">
        <v>37</v>
      </c>
      <c r="C323">
        <v>2003</v>
      </c>
      <c r="D323">
        <v>3.2</v>
      </c>
      <c r="E323" t="s">
        <v>25</v>
      </c>
      <c r="F323" t="s">
        <v>19</v>
      </c>
      <c r="G323">
        <v>208794</v>
      </c>
      <c r="H323" t="s">
        <v>26</v>
      </c>
      <c r="I323">
        <v>53471.55</v>
      </c>
      <c r="J323" t="s">
        <v>48</v>
      </c>
      <c r="K323">
        <v>23</v>
      </c>
      <c r="L323">
        <v>0.25609715796430932</v>
      </c>
      <c r="M323" t="s">
        <v>32</v>
      </c>
      <c r="N323" t="s">
        <v>36</v>
      </c>
      <c r="O323" t="s">
        <v>22</v>
      </c>
      <c r="P323">
        <v>1</v>
      </c>
    </row>
    <row r="324" spans="1:16" x14ac:dyDescent="0.3">
      <c r="A324">
        <v>2235</v>
      </c>
      <c r="B324" t="s">
        <v>37</v>
      </c>
      <c r="C324">
        <v>2023</v>
      </c>
      <c r="D324">
        <v>4.8</v>
      </c>
      <c r="E324" t="s">
        <v>33</v>
      </c>
      <c r="F324" t="s">
        <v>19</v>
      </c>
      <c r="G324">
        <v>27684</v>
      </c>
      <c r="H324" t="s">
        <v>38</v>
      </c>
      <c r="I324">
        <v>58288.09</v>
      </c>
      <c r="J324" t="s">
        <v>48</v>
      </c>
      <c r="K324">
        <v>3</v>
      </c>
      <c r="L324">
        <v>2.1054793382459183</v>
      </c>
      <c r="M324" t="s">
        <v>56</v>
      </c>
      <c r="N324" t="s">
        <v>36</v>
      </c>
      <c r="O324" t="s">
        <v>29</v>
      </c>
      <c r="P324">
        <v>2</v>
      </c>
    </row>
    <row r="325" spans="1:16" x14ac:dyDescent="0.3">
      <c r="A325">
        <v>322</v>
      </c>
      <c r="B325" t="s">
        <v>43</v>
      </c>
      <c r="C325">
        <v>2003</v>
      </c>
      <c r="D325">
        <v>4.3</v>
      </c>
      <c r="E325" t="s">
        <v>42</v>
      </c>
      <c r="F325" t="s">
        <v>34</v>
      </c>
      <c r="G325">
        <v>85637</v>
      </c>
      <c r="H325" t="s">
        <v>38</v>
      </c>
      <c r="I325">
        <v>85770.04</v>
      </c>
      <c r="J325" t="s">
        <v>63</v>
      </c>
      <c r="K325">
        <v>23</v>
      </c>
      <c r="L325">
        <v>1.0015535341032498</v>
      </c>
      <c r="M325" t="s">
        <v>22</v>
      </c>
      <c r="N325" t="s">
        <v>36</v>
      </c>
      <c r="O325" t="s">
        <v>29</v>
      </c>
      <c r="P325">
        <v>2</v>
      </c>
    </row>
    <row r="326" spans="1:16" x14ac:dyDescent="0.3">
      <c r="A326">
        <v>2234</v>
      </c>
      <c r="B326" t="s">
        <v>58</v>
      </c>
      <c r="C326">
        <v>2014</v>
      </c>
      <c r="D326">
        <v>1.1000000000000001</v>
      </c>
      <c r="E326" t="s">
        <v>18</v>
      </c>
      <c r="F326" t="s">
        <v>19</v>
      </c>
      <c r="G326">
        <v>113187</v>
      </c>
      <c r="H326" t="s">
        <v>20</v>
      </c>
      <c r="I326">
        <v>74530.899999999994</v>
      </c>
      <c r="J326" t="s">
        <v>65</v>
      </c>
      <c r="K326">
        <v>12</v>
      </c>
      <c r="L326">
        <v>0.65847579669043255</v>
      </c>
      <c r="M326" t="s">
        <v>22</v>
      </c>
      <c r="N326" t="s">
        <v>36</v>
      </c>
      <c r="O326" t="s">
        <v>46</v>
      </c>
      <c r="P326">
        <v>3</v>
      </c>
    </row>
    <row r="327" spans="1:16" x14ac:dyDescent="0.3">
      <c r="A327">
        <v>2233</v>
      </c>
      <c r="B327" t="s">
        <v>50</v>
      </c>
      <c r="C327">
        <v>2002</v>
      </c>
      <c r="D327">
        <v>4.9000000000000004</v>
      </c>
      <c r="E327" t="s">
        <v>18</v>
      </c>
      <c r="F327" t="s">
        <v>34</v>
      </c>
      <c r="G327">
        <v>209190</v>
      </c>
      <c r="H327" t="s">
        <v>26</v>
      </c>
      <c r="I327">
        <v>89243.39</v>
      </c>
      <c r="J327" t="s">
        <v>55</v>
      </c>
      <c r="K327">
        <v>24</v>
      </c>
      <c r="L327">
        <v>0.42661403508771928</v>
      </c>
      <c r="M327" t="s">
        <v>32</v>
      </c>
      <c r="N327" t="s">
        <v>36</v>
      </c>
      <c r="O327" t="s">
        <v>29</v>
      </c>
      <c r="P327">
        <v>1</v>
      </c>
    </row>
    <row r="328" spans="1:16" x14ac:dyDescent="0.3">
      <c r="A328">
        <v>2227</v>
      </c>
      <c r="B328" t="s">
        <v>50</v>
      </c>
      <c r="C328">
        <v>2013</v>
      </c>
      <c r="D328">
        <v>4.9000000000000004</v>
      </c>
      <c r="E328" t="s">
        <v>18</v>
      </c>
      <c r="F328" t="s">
        <v>19</v>
      </c>
      <c r="G328">
        <v>205719</v>
      </c>
      <c r="H328" t="s">
        <v>26</v>
      </c>
      <c r="I328">
        <v>77098.77</v>
      </c>
      <c r="J328" t="s">
        <v>54</v>
      </c>
      <c r="K328">
        <v>13</v>
      </c>
      <c r="L328">
        <v>0.37477709885815119</v>
      </c>
      <c r="M328" t="s">
        <v>32</v>
      </c>
      <c r="N328" t="s">
        <v>36</v>
      </c>
      <c r="O328" t="s">
        <v>29</v>
      </c>
      <c r="P328">
        <v>1</v>
      </c>
    </row>
    <row r="329" spans="1:16" x14ac:dyDescent="0.3">
      <c r="A329">
        <v>2224</v>
      </c>
      <c r="B329" t="s">
        <v>50</v>
      </c>
      <c r="C329">
        <v>2015</v>
      </c>
      <c r="D329">
        <v>1.9</v>
      </c>
      <c r="E329" t="s">
        <v>33</v>
      </c>
      <c r="F329" t="s">
        <v>34</v>
      </c>
      <c r="G329">
        <v>176169</v>
      </c>
      <c r="H329" t="s">
        <v>20</v>
      </c>
      <c r="I329">
        <v>54504.69</v>
      </c>
      <c r="J329" t="s">
        <v>55</v>
      </c>
      <c r="K329">
        <v>11</v>
      </c>
      <c r="L329">
        <v>0.3093886552117569</v>
      </c>
      <c r="M329" t="s">
        <v>32</v>
      </c>
      <c r="N329" t="s">
        <v>36</v>
      </c>
      <c r="O329" t="s">
        <v>46</v>
      </c>
      <c r="P329">
        <v>3</v>
      </c>
    </row>
    <row r="330" spans="1:16" x14ac:dyDescent="0.3">
      <c r="A330">
        <v>2223</v>
      </c>
      <c r="B330" t="s">
        <v>43</v>
      </c>
      <c r="C330">
        <v>2018</v>
      </c>
      <c r="D330">
        <v>2.4</v>
      </c>
      <c r="E330" t="s">
        <v>42</v>
      </c>
      <c r="F330" t="s">
        <v>19</v>
      </c>
      <c r="G330">
        <v>256349</v>
      </c>
      <c r="H330" t="s">
        <v>20</v>
      </c>
      <c r="I330">
        <v>76821.58</v>
      </c>
      <c r="J330" t="s">
        <v>44</v>
      </c>
      <c r="K330">
        <v>8</v>
      </c>
      <c r="L330">
        <v>0.29967575453775908</v>
      </c>
      <c r="M330" t="s">
        <v>32</v>
      </c>
      <c r="N330" t="s">
        <v>36</v>
      </c>
      <c r="O330" t="s">
        <v>22</v>
      </c>
      <c r="P330">
        <v>3</v>
      </c>
    </row>
    <row r="331" spans="1:16" x14ac:dyDescent="0.3">
      <c r="A331">
        <v>2222</v>
      </c>
      <c r="B331" t="s">
        <v>50</v>
      </c>
      <c r="C331">
        <v>2015</v>
      </c>
      <c r="D331">
        <v>4.5999999999999996</v>
      </c>
      <c r="E331" t="s">
        <v>33</v>
      </c>
      <c r="F331" t="s">
        <v>34</v>
      </c>
      <c r="G331">
        <v>264610</v>
      </c>
      <c r="H331" t="s">
        <v>20</v>
      </c>
      <c r="I331">
        <v>51922.65</v>
      </c>
      <c r="J331" t="s">
        <v>51</v>
      </c>
      <c r="K331">
        <v>11</v>
      </c>
      <c r="L331">
        <v>0.19622330977665245</v>
      </c>
      <c r="M331" t="s">
        <v>32</v>
      </c>
      <c r="N331" t="s">
        <v>36</v>
      </c>
      <c r="O331" t="s">
        <v>29</v>
      </c>
      <c r="P331">
        <v>3</v>
      </c>
    </row>
    <row r="332" spans="1:16" x14ac:dyDescent="0.3">
      <c r="A332">
        <v>329</v>
      </c>
      <c r="B332" t="s">
        <v>24</v>
      </c>
      <c r="C332">
        <v>2022</v>
      </c>
      <c r="D332">
        <v>5.0999999999999996</v>
      </c>
      <c r="E332" t="s">
        <v>18</v>
      </c>
      <c r="F332" t="s">
        <v>34</v>
      </c>
      <c r="G332">
        <v>94024</v>
      </c>
      <c r="H332" t="s">
        <v>20</v>
      </c>
      <c r="I332">
        <v>62488.51</v>
      </c>
      <c r="J332" t="s">
        <v>27</v>
      </c>
      <c r="K332">
        <v>4</v>
      </c>
      <c r="L332">
        <v>0.66460169743895181</v>
      </c>
      <c r="M332" t="s">
        <v>22</v>
      </c>
      <c r="N332" t="s">
        <v>36</v>
      </c>
      <c r="O332" t="s">
        <v>29</v>
      </c>
      <c r="P332">
        <v>3</v>
      </c>
    </row>
    <row r="333" spans="1:16" x14ac:dyDescent="0.3">
      <c r="A333">
        <v>330</v>
      </c>
      <c r="B333" t="s">
        <v>58</v>
      </c>
      <c r="C333">
        <v>2015</v>
      </c>
      <c r="D333">
        <v>5.2</v>
      </c>
      <c r="E333" t="s">
        <v>33</v>
      </c>
      <c r="F333" t="s">
        <v>19</v>
      </c>
      <c r="G333">
        <v>262399</v>
      </c>
      <c r="H333" t="s">
        <v>26</v>
      </c>
      <c r="I333">
        <v>63818.98</v>
      </c>
      <c r="J333" t="s">
        <v>67</v>
      </c>
      <c r="K333">
        <v>11</v>
      </c>
      <c r="L333">
        <v>0.24321350310024048</v>
      </c>
      <c r="M333" t="s">
        <v>32</v>
      </c>
      <c r="N333" t="s">
        <v>36</v>
      </c>
      <c r="O333" t="s">
        <v>29</v>
      </c>
      <c r="P333">
        <v>1</v>
      </c>
    </row>
    <row r="334" spans="1:16" x14ac:dyDescent="0.3">
      <c r="A334">
        <v>331</v>
      </c>
      <c r="B334" t="s">
        <v>43</v>
      </c>
      <c r="C334">
        <v>2011</v>
      </c>
      <c r="D334">
        <v>2.2000000000000002</v>
      </c>
      <c r="E334" t="s">
        <v>33</v>
      </c>
      <c r="F334" t="s">
        <v>34</v>
      </c>
      <c r="G334">
        <v>207627</v>
      </c>
      <c r="H334" t="s">
        <v>20</v>
      </c>
      <c r="I334">
        <v>55310.879999999997</v>
      </c>
      <c r="J334" t="s">
        <v>44</v>
      </c>
      <c r="K334">
        <v>15</v>
      </c>
      <c r="L334">
        <v>0.26639541100145936</v>
      </c>
      <c r="M334" t="s">
        <v>32</v>
      </c>
      <c r="N334" t="s">
        <v>36</v>
      </c>
      <c r="O334" t="s">
        <v>22</v>
      </c>
      <c r="P334">
        <v>3</v>
      </c>
    </row>
    <row r="335" spans="1:16" x14ac:dyDescent="0.3">
      <c r="A335">
        <v>332</v>
      </c>
      <c r="B335" t="s">
        <v>58</v>
      </c>
      <c r="C335">
        <v>2016</v>
      </c>
      <c r="D335">
        <v>3.9</v>
      </c>
      <c r="E335" t="s">
        <v>33</v>
      </c>
      <c r="F335" t="s">
        <v>19</v>
      </c>
      <c r="G335">
        <v>15487</v>
      </c>
      <c r="H335" t="s">
        <v>26</v>
      </c>
      <c r="I335">
        <v>77417.09</v>
      </c>
      <c r="J335" t="s">
        <v>62</v>
      </c>
      <c r="K335">
        <v>10</v>
      </c>
      <c r="L335">
        <v>4.9988435462000389</v>
      </c>
      <c r="M335" t="s">
        <v>56</v>
      </c>
      <c r="N335" t="s">
        <v>36</v>
      </c>
      <c r="O335" t="s">
        <v>22</v>
      </c>
      <c r="P335">
        <v>1</v>
      </c>
    </row>
    <row r="336" spans="1:16" x14ac:dyDescent="0.3">
      <c r="A336">
        <v>2218</v>
      </c>
      <c r="B336" t="s">
        <v>30</v>
      </c>
      <c r="C336">
        <v>2019</v>
      </c>
      <c r="D336">
        <v>4.5</v>
      </c>
      <c r="E336" t="s">
        <v>18</v>
      </c>
      <c r="F336" t="s">
        <v>34</v>
      </c>
      <c r="G336">
        <v>89023</v>
      </c>
      <c r="H336" t="s">
        <v>20</v>
      </c>
      <c r="I336">
        <v>98042.59</v>
      </c>
      <c r="J336" t="s">
        <v>40</v>
      </c>
      <c r="K336">
        <v>7</v>
      </c>
      <c r="L336">
        <v>1.1013175246846321</v>
      </c>
      <c r="M336" t="s">
        <v>22</v>
      </c>
      <c r="N336" t="s">
        <v>36</v>
      </c>
      <c r="O336" t="s">
        <v>29</v>
      </c>
      <c r="P336">
        <v>3</v>
      </c>
    </row>
    <row r="337" spans="1:16" x14ac:dyDescent="0.3">
      <c r="A337">
        <v>334</v>
      </c>
      <c r="B337" t="s">
        <v>24</v>
      </c>
      <c r="C337">
        <v>2011</v>
      </c>
      <c r="D337">
        <v>1.5</v>
      </c>
      <c r="E337" t="s">
        <v>42</v>
      </c>
      <c r="F337" t="s">
        <v>19</v>
      </c>
      <c r="G337">
        <v>297194</v>
      </c>
      <c r="H337" t="s">
        <v>20</v>
      </c>
      <c r="I337">
        <v>93917.45</v>
      </c>
      <c r="J337" t="s">
        <v>27</v>
      </c>
      <c r="K337">
        <v>15</v>
      </c>
      <c r="L337">
        <v>0.31601395048352254</v>
      </c>
      <c r="M337" t="s">
        <v>32</v>
      </c>
      <c r="N337" t="s">
        <v>36</v>
      </c>
      <c r="O337" t="s">
        <v>46</v>
      </c>
      <c r="P337">
        <v>3</v>
      </c>
    </row>
    <row r="338" spans="1:16" x14ac:dyDescent="0.3">
      <c r="A338">
        <v>2216</v>
      </c>
      <c r="B338" t="s">
        <v>43</v>
      </c>
      <c r="C338">
        <v>2014</v>
      </c>
      <c r="D338">
        <v>5.5</v>
      </c>
      <c r="E338" t="s">
        <v>42</v>
      </c>
      <c r="F338" t="s">
        <v>19</v>
      </c>
      <c r="G338">
        <v>123554</v>
      </c>
      <c r="H338" t="s">
        <v>26</v>
      </c>
      <c r="I338">
        <v>53971.07</v>
      </c>
      <c r="J338" t="s">
        <v>60</v>
      </c>
      <c r="K338">
        <v>12</v>
      </c>
      <c r="L338">
        <v>0.43682171358272498</v>
      </c>
      <c r="M338" t="s">
        <v>22</v>
      </c>
      <c r="N338" t="s">
        <v>36</v>
      </c>
      <c r="O338" t="s">
        <v>29</v>
      </c>
      <c r="P338">
        <v>1</v>
      </c>
    </row>
    <row r="339" spans="1:16" x14ac:dyDescent="0.3">
      <c r="A339">
        <v>336</v>
      </c>
      <c r="B339" t="s">
        <v>30</v>
      </c>
      <c r="C339">
        <v>2019</v>
      </c>
      <c r="D339">
        <v>2.6</v>
      </c>
      <c r="E339" t="s">
        <v>42</v>
      </c>
      <c r="F339" t="s">
        <v>19</v>
      </c>
      <c r="G339">
        <v>61596</v>
      </c>
      <c r="H339" t="s">
        <v>38</v>
      </c>
      <c r="I339">
        <v>69032.179999999993</v>
      </c>
      <c r="J339" t="s">
        <v>31</v>
      </c>
      <c r="K339">
        <v>7</v>
      </c>
      <c r="L339">
        <v>1.1207250470809791</v>
      </c>
      <c r="M339" t="s">
        <v>22</v>
      </c>
      <c r="N339" t="s">
        <v>36</v>
      </c>
      <c r="O339" t="s">
        <v>22</v>
      </c>
      <c r="P339">
        <v>2</v>
      </c>
    </row>
    <row r="340" spans="1:16" x14ac:dyDescent="0.3">
      <c r="A340">
        <v>2209</v>
      </c>
      <c r="B340" t="s">
        <v>58</v>
      </c>
      <c r="C340">
        <v>2004</v>
      </c>
      <c r="D340">
        <v>1.8</v>
      </c>
      <c r="E340" t="s">
        <v>18</v>
      </c>
      <c r="F340" t="s">
        <v>34</v>
      </c>
      <c r="G340">
        <v>232275</v>
      </c>
      <c r="H340" t="s">
        <v>26</v>
      </c>
      <c r="I340">
        <v>76225.56</v>
      </c>
      <c r="J340" t="s">
        <v>65</v>
      </c>
      <c r="K340">
        <v>22</v>
      </c>
      <c r="L340">
        <v>0.32816945431062317</v>
      </c>
      <c r="M340" t="s">
        <v>32</v>
      </c>
      <c r="N340" t="s">
        <v>36</v>
      </c>
      <c r="O340" t="s">
        <v>46</v>
      </c>
      <c r="P340">
        <v>1</v>
      </c>
    </row>
    <row r="341" spans="1:16" x14ac:dyDescent="0.3">
      <c r="A341">
        <v>338</v>
      </c>
      <c r="B341" t="s">
        <v>17</v>
      </c>
      <c r="C341">
        <v>2015</v>
      </c>
      <c r="D341">
        <v>5</v>
      </c>
      <c r="E341" t="s">
        <v>25</v>
      </c>
      <c r="F341" t="s">
        <v>19</v>
      </c>
      <c r="G341">
        <v>177175</v>
      </c>
      <c r="H341" t="s">
        <v>20</v>
      </c>
      <c r="I341">
        <v>88591.02</v>
      </c>
      <c r="J341" t="s">
        <v>35</v>
      </c>
      <c r="K341">
        <v>11</v>
      </c>
      <c r="L341">
        <v>0.50001986736277693</v>
      </c>
      <c r="M341" t="s">
        <v>32</v>
      </c>
      <c r="N341" t="s">
        <v>36</v>
      </c>
      <c r="O341" t="s">
        <v>29</v>
      </c>
      <c r="P341">
        <v>3</v>
      </c>
    </row>
    <row r="342" spans="1:16" x14ac:dyDescent="0.3">
      <c r="A342">
        <v>339</v>
      </c>
      <c r="B342" t="s">
        <v>58</v>
      </c>
      <c r="C342">
        <v>2012</v>
      </c>
      <c r="D342">
        <v>5.3</v>
      </c>
      <c r="E342" t="s">
        <v>25</v>
      </c>
      <c r="F342" t="s">
        <v>19</v>
      </c>
      <c r="G342">
        <v>153048</v>
      </c>
      <c r="H342" t="s">
        <v>26</v>
      </c>
      <c r="I342">
        <v>53517.760000000002</v>
      </c>
      <c r="J342" t="s">
        <v>65</v>
      </c>
      <c r="K342">
        <v>14</v>
      </c>
      <c r="L342">
        <v>0.34967957764884222</v>
      </c>
      <c r="M342" t="s">
        <v>32</v>
      </c>
      <c r="N342" t="s">
        <v>36</v>
      </c>
      <c r="O342" t="s">
        <v>29</v>
      </c>
      <c r="P342">
        <v>1</v>
      </c>
    </row>
    <row r="343" spans="1:16" x14ac:dyDescent="0.3">
      <c r="A343">
        <v>2207</v>
      </c>
      <c r="B343" t="s">
        <v>58</v>
      </c>
      <c r="C343">
        <v>2006</v>
      </c>
      <c r="D343">
        <v>3.4</v>
      </c>
      <c r="E343" t="s">
        <v>33</v>
      </c>
      <c r="F343" t="s">
        <v>34</v>
      </c>
      <c r="G343">
        <v>102339</v>
      </c>
      <c r="H343" t="s">
        <v>38</v>
      </c>
      <c r="I343">
        <v>94132.36</v>
      </c>
      <c r="J343" t="s">
        <v>67</v>
      </c>
      <c r="K343">
        <v>20</v>
      </c>
      <c r="L343">
        <v>0.91980926137640584</v>
      </c>
      <c r="M343" t="s">
        <v>22</v>
      </c>
      <c r="N343" t="s">
        <v>36</v>
      </c>
      <c r="O343" t="s">
        <v>22</v>
      </c>
      <c r="P343">
        <v>2</v>
      </c>
    </row>
    <row r="344" spans="1:16" x14ac:dyDescent="0.3">
      <c r="A344">
        <v>341</v>
      </c>
      <c r="B344" t="s">
        <v>37</v>
      </c>
      <c r="C344">
        <v>2018</v>
      </c>
      <c r="D344">
        <v>2.2000000000000002</v>
      </c>
      <c r="E344" t="s">
        <v>33</v>
      </c>
      <c r="F344" t="s">
        <v>34</v>
      </c>
      <c r="G344">
        <v>133332</v>
      </c>
      <c r="H344" t="s">
        <v>20</v>
      </c>
      <c r="I344">
        <v>63588.79</v>
      </c>
      <c r="J344" t="s">
        <v>48</v>
      </c>
      <c r="K344">
        <v>8</v>
      </c>
      <c r="L344">
        <v>0.47692069420694205</v>
      </c>
      <c r="M344" t="s">
        <v>22</v>
      </c>
      <c r="N344" t="s">
        <v>36</v>
      </c>
      <c r="O344" t="s">
        <v>22</v>
      </c>
      <c r="P344">
        <v>3</v>
      </c>
    </row>
    <row r="345" spans="1:16" x14ac:dyDescent="0.3">
      <c r="A345">
        <v>2204</v>
      </c>
      <c r="B345" t="s">
        <v>24</v>
      </c>
      <c r="C345">
        <v>2006</v>
      </c>
      <c r="D345">
        <v>1.6</v>
      </c>
      <c r="E345" t="s">
        <v>33</v>
      </c>
      <c r="F345" t="s">
        <v>34</v>
      </c>
      <c r="G345">
        <v>20641</v>
      </c>
      <c r="H345" t="s">
        <v>26</v>
      </c>
      <c r="I345">
        <v>51174.28</v>
      </c>
      <c r="J345" t="s">
        <v>49</v>
      </c>
      <c r="K345">
        <v>20</v>
      </c>
      <c r="L345">
        <v>2.4792539121166608</v>
      </c>
      <c r="M345" t="s">
        <v>56</v>
      </c>
      <c r="N345" t="s">
        <v>36</v>
      </c>
      <c r="O345" t="s">
        <v>46</v>
      </c>
      <c r="P345">
        <v>1</v>
      </c>
    </row>
    <row r="346" spans="1:16" x14ac:dyDescent="0.3">
      <c r="A346">
        <v>343</v>
      </c>
      <c r="B346" t="s">
        <v>37</v>
      </c>
      <c r="C346">
        <v>2021</v>
      </c>
      <c r="D346">
        <v>3.1</v>
      </c>
      <c r="E346" t="s">
        <v>18</v>
      </c>
      <c r="F346" t="s">
        <v>34</v>
      </c>
      <c r="G346">
        <v>260577</v>
      </c>
      <c r="H346" t="s">
        <v>26</v>
      </c>
      <c r="I346">
        <v>78722.11</v>
      </c>
      <c r="J346" t="s">
        <v>39</v>
      </c>
      <c r="K346">
        <v>5</v>
      </c>
      <c r="L346">
        <v>0.302106901223055</v>
      </c>
      <c r="M346" t="s">
        <v>32</v>
      </c>
      <c r="N346" t="s">
        <v>36</v>
      </c>
      <c r="O346" t="s">
        <v>22</v>
      </c>
      <c r="P346">
        <v>1</v>
      </c>
    </row>
    <row r="347" spans="1:16" x14ac:dyDescent="0.3">
      <c r="A347">
        <v>344</v>
      </c>
      <c r="B347" t="s">
        <v>24</v>
      </c>
      <c r="C347">
        <v>2004</v>
      </c>
      <c r="D347">
        <v>1.7</v>
      </c>
      <c r="E347" t="s">
        <v>18</v>
      </c>
      <c r="F347" t="s">
        <v>19</v>
      </c>
      <c r="G347">
        <v>196955</v>
      </c>
      <c r="H347" t="s">
        <v>38</v>
      </c>
      <c r="I347">
        <v>66805.570000000007</v>
      </c>
      <c r="J347" t="s">
        <v>53</v>
      </c>
      <c r="K347">
        <v>22</v>
      </c>
      <c r="L347">
        <v>0.33919204894519056</v>
      </c>
      <c r="M347" t="s">
        <v>32</v>
      </c>
      <c r="N347" t="s">
        <v>36</v>
      </c>
      <c r="O347" t="s">
        <v>46</v>
      </c>
      <c r="P347">
        <v>2</v>
      </c>
    </row>
    <row r="348" spans="1:16" x14ac:dyDescent="0.3">
      <c r="A348">
        <v>2201</v>
      </c>
      <c r="B348" t="s">
        <v>17</v>
      </c>
      <c r="C348">
        <v>2018</v>
      </c>
      <c r="D348">
        <v>5.3</v>
      </c>
      <c r="E348" t="s">
        <v>33</v>
      </c>
      <c r="F348" t="s">
        <v>19</v>
      </c>
      <c r="G348">
        <v>69284</v>
      </c>
      <c r="H348" t="s">
        <v>38</v>
      </c>
      <c r="I348">
        <v>65937.48</v>
      </c>
      <c r="J348" t="s">
        <v>21</v>
      </c>
      <c r="K348">
        <v>8</v>
      </c>
      <c r="L348">
        <v>0.95169851625194846</v>
      </c>
      <c r="M348" t="s">
        <v>22</v>
      </c>
      <c r="N348" t="s">
        <v>36</v>
      </c>
      <c r="O348" t="s">
        <v>29</v>
      </c>
      <c r="P348">
        <v>2</v>
      </c>
    </row>
    <row r="349" spans="1:16" x14ac:dyDescent="0.3">
      <c r="A349">
        <v>2198</v>
      </c>
      <c r="B349" t="s">
        <v>58</v>
      </c>
      <c r="C349">
        <v>2020</v>
      </c>
      <c r="D349">
        <v>3.6</v>
      </c>
      <c r="E349" t="s">
        <v>42</v>
      </c>
      <c r="F349" t="s">
        <v>34</v>
      </c>
      <c r="G349">
        <v>23466</v>
      </c>
      <c r="H349" t="s">
        <v>38</v>
      </c>
      <c r="I349">
        <v>73872.23</v>
      </c>
      <c r="J349" t="s">
        <v>62</v>
      </c>
      <c r="K349">
        <v>6</v>
      </c>
      <c r="L349">
        <v>3.1480537799369297</v>
      </c>
      <c r="M349" t="s">
        <v>56</v>
      </c>
      <c r="N349" t="s">
        <v>36</v>
      </c>
      <c r="O349" t="s">
        <v>22</v>
      </c>
      <c r="P349">
        <v>2</v>
      </c>
    </row>
    <row r="350" spans="1:16" x14ac:dyDescent="0.3">
      <c r="A350">
        <v>2195</v>
      </c>
      <c r="B350" t="s">
        <v>24</v>
      </c>
      <c r="C350">
        <v>2010</v>
      </c>
      <c r="D350">
        <v>3.8</v>
      </c>
      <c r="E350" t="s">
        <v>42</v>
      </c>
      <c r="F350" t="s">
        <v>34</v>
      </c>
      <c r="G350">
        <v>95149</v>
      </c>
      <c r="H350" t="s">
        <v>38</v>
      </c>
      <c r="I350">
        <v>83557.77</v>
      </c>
      <c r="J350" t="s">
        <v>49</v>
      </c>
      <c r="K350">
        <v>16</v>
      </c>
      <c r="L350">
        <v>0.87817812063185119</v>
      </c>
      <c r="M350" t="s">
        <v>22</v>
      </c>
      <c r="N350" t="s">
        <v>36</v>
      </c>
      <c r="O350" t="s">
        <v>22</v>
      </c>
      <c r="P350">
        <v>2</v>
      </c>
    </row>
    <row r="351" spans="1:16" x14ac:dyDescent="0.3">
      <c r="A351">
        <v>348</v>
      </c>
      <c r="B351" t="s">
        <v>37</v>
      </c>
      <c r="C351">
        <v>2011</v>
      </c>
      <c r="D351">
        <v>3.8</v>
      </c>
      <c r="E351" t="s">
        <v>25</v>
      </c>
      <c r="F351" t="s">
        <v>19</v>
      </c>
      <c r="G351">
        <v>258445</v>
      </c>
      <c r="H351" t="s">
        <v>38</v>
      </c>
      <c r="I351">
        <v>70899.960000000006</v>
      </c>
      <c r="J351" t="s">
        <v>68</v>
      </c>
      <c r="K351">
        <v>15</v>
      </c>
      <c r="L351">
        <v>0.27433287546673374</v>
      </c>
      <c r="M351" t="s">
        <v>32</v>
      </c>
      <c r="N351" t="s">
        <v>36</v>
      </c>
      <c r="O351" t="s">
        <v>22</v>
      </c>
      <c r="P351">
        <v>2</v>
      </c>
    </row>
    <row r="352" spans="1:16" x14ac:dyDescent="0.3">
      <c r="A352">
        <v>2191</v>
      </c>
      <c r="B352" t="s">
        <v>30</v>
      </c>
      <c r="C352">
        <v>2012</v>
      </c>
      <c r="D352">
        <v>3.1</v>
      </c>
      <c r="E352" t="s">
        <v>42</v>
      </c>
      <c r="F352" t="s">
        <v>19</v>
      </c>
      <c r="G352">
        <v>114587</v>
      </c>
      <c r="H352" t="s">
        <v>38</v>
      </c>
      <c r="I352">
        <v>97144.03</v>
      </c>
      <c r="J352" t="s">
        <v>41</v>
      </c>
      <c r="K352">
        <v>14</v>
      </c>
      <c r="L352">
        <v>0.84777531482628921</v>
      </c>
      <c r="M352" t="s">
        <v>22</v>
      </c>
      <c r="N352" t="s">
        <v>36</v>
      </c>
      <c r="O352" t="s">
        <v>22</v>
      </c>
      <c r="P352">
        <v>2</v>
      </c>
    </row>
    <row r="353" spans="1:16" x14ac:dyDescent="0.3">
      <c r="A353">
        <v>350</v>
      </c>
      <c r="B353" t="s">
        <v>24</v>
      </c>
      <c r="C353">
        <v>2020</v>
      </c>
      <c r="D353">
        <v>4.3</v>
      </c>
      <c r="E353" t="s">
        <v>25</v>
      </c>
      <c r="F353" t="s">
        <v>19</v>
      </c>
      <c r="G353">
        <v>94515</v>
      </c>
      <c r="H353" t="s">
        <v>26</v>
      </c>
      <c r="I353">
        <v>59300.95</v>
      </c>
      <c r="J353" t="s">
        <v>66</v>
      </c>
      <c r="K353">
        <v>6</v>
      </c>
      <c r="L353">
        <v>0.62742368936147697</v>
      </c>
      <c r="M353" t="s">
        <v>22</v>
      </c>
      <c r="N353" t="s">
        <v>36</v>
      </c>
      <c r="O353" t="s">
        <v>29</v>
      </c>
      <c r="P353">
        <v>1</v>
      </c>
    </row>
    <row r="354" spans="1:16" x14ac:dyDescent="0.3">
      <c r="A354">
        <v>351</v>
      </c>
      <c r="B354" t="s">
        <v>50</v>
      </c>
      <c r="C354">
        <v>2019</v>
      </c>
      <c r="D354">
        <v>2.2000000000000002</v>
      </c>
      <c r="E354" t="s">
        <v>33</v>
      </c>
      <c r="F354" t="s">
        <v>34</v>
      </c>
      <c r="G354">
        <v>150494</v>
      </c>
      <c r="H354" t="s">
        <v>26</v>
      </c>
      <c r="I354">
        <v>95889.12</v>
      </c>
      <c r="J354" t="s">
        <v>61</v>
      </c>
      <c r="K354">
        <v>7</v>
      </c>
      <c r="L354">
        <v>0.63716241179050326</v>
      </c>
      <c r="M354" t="s">
        <v>32</v>
      </c>
      <c r="N354" t="s">
        <v>36</v>
      </c>
      <c r="O354" t="s">
        <v>22</v>
      </c>
      <c r="P354">
        <v>1</v>
      </c>
    </row>
    <row r="355" spans="1:16" x14ac:dyDescent="0.3">
      <c r="A355">
        <v>2190</v>
      </c>
      <c r="B355" t="s">
        <v>24</v>
      </c>
      <c r="C355">
        <v>2023</v>
      </c>
      <c r="D355">
        <v>3.7</v>
      </c>
      <c r="E355" t="s">
        <v>18</v>
      </c>
      <c r="F355" t="s">
        <v>19</v>
      </c>
      <c r="G355">
        <v>19995</v>
      </c>
      <c r="H355" t="s">
        <v>20</v>
      </c>
      <c r="I355">
        <v>71685.11</v>
      </c>
      <c r="J355" t="s">
        <v>66</v>
      </c>
      <c r="K355">
        <v>3</v>
      </c>
      <c r="L355">
        <v>3.585151787946987</v>
      </c>
      <c r="M355" t="s">
        <v>56</v>
      </c>
      <c r="N355" t="s">
        <v>36</v>
      </c>
      <c r="O355" t="s">
        <v>22</v>
      </c>
      <c r="P355">
        <v>3</v>
      </c>
    </row>
    <row r="356" spans="1:16" x14ac:dyDescent="0.3">
      <c r="A356">
        <v>353</v>
      </c>
      <c r="B356" t="s">
        <v>50</v>
      </c>
      <c r="C356">
        <v>2021</v>
      </c>
      <c r="D356">
        <v>4.8</v>
      </c>
      <c r="E356" t="s">
        <v>18</v>
      </c>
      <c r="F356" t="s">
        <v>34</v>
      </c>
      <c r="G356">
        <v>188088</v>
      </c>
      <c r="H356" t="s">
        <v>26</v>
      </c>
      <c r="I356">
        <v>99072.6</v>
      </c>
      <c r="J356" t="s">
        <v>54</v>
      </c>
      <c r="K356">
        <v>5</v>
      </c>
      <c r="L356">
        <v>0.52673535791757053</v>
      </c>
      <c r="M356" t="s">
        <v>32</v>
      </c>
      <c r="N356" t="s">
        <v>36</v>
      </c>
      <c r="O356" t="s">
        <v>29</v>
      </c>
      <c r="P356">
        <v>1</v>
      </c>
    </row>
    <row r="357" spans="1:16" x14ac:dyDescent="0.3">
      <c r="A357">
        <v>354</v>
      </c>
      <c r="B357" t="s">
        <v>37</v>
      </c>
      <c r="C357">
        <v>2017</v>
      </c>
      <c r="D357">
        <v>4.0999999999999996</v>
      </c>
      <c r="E357" t="s">
        <v>33</v>
      </c>
      <c r="F357" t="s">
        <v>34</v>
      </c>
      <c r="G357">
        <v>60110</v>
      </c>
      <c r="H357" t="s">
        <v>38</v>
      </c>
      <c r="I357">
        <v>65109.2</v>
      </c>
      <c r="J357" t="s">
        <v>68</v>
      </c>
      <c r="K357">
        <v>9</v>
      </c>
      <c r="L357">
        <v>1.0831675262019631</v>
      </c>
      <c r="M357" t="s">
        <v>22</v>
      </c>
      <c r="N357" t="s">
        <v>36</v>
      </c>
      <c r="O357" t="s">
        <v>29</v>
      </c>
      <c r="P357">
        <v>2</v>
      </c>
    </row>
    <row r="358" spans="1:16" x14ac:dyDescent="0.3">
      <c r="A358">
        <v>2189</v>
      </c>
      <c r="B358" t="s">
        <v>30</v>
      </c>
      <c r="C358">
        <v>2001</v>
      </c>
      <c r="D358">
        <v>1.3</v>
      </c>
      <c r="E358" t="s">
        <v>33</v>
      </c>
      <c r="F358" t="s">
        <v>19</v>
      </c>
      <c r="G358">
        <v>271127</v>
      </c>
      <c r="H358" t="s">
        <v>26</v>
      </c>
      <c r="I358">
        <v>54899.83</v>
      </c>
      <c r="J358" t="s">
        <v>31</v>
      </c>
      <c r="K358">
        <v>25</v>
      </c>
      <c r="L358">
        <v>0.20248750585518965</v>
      </c>
      <c r="M358" t="s">
        <v>32</v>
      </c>
      <c r="N358" t="s">
        <v>36</v>
      </c>
      <c r="O358" t="s">
        <v>46</v>
      </c>
      <c r="P358">
        <v>1</v>
      </c>
    </row>
    <row r="359" spans="1:16" x14ac:dyDescent="0.3">
      <c r="A359">
        <v>2188</v>
      </c>
      <c r="B359" t="s">
        <v>37</v>
      </c>
      <c r="C359">
        <v>2021</v>
      </c>
      <c r="D359">
        <v>3.4</v>
      </c>
      <c r="E359" t="s">
        <v>25</v>
      </c>
      <c r="F359" t="s">
        <v>19</v>
      </c>
      <c r="G359">
        <v>224321</v>
      </c>
      <c r="H359" t="s">
        <v>20</v>
      </c>
      <c r="I359">
        <v>50984.36</v>
      </c>
      <c r="J359" t="s">
        <v>48</v>
      </c>
      <c r="K359">
        <v>5</v>
      </c>
      <c r="L359">
        <v>0.22728304527886378</v>
      </c>
      <c r="M359" t="s">
        <v>32</v>
      </c>
      <c r="N359" t="s">
        <v>36</v>
      </c>
      <c r="O359" t="s">
        <v>22</v>
      </c>
      <c r="P359">
        <v>3</v>
      </c>
    </row>
    <row r="360" spans="1:16" x14ac:dyDescent="0.3">
      <c r="A360">
        <v>357</v>
      </c>
      <c r="B360" t="s">
        <v>37</v>
      </c>
      <c r="C360">
        <v>2000</v>
      </c>
      <c r="D360">
        <v>5.2</v>
      </c>
      <c r="E360" t="s">
        <v>33</v>
      </c>
      <c r="F360" t="s">
        <v>19</v>
      </c>
      <c r="G360">
        <v>296177</v>
      </c>
      <c r="H360" t="s">
        <v>38</v>
      </c>
      <c r="I360">
        <v>75343.05</v>
      </c>
      <c r="J360" t="s">
        <v>39</v>
      </c>
      <c r="K360">
        <v>26</v>
      </c>
      <c r="L360">
        <v>0.25438521559742994</v>
      </c>
      <c r="M360" t="s">
        <v>32</v>
      </c>
      <c r="N360" t="s">
        <v>36</v>
      </c>
      <c r="O360" t="s">
        <v>29</v>
      </c>
      <c r="P360">
        <v>2</v>
      </c>
    </row>
    <row r="361" spans="1:16" x14ac:dyDescent="0.3">
      <c r="A361">
        <v>2185</v>
      </c>
      <c r="B361" t="s">
        <v>43</v>
      </c>
      <c r="C361">
        <v>2004</v>
      </c>
      <c r="D361">
        <v>4.5</v>
      </c>
      <c r="E361" t="s">
        <v>33</v>
      </c>
      <c r="F361" t="s">
        <v>19</v>
      </c>
      <c r="G361">
        <v>154522</v>
      </c>
      <c r="H361" t="s">
        <v>26</v>
      </c>
      <c r="I361">
        <v>57411.95</v>
      </c>
      <c r="J361" t="s">
        <v>57</v>
      </c>
      <c r="K361">
        <v>22</v>
      </c>
      <c r="L361">
        <v>0.37154547572513946</v>
      </c>
      <c r="M361" t="s">
        <v>32</v>
      </c>
      <c r="N361" t="s">
        <v>36</v>
      </c>
      <c r="O361" t="s">
        <v>29</v>
      </c>
      <c r="P361">
        <v>1</v>
      </c>
    </row>
    <row r="362" spans="1:16" x14ac:dyDescent="0.3">
      <c r="A362">
        <v>2184</v>
      </c>
      <c r="B362" t="s">
        <v>50</v>
      </c>
      <c r="C362">
        <v>2008</v>
      </c>
      <c r="D362">
        <v>5.8</v>
      </c>
      <c r="E362" t="s">
        <v>18</v>
      </c>
      <c r="F362" t="s">
        <v>34</v>
      </c>
      <c r="G362">
        <v>47024</v>
      </c>
      <c r="H362" t="s">
        <v>26</v>
      </c>
      <c r="I362">
        <v>81877.62</v>
      </c>
      <c r="J362" t="s">
        <v>61</v>
      </c>
      <c r="K362">
        <v>18</v>
      </c>
      <c r="L362">
        <v>1.7411879040489961</v>
      </c>
      <c r="M362" t="s">
        <v>56</v>
      </c>
      <c r="N362" t="s">
        <v>36</v>
      </c>
      <c r="O362" t="s">
        <v>29</v>
      </c>
      <c r="P362">
        <v>1</v>
      </c>
    </row>
    <row r="363" spans="1:16" x14ac:dyDescent="0.3">
      <c r="A363">
        <v>2180</v>
      </c>
      <c r="B363" t="s">
        <v>30</v>
      </c>
      <c r="C363">
        <v>2022</v>
      </c>
      <c r="D363">
        <v>5.3</v>
      </c>
      <c r="E363" t="s">
        <v>33</v>
      </c>
      <c r="F363" t="s">
        <v>19</v>
      </c>
      <c r="G363">
        <v>151460</v>
      </c>
      <c r="H363" t="s">
        <v>26</v>
      </c>
      <c r="I363">
        <v>59627.42</v>
      </c>
      <c r="J363" t="s">
        <v>41</v>
      </c>
      <c r="K363">
        <v>4</v>
      </c>
      <c r="L363">
        <v>0.39368427307539944</v>
      </c>
      <c r="M363" t="s">
        <v>32</v>
      </c>
      <c r="N363" t="s">
        <v>36</v>
      </c>
      <c r="O363" t="s">
        <v>29</v>
      </c>
      <c r="P363">
        <v>1</v>
      </c>
    </row>
    <row r="364" spans="1:16" x14ac:dyDescent="0.3">
      <c r="A364">
        <v>361</v>
      </c>
      <c r="B364" t="s">
        <v>50</v>
      </c>
      <c r="C364">
        <v>2005</v>
      </c>
      <c r="D364">
        <v>5.3</v>
      </c>
      <c r="E364" t="s">
        <v>25</v>
      </c>
      <c r="F364" t="s">
        <v>19</v>
      </c>
      <c r="G364">
        <v>264418</v>
      </c>
      <c r="H364" t="s">
        <v>38</v>
      </c>
      <c r="I364">
        <v>80173.289999999994</v>
      </c>
      <c r="J364" t="s">
        <v>54</v>
      </c>
      <c r="K364">
        <v>21</v>
      </c>
      <c r="L364">
        <v>0.30320662738542759</v>
      </c>
      <c r="M364" t="s">
        <v>32</v>
      </c>
      <c r="N364" t="s">
        <v>36</v>
      </c>
      <c r="O364" t="s">
        <v>29</v>
      </c>
      <c r="P364">
        <v>2</v>
      </c>
    </row>
    <row r="365" spans="1:16" x14ac:dyDescent="0.3">
      <c r="A365">
        <v>362</v>
      </c>
      <c r="B365" t="s">
        <v>43</v>
      </c>
      <c r="C365">
        <v>2019</v>
      </c>
      <c r="D365">
        <v>3.9</v>
      </c>
      <c r="E365" t="s">
        <v>33</v>
      </c>
      <c r="F365" t="s">
        <v>19</v>
      </c>
      <c r="G365">
        <v>150033</v>
      </c>
      <c r="H365" t="s">
        <v>26</v>
      </c>
      <c r="I365">
        <v>66595.44</v>
      </c>
      <c r="J365" t="s">
        <v>44</v>
      </c>
      <c r="K365">
        <v>7</v>
      </c>
      <c r="L365">
        <v>0.4438719481714023</v>
      </c>
      <c r="M365" t="s">
        <v>32</v>
      </c>
      <c r="N365" t="s">
        <v>36</v>
      </c>
      <c r="O365" t="s">
        <v>22</v>
      </c>
      <c r="P365">
        <v>1</v>
      </c>
    </row>
    <row r="366" spans="1:16" x14ac:dyDescent="0.3">
      <c r="A366">
        <v>363</v>
      </c>
      <c r="B366" t="s">
        <v>43</v>
      </c>
      <c r="C366">
        <v>2001</v>
      </c>
      <c r="D366">
        <v>3.9</v>
      </c>
      <c r="E366" t="s">
        <v>25</v>
      </c>
      <c r="F366" t="s">
        <v>19</v>
      </c>
      <c r="G366">
        <v>20044</v>
      </c>
      <c r="H366" t="s">
        <v>20</v>
      </c>
      <c r="I366">
        <v>59133.42</v>
      </c>
      <c r="J366" t="s">
        <v>60</v>
      </c>
      <c r="K366">
        <v>25</v>
      </c>
      <c r="L366">
        <v>2.9501806026741169</v>
      </c>
      <c r="M366" t="s">
        <v>56</v>
      </c>
      <c r="N366" t="s">
        <v>36</v>
      </c>
      <c r="O366" t="s">
        <v>22</v>
      </c>
      <c r="P366">
        <v>3</v>
      </c>
    </row>
    <row r="367" spans="1:16" x14ac:dyDescent="0.3">
      <c r="A367">
        <v>2179</v>
      </c>
      <c r="B367" t="s">
        <v>58</v>
      </c>
      <c r="C367">
        <v>2019</v>
      </c>
      <c r="D367">
        <v>5</v>
      </c>
      <c r="E367" t="s">
        <v>33</v>
      </c>
      <c r="F367" t="s">
        <v>19</v>
      </c>
      <c r="G367">
        <v>269915</v>
      </c>
      <c r="H367" t="s">
        <v>26</v>
      </c>
      <c r="I367">
        <v>73796.14</v>
      </c>
      <c r="J367" t="s">
        <v>59</v>
      </c>
      <c r="K367">
        <v>7</v>
      </c>
      <c r="L367">
        <v>0.27340510901580128</v>
      </c>
      <c r="M367" t="s">
        <v>32</v>
      </c>
      <c r="N367" t="s">
        <v>36</v>
      </c>
      <c r="O367" t="s">
        <v>29</v>
      </c>
      <c r="P367">
        <v>1</v>
      </c>
    </row>
    <row r="368" spans="1:16" x14ac:dyDescent="0.3">
      <c r="A368">
        <v>365</v>
      </c>
      <c r="B368" t="s">
        <v>37</v>
      </c>
      <c r="C368">
        <v>2003</v>
      </c>
      <c r="D368">
        <v>4.8</v>
      </c>
      <c r="E368" t="s">
        <v>25</v>
      </c>
      <c r="F368" t="s">
        <v>19</v>
      </c>
      <c r="G368">
        <v>276850</v>
      </c>
      <c r="H368" t="s">
        <v>38</v>
      </c>
      <c r="I368">
        <v>84586.96</v>
      </c>
      <c r="J368" t="s">
        <v>48</v>
      </c>
      <c r="K368">
        <v>23</v>
      </c>
      <c r="L368">
        <v>0.30553353801697675</v>
      </c>
      <c r="M368" t="s">
        <v>32</v>
      </c>
      <c r="N368" t="s">
        <v>36</v>
      </c>
      <c r="O368" t="s">
        <v>29</v>
      </c>
      <c r="P368">
        <v>2</v>
      </c>
    </row>
    <row r="369" spans="1:16" x14ac:dyDescent="0.3">
      <c r="A369">
        <v>366</v>
      </c>
      <c r="B369" t="s">
        <v>30</v>
      </c>
      <c r="C369">
        <v>2000</v>
      </c>
      <c r="D369">
        <v>3.2</v>
      </c>
      <c r="E369" t="s">
        <v>25</v>
      </c>
      <c r="F369" t="s">
        <v>19</v>
      </c>
      <c r="G369">
        <v>137046</v>
      </c>
      <c r="H369" t="s">
        <v>38</v>
      </c>
      <c r="I369">
        <v>96270.31</v>
      </c>
      <c r="J369" t="s">
        <v>40</v>
      </c>
      <c r="K369">
        <v>26</v>
      </c>
      <c r="L369">
        <v>0.70246712782569354</v>
      </c>
      <c r="M369" t="s">
        <v>22</v>
      </c>
      <c r="N369" t="s">
        <v>36</v>
      </c>
      <c r="O369" t="s">
        <v>22</v>
      </c>
      <c r="P369">
        <v>2</v>
      </c>
    </row>
    <row r="370" spans="1:16" x14ac:dyDescent="0.3">
      <c r="A370">
        <v>2177</v>
      </c>
      <c r="B370" t="s">
        <v>50</v>
      </c>
      <c r="C370">
        <v>2012</v>
      </c>
      <c r="D370">
        <v>4.5999999999999996</v>
      </c>
      <c r="E370" t="s">
        <v>33</v>
      </c>
      <c r="F370" t="s">
        <v>34</v>
      </c>
      <c r="G370">
        <v>195630</v>
      </c>
      <c r="H370" t="s">
        <v>38</v>
      </c>
      <c r="I370">
        <v>74312.600000000006</v>
      </c>
      <c r="J370" t="s">
        <v>61</v>
      </c>
      <c r="K370">
        <v>14</v>
      </c>
      <c r="L370">
        <v>0.37986300669631451</v>
      </c>
      <c r="M370" t="s">
        <v>32</v>
      </c>
      <c r="N370" t="s">
        <v>36</v>
      </c>
      <c r="O370" t="s">
        <v>29</v>
      </c>
      <c r="P370">
        <v>2</v>
      </c>
    </row>
    <row r="371" spans="1:16" x14ac:dyDescent="0.3">
      <c r="A371">
        <v>2176</v>
      </c>
      <c r="B371" t="s">
        <v>24</v>
      </c>
      <c r="C371">
        <v>2000</v>
      </c>
      <c r="D371">
        <v>5.5</v>
      </c>
      <c r="E371" t="s">
        <v>25</v>
      </c>
      <c r="F371" t="s">
        <v>19</v>
      </c>
      <c r="G371">
        <v>23645</v>
      </c>
      <c r="H371" t="s">
        <v>20</v>
      </c>
      <c r="I371">
        <v>97165.62</v>
      </c>
      <c r="J371" t="s">
        <v>27</v>
      </c>
      <c r="K371">
        <v>26</v>
      </c>
      <c r="L371">
        <v>4.109351659970395</v>
      </c>
      <c r="M371" t="s">
        <v>56</v>
      </c>
      <c r="N371" t="s">
        <v>36</v>
      </c>
      <c r="O371" t="s">
        <v>29</v>
      </c>
      <c r="P371">
        <v>3</v>
      </c>
    </row>
    <row r="372" spans="1:16" x14ac:dyDescent="0.3">
      <c r="A372">
        <v>369</v>
      </c>
      <c r="B372" t="s">
        <v>58</v>
      </c>
      <c r="C372">
        <v>2012</v>
      </c>
      <c r="D372">
        <v>2.1</v>
      </c>
      <c r="E372" t="s">
        <v>25</v>
      </c>
      <c r="F372" t="s">
        <v>19</v>
      </c>
      <c r="G372">
        <v>254043</v>
      </c>
      <c r="H372" t="s">
        <v>20</v>
      </c>
      <c r="I372">
        <v>89048.83</v>
      </c>
      <c r="J372" t="s">
        <v>67</v>
      </c>
      <c r="K372">
        <v>14</v>
      </c>
      <c r="L372">
        <v>0.35052660376392974</v>
      </c>
      <c r="M372" t="s">
        <v>32</v>
      </c>
      <c r="N372" t="s">
        <v>36</v>
      </c>
      <c r="O372" t="s">
        <v>22</v>
      </c>
      <c r="P372">
        <v>3</v>
      </c>
    </row>
    <row r="373" spans="1:16" x14ac:dyDescent="0.3">
      <c r="A373">
        <v>370</v>
      </c>
      <c r="B373" t="s">
        <v>24</v>
      </c>
      <c r="C373">
        <v>2001</v>
      </c>
      <c r="D373">
        <v>4</v>
      </c>
      <c r="E373" t="s">
        <v>18</v>
      </c>
      <c r="F373" t="s">
        <v>19</v>
      </c>
      <c r="G373">
        <v>216085</v>
      </c>
      <c r="H373" t="s">
        <v>38</v>
      </c>
      <c r="I373">
        <v>82477.460000000006</v>
      </c>
      <c r="J373" t="s">
        <v>53</v>
      </c>
      <c r="K373">
        <v>25</v>
      </c>
      <c r="L373">
        <v>0.38168989055232899</v>
      </c>
      <c r="M373" t="s">
        <v>32</v>
      </c>
      <c r="N373" t="s">
        <v>36</v>
      </c>
      <c r="O373" t="s">
        <v>29</v>
      </c>
      <c r="P373">
        <v>2</v>
      </c>
    </row>
    <row r="374" spans="1:16" x14ac:dyDescent="0.3">
      <c r="A374">
        <v>371</v>
      </c>
      <c r="B374" t="s">
        <v>58</v>
      </c>
      <c r="C374">
        <v>2008</v>
      </c>
      <c r="D374">
        <v>5.6</v>
      </c>
      <c r="E374" t="s">
        <v>25</v>
      </c>
      <c r="F374" t="s">
        <v>19</v>
      </c>
      <c r="G374">
        <v>272555</v>
      </c>
      <c r="H374" t="s">
        <v>38</v>
      </c>
      <c r="I374">
        <v>63703.77</v>
      </c>
      <c r="J374" t="s">
        <v>65</v>
      </c>
      <c r="K374">
        <v>18</v>
      </c>
      <c r="L374">
        <v>0.23372812826768907</v>
      </c>
      <c r="M374" t="s">
        <v>32</v>
      </c>
      <c r="N374" t="s">
        <v>36</v>
      </c>
      <c r="O374" t="s">
        <v>29</v>
      </c>
      <c r="P374">
        <v>2</v>
      </c>
    </row>
    <row r="375" spans="1:16" x14ac:dyDescent="0.3">
      <c r="A375">
        <v>372</v>
      </c>
      <c r="B375" t="s">
        <v>50</v>
      </c>
      <c r="C375">
        <v>2020</v>
      </c>
      <c r="D375">
        <v>5.6</v>
      </c>
      <c r="E375" t="s">
        <v>25</v>
      </c>
      <c r="F375" t="s">
        <v>19</v>
      </c>
      <c r="G375">
        <v>148843</v>
      </c>
      <c r="H375" t="s">
        <v>20</v>
      </c>
      <c r="I375">
        <v>94771.69</v>
      </c>
      <c r="J375" t="s">
        <v>51</v>
      </c>
      <c r="K375">
        <v>6</v>
      </c>
      <c r="L375">
        <v>0.63672251970196792</v>
      </c>
      <c r="M375" t="s">
        <v>22</v>
      </c>
      <c r="N375" t="s">
        <v>36</v>
      </c>
      <c r="O375" t="s">
        <v>29</v>
      </c>
      <c r="P375">
        <v>3</v>
      </c>
    </row>
    <row r="376" spans="1:16" x14ac:dyDescent="0.3">
      <c r="A376">
        <v>373</v>
      </c>
      <c r="B376" t="s">
        <v>30</v>
      </c>
      <c r="C376">
        <v>2001</v>
      </c>
      <c r="D376">
        <v>2.7</v>
      </c>
      <c r="E376" t="s">
        <v>18</v>
      </c>
      <c r="F376" t="s">
        <v>19</v>
      </c>
      <c r="G376">
        <v>297197</v>
      </c>
      <c r="H376" t="s">
        <v>38</v>
      </c>
      <c r="I376">
        <v>66410.899999999994</v>
      </c>
      <c r="J376" t="s">
        <v>41</v>
      </c>
      <c r="K376">
        <v>25</v>
      </c>
      <c r="L376">
        <v>0.22345750461814889</v>
      </c>
      <c r="M376" t="s">
        <v>32</v>
      </c>
      <c r="N376" t="s">
        <v>36</v>
      </c>
      <c r="O376" t="s">
        <v>22</v>
      </c>
      <c r="P376">
        <v>2</v>
      </c>
    </row>
    <row r="377" spans="1:16" x14ac:dyDescent="0.3">
      <c r="A377">
        <v>2174</v>
      </c>
      <c r="B377" t="s">
        <v>24</v>
      </c>
      <c r="C377">
        <v>2000</v>
      </c>
      <c r="D377">
        <v>3.1</v>
      </c>
      <c r="E377" t="s">
        <v>42</v>
      </c>
      <c r="F377" t="s">
        <v>19</v>
      </c>
      <c r="G377">
        <v>296753</v>
      </c>
      <c r="H377" t="s">
        <v>26</v>
      </c>
      <c r="I377">
        <v>64720.38</v>
      </c>
      <c r="J377" t="s">
        <v>66</v>
      </c>
      <c r="K377">
        <v>26</v>
      </c>
      <c r="L377">
        <v>0.21809511614035915</v>
      </c>
      <c r="M377" t="s">
        <v>32</v>
      </c>
      <c r="N377" t="s">
        <v>36</v>
      </c>
      <c r="O377" t="s">
        <v>22</v>
      </c>
      <c r="P377">
        <v>1</v>
      </c>
    </row>
    <row r="378" spans="1:16" x14ac:dyDescent="0.3">
      <c r="A378">
        <v>375</v>
      </c>
      <c r="B378" t="s">
        <v>17</v>
      </c>
      <c r="C378">
        <v>2000</v>
      </c>
      <c r="D378">
        <v>2.1</v>
      </c>
      <c r="E378" t="s">
        <v>42</v>
      </c>
      <c r="F378" t="s">
        <v>19</v>
      </c>
      <c r="G378">
        <v>138117</v>
      </c>
      <c r="H378" t="s">
        <v>20</v>
      </c>
      <c r="I378">
        <v>74221.02</v>
      </c>
      <c r="J378" t="s">
        <v>21</v>
      </c>
      <c r="K378">
        <v>26</v>
      </c>
      <c r="L378">
        <v>0.53737787527965419</v>
      </c>
      <c r="M378" t="s">
        <v>22</v>
      </c>
      <c r="N378" t="s">
        <v>36</v>
      </c>
      <c r="O378" t="s">
        <v>22</v>
      </c>
      <c r="P378">
        <v>3</v>
      </c>
    </row>
    <row r="379" spans="1:16" x14ac:dyDescent="0.3">
      <c r="A379">
        <v>376</v>
      </c>
      <c r="B379" t="s">
        <v>37</v>
      </c>
      <c r="C379">
        <v>2010</v>
      </c>
      <c r="D379">
        <v>6</v>
      </c>
      <c r="E379" t="s">
        <v>42</v>
      </c>
      <c r="F379" t="s">
        <v>19</v>
      </c>
      <c r="G379">
        <v>29714</v>
      </c>
      <c r="H379" t="s">
        <v>26</v>
      </c>
      <c r="I379">
        <v>66342.48</v>
      </c>
      <c r="J379" t="s">
        <v>45</v>
      </c>
      <c r="K379">
        <v>16</v>
      </c>
      <c r="L379">
        <v>2.2327010836642658</v>
      </c>
      <c r="M379" t="s">
        <v>56</v>
      </c>
      <c r="N379" t="s">
        <v>36</v>
      </c>
      <c r="O379" t="s">
        <v>29</v>
      </c>
      <c r="P379">
        <v>1</v>
      </c>
    </row>
    <row r="380" spans="1:16" x14ac:dyDescent="0.3">
      <c r="A380">
        <v>377</v>
      </c>
      <c r="B380" t="s">
        <v>58</v>
      </c>
      <c r="C380">
        <v>2002</v>
      </c>
      <c r="D380">
        <v>5.9</v>
      </c>
      <c r="E380" t="s">
        <v>42</v>
      </c>
      <c r="F380" t="s">
        <v>19</v>
      </c>
      <c r="G380">
        <v>165458</v>
      </c>
      <c r="H380" t="s">
        <v>20</v>
      </c>
      <c r="I380">
        <v>98645.75</v>
      </c>
      <c r="J380" t="s">
        <v>67</v>
      </c>
      <c r="K380">
        <v>24</v>
      </c>
      <c r="L380">
        <v>0.59619812883027712</v>
      </c>
      <c r="M380" t="s">
        <v>32</v>
      </c>
      <c r="N380" t="s">
        <v>36</v>
      </c>
      <c r="O380" t="s">
        <v>29</v>
      </c>
      <c r="P380">
        <v>3</v>
      </c>
    </row>
    <row r="381" spans="1:16" x14ac:dyDescent="0.3">
      <c r="A381">
        <v>2172</v>
      </c>
      <c r="B381" t="s">
        <v>43</v>
      </c>
      <c r="C381">
        <v>2017</v>
      </c>
      <c r="D381">
        <v>2.8</v>
      </c>
      <c r="E381" t="s">
        <v>33</v>
      </c>
      <c r="F381" t="s">
        <v>19</v>
      </c>
      <c r="G381">
        <v>138307</v>
      </c>
      <c r="H381" t="s">
        <v>38</v>
      </c>
      <c r="I381">
        <v>64874.94</v>
      </c>
      <c r="J381" t="s">
        <v>63</v>
      </c>
      <c r="K381">
        <v>9</v>
      </c>
      <c r="L381">
        <v>0.46906476172572614</v>
      </c>
      <c r="M381" t="s">
        <v>22</v>
      </c>
      <c r="N381" t="s">
        <v>36</v>
      </c>
      <c r="O381" t="s">
        <v>22</v>
      </c>
      <c r="P381">
        <v>2</v>
      </c>
    </row>
    <row r="382" spans="1:16" x14ac:dyDescent="0.3">
      <c r="A382">
        <v>379</v>
      </c>
      <c r="B382" t="s">
        <v>24</v>
      </c>
      <c r="C382">
        <v>2022</v>
      </c>
      <c r="D382">
        <v>5</v>
      </c>
      <c r="E382" t="s">
        <v>25</v>
      </c>
      <c r="F382" t="s">
        <v>19</v>
      </c>
      <c r="G382">
        <v>12026</v>
      </c>
      <c r="H382" t="s">
        <v>26</v>
      </c>
      <c r="I382">
        <v>61799.07</v>
      </c>
      <c r="J382" t="s">
        <v>66</v>
      </c>
      <c r="K382">
        <v>4</v>
      </c>
      <c r="L382">
        <v>5.1387884583402625</v>
      </c>
      <c r="M382" t="s">
        <v>56</v>
      </c>
      <c r="N382" t="s">
        <v>36</v>
      </c>
      <c r="O382" t="s">
        <v>29</v>
      </c>
      <c r="P382">
        <v>1</v>
      </c>
    </row>
    <row r="383" spans="1:16" x14ac:dyDescent="0.3">
      <c r="A383">
        <v>380</v>
      </c>
      <c r="B383" t="s">
        <v>37</v>
      </c>
      <c r="C383">
        <v>2003</v>
      </c>
      <c r="D383">
        <v>4.5999999999999996</v>
      </c>
      <c r="E383" t="s">
        <v>33</v>
      </c>
      <c r="F383" t="s">
        <v>19</v>
      </c>
      <c r="G383">
        <v>106147</v>
      </c>
      <c r="H383" t="s">
        <v>26</v>
      </c>
      <c r="I383">
        <v>79115.91</v>
      </c>
      <c r="J383" t="s">
        <v>48</v>
      </c>
      <c r="K383">
        <v>23</v>
      </c>
      <c r="L383">
        <v>0.74534287356213558</v>
      </c>
      <c r="M383" t="s">
        <v>22</v>
      </c>
      <c r="N383" t="s">
        <v>36</v>
      </c>
      <c r="O383" t="s">
        <v>29</v>
      </c>
      <c r="P383">
        <v>1</v>
      </c>
    </row>
    <row r="384" spans="1:16" x14ac:dyDescent="0.3">
      <c r="A384">
        <v>2168</v>
      </c>
      <c r="B384" t="s">
        <v>37</v>
      </c>
      <c r="C384">
        <v>2012</v>
      </c>
      <c r="D384">
        <v>1</v>
      </c>
      <c r="E384" t="s">
        <v>33</v>
      </c>
      <c r="F384" t="s">
        <v>19</v>
      </c>
      <c r="G384">
        <v>190732</v>
      </c>
      <c r="H384" t="s">
        <v>20</v>
      </c>
      <c r="I384">
        <v>81520</v>
      </c>
      <c r="J384" t="s">
        <v>48</v>
      </c>
      <c r="K384">
        <v>14</v>
      </c>
      <c r="L384">
        <v>0.42740599375039323</v>
      </c>
      <c r="M384" t="s">
        <v>32</v>
      </c>
      <c r="N384" t="s">
        <v>36</v>
      </c>
      <c r="O384" t="s">
        <v>46</v>
      </c>
      <c r="P384">
        <v>3</v>
      </c>
    </row>
    <row r="385" spans="1:16" x14ac:dyDescent="0.3">
      <c r="A385">
        <v>2166</v>
      </c>
      <c r="B385" t="s">
        <v>43</v>
      </c>
      <c r="C385">
        <v>2016</v>
      </c>
      <c r="D385">
        <v>3.1</v>
      </c>
      <c r="E385" t="s">
        <v>25</v>
      </c>
      <c r="F385" t="s">
        <v>19</v>
      </c>
      <c r="G385">
        <v>280412</v>
      </c>
      <c r="H385" t="s">
        <v>26</v>
      </c>
      <c r="I385">
        <v>62695.839999999997</v>
      </c>
      <c r="J385" t="s">
        <v>44</v>
      </c>
      <c r="K385">
        <v>10</v>
      </c>
      <c r="L385">
        <v>0.22358472533272469</v>
      </c>
      <c r="M385" t="s">
        <v>32</v>
      </c>
      <c r="N385" t="s">
        <v>36</v>
      </c>
      <c r="O385" t="s">
        <v>22</v>
      </c>
      <c r="P385">
        <v>1</v>
      </c>
    </row>
    <row r="386" spans="1:16" x14ac:dyDescent="0.3">
      <c r="A386">
        <v>383</v>
      </c>
      <c r="B386" t="s">
        <v>17</v>
      </c>
      <c r="C386">
        <v>2005</v>
      </c>
      <c r="D386">
        <v>3.3</v>
      </c>
      <c r="E386" t="s">
        <v>25</v>
      </c>
      <c r="F386" t="s">
        <v>34</v>
      </c>
      <c r="G386">
        <v>288988</v>
      </c>
      <c r="H386" t="s">
        <v>26</v>
      </c>
      <c r="I386">
        <v>89350.67</v>
      </c>
      <c r="J386" t="s">
        <v>35</v>
      </c>
      <c r="K386">
        <v>21</v>
      </c>
      <c r="L386">
        <v>0.30918470663141723</v>
      </c>
      <c r="M386" t="s">
        <v>32</v>
      </c>
      <c r="N386" t="s">
        <v>36</v>
      </c>
      <c r="O386" t="s">
        <v>22</v>
      </c>
      <c r="P386">
        <v>1</v>
      </c>
    </row>
    <row r="387" spans="1:16" x14ac:dyDescent="0.3">
      <c r="A387">
        <v>2165</v>
      </c>
      <c r="B387" t="s">
        <v>17</v>
      </c>
      <c r="C387">
        <v>2013</v>
      </c>
      <c r="D387">
        <v>4.5</v>
      </c>
      <c r="E387" t="s">
        <v>25</v>
      </c>
      <c r="F387" t="s">
        <v>34</v>
      </c>
      <c r="G387">
        <v>278411</v>
      </c>
      <c r="H387" t="s">
        <v>38</v>
      </c>
      <c r="I387">
        <v>87126.51</v>
      </c>
      <c r="J387" t="s">
        <v>21</v>
      </c>
      <c r="K387">
        <v>13</v>
      </c>
      <c r="L387">
        <v>0.312942053295308</v>
      </c>
      <c r="M387" t="s">
        <v>32</v>
      </c>
      <c r="N387" t="s">
        <v>36</v>
      </c>
      <c r="O387" t="s">
        <v>29</v>
      </c>
      <c r="P387">
        <v>2</v>
      </c>
    </row>
    <row r="388" spans="1:16" x14ac:dyDescent="0.3">
      <c r="A388">
        <v>385</v>
      </c>
      <c r="B388" t="s">
        <v>50</v>
      </c>
      <c r="C388">
        <v>2021</v>
      </c>
      <c r="D388">
        <v>4.4000000000000004</v>
      </c>
      <c r="E388" t="s">
        <v>18</v>
      </c>
      <c r="F388" t="s">
        <v>19</v>
      </c>
      <c r="G388">
        <v>214340</v>
      </c>
      <c r="H388" t="s">
        <v>26</v>
      </c>
      <c r="I388">
        <v>64349.62</v>
      </c>
      <c r="J388" t="s">
        <v>51</v>
      </c>
      <c r="K388">
        <v>5</v>
      </c>
      <c r="L388">
        <v>0.30022217038350285</v>
      </c>
      <c r="M388" t="s">
        <v>32</v>
      </c>
      <c r="N388" t="s">
        <v>36</v>
      </c>
      <c r="O388" t="s">
        <v>29</v>
      </c>
      <c r="P388">
        <v>1</v>
      </c>
    </row>
    <row r="389" spans="1:16" x14ac:dyDescent="0.3">
      <c r="A389">
        <v>386</v>
      </c>
      <c r="B389" t="s">
        <v>50</v>
      </c>
      <c r="C389">
        <v>2010</v>
      </c>
      <c r="D389">
        <v>2.9</v>
      </c>
      <c r="E389" t="s">
        <v>33</v>
      </c>
      <c r="F389" t="s">
        <v>19</v>
      </c>
      <c r="G389">
        <v>54708</v>
      </c>
      <c r="H389" t="s">
        <v>38</v>
      </c>
      <c r="I389">
        <v>89477.62</v>
      </c>
      <c r="J389" t="s">
        <v>61</v>
      </c>
      <c r="K389">
        <v>16</v>
      </c>
      <c r="L389">
        <v>1.635549097024201</v>
      </c>
      <c r="M389" t="s">
        <v>22</v>
      </c>
      <c r="N389" t="s">
        <v>36</v>
      </c>
      <c r="O389" t="s">
        <v>22</v>
      </c>
      <c r="P389">
        <v>2</v>
      </c>
    </row>
    <row r="390" spans="1:16" x14ac:dyDescent="0.3">
      <c r="A390">
        <v>2163</v>
      </c>
      <c r="B390" t="s">
        <v>24</v>
      </c>
      <c r="C390">
        <v>2016</v>
      </c>
      <c r="D390">
        <v>4.3</v>
      </c>
      <c r="E390" t="s">
        <v>33</v>
      </c>
      <c r="F390" t="s">
        <v>34</v>
      </c>
      <c r="G390">
        <v>14892</v>
      </c>
      <c r="H390" t="s">
        <v>38</v>
      </c>
      <c r="I390">
        <v>55145.17</v>
      </c>
      <c r="J390" t="s">
        <v>27</v>
      </c>
      <c r="K390">
        <v>10</v>
      </c>
      <c r="L390">
        <v>3.7030063121138865</v>
      </c>
      <c r="M390" t="s">
        <v>56</v>
      </c>
      <c r="N390" t="s">
        <v>36</v>
      </c>
      <c r="O390" t="s">
        <v>29</v>
      </c>
      <c r="P390">
        <v>2</v>
      </c>
    </row>
    <row r="391" spans="1:16" x14ac:dyDescent="0.3">
      <c r="A391">
        <v>388</v>
      </c>
      <c r="B391" t="s">
        <v>50</v>
      </c>
      <c r="C391">
        <v>2021</v>
      </c>
      <c r="D391">
        <v>1.8</v>
      </c>
      <c r="E391" t="s">
        <v>42</v>
      </c>
      <c r="F391" t="s">
        <v>19</v>
      </c>
      <c r="G391">
        <v>51574</v>
      </c>
      <c r="H391" t="s">
        <v>20</v>
      </c>
      <c r="I391">
        <v>98278.34</v>
      </c>
      <c r="J391" t="s">
        <v>51</v>
      </c>
      <c r="K391">
        <v>5</v>
      </c>
      <c r="L391">
        <v>1.9055791677977274</v>
      </c>
      <c r="M391" t="s">
        <v>22</v>
      </c>
      <c r="N391" t="s">
        <v>36</v>
      </c>
      <c r="O391" t="s">
        <v>46</v>
      </c>
      <c r="P391">
        <v>3</v>
      </c>
    </row>
    <row r="392" spans="1:16" x14ac:dyDescent="0.3">
      <c r="A392">
        <v>389</v>
      </c>
      <c r="B392" t="s">
        <v>30</v>
      </c>
      <c r="C392">
        <v>2004</v>
      </c>
      <c r="D392">
        <v>3.5</v>
      </c>
      <c r="E392" t="s">
        <v>33</v>
      </c>
      <c r="F392" t="s">
        <v>19</v>
      </c>
      <c r="G392">
        <v>232409</v>
      </c>
      <c r="H392" t="s">
        <v>38</v>
      </c>
      <c r="I392">
        <v>71685.59</v>
      </c>
      <c r="J392" t="s">
        <v>52</v>
      </c>
      <c r="K392">
        <v>22</v>
      </c>
      <c r="L392">
        <v>0.30844584331932068</v>
      </c>
      <c r="M392" t="s">
        <v>32</v>
      </c>
      <c r="N392" t="s">
        <v>36</v>
      </c>
      <c r="O392" t="s">
        <v>22</v>
      </c>
      <c r="P392">
        <v>2</v>
      </c>
    </row>
    <row r="393" spans="1:16" x14ac:dyDescent="0.3">
      <c r="A393">
        <v>390</v>
      </c>
      <c r="B393" t="s">
        <v>37</v>
      </c>
      <c r="C393">
        <v>2019</v>
      </c>
      <c r="D393">
        <v>4.5</v>
      </c>
      <c r="E393" t="s">
        <v>25</v>
      </c>
      <c r="F393" t="s">
        <v>34</v>
      </c>
      <c r="G393">
        <v>186381</v>
      </c>
      <c r="H393" t="s">
        <v>26</v>
      </c>
      <c r="I393">
        <v>52131.56</v>
      </c>
      <c r="J393" t="s">
        <v>45</v>
      </c>
      <c r="K393">
        <v>7</v>
      </c>
      <c r="L393">
        <v>0.27970426170049523</v>
      </c>
      <c r="M393" t="s">
        <v>32</v>
      </c>
      <c r="N393" t="s">
        <v>36</v>
      </c>
      <c r="O393" t="s">
        <v>29</v>
      </c>
      <c r="P393">
        <v>1</v>
      </c>
    </row>
    <row r="394" spans="1:16" x14ac:dyDescent="0.3">
      <c r="A394">
        <v>2158</v>
      </c>
      <c r="B394" t="s">
        <v>30</v>
      </c>
      <c r="C394">
        <v>2019</v>
      </c>
      <c r="D394">
        <v>1.3</v>
      </c>
      <c r="E394" t="s">
        <v>42</v>
      </c>
      <c r="F394" t="s">
        <v>34</v>
      </c>
      <c r="G394">
        <v>186110</v>
      </c>
      <c r="H394" t="s">
        <v>26</v>
      </c>
      <c r="I394">
        <v>90175.23</v>
      </c>
      <c r="J394" t="s">
        <v>52</v>
      </c>
      <c r="K394">
        <v>7</v>
      </c>
      <c r="L394">
        <v>0.48452651657621837</v>
      </c>
      <c r="M394" t="s">
        <v>32</v>
      </c>
      <c r="N394" t="s">
        <v>36</v>
      </c>
      <c r="O394" t="s">
        <v>46</v>
      </c>
      <c r="P394">
        <v>1</v>
      </c>
    </row>
    <row r="395" spans="1:16" x14ac:dyDescent="0.3">
      <c r="A395">
        <v>392</v>
      </c>
      <c r="B395" t="s">
        <v>37</v>
      </c>
      <c r="C395">
        <v>2011</v>
      </c>
      <c r="D395">
        <v>4.2</v>
      </c>
      <c r="E395" t="s">
        <v>18</v>
      </c>
      <c r="F395" t="s">
        <v>19</v>
      </c>
      <c r="G395">
        <v>254451</v>
      </c>
      <c r="H395" t="s">
        <v>38</v>
      </c>
      <c r="I395">
        <v>95664.639999999999</v>
      </c>
      <c r="J395" t="s">
        <v>39</v>
      </c>
      <c r="K395">
        <v>15</v>
      </c>
      <c r="L395">
        <v>0.37596488125415112</v>
      </c>
      <c r="M395" t="s">
        <v>32</v>
      </c>
      <c r="N395" t="s">
        <v>36</v>
      </c>
      <c r="O395" t="s">
        <v>29</v>
      </c>
      <c r="P395">
        <v>2</v>
      </c>
    </row>
    <row r="396" spans="1:16" x14ac:dyDescent="0.3">
      <c r="A396">
        <v>2157</v>
      </c>
      <c r="B396" t="s">
        <v>58</v>
      </c>
      <c r="C396">
        <v>2002</v>
      </c>
      <c r="D396">
        <v>3</v>
      </c>
      <c r="E396" t="s">
        <v>42</v>
      </c>
      <c r="F396" t="s">
        <v>19</v>
      </c>
      <c r="G396">
        <v>123323</v>
      </c>
      <c r="H396" t="s">
        <v>20</v>
      </c>
      <c r="I396">
        <v>57231.5</v>
      </c>
      <c r="J396" t="s">
        <v>65</v>
      </c>
      <c r="K396">
        <v>24</v>
      </c>
      <c r="L396">
        <v>0.46407807140598267</v>
      </c>
      <c r="M396" t="s">
        <v>22</v>
      </c>
      <c r="N396" t="s">
        <v>36</v>
      </c>
      <c r="O396" t="s">
        <v>22</v>
      </c>
      <c r="P396">
        <v>3</v>
      </c>
    </row>
    <row r="397" spans="1:16" x14ac:dyDescent="0.3">
      <c r="A397">
        <v>2155</v>
      </c>
      <c r="B397" t="s">
        <v>50</v>
      </c>
      <c r="C397">
        <v>2006</v>
      </c>
      <c r="D397">
        <v>1.8</v>
      </c>
      <c r="E397" t="s">
        <v>25</v>
      </c>
      <c r="F397" t="s">
        <v>34</v>
      </c>
      <c r="G397">
        <v>50022</v>
      </c>
      <c r="H397" t="s">
        <v>20</v>
      </c>
      <c r="I397">
        <v>89677.64</v>
      </c>
      <c r="J397" t="s">
        <v>51</v>
      </c>
      <c r="K397">
        <v>20</v>
      </c>
      <c r="L397">
        <v>1.7927639838471072</v>
      </c>
      <c r="M397" t="s">
        <v>22</v>
      </c>
      <c r="N397" t="s">
        <v>36</v>
      </c>
      <c r="O397" t="s">
        <v>46</v>
      </c>
      <c r="P397">
        <v>3</v>
      </c>
    </row>
    <row r="398" spans="1:16" x14ac:dyDescent="0.3">
      <c r="A398">
        <v>2153</v>
      </c>
      <c r="B398" t="s">
        <v>37</v>
      </c>
      <c r="C398">
        <v>2018</v>
      </c>
      <c r="D398">
        <v>2.5</v>
      </c>
      <c r="E398" t="s">
        <v>25</v>
      </c>
      <c r="F398" t="s">
        <v>34</v>
      </c>
      <c r="G398">
        <v>119968</v>
      </c>
      <c r="H398" t="s">
        <v>20</v>
      </c>
      <c r="I398">
        <v>84887.86</v>
      </c>
      <c r="J398" t="s">
        <v>68</v>
      </c>
      <c r="K398">
        <v>8</v>
      </c>
      <c r="L398">
        <v>0.70758752333955721</v>
      </c>
      <c r="M398" t="s">
        <v>22</v>
      </c>
      <c r="N398" t="s">
        <v>36</v>
      </c>
      <c r="O398" t="s">
        <v>22</v>
      </c>
      <c r="P398">
        <v>3</v>
      </c>
    </row>
    <row r="399" spans="1:16" x14ac:dyDescent="0.3">
      <c r="A399">
        <v>2151</v>
      </c>
      <c r="B399" t="s">
        <v>17</v>
      </c>
      <c r="C399">
        <v>2022</v>
      </c>
      <c r="D399">
        <v>2.1</v>
      </c>
      <c r="E399" t="s">
        <v>25</v>
      </c>
      <c r="F399" t="s">
        <v>34</v>
      </c>
      <c r="G399">
        <v>113566</v>
      </c>
      <c r="H399" t="s">
        <v>20</v>
      </c>
      <c r="I399">
        <v>67389.460000000006</v>
      </c>
      <c r="J399" t="s">
        <v>21</v>
      </c>
      <c r="K399">
        <v>4</v>
      </c>
      <c r="L399">
        <v>0.5933946779846081</v>
      </c>
      <c r="M399" t="s">
        <v>22</v>
      </c>
      <c r="N399" t="s">
        <v>36</v>
      </c>
      <c r="O399" t="s">
        <v>22</v>
      </c>
      <c r="P399">
        <v>3</v>
      </c>
    </row>
    <row r="400" spans="1:16" x14ac:dyDescent="0.3">
      <c r="A400">
        <v>2149</v>
      </c>
      <c r="B400" t="s">
        <v>30</v>
      </c>
      <c r="C400">
        <v>2021</v>
      </c>
      <c r="D400">
        <v>3.2</v>
      </c>
      <c r="E400" t="s">
        <v>25</v>
      </c>
      <c r="F400" t="s">
        <v>19</v>
      </c>
      <c r="G400">
        <v>103976</v>
      </c>
      <c r="H400" t="s">
        <v>20</v>
      </c>
      <c r="I400">
        <v>58403.72</v>
      </c>
      <c r="J400" t="s">
        <v>31</v>
      </c>
      <c r="K400">
        <v>5</v>
      </c>
      <c r="L400">
        <v>0.56170385473570827</v>
      </c>
      <c r="M400" t="s">
        <v>22</v>
      </c>
      <c r="N400" t="s">
        <v>36</v>
      </c>
      <c r="O400" t="s">
        <v>22</v>
      </c>
      <c r="P400">
        <v>3</v>
      </c>
    </row>
    <row r="401" spans="1:16" x14ac:dyDescent="0.3">
      <c r="A401">
        <v>398</v>
      </c>
      <c r="B401" t="s">
        <v>24</v>
      </c>
      <c r="C401">
        <v>2012</v>
      </c>
      <c r="D401">
        <v>4.5</v>
      </c>
      <c r="E401" t="s">
        <v>42</v>
      </c>
      <c r="F401" t="s">
        <v>19</v>
      </c>
      <c r="G401">
        <v>226094</v>
      </c>
      <c r="H401" t="s">
        <v>38</v>
      </c>
      <c r="I401">
        <v>98972.03</v>
      </c>
      <c r="J401" t="s">
        <v>27</v>
      </c>
      <c r="K401">
        <v>14</v>
      </c>
      <c r="L401">
        <v>0.43774726441214717</v>
      </c>
      <c r="M401" t="s">
        <v>32</v>
      </c>
      <c r="N401" t="s">
        <v>36</v>
      </c>
      <c r="O401" t="s">
        <v>29</v>
      </c>
      <c r="P401">
        <v>2</v>
      </c>
    </row>
    <row r="402" spans="1:16" x14ac:dyDescent="0.3">
      <c r="A402">
        <v>399</v>
      </c>
      <c r="B402" t="s">
        <v>17</v>
      </c>
      <c r="C402">
        <v>2002</v>
      </c>
      <c r="D402">
        <v>3.3</v>
      </c>
      <c r="E402" t="s">
        <v>42</v>
      </c>
      <c r="F402" t="s">
        <v>34</v>
      </c>
      <c r="G402">
        <v>148182</v>
      </c>
      <c r="H402" t="s">
        <v>26</v>
      </c>
      <c r="I402">
        <v>89434.74</v>
      </c>
      <c r="J402" t="s">
        <v>21</v>
      </c>
      <c r="K402">
        <v>24</v>
      </c>
      <c r="L402">
        <v>0.60354658460541766</v>
      </c>
      <c r="M402" t="s">
        <v>22</v>
      </c>
      <c r="N402" t="s">
        <v>36</v>
      </c>
      <c r="O402" t="s">
        <v>22</v>
      </c>
      <c r="P402">
        <v>1</v>
      </c>
    </row>
    <row r="403" spans="1:16" x14ac:dyDescent="0.3">
      <c r="A403">
        <v>2146</v>
      </c>
      <c r="B403" t="s">
        <v>50</v>
      </c>
      <c r="C403">
        <v>2009</v>
      </c>
      <c r="D403">
        <v>4.8</v>
      </c>
      <c r="E403" t="s">
        <v>25</v>
      </c>
      <c r="F403" t="s">
        <v>19</v>
      </c>
      <c r="G403">
        <v>216249</v>
      </c>
      <c r="H403" t="s">
        <v>20</v>
      </c>
      <c r="I403">
        <v>57124.3</v>
      </c>
      <c r="J403" t="s">
        <v>55</v>
      </c>
      <c r="K403">
        <v>17</v>
      </c>
      <c r="L403">
        <v>0.26415983426512957</v>
      </c>
      <c r="M403" t="s">
        <v>32</v>
      </c>
      <c r="N403" t="s">
        <v>36</v>
      </c>
      <c r="O403" t="s">
        <v>29</v>
      </c>
      <c r="P403">
        <v>3</v>
      </c>
    </row>
    <row r="404" spans="1:16" x14ac:dyDescent="0.3">
      <c r="A404">
        <v>2143</v>
      </c>
      <c r="B404" t="s">
        <v>37</v>
      </c>
      <c r="C404">
        <v>2011</v>
      </c>
      <c r="D404">
        <v>5.7</v>
      </c>
      <c r="E404" t="s">
        <v>42</v>
      </c>
      <c r="F404" t="s">
        <v>34</v>
      </c>
      <c r="G404">
        <v>30924</v>
      </c>
      <c r="H404" t="s">
        <v>26</v>
      </c>
      <c r="I404">
        <v>69588.36</v>
      </c>
      <c r="J404" t="s">
        <v>48</v>
      </c>
      <c r="K404">
        <v>15</v>
      </c>
      <c r="L404">
        <v>2.2503026775320141</v>
      </c>
      <c r="M404" t="s">
        <v>56</v>
      </c>
      <c r="N404" t="s">
        <v>36</v>
      </c>
      <c r="O404" t="s">
        <v>29</v>
      </c>
      <c r="P404">
        <v>1</v>
      </c>
    </row>
    <row r="405" spans="1:16" x14ac:dyDescent="0.3">
      <c r="A405">
        <v>402</v>
      </c>
      <c r="B405" t="s">
        <v>24</v>
      </c>
      <c r="C405">
        <v>2013</v>
      </c>
      <c r="D405">
        <v>1.8</v>
      </c>
      <c r="E405" t="s">
        <v>33</v>
      </c>
      <c r="F405" t="s">
        <v>34</v>
      </c>
      <c r="G405">
        <v>124926</v>
      </c>
      <c r="H405" t="s">
        <v>26</v>
      </c>
      <c r="I405">
        <v>68600.67</v>
      </c>
      <c r="J405" t="s">
        <v>66</v>
      </c>
      <c r="K405">
        <v>13</v>
      </c>
      <c r="L405">
        <v>0.54913044522357235</v>
      </c>
      <c r="M405" t="s">
        <v>22</v>
      </c>
      <c r="N405" t="s">
        <v>36</v>
      </c>
      <c r="O405" t="s">
        <v>46</v>
      </c>
      <c r="P405">
        <v>1</v>
      </c>
    </row>
    <row r="406" spans="1:16" x14ac:dyDescent="0.3">
      <c r="A406">
        <v>2142</v>
      </c>
      <c r="B406" t="s">
        <v>37</v>
      </c>
      <c r="C406">
        <v>2002</v>
      </c>
      <c r="D406">
        <v>1.9</v>
      </c>
      <c r="E406" t="s">
        <v>33</v>
      </c>
      <c r="F406" t="s">
        <v>19</v>
      </c>
      <c r="G406">
        <v>3743</v>
      </c>
      <c r="H406" t="s">
        <v>20</v>
      </c>
      <c r="I406">
        <v>68878.600000000006</v>
      </c>
      <c r="J406" t="s">
        <v>39</v>
      </c>
      <c r="K406">
        <v>24</v>
      </c>
      <c r="L406">
        <v>18.401977023777722</v>
      </c>
      <c r="M406" t="s">
        <v>56</v>
      </c>
      <c r="N406" t="s">
        <v>36</v>
      </c>
      <c r="O406" t="s">
        <v>46</v>
      </c>
      <c r="P406">
        <v>3</v>
      </c>
    </row>
    <row r="407" spans="1:16" x14ac:dyDescent="0.3">
      <c r="A407">
        <v>404</v>
      </c>
      <c r="B407" t="s">
        <v>37</v>
      </c>
      <c r="C407">
        <v>2002</v>
      </c>
      <c r="D407">
        <v>4.9000000000000004</v>
      </c>
      <c r="E407" t="s">
        <v>18</v>
      </c>
      <c r="F407" t="s">
        <v>19</v>
      </c>
      <c r="G407">
        <v>19199</v>
      </c>
      <c r="H407" t="s">
        <v>20</v>
      </c>
      <c r="I407">
        <v>82914.600000000006</v>
      </c>
      <c r="J407" t="s">
        <v>45</v>
      </c>
      <c r="K407">
        <v>24</v>
      </c>
      <c r="L407">
        <v>4.3186936819626025</v>
      </c>
      <c r="M407" t="s">
        <v>56</v>
      </c>
      <c r="N407" t="s">
        <v>36</v>
      </c>
      <c r="O407" t="s">
        <v>29</v>
      </c>
      <c r="P407">
        <v>3</v>
      </c>
    </row>
    <row r="408" spans="1:16" x14ac:dyDescent="0.3">
      <c r="A408">
        <v>405</v>
      </c>
      <c r="B408" t="s">
        <v>24</v>
      </c>
      <c r="C408">
        <v>2015</v>
      </c>
      <c r="D408">
        <v>4</v>
      </c>
      <c r="E408" t="s">
        <v>18</v>
      </c>
      <c r="F408" t="s">
        <v>34</v>
      </c>
      <c r="G408">
        <v>183208</v>
      </c>
      <c r="H408" t="s">
        <v>38</v>
      </c>
      <c r="I408">
        <v>88580.82</v>
      </c>
      <c r="J408" t="s">
        <v>27</v>
      </c>
      <c r="K408">
        <v>11</v>
      </c>
      <c r="L408">
        <v>0.48349864634732109</v>
      </c>
      <c r="M408" t="s">
        <v>32</v>
      </c>
      <c r="N408" t="s">
        <v>36</v>
      </c>
      <c r="O408" t="s">
        <v>29</v>
      </c>
      <c r="P408">
        <v>2</v>
      </c>
    </row>
    <row r="409" spans="1:16" x14ac:dyDescent="0.3">
      <c r="A409">
        <v>406</v>
      </c>
      <c r="B409" t="s">
        <v>37</v>
      </c>
      <c r="C409">
        <v>2006</v>
      </c>
      <c r="D409">
        <v>4.5</v>
      </c>
      <c r="E409" t="s">
        <v>33</v>
      </c>
      <c r="F409" t="s">
        <v>34</v>
      </c>
      <c r="G409">
        <v>220868</v>
      </c>
      <c r="H409" t="s">
        <v>38</v>
      </c>
      <c r="I409">
        <v>86434.03</v>
      </c>
      <c r="J409" t="s">
        <v>45</v>
      </c>
      <c r="K409">
        <v>20</v>
      </c>
      <c r="L409">
        <v>0.39133794845790243</v>
      </c>
      <c r="M409" t="s">
        <v>32</v>
      </c>
      <c r="N409" t="s">
        <v>36</v>
      </c>
      <c r="O409" t="s">
        <v>29</v>
      </c>
      <c r="P409">
        <v>2</v>
      </c>
    </row>
    <row r="410" spans="1:16" x14ac:dyDescent="0.3">
      <c r="A410">
        <v>2141</v>
      </c>
      <c r="B410" t="s">
        <v>50</v>
      </c>
      <c r="C410">
        <v>2004</v>
      </c>
      <c r="D410">
        <v>5.3</v>
      </c>
      <c r="E410" t="s">
        <v>18</v>
      </c>
      <c r="F410" t="s">
        <v>19</v>
      </c>
      <c r="G410">
        <v>4090</v>
      </c>
      <c r="H410" t="s">
        <v>26</v>
      </c>
      <c r="I410">
        <v>65284.2</v>
      </c>
      <c r="J410" t="s">
        <v>51</v>
      </c>
      <c r="K410">
        <v>22</v>
      </c>
      <c r="L410">
        <v>15.961907090464546</v>
      </c>
      <c r="M410" t="s">
        <v>56</v>
      </c>
      <c r="N410" t="s">
        <v>36</v>
      </c>
      <c r="O410" t="s">
        <v>29</v>
      </c>
      <c r="P410">
        <v>1</v>
      </c>
    </row>
    <row r="411" spans="1:16" x14ac:dyDescent="0.3">
      <c r="A411">
        <v>2139</v>
      </c>
      <c r="B411" t="s">
        <v>50</v>
      </c>
      <c r="C411">
        <v>2015</v>
      </c>
      <c r="D411">
        <v>5</v>
      </c>
      <c r="E411" t="s">
        <v>25</v>
      </c>
      <c r="F411" t="s">
        <v>19</v>
      </c>
      <c r="G411">
        <v>192589</v>
      </c>
      <c r="H411" t="s">
        <v>26</v>
      </c>
      <c r="I411">
        <v>93729.56</v>
      </c>
      <c r="J411" t="s">
        <v>55</v>
      </c>
      <c r="K411">
        <v>11</v>
      </c>
      <c r="L411">
        <v>0.48668179387192412</v>
      </c>
      <c r="M411" t="s">
        <v>32</v>
      </c>
      <c r="N411" t="s">
        <v>36</v>
      </c>
      <c r="O411" t="s">
        <v>29</v>
      </c>
      <c r="P411">
        <v>1</v>
      </c>
    </row>
    <row r="412" spans="1:16" x14ac:dyDescent="0.3">
      <c r="A412">
        <v>2137</v>
      </c>
      <c r="B412" t="s">
        <v>43</v>
      </c>
      <c r="C412">
        <v>2022</v>
      </c>
      <c r="D412">
        <v>5.9</v>
      </c>
      <c r="E412" t="s">
        <v>42</v>
      </c>
      <c r="F412" t="s">
        <v>34</v>
      </c>
      <c r="G412">
        <v>121509</v>
      </c>
      <c r="H412" t="s">
        <v>20</v>
      </c>
      <c r="I412">
        <v>81224.25</v>
      </c>
      <c r="J412" t="s">
        <v>57</v>
      </c>
      <c r="K412">
        <v>4</v>
      </c>
      <c r="L412">
        <v>0.66846282991383354</v>
      </c>
      <c r="M412" t="s">
        <v>22</v>
      </c>
      <c r="N412" t="s">
        <v>36</v>
      </c>
      <c r="O412" t="s">
        <v>29</v>
      </c>
      <c r="P412">
        <v>3</v>
      </c>
    </row>
    <row r="413" spans="1:16" x14ac:dyDescent="0.3">
      <c r="A413">
        <v>2136</v>
      </c>
      <c r="B413" t="s">
        <v>24</v>
      </c>
      <c r="C413">
        <v>2001</v>
      </c>
      <c r="D413">
        <v>4.5999999999999996</v>
      </c>
      <c r="E413" t="s">
        <v>18</v>
      </c>
      <c r="F413" t="s">
        <v>19</v>
      </c>
      <c r="G413">
        <v>256463</v>
      </c>
      <c r="H413" t="s">
        <v>38</v>
      </c>
      <c r="I413">
        <v>84156.07</v>
      </c>
      <c r="J413" t="s">
        <v>53</v>
      </c>
      <c r="K413">
        <v>25</v>
      </c>
      <c r="L413">
        <v>0.32814117436043411</v>
      </c>
      <c r="M413" t="s">
        <v>32</v>
      </c>
      <c r="N413" t="s">
        <v>36</v>
      </c>
      <c r="O413" t="s">
        <v>29</v>
      </c>
      <c r="P413">
        <v>2</v>
      </c>
    </row>
    <row r="414" spans="1:16" x14ac:dyDescent="0.3">
      <c r="A414">
        <v>2135</v>
      </c>
      <c r="B414" t="s">
        <v>37</v>
      </c>
      <c r="C414">
        <v>2007</v>
      </c>
      <c r="D414">
        <v>4.2</v>
      </c>
      <c r="E414" t="s">
        <v>42</v>
      </c>
      <c r="F414" t="s">
        <v>34</v>
      </c>
      <c r="G414">
        <v>119574</v>
      </c>
      <c r="H414" t="s">
        <v>38</v>
      </c>
      <c r="I414">
        <v>57430.62</v>
      </c>
      <c r="J414" t="s">
        <v>48</v>
      </c>
      <c r="K414">
        <v>19</v>
      </c>
      <c r="L414">
        <v>0.48029354207436403</v>
      </c>
      <c r="M414" t="s">
        <v>22</v>
      </c>
      <c r="N414" t="s">
        <v>36</v>
      </c>
      <c r="O414" t="s">
        <v>29</v>
      </c>
      <c r="P414">
        <v>2</v>
      </c>
    </row>
    <row r="415" spans="1:16" x14ac:dyDescent="0.3">
      <c r="A415">
        <v>412</v>
      </c>
      <c r="B415" t="s">
        <v>30</v>
      </c>
      <c r="C415">
        <v>2002</v>
      </c>
      <c r="D415">
        <v>3</v>
      </c>
      <c r="E415" t="s">
        <v>33</v>
      </c>
      <c r="F415" t="s">
        <v>19</v>
      </c>
      <c r="G415">
        <v>87493</v>
      </c>
      <c r="H415" t="s">
        <v>20</v>
      </c>
      <c r="I415">
        <v>91162.559999999998</v>
      </c>
      <c r="J415" t="s">
        <v>40</v>
      </c>
      <c r="K415">
        <v>24</v>
      </c>
      <c r="L415">
        <v>1.0419411838661379</v>
      </c>
      <c r="M415" t="s">
        <v>22</v>
      </c>
      <c r="N415" t="s">
        <v>36</v>
      </c>
      <c r="O415" t="s">
        <v>22</v>
      </c>
      <c r="P415">
        <v>3</v>
      </c>
    </row>
    <row r="416" spans="1:16" x14ac:dyDescent="0.3">
      <c r="A416">
        <v>413</v>
      </c>
      <c r="B416" t="s">
        <v>50</v>
      </c>
      <c r="C416">
        <v>2001</v>
      </c>
      <c r="D416">
        <v>1.8</v>
      </c>
      <c r="E416" t="s">
        <v>18</v>
      </c>
      <c r="F416" t="s">
        <v>34</v>
      </c>
      <c r="G416">
        <v>274915</v>
      </c>
      <c r="H416" t="s">
        <v>38</v>
      </c>
      <c r="I416">
        <v>89928.83</v>
      </c>
      <c r="J416" t="s">
        <v>51</v>
      </c>
      <c r="K416">
        <v>25</v>
      </c>
      <c r="L416">
        <v>0.32711503555644472</v>
      </c>
      <c r="M416" t="s">
        <v>32</v>
      </c>
      <c r="N416" t="s">
        <v>36</v>
      </c>
      <c r="O416" t="s">
        <v>46</v>
      </c>
      <c r="P416">
        <v>2</v>
      </c>
    </row>
    <row r="417" spans="1:16" x14ac:dyDescent="0.3">
      <c r="A417">
        <v>414</v>
      </c>
      <c r="B417" t="s">
        <v>30</v>
      </c>
      <c r="C417">
        <v>2001</v>
      </c>
      <c r="D417">
        <v>3.9</v>
      </c>
      <c r="E417" t="s">
        <v>25</v>
      </c>
      <c r="F417" t="s">
        <v>19</v>
      </c>
      <c r="G417">
        <v>125607</v>
      </c>
      <c r="H417" t="s">
        <v>38</v>
      </c>
      <c r="I417">
        <v>96779.22</v>
      </c>
      <c r="J417" t="s">
        <v>40</v>
      </c>
      <c r="K417">
        <v>25</v>
      </c>
      <c r="L417">
        <v>0.77049224963576868</v>
      </c>
      <c r="M417" t="s">
        <v>22</v>
      </c>
      <c r="N417" t="s">
        <v>36</v>
      </c>
      <c r="O417" t="s">
        <v>22</v>
      </c>
      <c r="P417">
        <v>2</v>
      </c>
    </row>
    <row r="418" spans="1:16" x14ac:dyDescent="0.3">
      <c r="A418">
        <v>415</v>
      </c>
      <c r="B418" t="s">
        <v>50</v>
      </c>
      <c r="C418">
        <v>2002</v>
      </c>
      <c r="D418">
        <v>2.4</v>
      </c>
      <c r="E418" t="s">
        <v>18</v>
      </c>
      <c r="F418" t="s">
        <v>19</v>
      </c>
      <c r="G418">
        <v>246834</v>
      </c>
      <c r="H418" t="s">
        <v>38</v>
      </c>
      <c r="I418">
        <v>89084.97</v>
      </c>
      <c r="J418" t="s">
        <v>51</v>
      </c>
      <c r="K418">
        <v>24</v>
      </c>
      <c r="L418">
        <v>0.36091044993801502</v>
      </c>
      <c r="M418" t="s">
        <v>32</v>
      </c>
      <c r="N418" t="s">
        <v>36</v>
      </c>
      <c r="O418" t="s">
        <v>22</v>
      </c>
      <c r="P418">
        <v>2</v>
      </c>
    </row>
    <row r="419" spans="1:16" x14ac:dyDescent="0.3">
      <c r="A419">
        <v>2130</v>
      </c>
      <c r="B419" t="s">
        <v>17</v>
      </c>
      <c r="C419">
        <v>2009</v>
      </c>
      <c r="D419">
        <v>1.3</v>
      </c>
      <c r="E419" t="s">
        <v>18</v>
      </c>
      <c r="F419" t="s">
        <v>34</v>
      </c>
      <c r="G419">
        <v>997</v>
      </c>
      <c r="H419" t="s">
        <v>20</v>
      </c>
      <c r="I419">
        <v>87017.78</v>
      </c>
      <c r="J419" t="s">
        <v>64</v>
      </c>
      <c r="K419">
        <v>17</v>
      </c>
      <c r="L419">
        <v>87.279618856569712</v>
      </c>
      <c r="M419" t="s">
        <v>56</v>
      </c>
      <c r="N419" t="s">
        <v>36</v>
      </c>
      <c r="O419" t="s">
        <v>46</v>
      </c>
      <c r="P419">
        <v>3</v>
      </c>
    </row>
    <row r="420" spans="1:16" x14ac:dyDescent="0.3">
      <c r="A420">
        <v>417</v>
      </c>
      <c r="B420" t="s">
        <v>24</v>
      </c>
      <c r="C420">
        <v>2013</v>
      </c>
      <c r="D420">
        <v>3.9</v>
      </c>
      <c r="E420" t="s">
        <v>33</v>
      </c>
      <c r="F420" t="s">
        <v>19</v>
      </c>
      <c r="G420">
        <v>167071</v>
      </c>
      <c r="H420" t="s">
        <v>26</v>
      </c>
      <c r="I420">
        <v>65938.78</v>
      </c>
      <c r="J420" t="s">
        <v>66</v>
      </c>
      <c r="K420">
        <v>13</v>
      </c>
      <c r="L420">
        <v>0.39467519796972544</v>
      </c>
      <c r="M420" t="s">
        <v>32</v>
      </c>
      <c r="N420" t="s">
        <v>36</v>
      </c>
      <c r="O420" t="s">
        <v>22</v>
      </c>
      <c r="P420">
        <v>1</v>
      </c>
    </row>
    <row r="421" spans="1:16" x14ac:dyDescent="0.3">
      <c r="A421">
        <v>2129</v>
      </c>
      <c r="B421" t="s">
        <v>58</v>
      </c>
      <c r="C421">
        <v>2004</v>
      </c>
      <c r="D421">
        <v>4.7</v>
      </c>
      <c r="E421" t="s">
        <v>18</v>
      </c>
      <c r="F421" t="s">
        <v>19</v>
      </c>
      <c r="G421">
        <v>110623</v>
      </c>
      <c r="H421" t="s">
        <v>38</v>
      </c>
      <c r="I421">
        <v>61424.06</v>
      </c>
      <c r="J421" t="s">
        <v>62</v>
      </c>
      <c r="K421">
        <v>22</v>
      </c>
      <c r="L421">
        <v>0.55525577863554598</v>
      </c>
      <c r="M421" t="s">
        <v>22</v>
      </c>
      <c r="N421" t="s">
        <v>36</v>
      </c>
      <c r="O421" t="s">
        <v>29</v>
      </c>
      <c r="P421">
        <v>2</v>
      </c>
    </row>
    <row r="422" spans="1:16" x14ac:dyDescent="0.3">
      <c r="A422">
        <v>2124</v>
      </c>
      <c r="B422" t="s">
        <v>30</v>
      </c>
      <c r="C422">
        <v>2011</v>
      </c>
      <c r="D422">
        <v>4.5</v>
      </c>
      <c r="E422" t="s">
        <v>25</v>
      </c>
      <c r="F422" t="s">
        <v>34</v>
      </c>
      <c r="G422">
        <v>169123</v>
      </c>
      <c r="H422" t="s">
        <v>26</v>
      </c>
      <c r="I422">
        <v>51425.19</v>
      </c>
      <c r="J422" t="s">
        <v>41</v>
      </c>
      <c r="K422">
        <v>15</v>
      </c>
      <c r="L422">
        <v>0.30406975987890472</v>
      </c>
      <c r="M422" t="s">
        <v>32</v>
      </c>
      <c r="N422" t="s">
        <v>36</v>
      </c>
      <c r="O422" t="s">
        <v>29</v>
      </c>
      <c r="P422">
        <v>1</v>
      </c>
    </row>
    <row r="423" spans="1:16" x14ac:dyDescent="0.3">
      <c r="A423">
        <v>420</v>
      </c>
      <c r="B423" t="s">
        <v>30</v>
      </c>
      <c r="C423">
        <v>2009</v>
      </c>
      <c r="D423">
        <v>1.3</v>
      </c>
      <c r="E423" t="s">
        <v>18</v>
      </c>
      <c r="F423" t="s">
        <v>34</v>
      </c>
      <c r="G423">
        <v>44440</v>
      </c>
      <c r="H423" t="s">
        <v>20</v>
      </c>
      <c r="I423">
        <v>59939.22</v>
      </c>
      <c r="J423" t="s">
        <v>40</v>
      </c>
      <c r="K423">
        <v>17</v>
      </c>
      <c r="L423">
        <v>1.3487673267326732</v>
      </c>
      <c r="M423" t="s">
        <v>56</v>
      </c>
      <c r="N423" t="s">
        <v>36</v>
      </c>
      <c r="O423" t="s">
        <v>46</v>
      </c>
      <c r="P423">
        <v>3</v>
      </c>
    </row>
    <row r="424" spans="1:16" x14ac:dyDescent="0.3">
      <c r="A424">
        <v>421</v>
      </c>
      <c r="B424" t="s">
        <v>58</v>
      </c>
      <c r="C424">
        <v>2001</v>
      </c>
      <c r="D424">
        <v>1.2</v>
      </c>
      <c r="E424" t="s">
        <v>42</v>
      </c>
      <c r="F424" t="s">
        <v>19</v>
      </c>
      <c r="G424">
        <v>31655</v>
      </c>
      <c r="H424" t="s">
        <v>20</v>
      </c>
      <c r="I424">
        <v>71558.31</v>
      </c>
      <c r="J424" t="s">
        <v>59</v>
      </c>
      <c r="K424">
        <v>25</v>
      </c>
      <c r="L424">
        <v>2.2605689464539567</v>
      </c>
      <c r="M424" t="s">
        <v>56</v>
      </c>
      <c r="N424" t="s">
        <v>36</v>
      </c>
      <c r="O424" t="s">
        <v>46</v>
      </c>
      <c r="P424">
        <v>3</v>
      </c>
    </row>
    <row r="425" spans="1:16" x14ac:dyDescent="0.3">
      <c r="A425">
        <v>422</v>
      </c>
      <c r="B425" t="s">
        <v>50</v>
      </c>
      <c r="C425">
        <v>2021</v>
      </c>
      <c r="D425">
        <v>3.1</v>
      </c>
      <c r="E425" t="s">
        <v>25</v>
      </c>
      <c r="F425" t="s">
        <v>34</v>
      </c>
      <c r="G425">
        <v>43039</v>
      </c>
      <c r="H425" t="s">
        <v>38</v>
      </c>
      <c r="I425">
        <v>67190.039999999994</v>
      </c>
      <c r="J425" t="s">
        <v>51</v>
      </c>
      <c r="K425">
        <v>5</v>
      </c>
      <c r="L425">
        <v>1.5611431492367387</v>
      </c>
      <c r="M425" t="s">
        <v>56</v>
      </c>
      <c r="N425" t="s">
        <v>36</v>
      </c>
      <c r="O425" t="s">
        <v>22</v>
      </c>
      <c r="P425">
        <v>2</v>
      </c>
    </row>
    <row r="426" spans="1:16" x14ac:dyDescent="0.3">
      <c r="A426">
        <v>2123</v>
      </c>
      <c r="B426" t="s">
        <v>43</v>
      </c>
      <c r="C426">
        <v>2021</v>
      </c>
      <c r="D426">
        <v>2.7</v>
      </c>
      <c r="E426" t="s">
        <v>25</v>
      </c>
      <c r="F426" t="s">
        <v>34</v>
      </c>
      <c r="G426">
        <v>236028</v>
      </c>
      <c r="H426" t="s">
        <v>38</v>
      </c>
      <c r="I426">
        <v>51497.67</v>
      </c>
      <c r="J426" t="s">
        <v>63</v>
      </c>
      <c r="K426">
        <v>5</v>
      </c>
      <c r="L426">
        <v>0.21818457979561745</v>
      </c>
      <c r="M426" t="s">
        <v>32</v>
      </c>
      <c r="N426" t="s">
        <v>36</v>
      </c>
      <c r="O426" t="s">
        <v>22</v>
      </c>
      <c r="P426">
        <v>2</v>
      </c>
    </row>
    <row r="427" spans="1:16" x14ac:dyDescent="0.3">
      <c r="A427">
        <v>2122</v>
      </c>
      <c r="B427" t="s">
        <v>50</v>
      </c>
      <c r="C427">
        <v>2021</v>
      </c>
      <c r="D427">
        <v>2.4</v>
      </c>
      <c r="E427" t="s">
        <v>33</v>
      </c>
      <c r="F427" t="s">
        <v>19</v>
      </c>
      <c r="G427">
        <v>116072</v>
      </c>
      <c r="H427" t="s">
        <v>20</v>
      </c>
      <c r="I427">
        <v>62537.06</v>
      </c>
      <c r="J427" t="s">
        <v>54</v>
      </c>
      <c r="K427">
        <v>5</v>
      </c>
      <c r="L427">
        <v>0.53877817216899848</v>
      </c>
      <c r="M427" t="s">
        <v>22</v>
      </c>
      <c r="N427" t="s">
        <v>36</v>
      </c>
      <c r="O427" t="s">
        <v>22</v>
      </c>
      <c r="P427">
        <v>3</v>
      </c>
    </row>
    <row r="428" spans="1:16" x14ac:dyDescent="0.3">
      <c r="A428">
        <v>2119</v>
      </c>
      <c r="B428" t="s">
        <v>17</v>
      </c>
      <c r="C428">
        <v>2019</v>
      </c>
      <c r="D428">
        <v>4.4000000000000004</v>
      </c>
      <c r="E428" t="s">
        <v>25</v>
      </c>
      <c r="F428" t="s">
        <v>34</v>
      </c>
      <c r="G428">
        <v>148188</v>
      </c>
      <c r="H428" t="s">
        <v>26</v>
      </c>
      <c r="I428">
        <v>53775.18</v>
      </c>
      <c r="J428" t="s">
        <v>21</v>
      </c>
      <c r="K428">
        <v>7</v>
      </c>
      <c r="L428">
        <v>0.36288484897562556</v>
      </c>
      <c r="M428" t="s">
        <v>22</v>
      </c>
      <c r="N428" t="s">
        <v>36</v>
      </c>
      <c r="O428" t="s">
        <v>29</v>
      </c>
      <c r="P428">
        <v>1</v>
      </c>
    </row>
    <row r="429" spans="1:16" x14ac:dyDescent="0.3">
      <c r="A429">
        <v>2118</v>
      </c>
      <c r="B429" t="s">
        <v>43</v>
      </c>
      <c r="C429">
        <v>2016</v>
      </c>
      <c r="D429">
        <v>5.7</v>
      </c>
      <c r="E429" t="s">
        <v>33</v>
      </c>
      <c r="F429" t="s">
        <v>34</v>
      </c>
      <c r="G429">
        <v>218188</v>
      </c>
      <c r="H429" t="s">
        <v>20</v>
      </c>
      <c r="I429">
        <v>51921.07</v>
      </c>
      <c r="J429" t="s">
        <v>57</v>
      </c>
      <c r="K429">
        <v>10</v>
      </c>
      <c r="L429">
        <v>0.23796482849652592</v>
      </c>
      <c r="M429" t="s">
        <v>32</v>
      </c>
      <c r="N429" t="s">
        <v>36</v>
      </c>
      <c r="O429" t="s">
        <v>29</v>
      </c>
      <c r="P429">
        <v>3</v>
      </c>
    </row>
    <row r="430" spans="1:16" x14ac:dyDescent="0.3">
      <c r="A430">
        <v>2117</v>
      </c>
      <c r="B430" t="s">
        <v>37</v>
      </c>
      <c r="C430">
        <v>2006</v>
      </c>
      <c r="D430">
        <v>4.8</v>
      </c>
      <c r="E430" t="s">
        <v>42</v>
      </c>
      <c r="F430" t="s">
        <v>34</v>
      </c>
      <c r="G430">
        <v>92943</v>
      </c>
      <c r="H430" t="s">
        <v>38</v>
      </c>
      <c r="I430">
        <v>56311.09</v>
      </c>
      <c r="J430" t="s">
        <v>68</v>
      </c>
      <c r="K430">
        <v>20</v>
      </c>
      <c r="L430">
        <v>0.60586692919316132</v>
      </c>
      <c r="M430" t="s">
        <v>22</v>
      </c>
      <c r="N430" t="s">
        <v>36</v>
      </c>
      <c r="O430" t="s">
        <v>29</v>
      </c>
      <c r="P430">
        <v>2</v>
      </c>
    </row>
    <row r="431" spans="1:16" x14ac:dyDescent="0.3">
      <c r="A431">
        <v>428</v>
      </c>
      <c r="B431" t="s">
        <v>24</v>
      </c>
      <c r="C431">
        <v>2015</v>
      </c>
      <c r="D431">
        <v>2.1</v>
      </c>
      <c r="E431" t="s">
        <v>33</v>
      </c>
      <c r="F431" t="s">
        <v>34</v>
      </c>
      <c r="G431">
        <v>194302</v>
      </c>
      <c r="H431" t="s">
        <v>26</v>
      </c>
      <c r="I431">
        <v>70406.34</v>
      </c>
      <c r="J431" t="s">
        <v>27</v>
      </c>
      <c r="K431">
        <v>11</v>
      </c>
      <c r="L431">
        <v>0.36235519963767743</v>
      </c>
      <c r="M431" t="s">
        <v>32</v>
      </c>
      <c r="N431" t="s">
        <v>36</v>
      </c>
      <c r="O431" t="s">
        <v>22</v>
      </c>
      <c r="P431">
        <v>1</v>
      </c>
    </row>
    <row r="432" spans="1:16" x14ac:dyDescent="0.3">
      <c r="A432">
        <v>429</v>
      </c>
      <c r="B432" t="s">
        <v>17</v>
      </c>
      <c r="C432">
        <v>2021</v>
      </c>
      <c r="D432">
        <v>5.3</v>
      </c>
      <c r="E432" t="s">
        <v>33</v>
      </c>
      <c r="F432" t="s">
        <v>34</v>
      </c>
      <c r="G432">
        <v>290515</v>
      </c>
      <c r="H432" t="s">
        <v>20</v>
      </c>
      <c r="I432">
        <v>83929.54</v>
      </c>
      <c r="J432" t="s">
        <v>47</v>
      </c>
      <c r="K432">
        <v>5</v>
      </c>
      <c r="L432">
        <v>0.288899161833296</v>
      </c>
      <c r="M432" t="s">
        <v>32</v>
      </c>
      <c r="N432" t="s">
        <v>36</v>
      </c>
      <c r="O432" t="s">
        <v>29</v>
      </c>
      <c r="P432">
        <v>3</v>
      </c>
    </row>
    <row r="433" spans="1:16" x14ac:dyDescent="0.3">
      <c r="A433">
        <v>2116</v>
      </c>
      <c r="B433" t="s">
        <v>37</v>
      </c>
      <c r="C433">
        <v>2010</v>
      </c>
      <c r="D433">
        <v>5.7</v>
      </c>
      <c r="E433" t="s">
        <v>33</v>
      </c>
      <c r="F433" t="s">
        <v>19</v>
      </c>
      <c r="G433">
        <v>149787</v>
      </c>
      <c r="H433" t="s">
        <v>26</v>
      </c>
      <c r="I433">
        <v>61246.11</v>
      </c>
      <c r="J433" t="s">
        <v>45</v>
      </c>
      <c r="K433">
        <v>16</v>
      </c>
      <c r="L433">
        <v>0.40888802098980553</v>
      </c>
      <c r="M433" t="s">
        <v>22</v>
      </c>
      <c r="N433" t="s">
        <v>36</v>
      </c>
      <c r="O433" t="s">
        <v>29</v>
      </c>
      <c r="P433">
        <v>1</v>
      </c>
    </row>
    <row r="434" spans="1:16" x14ac:dyDescent="0.3">
      <c r="A434">
        <v>431</v>
      </c>
      <c r="B434" t="s">
        <v>30</v>
      </c>
      <c r="C434">
        <v>2019</v>
      </c>
      <c r="D434">
        <v>2</v>
      </c>
      <c r="E434" t="s">
        <v>42</v>
      </c>
      <c r="F434" t="s">
        <v>19</v>
      </c>
      <c r="G434">
        <v>167229</v>
      </c>
      <c r="H434" t="s">
        <v>38</v>
      </c>
      <c r="I434">
        <v>70814.240000000005</v>
      </c>
      <c r="J434" t="s">
        <v>52</v>
      </c>
      <c r="K434">
        <v>7</v>
      </c>
      <c r="L434">
        <v>0.42345669710397121</v>
      </c>
      <c r="M434" t="s">
        <v>32</v>
      </c>
      <c r="N434" t="s">
        <v>36</v>
      </c>
      <c r="O434" t="s">
        <v>22</v>
      </c>
      <c r="P434">
        <v>2</v>
      </c>
    </row>
    <row r="435" spans="1:16" x14ac:dyDescent="0.3">
      <c r="A435">
        <v>2114</v>
      </c>
      <c r="B435" t="s">
        <v>17</v>
      </c>
      <c r="C435">
        <v>2014</v>
      </c>
      <c r="D435">
        <v>5.0999999999999996</v>
      </c>
      <c r="E435" t="s">
        <v>33</v>
      </c>
      <c r="F435" t="s">
        <v>19</v>
      </c>
      <c r="G435">
        <v>180557</v>
      </c>
      <c r="H435" t="s">
        <v>26</v>
      </c>
      <c r="I435">
        <v>59622.21</v>
      </c>
      <c r="J435" t="s">
        <v>21</v>
      </c>
      <c r="K435">
        <v>12</v>
      </c>
      <c r="L435">
        <v>0.33021267522167513</v>
      </c>
      <c r="M435" t="s">
        <v>32</v>
      </c>
      <c r="N435" t="s">
        <v>36</v>
      </c>
      <c r="O435" t="s">
        <v>29</v>
      </c>
      <c r="P435">
        <v>1</v>
      </c>
    </row>
    <row r="436" spans="1:16" x14ac:dyDescent="0.3">
      <c r="A436">
        <v>433</v>
      </c>
      <c r="B436" t="s">
        <v>58</v>
      </c>
      <c r="C436">
        <v>2002</v>
      </c>
      <c r="D436">
        <v>2.4</v>
      </c>
      <c r="E436" t="s">
        <v>18</v>
      </c>
      <c r="F436" t="s">
        <v>34</v>
      </c>
      <c r="G436">
        <v>214772</v>
      </c>
      <c r="H436" t="s">
        <v>38</v>
      </c>
      <c r="I436">
        <v>97461.61</v>
      </c>
      <c r="J436" t="s">
        <v>65</v>
      </c>
      <c r="K436">
        <v>24</v>
      </c>
      <c r="L436">
        <v>0.45379104352522676</v>
      </c>
      <c r="M436" t="s">
        <v>32</v>
      </c>
      <c r="N436" t="s">
        <v>36</v>
      </c>
      <c r="O436" t="s">
        <v>22</v>
      </c>
      <c r="P436">
        <v>2</v>
      </c>
    </row>
    <row r="437" spans="1:16" x14ac:dyDescent="0.3">
      <c r="A437">
        <v>2113</v>
      </c>
      <c r="B437" t="s">
        <v>50</v>
      </c>
      <c r="C437">
        <v>2003</v>
      </c>
      <c r="D437">
        <v>2.9</v>
      </c>
      <c r="E437" t="s">
        <v>42</v>
      </c>
      <c r="F437" t="s">
        <v>34</v>
      </c>
      <c r="G437">
        <v>143755</v>
      </c>
      <c r="H437" t="s">
        <v>38</v>
      </c>
      <c r="I437">
        <v>70626.720000000001</v>
      </c>
      <c r="J437" t="s">
        <v>54</v>
      </c>
      <c r="K437">
        <v>23</v>
      </c>
      <c r="L437">
        <v>0.49129922437480439</v>
      </c>
      <c r="M437" t="s">
        <v>22</v>
      </c>
      <c r="N437" t="s">
        <v>36</v>
      </c>
      <c r="O437" t="s">
        <v>22</v>
      </c>
      <c r="P437">
        <v>2</v>
      </c>
    </row>
    <row r="438" spans="1:16" x14ac:dyDescent="0.3">
      <c r="A438">
        <v>435</v>
      </c>
      <c r="B438" t="s">
        <v>43</v>
      </c>
      <c r="C438">
        <v>2005</v>
      </c>
      <c r="D438">
        <v>6</v>
      </c>
      <c r="E438" t="s">
        <v>33</v>
      </c>
      <c r="F438" t="s">
        <v>34</v>
      </c>
      <c r="G438">
        <v>227561</v>
      </c>
      <c r="H438" t="s">
        <v>38</v>
      </c>
      <c r="I438">
        <v>85357.36</v>
      </c>
      <c r="J438" t="s">
        <v>60</v>
      </c>
      <c r="K438">
        <v>21</v>
      </c>
      <c r="L438">
        <v>0.37509661145802664</v>
      </c>
      <c r="M438" t="s">
        <v>32</v>
      </c>
      <c r="N438" t="s">
        <v>36</v>
      </c>
      <c r="O438" t="s">
        <v>29</v>
      </c>
      <c r="P438">
        <v>2</v>
      </c>
    </row>
    <row r="439" spans="1:16" x14ac:dyDescent="0.3">
      <c r="A439">
        <v>436</v>
      </c>
      <c r="B439" t="s">
        <v>58</v>
      </c>
      <c r="C439">
        <v>2012</v>
      </c>
      <c r="D439">
        <v>1.2</v>
      </c>
      <c r="E439" t="s">
        <v>33</v>
      </c>
      <c r="F439" t="s">
        <v>34</v>
      </c>
      <c r="G439">
        <v>187435</v>
      </c>
      <c r="H439" t="s">
        <v>20</v>
      </c>
      <c r="I439">
        <v>94809.81</v>
      </c>
      <c r="J439" t="s">
        <v>59</v>
      </c>
      <c r="K439">
        <v>14</v>
      </c>
      <c r="L439">
        <v>0.50582767359351244</v>
      </c>
      <c r="M439" t="s">
        <v>32</v>
      </c>
      <c r="N439" t="s">
        <v>36</v>
      </c>
      <c r="O439" t="s">
        <v>46</v>
      </c>
      <c r="P439">
        <v>3</v>
      </c>
    </row>
    <row r="440" spans="1:16" x14ac:dyDescent="0.3">
      <c r="A440">
        <v>437</v>
      </c>
      <c r="B440" t="s">
        <v>43</v>
      </c>
      <c r="C440">
        <v>2020</v>
      </c>
      <c r="D440">
        <v>5.5</v>
      </c>
      <c r="E440" t="s">
        <v>25</v>
      </c>
      <c r="F440" t="s">
        <v>34</v>
      </c>
      <c r="G440">
        <v>95213</v>
      </c>
      <c r="H440" t="s">
        <v>26</v>
      </c>
      <c r="I440">
        <v>87147.83</v>
      </c>
      <c r="J440" t="s">
        <v>63</v>
      </c>
      <c r="K440">
        <v>6</v>
      </c>
      <c r="L440">
        <v>0.91529339480953231</v>
      </c>
      <c r="M440" t="s">
        <v>22</v>
      </c>
      <c r="N440" t="s">
        <v>36</v>
      </c>
      <c r="O440" t="s">
        <v>29</v>
      </c>
      <c r="P440">
        <v>1</v>
      </c>
    </row>
    <row r="441" spans="1:16" x14ac:dyDescent="0.3">
      <c r="A441">
        <v>2111</v>
      </c>
      <c r="B441" t="s">
        <v>37</v>
      </c>
      <c r="C441">
        <v>2009</v>
      </c>
      <c r="D441">
        <v>3.7</v>
      </c>
      <c r="E441" t="s">
        <v>33</v>
      </c>
      <c r="F441" t="s">
        <v>19</v>
      </c>
      <c r="G441">
        <v>65839</v>
      </c>
      <c r="H441" t="s">
        <v>38</v>
      </c>
      <c r="I441">
        <v>95462.54</v>
      </c>
      <c r="J441" t="s">
        <v>45</v>
      </c>
      <c r="K441">
        <v>17</v>
      </c>
      <c r="L441">
        <v>1.4499390938501495</v>
      </c>
      <c r="M441" t="s">
        <v>22</v>
      </c>
      <c r="N441" t="s">
        <v>36</v>
      </c>
      <c r="O441" t="s">
        <v>22</v>
      </c>
      <c r="P441">
        <v>2</v>
      </c>
    </row>
    <row r="442" spans="1:16" x14ac:dyDescent="0.3">
      <c r="A442">
        <v>439</v>
      </c>
      <c r="B442" t="s">
        <v>50</v>
      </c>
      <c r="C442">
        <v>2007</v>
      </c>
      <c r="D442">
        <v>5.9</v>
      </c>
      <c r="E442" t="s">
        <v>33</v>
      </c>
      <c r="F442" t="s">
        <v>34</v>
      </c>
      <c r="G442">
        <v>126599</v>
      </c>
      <c r="H442" t="s">
        <v>38</v>
      </c>
      <c r="I442">
        <v>66779.179999999993</v>
      </c>
      <c r="J442" t="s">
        <v>54</v>
      </c>
      <c r="K442">
        <v>19</v>
      </c>
      <c r="L442">
        <v>0.52748584112038799</v>
      </c>
      <c r="M442" t="s">
        <v>22</v>
      </c>
      <c r="N442" t="s">
        <v>36</v>
      </c>
      <c r="O442" t="s">
        <v>29</v>
      </c>
      <c r="P442">
        <v>2</v>
      </c>
    </row>
    <row r="443" spans="1:16" x14ac:dyDescent="0.3">
      <c r="A443">
        <v>2110</v>
      </c>
      <c r="B443" t="s">
        <v>30</v>
      </c>
      <c r="C443">
        <v>2012</v>
      </c>
      <c r="D443">
        <v>1.4</v>
      </c>
      <c r="E443" t="s">
        <v>25</v>
      </c>
      <c r="F443" t="s">
        <v>34</v>
      </c>
      <c r="G443">
        <v>119894</v>
      </c>
      <c r="H443" t="s">
        <v>26</v>
      </c>
      <c r="I443">
        <v>59744.06</v>
      </c>
      <c r="J443" t="s">
        <v>41</v>
      </c>
      <c r="K443">
        <v>14</v>
      </c>
      <c r="L443">
        <v>0.49830733814869799</v>
      </c>
      <c r="M443" t="s">
        <v>22</v>
      </c>
      <c r="N443" t="s">
        <v>36</v>
      </c>
      <c r="O443" t="s">
        <v>46</v>
      </c>
      <c r="P443">
        <v>1</v>
      </c>
    </row>
    <row r="444" spans="1:16" x14ac:dyDescent="0.3">
      <c r="A444">
        <v>2109</v>
      </c>
      <c r="B444" t="s">
        <v>17</v>
      </c>
      <c r="C444">
        <v>2007</v>
      </c>
      <c r="D444">
        <v>5.4</v>
      </c>
      <c r="E444" t="s">
        <v>33</v>
      </c>
      <c r="F444" t="s">
        <v>19</v>
      </c>
      <c r="G444">
        <v>56879</v>
      </c>
      <c r="H444" t="s">
        <v>26</v>
      </c>
      <c r="I444">
        <v>59503.64</v>
      </c>
      <c r="J444" t="s">
        <v>35</v>
      </c>
      <c r="K444">
        <v>19</v>
      </c>
      <c r="L444">
        <v>1.0461442711721374</v>
      </c>
      <c r="M444" t="s">
        <v>22</v>
      </c>
      <c r="N444" t="s">
        <v>36</v>
      </c>
      <c r="O444" t="s">
        <v>29</v>
      </c>
      <c r="P444">
        <v>1</v>
      </c>
    </row>
    <row r="445" spans="1:16" x14ac:dyDescent="0.3">
      <c r="A445">
        <v>2106</v>
      </c>
      <c r="B445" t="s">
        <v>24</v>
      </c>
      <c r="C445">
        <v>2001</v>
      </c>
      <c r="D445">
        <v>1.2</v>
      </c>
      <c r="E445" t="s">
        <v>33</v>
      </c>
      <c r="F445" t="s">
        <v>34</v>
      </c>
      <c r="G445">
        <v>203225</v>
      </c>
      <c r="H445" t="s">
        <v>26</v>
      </c>
      <c r="I445">
        <v>70928.77</v>
      </c>
      <c r="J445" t="s">
        <v>27</v>
      </c>
      <c r="K445">
        <v>25</v>
      </c>
      <c r="L445">
        <v>0.34901596752368069</v>
      </c>
      <c r="M445" t="s">
        <v>32</v>
      </c>
      <c r="N445" t="s">
        <v>36</v>
      </c>
      <c r="O445" t="s">
        <v>46</v>
      </c>
      <c r="P445">
        <v>1</v>
      </c>
    </row>
    <row r="446" spans="1:16" x14ac:dyDescent="0.3">
      <c r="A446">
        <v>443</v>
      </c>
      <c r="B446" t="s">
        <v>43</v>
      </c>
      <c r="C446">
        <v>2014</v>
      </c>
      <c r="D446">
        <v>2.7</v>
      </c>
      <c r="E446" t="s">
        <v>33</v>
      </c>
      <c r="F446" t="s">
        <v>34</v>
      </c>
      <c r="G446">
        <v>94799</v>
      </c>
      <c r="H446" t="s">
        <v>20</v>
      </c>
      <c r="I446">
        <v>92034.17</v>
      </c>
      <c r="J446" t="s">
        <v>44</v>
      </c>
      <c r="K446">
        <v>12</v>
      </c>
      <c r="L446">
        <v>0.97083481893268919</v>
      </c>
      <c r="M446" t="s">
        <v>22</v>
      </c>
      <c r="N446" t="s">
        <v>36</v>
      </c>
      <c r="O446" t="s">
        <v>22</v>
      </c>
      <c r="P446">
        <v>3</v>
      </c>
    </row>
    <row r="447" spans="1:16" x14ac:dyDescent="0.3">
      <c r="A447">
        <v>444</v>
      </c>
      <c r="B447" t="s">
        <v>17</v>
      </c>
      <c r="C447">
        <v>2003</v>
      </c>
      <c r="D447">
        <v>1.3</v>
      </c>
      <c r="E447" t="s">
        <v>18</v>
      </c>
      <c r="F447" t="s">
        <v>19</v>
      </c>
      <c r="G447">
        <v>98385</v>
      </c>
      <c r="H447" t="s">
        <v>26</v>
      </c>
      <c r="I447">
        <v>91304.03</v>
      </c>
      <c r="J447" t="s">
        <v>47</v>
      </c>
      <c r="K447">
        <v>23</v>
      </c>
      <c r="L447">
        <v>0.92802795141535799</v>
      </c>
      <c r="M447" t="s">
        <v>22</v>
      </c>
      <c r="N447" t="s">
        <v>36</v>
      </c>
      <c r="O447" t="s">
        <v>46</v>
      </c>
      <c r="P447">
        <v>1</v>
      </c>
    </row>
    <row r="448" spans="1:16" x14ac:dyDescent="0.3">
      <c r="A448">
        <v>2105</v>
      </c>
      <c r="B448" t="s">
        <v>37</v>
      </c>
      <c r="C448">
        <v>2015</v>
      </c>
      <c r="D448">
        <v>1.1000000000000001</v>
      </c>
      <c r="E448" t="s">
        <v>42</v>
      </c>
      <c r="F448" t="s">
        <v>34</v>
      </c>
      <c r="G448">
        <v>221775</v>
      </c>
      <c r="H448" t="s">
        <v>20</v>
      </c>
      <c r="I448">
        <v>75006.75</v>
      </c>
      <c r="J448" t="s">
        <v>45</v>
      </c>
      <c r="K448">
        <v>11</v>
      </c>
      <c r="L448">
        <v>0.33821102468718295</v>
      </c>
      <c r="M448" t="s">
        <v>32</v>
      </c>
      <c r="N448" t="s">
        <v>36</v>
      </c>
      <c r="O448" t="s">
        <v>46</v>
      </c>
      <c r="P448">
        <v>3</v>
      </c>
    </row>
    <row r="449" spans="1:16" x14ac:dyDescent="0.3">
      <c r="A449">
        <v>446</v>
      </c>
      <c r="B449" t="s">
        <v>17</v>
      </c>
      <c r="C449">
        <v>2011</v>
      </c>
      <c r="D449">
        <v>5.0999999999999996</v>
      </c>
      <c r="E449" t="s">
        <v>25</v>
      </c>
      <c r="F449" t="s">
        <v>19</v>
      </c>
      <c r="G449">
        <v>88919</v>
      </c>
      <c r="H449" t="s">
        <v>26</v>
      </c>
      <c r="I449">
        <v>56970.82</v>
      </c>
      <c r="J449" t="s">
        <v>35</v>
      </c>
      <c r="K449">
        <v>15</v>
      </c>
      <c r="L449">
        <v>0.64070468628752009</v>
      </c>
      <c r="M449" t="s">
        <v>22</v>
      </c>
      <c r="N449" t="s">
        <v>36</v>
      </c>
      <c r="O449" t="s">
        <v>29</v>
      </c>
      <c r="P449">
        <v>1</v>
      </c>
    </row>
    <row r="450" spans="1:16" x14ac:dyDescent="0.3">
      <c r="A450">
        <v>447</v>
      </c>
      <c r="B450" t="s">
        <v>43</v>
      </c>
      <c r="C450">
        <v>2012</v>
      </c>
      <c r="D450">
        <v>5.3</v>
      </c>
      <c r="E450" t="s">
        <v>33</v>
      </c>
      <c r="F450" t="s">
        <v>19</v>
      </c>
      <c r="G450">
        <v>81462</v>
      </c>
      <c r="H450" t="s">
        <v>20</v>
      </c>
      <c r="I450">
        <v>95727.679999999993</v>
      </c>
      <c r="J450" t="s">
        <v>60</v>
      </c>
      <c r="K450">
        <v>14</v>
      </c>
      <c r="L450">
        <v>1.1751206697601335</v>
      </c>
      <c r="M450" t="s">
        <v>22</v>
      </c>
      <c r="N450" t="s">
        <v>36</v>
      </c>
      <c r="O450" t="s">
        <v>29</v>
      </c>
      <c r="P450">
        <v>3</v>
      </c>
    </row>
    <row r="451" spans="1:16" x14ac:dyDescent="0.3">
      <c r="A451">
        <v>448</v>
      </c>
      <c r="B451" t="s">
        <v>17</v>
      </c>
      <c r="C451">
        <v>2013</v>
      </c>
      <c r="D451">
        <v>5.7</v>
      </c>
      <c r="E451" t="s">
        <v>18</v>
      </c>
      <c r="F451" t="s">
        <v>19</v>
      </c>
      <c r="G451">
        <v>179340</v>
      </c>
      <c r="H451" t="s">
        <v>26</v>
      </c>
      <c r="I451">
        <v>52187.08</v>
      </c>
      <c r="J451" t="s">
        <v>35</v>
      </c>
      <c r="K451">
        <v>13</v>
      </c>
      <c r="L451">
        <v>0.29099520463923273</v>
      </c>
      <c r="M451" t="s">
        <v>32</v>
      </c>
      <c r="N451" t="s">
        <v>36</v>
      </c>
      <c r="O451" t="s">
        <v>29</v>
      </c>
      <c r="P451">
        <v>1</v>
      </c>
    </row>
    <row r="452" spans="1:16" x14ac:dyDescent="0.3">
      <c r="A452">
        <v>2104</v>
      </c>
      <c r="B452" t="s">
        <v>37</v>
      </c>
      <c r="C452">
        <v>2020</v>
      </c>
      <c r="D452">
        <v>3.8</v>
      </c>
      <c r="E452" t="s">
        <v>42</v>
      </c>
      <c r="F452" t="s">
        <v>34</v>
      </c>
      <c r="G452">
        <v>88754</v>
      </c>
      <c r="H452" t="s">
        <v>20</v>
      </c>
      <c r="I452">
        <v>93504.73</v>
      </c>
      <c r="J452" t="s">
        <v>45</v>
      </c>
      <c r="K452">
        <v>6</v>
      </c>
      <c r="L452">
        <v>1.0535269396308897</v>
      </c>
      <c r="M452" t="s">
        <v>22</v>
      </c>
      <c r="N452" t="s">
        <v>36</v>
      </c>
      <c r="O452" t="s">
        <v>22</v>
      </c>
      <c r="P452">
        <v>3</v>
      </c>
    </row>
    <row r="453" spans="1:16" x14ac:dyDescent="0.3">
      <c r="A453">
        <v>450</v>
      </c>
      <c r="B453" t="s">
        <v>43</v>
      </c>
      <c r="C453">
        <v>2017</v>
      </c>
      <c r="D453">
        <v>2.9</v>
      </c>
      <c r="E453" t="s">
        <v>42</v>
      </c>
      <c r="F453" t="s">
        <v>19</v>
      </c>
      <c r="G453">
        <v>31159</v>
      </c>
      <c r="H453" t="s">
        <v>26</v>
      </c>
      <c r="I453">
        <v>50908.63</v>
      </c>
      <c r="J453" t="s">
        <v>57</v>
      </c>
      <c r="K453">
        <v>9</v>
      </c>
      <c r="L453">
        <v>1.633833884270997</v>
      </c>
      <c r="M453" t="s">
        <v>56</v>
      </c>
      <c r="N453" t="s">
        <v>36</v>
      </c>
      <c r="O453" t="s">
        <v>22</v>
      </c>
      <c r="P453">
        <v>1</v>
      </c>
    </row>
    <row r="454" spans="1:16" x14ac:dyDescent="0.3">
      <c r="A454">
        <v>451</v>
      </c>
      <c r="B454" t="s">
        <v>43</v>
      </c>
      <c r="C454">
        <v>2005</v>
      </c>
      <c r="D454">
        <v>1.4</v>
      </c>
      <c r="E454" t="s">
        <v>18</v>
      </c>
      <c r="F454" t="s">
        <v>34</v>
      </c>
      <c r="G454">
        <v>42039</v>
      </c>
      <c r="H454" t="s">
        <v>20</v>
      </c>
      <c r="I454">
        <v>80070.5</v>
      </c>
      <c r="J454" t="s">
        <v>63</v>
      </c>
      <c r="K454">
        <v>21</v>
      </c>
      <c r="L454">
        <v>1.9046718523276005</v>
      </c>
      <c r="M454" t="s">
        <v>56</v>
      </c>
      <c r="N454" t="s">
        <v>36</v>
      </c>
      <c r="O454" t="s">
        <v>46</v>
      </c>
      <c r="P454">
        <v>3</v>
      </c>
    </row>
    <row r="455" spans="1:16" x14ac:dyDescent="0.3">
      <c r="A455">
        <v>452</v>
      </c>
      <c r="B455" t="s">
        <v>43</v>
      </c>
      <c r="C455">
        <v>2010</v>
      </c>
      <c r="D455">
        <v>2.1</v>
      </c>
      <c r="E455" t="s">
        <v>42</v>
      </c>
      <c r="F455" t="s">
        <v>34</v>
      </c>
      <c r="G455">
        <v>232974</v>
      </c>
      <c r="H455" t="s">
        <v>26</v>
      </c>
      <c r="I455">
        <v>50341.38</v>
      </c>
      <c r="J455" t="s">
        <v>44</v>
      </c>
      <c r="K455">
        <v>16</v>
      </c>
      <c r="L455">
        <v>0.21608153699554455</v>
      </c>
      <c r="M455" t="s">
        <v>32</v>
      </c>
      <c r="N455" t="s">
        <v>36</v>
      </c>
      <c r="O455" t="s">
        <v>22</v>
      </c>
      <c r="P455">
        <v>1</v>
      </c>
    </row>
    <row r="456" spans="1:16" x14ac:dyDescent="0.3">
      <c r="A456">
        <v>453</v>
      </c>
      <c r="B456" t="s">
        <v>58</v>
      </c>
      <c r="C456">
        <v>2001</v>
      </c>
      <c r="D456">
        <v>2.1</v>
      </c>
      <c r="E456" t="s">
        <v>42</v>
      </c>
      <c r="F456" t="s">
        <v>34</v>
      </c>
      <c r="G456">
        <v>47800</v>
      </c>
      <c r="H456" t="s">
        <v>20</v>
      </c>
      <c r="I456">
        <v>79411.38</v>
      </c>
      <c r="J456" t="s">
        <v>59</v>
      </c>
      <c r="K456">
        <v>25</v>
      </c>
      <c r="L456">
        <v>1.6613259414225943</v>
      </c>
      <c r="M456" t="s">
        <v>56</v>
      </c>
      <c r="N456" t="s">
        <v>36</v>
      </c>
      <c r="O456" t="s">
        <v>22</v>
      </c>
      <c r="P456">
        <v>3</v>
      </c>
    </row>
    <row r="457" spans="1:16" x14ac:dyDescent="0.3">
      <c r="A457">
        <v>2103</v>
      </c>
      <c r="B457" t="s">
        <v>24</v>
      </c>
      <c r="C457">
        <v>2010</v>
      </c>
      <c r="D457">
        <v>3.1</v>
      </c>
      <c r="E457" t="s">
        <v>25</v>
      </c>
      <c r="F457" t="s">
        <v>19</v>
      </c>
      <c r="G457">
        <v>262063</v>
      </c>
      <c r="H457" t="s">
        <v>26</v>
      </c>
      <c r="I457">
        <v>98187.18</v>
      </c>
      <c r="J457" t="s">
        <v>49</v>
      </c>
      <c r="K457">
        <v>16</v>
      </c>
      <c r="L457">
        <v>0.37467013657021403</v>
      </c>
      <c r="M457" t="s">
        <v>32</v>
      </c>
      <c r="N457" t="s">
        <v>36</v>
      </c>
      <c r="O457" t="s">
        <v>22</v>
      </c>
      <c r="P457">
        <v>1</v>
      </c>
    </row>
    <row r="458" spans="1:16" x14ac:dyDescent="0.3">
      <c r="A458">
        <v>2102</v>
      </c>
      <c r="B458" t="s">
        <v>24</v>
      </c>
      <c r="C458">
        <v>2010</v>
      </c>
      <c r="D458">
        <v>4.8</v>
      </c>
      <c r="E458" t="s">
        <v>42</v>
      </c>
      <c r="F458" t="s">
        <v>19</v>
      </c>
      <c r="G458">
        <v>145109</v>
      </c>
      <c r="H458" t="s">
        <v>20</v>
      </c>
      <c r="I458">
        <v>80995.070000000007</v>
      </c>
      <c r="J458" t="s">
        <v>53</v>
      </c>
      <c r="K458">
        <v>16</v>
      </c>
      <c r="L458">
        <v>0.55816710197162134</v>
      </c>
      <c r="M458" t="s">
        <v>22</v>
      </c>
      <c r="N458" t="s">
        <v>36</v>
      </c>
      <c r="O458" t="s">
        <v>29</v>
      </c>
      <c r="P458">
        <v>3</v>
      </c>
    </row>
    <row r="459" spans="1:16" x14ac:dyDescent="0.3">
      <c r="A459">
        <v>2101</v>
      </c>
      <c r="B459" t="s">
        <v>30</v>
      </c>
      <c r="C459">
        <v>2016</v>
      </c>
      <c r="D459">
        <v>2</v>
      </c>
      <c r="E459" t="s">
        <v>33</v>
      </c>
      <c r="F459" t="s">
        <v>19</v>
      </c>
      <c r="G459">
        <v>203877</v>
      </c>
      <c r="H459" t="s">
        <v>26</v>
      </c>
      <c r="I459">
        <v>73838.03</v>
      </c>
      <c r="J459" t="s">
        <v>41</v>
      </c>
      <c r="K459">
        <v>10</v>
      </c>
      <c r="L459">
        <v>0.36216949435198675</v>
      </c>
      <c r="M459" t="s">
        <v>32</v>
      </c>
      <c r="N459" t="s">
        <v>36</v>
      </c>
      <c r="O459" t="s">
        <v>22</v>
      </c>
      <c r="P459">
        <v>1</v>
      </c>
    </row>
    <row r="460" spans="1:16" x14ac:dyDescent="0.3">
      <c r="A460">
        <v>2100</v>
      </c>
      <c r="B460" t="s">
        <v>17</v>
      </c>
      <c r="C460">
        <v>2001</v>
      </c>
      <c r="D460">
        <v>1.7</v>
      </c>
      <c r="E460" t="s">
        <v>25</v>
      </c>
      <c r="F460" t="s">
        <v>34</v>
      </c>
      <c r="G460">
        <v>39015</v>
      </c>
      <c r="H460" t="s">
        <v>20</v>
      </c>
      <c r="I460">
        <v>95395.26</v>
      </c>
      <c r="J460" t="s">
        <v>47</v>
      </c>
      <c r="K460">
        <v>25</v>
      </c>
      <c r="L460">
        <v>2.4450918877354861</v>
      </c>
      <c r="M460" t="s">
        <v>56</v>
      </c>
      <c r="N460" t="s">
        <v>36</v>
      </c>
      <c r="O460" t="s">
        <v>46</v>
      </c>
      <c r="P460">
        <v>3</v>
      </c>
    </row>
    <row r="461" spans="1:16" x14ac:dyDescent="0.3">
      <c r="A461">
        <v>458</v>
      </c>
      <c r="B461" t="s">
        <v>17</v>
      </c>
      <c r="C461">
        <v>2018</v>
      </c>
      <c r="D461">
        <v>1.7</v>
      </c>
      <c r="E461" t="s">
        <v>18</v>
      </c>
      <c r="F461" t="s">
        <v>34</v>
      </c>
      <c r="G461">
        <v>118998</v>
      </c>
      <c r="H461" t="s">
        <v>20</v>
      </c>
      <c r="I461">
        <v>52251.21</v>
      </c>
      <c r="J461" t="s">
        <v>21</v>
      </c>
      <c r="K461">
        <v>8</v>
      </c>
      <c r="L461">
        <v>0.43909317803660564</v>
      </c>
      <c r="M461" t="s">
        <v>22</v>
      </c>
      <c r="N461" t="s">
        <v>36</v>
      </c>
      <c r="O461" t="s">
        <v>46</v>
      </c>
      <c r="P461">
        <v>3</v>
      </c>
    </row>
    <row r="462" spans="1:16" x14ac:dyDescent="0.3">
      <c r="A462">
        <v>2096</v>
      </c>
      <c r="B462" t="s">
        <v>37</v>
      </c>
      <c r="C462">
        <v>2005</v>
      </c>
      <c r="D462">
        <v>3.3</v>
      </c>
      <c r="E462" t="s">
        <v>18</v>
      </c>
      <c r="F462" t="s">
        <v>34</v>
      </c>
      <c r="G462">
        <v>170715</v>
      </c>
      <c r="H462" t="s">
        <v>20</v>
      </c>
      <c r="I462">
        <v>61853.87</v>
      </c>
      <c r="J462" t="s">
        <v>39</v>
      </c>
      <c r="K462">
        <v>21</v>
      </c>
      <c r="L462">
        <v>0.36232240869285065</v>
      </c>
      <c r="M462" t="s">
        <v>32</v>
      </c>
      <c r="N462" t="s">
        <v>36</v>
      </c>
      <c r="O462" t="s">
        <v>22</v>
      </c>
      <c r="P462">
        <v>3</v>
      </c>
    </row>
    <row r="463" spans="1:16" x14ac:dyDescent="0.3">
      <c r="A463">
        <v>460</v>
      </c>
      <c r="B463" t="s">
        <v>43</v>
      </c>
      <c r="C463">
        <v>2009</v>
      </c>
      <c r="D463">
        <v>4.8</v>
      </c>
      <c r="E463" t="s">
        <v>18</v>
      </c>
      <c r="F463" t="s">
        <v>34</v>
      </c>
      <c r="G463">
        <v>233229</v>
      </c>
      <c r="H463" t="s">
        <v>20</v>
      </c>
      <c r="I463">
        <v>82096.97</v>
      </c>
      <c r="J463" t="s">
        <v>60</v>
      </c>
      <c r="K463">
        <v>17</v>
      </c>
      <c r="L463">
        <v>0.35200155212259199</v>
      </c>
      <c r="M463" t="s">
        <v>32</v>
      </c>
      <c r="N463" t="s">
        <v>36</v>
      </c>
      <c r="O463" t="s">
        <v>29</v>
      </c>
      <c r="P463">
        <v>3</v>
      </c>
    </row>
    <row r="464" spans="1:16" x14ac:dyDescent="0.3">
      <c r="A464">
        <v>2094</v>
      </c>
      <c r="B464" t="s">
        <v>50</v>
      </c>
      <c r="C464">
        <v>2021</v>
      </c>
      <c r="D464">
        <v>1.2</v>
      </c>
      <c r="E464" t="s">
        <v>33</v>
      </c>
      <c r="F464" t="s">
        <v>34</v>
      </c>
      <c r="G464">
        <v>267724</v>
      </c>
      <c r="H464" t="s">
        <v>38</v>
      </c>
      <c r="I464">
        <v>52767.6</v>
      </c>
      <c r="J464" t="s">
        <v>55</v>
      </c>
      <c r="K464">
        <v>5</v>
      </c>
      <c r="L464">
        <v>0.19709701035394658</v>
      </c>
      <c r="M464" t="s">
        <v>32</v>
      </c>
      <c r="N464" t="s">
        <v>36</v>
      </c>
      <c r="O464" t="s">
        <v>46</v>
      </c>
      <c r="P464">
        <v>2</v>
      </c>
    </row>
    <row r="465" spans="1:16" x14ac:dyDescent="0.3">
      <c r="A465">
        <v>462</v>
      </c>
      <c r="B465" t="s">
        <v>43</v>
      </c>
      <c r="C465">
        <v>2010</v>
      </c>
      <c r="D465">
        <v>3.2</v>
      </c>
      <c r="E465" t="s">
        <v>33</v>
      </c>
      <c r="F465" t="s">
        <v>19</v>
      </c>
      <c r="G465">
        <v>41190</v>
      </c>
      <c r="H465" t="s">
        <v>38</v>
      </c>
      <c r="I465">
        <v>77675.22</v>
      </c>
      <c r="J465" t="s">
        <v>57</v>
      </c>
      <c r="K465">
        <v>16</v>
      </c>
      <c r="L465">
        <v>1.8857785870356882</v>
      </c>
      <c r="M465" t="s">
        <v>56</v>
      </c>
      <c r="N465" t="s">
        <v>36</v>
      </c>
      <c r="O465" t="s">
        <v>22</v>
      </c>
      <c r="P465">
        <v>2</v>
      </c>
    </row>
    <row r="466" spans="1:16" x14ac:dyDescent="0.3">
      <c r="A466">
        <v>463</v>
      </c>
      <c r="B466" t="s">
        <v>37</v>
      </c>
      <c r="C466">
        <v>2017</v>
      </c>
      <c r="D466">
        <v>2.4</v>
      </c>
      <c r="E466" t="s">
        <v>42</v>
      </c>
      <c r="F466" t="s">
        <v>19</v>
      </c>
      <c r="G466">
        <v>40318</v>
      </c>
      <c r="H466" t="s">
        <v>20</v>
      </c>
      <c r="I466">
        <v>95673.74</v>
      </c>
      <c r="J466" t="s">
        <v>45</v>
      </c>
      <c r="K466">
        <v>9</v>
      </c>
      <c r="L466">
        <v>2.3729783223374175</v>
      </c>
      <c r="M466" t="s">
        <v>56</v>
      </c>
      <c r="N466" t="s">
        <v>36</v>
      </c>
      <c r="O466" t="s">
        <v>22</v>
      </c>
      <c r="P466">
        <v>3</v>
      </c>
    </row>
    <row r="467" spans="1:16" x14ac:dyDescent="0.3">
      <c r="A467">
        <v>464</v>
      </c>
      <c r="B467" t="s">
        <v>43</v>
      </c>
      <c r="C467">
        <v>2023</v>
      </c>
      <c r="D467">
        <v>5</v>
      </c>
      <c r="E467" t="s">
        <v>18</v>
      </c>
      <c r="F467" t="s">
        <v>19</v>
      </c>
      <c r="G467">
        <v>168090</v>
      </c>
      <c r="H467" t="s">
        <v>20</v>
      </c>
      <c r="I467">
        <v>85700.41</v>
      </c>
      <c r="J467" t="s">
        <v>60</v>
      </c>
      <c r="K467">
        <v>3</v>
      </c>
      <c r="L467">
        <v>0.50984835504789106</v>
      </c>
      <c r="M467" t="s">
        <v>32</v>
      </c>
      <c r="N467" t="s">
        <v>36</v>
      </c>
      <c r="O467" t="s">
        <v>29</v>
      </c>
      <c r="P467">
        <v>3</v>
      </c>
    </row>
    <row r="468" spans="1:16" x14ac:dyDescent="0.3">
      <c r="A468">
        <v>465</v>
      </c>
      <c r="B468" t="s">
        <v>58</v>
      </c>
      <c r="C468">
        <v>2014</v>
      </c>
      <c r="D468">
        <v>2.6</v>
      </c>
      <c r="E468" t="s">
        <v>33</v>
      </c>
      <c r="F468" t="s">
        <v>34</v>
      </c>
      <c r="G468">
        <v>124078</v>
      </c>
      <c r="H468" t="s">
        <v>20</v>
      </c>
      <c r="I468">
        <v>95389.05</v>
      </c>
      <c r="J468" t="s">
        <v>59</v>
      </c>
      <c r="K468">
        <v>12</v>
      </c>
      <c r="L468">
        <v>0.76878294298747563</v>
      </c>
      <c r="M468" t="s">
        <v>22</v>
      </c>
      <c r="N468" t="s">
        <v>36</v>
      </c>
      <c r="O468" t="s">
        <v>22</v>
      </c>
      <c r="P468">
        <v>3</v>
      </c>
    </row>
    <row r="469" spans="1:16" x14ac:dyDescent="0.3">
      <c r="A469">
        <v>466</v>
      </c>
      <c r="B469" t="s">
        <v>30</v>
      </c>
      <c r="C469">
        <v>2008</v>
      </c>
      <c r="D469">
        <v>2.5</v>
      </c>
      <c r="E469" t="s">
        <v>25</v>
      </c>
      <c r="F469" t="s">
        <v>19</v>
      </c>
      <c r="G469">
        <v>39759</v>
      </c>
      <c r="H469" t="s">
        <v>26</v>
      </c>
      <c r="I469">
        <v>58953.97</v>
      </c>
      <c r="J469" t="s">
        <v>40</v>
      </c>
      <c r="K469">
        <v>18</v>
      </c>
      <c r="L469">
        <v>1.4827830176815313</v>
      </c>
      <c r="M469" t="s">
        <v>56</v>
      </c>
      <c r="N469" t="s">
        <v>36</v>
      </c>
      <c r="O469" t="s">
        <v>22</v>
      </c>
      <c r="P469">
        <v>1</v>
      </c>
    </row>
    <row r="470" spans="1:16" x14ac:dyDescent="0.3">
      <c r="A470">
        <v>2093</v>
      </c>
      <c r="B470" t="s">
        <v>58</v>
      </c>
      <c r="C470">
        <v>2005</v>
      </c>
      <c r="D470">
        <v>4.0999999999999996</v>
      </c>
      <c r="E470" t="s">
        <v>33</v>
      </c>
      <c r="F470" t="s">
        <v>34</v>
      </c>
      <c r="G470">
        <v>120827</v>
      </c>
      <c r="H470" t="s">
        <v>38</v>
      </c>
      <c r="I470">
        <v>91494.8</v>
      </c>
      <c r="J470" t="s">
        <v>59</v>
      </c>
      <c r="K470">
        <v>21</v>
      </c>
      <c r="L470">
        <v>0.75723803454525895</v>
      </c>
      <c r="M470" t="s">
        <v>22</v>
      </c>
      <c r="N470" t="s">
        <v>36</v>
      </c>
      <c r="O470" t="s">
        <v>29</v>
      </c>
      <c r="P470">
        <v>2</v>
      </c>
    </row>
    <row r="471" spans="1:16" x14ac:dyDescent="0.3">
      <c r="A471">
        <v>468</v>
      </c>
      <c r="B471" t="s">
        <v>43</v>
      </c>
      <c r="C471">
        <v>2018</v>
      </c>
      <c r="D471">
        <v>1.6</v>
      </c>
      <c r="E471" t="s">
        <v>33</v>
      </c>
      <c r="F471" t="s">
        <v>19</v>
      </c>
      <c r="G471">
        <v>25989</v>
      </c>
      <c r="H471" t="s">
        <v>38</v>
      </c>
      <c r="I471">
        <v>93862.62</v>
      </c>
      <c r="J471" t="s">
        <v>60</v>
      </c>
      <c r="K471">
        <v>8</v>
      </c>
      <c r="L471">
        <v>3.6116287660163913</v>
      </c>
      <c r="M471" t="s">
        <v>56</v>
      </c>
      <c r="N471" t="s">
        <v>36</v>
      </c>
      <c r="O471" t="s">
        <v>46</v>
      </c>
      <c r="P471">
        <v>2</v>
      </c>
    </row>
    <row r="472" spans="1:16" x14ac:dyDescent="0.3">
      <c r="A472">
        <v>469</v>
      </c>
      <c r="B472" t="s">
        <v>17</v>
      </c>
      <c r="C472">
        <v>2008</v>
      </c>
      <c r="D472">
        <v>2.2999999999999998</v>
      </c>
      <c r="E472" t="s">
        <v>42</v>
      </c>
      <c r="F472" t="s">
        <v>19</v>
      </c>
      <c r="G472">
        <v>156640</v>
      </c>
      <c r="H472" t="s">
        <v>38</v>
      </c>
      <c r="I472">
        <v>87507.92</v>
      </c>
      <c r="J472" t="s">
        <v>21</v>
      </c>
      <c r="K472">
        <v>18</v>
      </c>
      <c r="L472">
        <v>0.5586562819203269</v>
      </c>
      <c r="M472" t="s">
        <v>32</v>
      </c>
      <c r="N472" t="s">
        <v>36</v>
      </c>
      <c r="O472" t="s">
        <v>22</v>
      </c>
      <c r="P472">
        <v>2</v>
      </c>
    </row>
    <row r="473" spans="1:16" x14ac:dyDescent="0.3">
      <c r="A473">
        <v>470</v>
      </c>
      <c r="B473" t="s">
        <v>58</v>
      </c>
      <c r="C473">
        <v>2002</v>
      </c>
      <c r="D473">
        <v>2.8</v>
      </c>
      <c r="E473" t="s">
        <v>18</v>
      </c>
      <c r="F473" t="s">
        <v>19</v>
      </c>
      <c r="G473">
        <v>161171</v>
      </c>
      <c r="H473" t="s">
        <v>20</v>
      </c>
      <c r="I473">
        <v>87119.23</v>
      </c>
      <c r="J473" t="s">
        <v>62</v>
      </c>
      <c r="K473">
        <v>24</v>
      </c>
      <c r="L473">
        <v>0.5405391168386372</v>
      </c>
      <c r="M473" t="s">
        <v>32</v>
      </c>
      <c r="N473" t="s">
        <v>36</v>
      </c>
      <c r="O473" t="s">
        <v>22</v>
      </c>
      <c r="P473">
        <v>3</v>
      </c>
    </row>
    <row r="474" spans="1:16" x14ac:dyDescent="0.3">
      <c r="A474">
        <v>471</v>
      </c>
      <c r="B474" t="s">
        <v>24</v>
      </c>
      <c r="C474">
        <v>2020</v>
      </c>
      <c r="D474">
        <v>4.4000000000000004</v>
      </c>
      <c r="E474" t="s">
        <v>25</v>
      </c>
      <c r="F474" t="s">
        <v>19</v>
      </c>
      <c r="G474">
        <v>285626</v>
      </c>
      <c r="H474" t="s">
        <v>38</v>
      </c>
      <c r="I474">
        <v>70861.070000000007</v>
      </c>
      <c r="J474" t="s">
        <v>66</v>
      </c>
      <c r="K474">
        <v>6</v>
      </c>
      <c r="L474">
        <v>0.24809040493512499</v>
      </c>
      <c r="M474" t="s">
        <v>32</v>
      </c>
      <c r="N474" t="s">
        <v>36</v>
      </c>
      <c r="O474" t="s">
        <v>29</v>
      </c>
      <c r="P474">
        <v>2</v>
      </c>
    </row>
    <row r="475" spans="1:16" x14ac:dyDescent="0.3">
      <c r="A475">
        <v>472</v>
      </c>
      <c r="B475" t="s">
        <v>30</v>
      </c>
      <c r="C475">
        <v>2008</v>
      </c>
      <c r="D475">
        <v>1.3</v>
      </c>
      <c r="E475" t="s">
        <v>33</v>
      </c>
      <c r="F475" t="s">
        <v>19</v>
      </c>
      <c r="G475">
        <v>292192</v>
      </c>
      <c r="H475" t="s">
        <v>20</v>
      </c>
      <c r="I475">
        <v>64367.040000000001</v>
      </c>
      <c r="J475" t="s">
        <v>40</v>
      </c>
      <c r="K475">
        <v>18</v>
      </c>
      <c r="L475">
        <v>0.22029022012923011</v>
      </c>
      <c r="M475" t="s">
        <v>32</v>
      </c>
      <c r="N475" t="s">
        <v>36</v>
      </c>
      <c r="O475" t="s">
        <v>46</v>
      </c>
      <c r="P475">
        <v>3</v>
      </c>
    </row>
    <row r="476" spans="1:16" x14ac:dyDescent="0.3">
      <c r="A476">
        <v>2090</v>
      </c>
      <c r="B476" t="s">
        <v>58</v>
      </c>
      <c r="C476">
        <v>2018</v>
      </c>
      <c r="D476">
        <v>4.8</v>
      </c>
      <c r="E476" t="s">
        <v>18</v>
      </c>
      <c r="F476" t="s">
        <v>34</v>
      </c>
      <c r="G476">
        <v>248914</v>
      </c>
      <c r="H476" t="s">
        <v>20</v>
      </c>
      <c r="I476">
        <v>57552.43</v>
      </c>
      <c r="J476" t="s">
        <v>59</v>
      </c>
      <c r="K476">
        <v>8</v>
      </c>
      <c r="L476">
        <v>0.23121411411170123</v>
      </c>
      <c r="M476" t="s">
        <v>32</v>
      </c>
      <c r="N476" t="s">
        <v>36</v>
      </c>
      <c r="O476" t="s">
        <v>29</v>
      </c>
      <c r="P476">
        <v>3</v>
      </c>
    </row>
    <row r="477" spans="1:16" x14ac:dyDescent="0.3">
      <c r="A477">
        <v>474</v>
      </c>
      <c r="B477" t="s">
        <v>58</v>
      </c>
      <c r="C477">
        <v>2018</v>
      </c>
      <c r="D477">
        <v>5</v>
      </c>
      <c r="E477" t="s">
        <v>18</v>
      </c>
      <c r="F477" t="s">
        <v>34</v>
      </c>
      <c r="G477">
        <v>190766</v>
      </c>
      <c r="H477" t="s">
        <v>38</v>
      </c>
      <c r="I477">
        <v>76065.14</v>
      </c>
      <c r="J477" t="s">
        <v>62</v>
      </c>
      <c r="K477">
        <v>8</v>
      </c>
      <c r="L477">
        <v>0.39873530922701111</v>
      </c>
      <c r="M477" t="s">
        <v>32</v>
      </c>
      <c r="N477" t="s">
        <v>36</v>
      </c>
      <c r="O477" t="s">
        <v>29</v>
      </c>
      <c r="P477">
        <v>2</v>
      </c>
    </row>
    <row r="478" spans="1:16" x14ac:dyDescent="0.3">
      <c r="A478">
        <v>2083</v>
      </c>
      <c r="B478" t="s">
        <v>24</v>
      </c>
      <c r="C478">
        <v>2002</v>
      </c>
      <c r="D478">
        <v>2.5</v>
      </c>
      <c r="E478" t="s">
        <v>25</v>
      </c>
      <c r="F478" t="s">
        <v>19</v>
      </c>
      <c r="G478">
        <v>40484</v>
      </c>
      <c r="H478" t="s">
        <v>26</v>
      </c>
      <c r="I478">
        <v>59637.74</v>
      </c>
      <c r="J478" t="s">
        <v>27</v>
      </c>
      <c r="K478">
        <v>24</v>
      </c>
      <c r="L478">
        <v>1.4731187629680862</v>
      </c>
      <c r="M478" t="s">
        <v>56</v>
      </c>
      <c r="N478" t="s">
        <v>36</v>
      </c>
      <c r="O478" t="s">
        <v>22</v>
      </c>
      <c r="P478">
        <v>1</v>
      </c>
    </row>
    <row r="479" spans="1:16" x14ac:dyDescent="0.3">
      <c r="A479">
        <v>2082</v>
      </c>
      <c r="B479" t="s">
        <v>24</v>
      </c>
      <c r="C479">
        <v>2003</v>
      </c>
      <c r="D479">
        <v>1.7</v>
      </c>
      <c r="E479" t="s">
        <v>42</v>
      </c>
      <c r="F479" t="s">
        <v>19</v>
      </c>
      <c r="G479">
        <v>88552</v>
      </c>
      <c r="H479" t="s">
        <v>38</v>
      </c>
      <c r="I479">
        <v>67674.17</v>
      </c>
      <c r="J479" t="s">
        <v>53</v>
      </c>
      <c r="K479">
        <v>23</v>
      </c>
      <c r="L479">
        <v>0.76423084741169034</v>
      </c>
      <c r="M479" t="s">
        <v>22</v>
      </c>
      <c r="N479" t="s">
        <v>36</v>
      </c>
      <c r="O479" t="s">
        <v>46</v>
      </c>
      <c r="P479">
        <v>2</v>
      </c>
    </row>
    <row r="480" spans="1:16" x14ac:dyDescent="0.3">
      <c r="A480">
        <v>477</v>
      </c>
      <c r="B480" t="s">
        <v>24</v>
      </c>
      <c r="C480">
        <v>2015</v>
      </c>
      <c r="D480">
        <v>5.3</v>
      </c>
      <c r="E480" t="s">
        <v>33</v>
      </c>
      <c r="F480" t="s">
        <v>19</v>
      </c>
      <c r="G480">
        <v>248827</v>
      </c>
      <c r="H480" t="s">
        <v>38</v>
      </c>
      <c r="I480">
        <v>57391.58</v>
      </c>
      <c r="J480" t="s">
        <v>49</v>
      </c>
      <c r="K480">
        <v>11</v>
      </c>
      <c r="L480">
        <v>0.23064852286930276</v>
      </c>
      <c r="M480" t="s">
        <v>32</v>
      </c>
      <c r="N480" t="s">
        <v>36</v>
      </c>
      <c r="O480" t="s">
        <v>29</v>
      </c>
      <c r="P480">
        <v>2</v>
      </c>
    </row>
    <row r="481" spans="1:16" x14ac:dyDescent="0.3">
      <c r="A481">
        <v>2080</v>
      </c>
      <c r="B481" t="s">
        <v>50</v>
      </c>
      <c r="C481">
        <v>2008</v>
      </c>
      <c r="D481">
        <v>5.5</v>
      </c>
      <c r="E481" t="s">
        <v>42</v>
      </c>
      <c r="F481" t="s">
        <v>34</v>
      </c>
      <c r="G481">
        <v>209896</v>
      </c>
      <c r="H481" t="s">
        <v>38</v>
      </c>
      <c r="I481">
        <v>84952.59</v>
      </c>
      <c r="J481" t="s">
        <v>54</v>
      </c>
      <c r="K481">
        <v>18</v>
      </c>
      <c r="L481">
        <v>0.40473658383199296</v>
      </c>
      <c r="M481" t="s">
        <v>32</v>
      </c>
      <c r="N481" t="s">
        <v>36</v>
      </c>
      <c r="O481" t="s">
        <v>29</v>
      </c>
      <c r="P481">
        <v>2</v>
      </c>
    </row>
    <row r="482" spans="1:16" x14ac:dyDescent="0.3">
      <c r="A482">
        <v>2079</v>
      </c>
      <c r="B482" t="s">
        <v>30</v>
      </c>
      <c r="C482">
        <v>2005</v>
      </c>
      <c r="D482">
        <v>4.2</v>
      </c>
      <c r="E482" t="s">
        <v>33</v>
      </c>
      <c r="F482" t="s">
        <v>19</v>
      </c>
      <c r="G482">
        <v>19455</v>
      </c>
      <c r="H482" t="s">
        <v>20</v>
      </c>
      <c r="I482">
        <v>69845.31</v>
      </c>
      <c r="J482" t="s">
        <v>41</v>
      </c>
      <c r="K482">
        <v>21</v>
      </c>
      <c r="L482">
        <v>3.5900956052428681</v>
      </c>
      <c r="M482" t="s">
        <v>56</v>
      </c>
      <c r="N482" t="s">
        <v>36</v>
      </c>
      <c r="O482" t="s">
        <v>29</v>
      </c>
      <c r="P482">
        <v>3</v>
      </c>
    </row>
    <row r="483" spans="1:16" x14ac:dyDescent="0.3">
      <c r="A483">
        <v>480</v>
      </c>
      <c r="B483" t="s">
        <v>17</v>
      </c>
      <c r="C483">
        <v>2003</v>
      </c>
      <c r="D483">
        <v>3.4</v>
      </c>
      <c r="E483" t="s">
        <v>25</v>
      </c>
      <c r="F483" t="s">
        <v>34</v>
      </c>
      <c r="G483">
        <v>23052</v>
      </c>
      <c r="H483" t="s">
        <v>26</v>
      </c>
      <c r="I483">
        <v>83278.58</v>
      </c>
      <c r="J483" t="s">
        <v>64</v>
      </c>
      <c r="K483">
        <v>23</v>
      </c>
      <c r="L483">
        <v>3.6126401179941006</v>
      </c>
      <c r="M483" t="s">
        <v>56</v>
      </c>
      <c r="N483" t="s">
        <v>36</v>
      </c>
      <c r="O483" t="s">
        <v>22</v>
      </c>
      <c r="P483">
        <v>1</v>
      </c>
    </row>
    <row r="484" spans="1:16" x14ac:dyDescent="0.3">
      <c r="A484">
        <v>481</v>
      </c>
      <c r="B484" t="s">
        <v>24</v>
      </c>
      <c r="C484">
        <v>2006</v>
      </c>
      <c r="D484">
        <v>2.5</v>
      </c>
      <c r="E484" t="s">
        <v>33</v>
      </c>
      <c r="F484" t="s">
        <v>19</v>
      </c>
      <c r="G484">
        <v>256346</v>
      </c>
      <c r="H484" t="s">
        <v>38</v>
      </c>
      <c r="I484">
        <v>88486.09</v>
      </c>
      <c r="J484" t="s">
        <v>49</v>
      </c>
      <c r="K484">
        <v>20</v>
      </c>
      <c r="L484">
        <v>0.34518225367277039</v>
      </c>
      <c r="M484" t="s">
        <v>32</v>
      </c>
      <c r="N484" t="s">
        <v>36</v>
      </c>
      <c r="O484" t="s">
        <v>22</v>
      </c>
      <c r="P484">
        <v>2</v>
      </c>
    </row>
    <row r="485" spans="1:16" x14ac:dyDescent="0.3">
      <c r="A485">
        <v>482</v>
      </c>
      <c r="B485" t="s">
        <v>43</v>
      </c>
      <c r="C485">
        <v>2007</v>
      </c>
      <c r="D485">
        <v>3.8</v>
      </c>
      <c r="E485" t="s">
        <v>42</v>
      </c>
      <c r="F485" t="s">
        <v>34</v>
      </c>
      <c r="G485">
        <v>69803</v>
      </c>
      <c r="H485" t="s">
        <v>38</v>
      </c>
      <c r="I485">
        <v>69777.929999999993</v>
      </c>
      <c r="J485" t="s">
        <v>63</v>
      </c>
      <c r="K485">
        <v>19</v>
      </c>
      <c r="L485">
        <v>0.9996408463819606</v>
      </c>
      <c r="M485" t="s">
        <v>22</v>
      </c>
      <c r="N485" t="s">
        <v>36</v>
      </c>
      <c r="O485" t="s">
        <v>22</v>
      </c>
      <c r="P485">
        <v>2</v>
      </c>
    </row>
    <row r="486" spans="1:16" x14ac:dyDescent="0.3">
      <c r="A486">
        <v>483</v>
      </c>
      <c r="B486" t="s">
        <v>43</v>
      </c>
      <c r="C486">
        <v>2016</v>
      </c>
      <c r="D486">
        <v>5</v>
      </c>
      <c r="E486" t="s">
        <v>18</v>
      </c>
      <c r="F486" t="s">
        <v>34</v>
      </c>
      <c r="G486">
        <v>71524</v>
      </c>
      <c r="H486" t="s">
        <v>38</v>
      </c>
      <c r="I486">
        <v>56401.45</v>
      </c>
      <c r="J486" t="s">
        <v>60</v>
      </c>
      <c r="K486">
        <v>10</v>
      </c>
      <c r="L486">
        <v>0.78856677478888204</v>
      </c>
      <c r="M486" t="s">
        <v>22</v>
      </c>
      <c r="N486" t="s">
        <v>36</v>
      </c>
      <c r="O486" t="s">
        <v>29</v>
      </c>
      <c r="P486">
        <v>2</v>
      </c>
    </row>
    <row r="487" spans="1:16" x14ac:dyDescent="0.3">
      <c r="A487">
        <v>484</v>
      </c>
      <c r="B487" t="s">
        <v>17</v>
      </c>
      <c r="C487">
        <v>2004</v>
      </c>
      <c r="D487">
        <v>1.7</v>
      </c>
      <c r="E487" t="s">
        <v>25</v>
      </c>
      <c r="F487" t="s">
        <v>19</v>
      </c>
      <c r="G487">
        <v>224582</v>
      </c>
      <c r="H487" t="s">
        <v>38</v>
      </c>
      <c r="I487">
        <v>96270.09</v>
      </c>
      <c r="J487" t="s">
        <v>21</v>
      </c>
      <c r="K487">
        <v>22</v>
      </c>
      <c r="L487">
        <v>0.42866342805745783</v>
      </c>
      <c r="M487" t="s">
        <v>32</v>
      </c>
      <c r="N487" t="s">
        <v>36</v>
      </c>
      <c r="O487" t="s">
        <v>46</v>
      </c>
      <c r="P487">
        <v>2</v>
      </c>
    </row>
    <row r="488" spans="1:16" x14ac:dyDescent="0.3">
      <c r="A488">
        <v>2078</v>
      </c>
      <c r="B488" t="s">
        <v>30</v>
      </c>
      <c r="C488">
        <v>2011</v>
      </c>
      <c r="D488">
        <v>5.4</v>
      </c>
      <c r="E488" t="s">
        <v>42</v>
      </c>
      <c r="F488" t="s">
        <v>19</v>
      </c>
      <c r="G488">
        <v>165368</v>
      </c>
      <c r="H488" t="s">
        <v>38</v>
      </c>
      <c r="I488">
        <v>70640.740000000005</v>
      </c>
      <c r="J488" t="s">
        <v>31</v>
      </c>
      <c r="K488">
        <v>15</v>
      </c>
      <c r="L488">
        <v>0.42717297179623631</v>
      </c>
      <c r="M488" t="s">
        <v>32</v>
      </c>
      <c r="N488" t="s">
        <v>36</v>
      </c>
      <c r="O488" t="s">
        <v>29</v>
      </c>
      <c r="P488">
        <v>2</v>
      </c>
    </row>
    <row r="489" spans="1:16" x14ac:dyDescent="0.3">
      <c r="A489">
        <v>486</v>
      </c>
      <c r="B489" t="s">
        <v>50</v>
      </c>
      <c r="C489">
        <v>2019</v>
      </c>
      <c r="D489">
        <v>3.5</v>
      </c>
      <c r="E489" t="s">
        <v>25</v>
      </c>
      <c r="F489" t="s">
        <v>19</v>
      </c>
      <c r="G489">
        <v>211321</v>
      </c>
      <c r="H489" t="s">
        <v>38</v>
      </c>
      <c r="I489">
        <v>75101.460000000006</v>
      </c>
      <c r="J489" t="s">
        <v>51</v>
      </c>
      <c r="K489">
        <v>7</v>
      </c>
      <c r="L489">
        <v>0.35539042499325674</v>
      </c>
      <c r="M489" t="s">
        <v>32</v>
      </c>
      <c r="N489" t="s">
        <v>36</v>
      </c>
      <c r="O489" t="s">
        <v>22</v>
      </c>
      <c r="P489">
        <v>2</v>
      </c>
    </row>
    <row r="490" spans="1:16" x14ac:dyDescent="0.3">
      <c r="A490">
        <v>2077</v>
      </c>
      <c r="B490" t="s">
        <v>50</v>
      </c>
      <c r="C490">
        <v>2010</v>
      </c>
      <c r="D490">
        <v>3</v>
      </c>
      <c r="E490" t="s">
        <v>25</v>
      </c>
      <c r="F490" t="s">
        <v>34</v>
      </c>
      <c r="G490">
        <v>152420</v>
      </c>
      <c r="H490" t="s">
        <v>38</v>
      </c>
      <c r="I490">
        <v>57278.73</v>
      </c>
      <c r="J490" t="s">
        <v>55</v>
      </c>
      <c r="K490">
        <v>16</v>
      </c>
      <c r="L490">
        <v>0.37579536806193414</v>
      </c>
      <c r="M490" t="s">
        <v>32</v>
      </c>
      <c r="N490" t="s">
        <v>36</v>
      </c>
      <c r="O490" t="s">
        <v>22</v>
      </c>
      <c r="P490">
        <v>2</v>
      </c>
    </row>
    <row r="491" spans="1:16" x14ac:dyDescent="0.3">
      <c r="A491">
        <v>2076</v>
      </c>
      <c r="B491" t="s">
        <v>17</v>
      </c>
      <c r="C491">
        <v>2017</v>
      </c>
      <c r="D491">
        <v>4.8</v>
      </c>
      <c r="E491" t="s">
        <v>33</v>
      </c>
      <c r="F491" t="s">
        <v>34</v>
      </c>
      <c r="G491">
        <v>227300</v>
      </c>
      <c r="H491" t="s">
        <v>26</v>
      </c>
      <c r="I491">
        <v>84522.07</v>
      </c>
      <c r="J491" t="s">
        <v>47</v>
      </c>
      <c r="K491">
        <v>9</v>
      </c>
      <c r="L491">
        <v>0.37185248570171581</v>
      </c>
      <c r="M491" t="s">
        <v>32</v>
      </c>
      <c r="N491" t="s">
        <v>36</v>
      </c>
      <c r="O491" t="s">
        <v>29</v>
      </c>
      <c r="P491">
        <v>1</v>
      </c>
    </row>
    <row r="492" spans="1:16" x14ac:dyDescent="0.3">
      <c r="A492">
        <v>489</v>
      </c>
      <c r="B492" t="s">
        <v>43</v>
      </c>
      <c r="C492">
        <v>2005</v>
      </c>
      <c r="D492">
        <v>2.4</v>
      </c>
      <c r="E492" t="s">
        <v>25</v>
      </c>
      <c r="F492" t="s">
        <v>34</v>
      </c>
      <c r="G492">
        <v>187964</v>
      </c>
      <c r="H492" t="s">
        <v>20</v>
      </c>
      <c r="I492">
        <v>60621.03</v>
      </c>
      <c r="J492" t="s">
        <v>44</v>
      </c>
      <c r="K492">
        <v>21</v>
      </c>
      <c r="L492">
        <v>0.32251404524270605</v>
      </c>
      <c r="M492" t="s">
        <v>32</v>
      </c>
      <c r="N492" t="s">
        <v>36</v>
      </c>
      <c r="O492" t="s">
        <v>22</v>
      </c>
      <c r="P492">
        <v>3</v>
      </c>
    </row>
    <row r="493" spans="1:16" x14ac:dyDescent="0.3">
      <c r="A493">
        <v>490</v>
      </c>
      <c r="B493" t="s">
        <v>17</v>
      </c>
      <c r="C493">
        <v>2006</v>
      </c>
      <c r="D493">
        <v>3.4</v>
      </c>
      <c r="E493" t="s">
        <v>25</v>
      </c>
      <c r="F493" t="s">
        <v>34</v>
      </c>
      <c r="G493">
        <v>121831</v>
      </c>
      <c r="H493" t="s">
        <v>38</v>
      </c>
      <c r="I493">
        <v>75023.33</v>
      </c>
      <c r="J493" t="s">
        <v>64</v>
      </c>
      <c r="K493">
        <v>20</v>
      </c>
      <c r="L493">
        <v>0.61579836002331101</v>
      </c>
      <c r="M493" t="s">
        <v>22</v>
      </c>
      <c r="N493" t="s">
        <v>36</v>
      </c>
      <c r="O493" t="s">
        <v>22</v>
      </c>
      <c r="P493">
        <v>2</v>
      </c>
    </row>
    <row r="494" spans="1:16" x14ac:dyDescent="0.3">
      <c r="A494">
        <v>2072</v>
      </c>
      <c r="B494" t="s">
        <v>43</v>
      </c>
      <c r="C494">
        <v>2016</v>
      </c>
      <c r="D494">
        <v>5.7</v>
      </c>
      <c r="E494" t="s">
        <v>18</v>
      </c>
      <c r="F494" t="s">
        <v>19</v>
      </c>
      <c r="G494">
        <v>150657</v>
      </c>
      <c r="H494" t="s">
        <v>38</v>
      </c>
      <c r="I494">
        <v>77380.100000000006</v>
      </c>
      <c r="J494" t="s">
        <v>63</v>
      </c>
      <c r="K494">
        <v>10</v>
      </c>
      <c r="L494">
        <v>0.51361768786050432</v>
      </c>
      <c r="M494" t="s">
        <v>32</v>
      </c>
      <c r="N494" t="s">
        <v>36</v>
      </c>
      <c r="O494" t="s">
        <v>29</v>
      </c>
      <c r="P494">
        <v>2</v>
      </c>
    </row>
    <row r="495" spans="1:16" x14ac:dyDescent="0.3">
      <c r="A495">
        <v>2070</v>
      </c>
      <c r="B495" t="s">
        <v>43</v>
      </c>
      <c r="C495">
        <v>2011</v>
      </c>
      <c r="D495">
        <v>1.4</v>
      </c>
      <c r="E495" t="s">
        <v>42</v>
      </c>
      <c r="F495" t="s">
        <v>34</v>
      </c>
      <c r="G495">
        <v>255397</v>
      </c>
      <c r="H495" t="s">
        <v>38</v>
      </c>
      <c r="I495">
        <v>62796.5</v>
      </c>
      <c r="J495" t="s">
        <v>63</v>
      </c>
      <c r="K495">
        <v>15</v>
      </c>
      <c r="L495">
        <v>0.24587798603742408</v>
      </c>
      <c r="M495" t="s">
        <v>32</v>
      </c>
      <c r="N495" t="s">
        <v>36</v>
      </c>
      <c r="O495" t="s">
        <v>46</v>
      </c>
      <c r="P495">
        <v>2</v>
      </c>
    </row>
    <row r="496" spans="1:16" x14ac:dyDescent="0.3">
      <c r="A496">
        <v>493</v>
      </c>
      <c r="B496" t="s">
        <v>50</v>
      </c>
      <c r="C496">
        <v>2019</v>
      </c>
      <c r="D496">
        <v>2.5</v>
      </c>
      <c r="E496" t="s">
        <v>18</v>
      </c>
      <c r="F496" t="s">
        <v>34</v>
      </c>
      <c r="G496">
        <v>194941</v>
      </c>
      <c r="H496" t="s">
        <v>38</v>
      </c>
      <c r="I496">
        <v>56129.04</v>
      </c>
      <c r="J496" t="s">
        <v>51</v>
      </c>
      <c r="K496">
        <v>7</v>
      </c>
      <c r="L496">
        <v>0.28792834755131042</v>
      </c>
      <c r="M496" t="s">
        <v>32</v>
      </c>
      <c r="N496" t="s">
        <v>36</v>
      </c>
      <c r="O496" t="s">
        <v>22</v>
      </c>
      <c r="P496">
        <v>2</v>
      </c>
    </row>
    <row r="497" spans="1:16" x14ac:dyDescent="0.3">
      <c r="A497">
        <v>494</v>
      </c>
      <c r="B497" t="s">
        <v>43</v>
      </c>
      <c r="C497">
        <v>2002</v>
      </c>
      <c r="D497">
        <v>5.0999999999999996</v>
      </c>
      <c r="E497" t="s">
        <v>33</v>
      </c>
      <c r="F497" t="s">
        <v>19</v>
      </c>
      <c r="G497">
        <v>176282</v>
      </c>
      <c r="H497" t="s">
        <v>26</v>
      </c>
      <c r="I497">
        <v>55623</v>
      </c>
      <c r="J497" t="s">
        <v>63</v>
      </c>
      <c r="K497">
        <v>24</v>
      </c>
      <c r="L497">
        <v>0.31553420088267664</v>
      </c>
      <c r="M497" t="s">
        <v>32</v>
      </c>
      <c r="N497" t="s">
        <v>36</v>
      </c>
      <c r="O497" t="s">
        <v>29</v>
      </c>
      <c r="P497">
        <v>1</v>
      </c>
    </row>
    <row r="498" spans="1:16" x14ac:dyDescent="0.3">
      <c r="A498">
        <v>495</v>
      </c>
      <c r="B498" t="s">
        <v>43</v>
      </c>
      <c r="C498">
        <v>2006</v>
      </c>
      <c r="D498">
        <v>1.3</v>
      </c>
      <c r="E498" t="s">
        <v>18</v>
      </c>
      <c r="F498" t="s">
        <v>19</v>
      </c>
      <c r="G498">
        <v>108611</v>
      </c>
      <c r="H498" t="s">
        <v>38</v>
      </c>
      <c r="I498">
        <v>65574.509999999995</v>
      </c>
      <c r="J498" t="s">
        <v>44</v>
      </c>
      <c r="K498">
        <v>20</v>
      </c>
      <c r="L498">
        <v>0.60375569693677433</v>
      </c>
      <c r="M498" t="s">
        <v>22</v>
      </c>
      <c r="N498" t="s">
        <v>36</v>
      </c>
      <c r="O498" t="s">
        <v>46</v>
      </c>
      <c r="P498">
        <v>2</v>
      </c>
    </row>
    <row r="499" spans="1:16" x14ac:dyDescent="0.3">
      <c r="A499">
        <v>2068</v>
      </c>
      <c r="B499" t="s">
        <v>50</v>
      </c>
      <c r="C499">
        <v>2012</v>
      </c>
      <c r="D499">
        <v>2.9</v>
      </c>
      <c r="E499" t="s">
        <v>25</v>
      </c>
      <c r="F499" t="s">
        <v>19</v>
      </c>
      <c r="G499">
        <v>45</v>
      </c>
      <c r="H499" t="s">
        <v>26</v>
      </c>
      <c r="I499">
        <v>66802.720000000001</v>
      </c>
      <c r="J499" t="s">
        <v>55</v>
      </c>
      <c r="K499">
        <v>14</v>
      </c>
      <c r="L499">
        <v>1484.5048888888889</v>
      </c>
      <c r="M499" t="s">
        <v>56</v>
      </c>
      <c r="N499" t="s">
        <v>36</v>
      </c>
      <c r="O499" t="s">
        <v>22</v>
      </c>
      <c r="P499">
        <v>1</v>
      </c>
    </row>
    <row r="500" spans="1:16" x14ac:dyDescent="0.3">
      <c r="A500">
        <v>497</v>
      </c>
      <c r="B500" t="s">
        <v>58</v>
      </c>
      <c r="C500">
        <v>2013</v>
      </c>
      <c r="D500">
        <v>3.3</v>
      </c>
      <c r="E500" t="s">
        <v>42</v>
      </c>
      <c r="F500" t="s">
        <v>19</v>
      </c>
      <c r="G500">
        <v>62112</v>
      </c>
      <c r="H500" t="s">
        <v>26</v>
      </c>
      <c r="I500">
        <v>56350.28</v>
      </c>
      <c r="J500" t="s">
        <v>62</v>
      </c>
      <c r="K500">
        <v>13</v>
      </c>
      <c r="L500">
        <v>0.9072366048428645</v>
      </c>
      <c r="M500" t="s">
        <v>22</v>
      </c>
      <c r="N500" t="s">
        <v>36</v>
      </c>
      <c r="O500" t="s">
        <v>22</v>
      </c>
      <c r="P500">
        <v>1</v>
      </c>
    </row>
    <row r="501" spans="1:16" x14ac:dyDescent="0.3">
      <c r="A501">
        <v>2067</v>
      </c>
      <c r="B501" t="s">
        <v>37</v>
      </c>
      <c r="C501">
        <v>2011</v>
      </c>
      <c r="D501">
        <v>5.8</v>
      </c>
      <c r="E501" t="s">
        <v>18</v>
      </c>
      <c r="F501" t="s">
        <v>19</v>
      </c>
      <c r="G501">
        <v>266891</v>
      </c>
      <c r="H501" t="s">
        <v>20</v>
      </c>
      <c r="I501">
        <v>77181.66</v>
      </c>
      <c r="J501" t="s">
        <v>68</v>
      </c>
      <c r="K501">
        <v>15</v>
      </c>
      <c r="L501">
        <v>0.28918794564072975</v>
      </c>
      <c r="M501" t="s">
        <v>32</v>
      </c>
      <c r="N501" t="s">
        <v>36</v>
      </c>
      <c r="O501" t="s">
        <v>29</v>
      </c>
      <c r="P501">
        <v>3</v>
      </c>
    </row>
    <row r="502" spans="1:16" x14ac:dyDescent="0.3">
      <c r="A502">
        <v>2066</v>
      </c>
      <c r="B502" t="s">
        <v>50</v>
      </c>
      <c r="C502">
        <v>2007</v>
      </c>
      <c r="D502">
        <v>1.1000000000000001</v>
      </c>
      <c r="E502" t="s">
        <v>18</v>
      </c>
      <c r="F502" t="s">
        <v>34</v>
      </c>
      <c r="G502">
        <v>211912</v>
      </c>
      <c r="H502" t="s">
        <v>26</v>
      </c>
      <c r="I502">
        <v>75695.75</v>
      </c>
      <c r="J502" t="s">
        <v>51</v>
      </c>
      <c r="K502">
        <v>19</v>
      </c>
      <c r="L502">
        <v>0.35720369776133487</v>
      </c>
      <c r="M502" t="s">
        <v>32</v>
      </c>
      <c r="N502" t="s">
        <v>36</v>
      </c>
      <c r="O502" t="s">
        <v>46</v>
      </c>
      <c r="P502">
        <v>1</v>
      </c>
    </row>
    <row r="503" spans="1:16" x14ac:dyDescent="0.3">
      <c r="A503">
        <v>500</v>
      </c>
      <c r="B503" t="s">
        <v>50</v>
      </c>
      <c r="C503">
        <v>2021</v>
      </c>
      <c r="D503">
        <v>4.3</v>
      </c>
      <c r="E503" t="s">
        <v>25</v>
      </c>
      <c r="F503" t="s">
        <v>34</v>
      </c>
      <c r="G503">
        <v>233451</v>
      </c>
      <c r="H503" t="s">
        <v>20</v>
      </c>
      <c r="I503">
        <v>59773.58</v>
      </c>
      <c r="J503" t="s">
        <v>51</v>
      </c>
      <c r="K503">
        <v>5</v>
      </c>
      <c r="L503">
        <v>0.25604336670222017</v>
      </c>
      <c r="M503" t="s">
        <v>32</v>
      </c>
      <c r="N503" t="s">
        <v>36</v>
      </c>
      <c r="O503" t="s">
        <v>29</v>
      </c>
      <c r="P503">
        <v>3</v>
      </c>
    </row>
    <row r="504" spans="1:16" x14ac:dyDescent="0.3">
      <c r="A504">
        <v>501</v>
      </c>
      <c r="B504" t="s">
        <v>17</v>
      </c>
      <c r="C504">
        <v>2004</v>
      </c>
      <c r="D504">
        <v>4.9000000000000004</v>
      </c>
      <c r="E504" t="s">
        <v>33</v>
      </c>
      <c r="F504" t="s">
        <v>19</v>
      </c>
      <c r="G504">
        <v>221490</v>
      </c>
      <c r="H504" t="s">
        <v>20</v>
      </c>
      <c r="I504">
        <v>70119.899999999994</v>
      </c>
      <c r="J504" t="s">
        <v>21</v>
      </c>
      <c r="K504">
        <v>22</v>
      </c>
      <c r="L504">
        <v>0.31658268996342948</v>
      </c>
      <c r="M504" t="s">
        <v>32</v>
      </c>
      <c r="N504" t="s">
        <v>36</v>
      </c>
      <c r="O504" t="s">
        <v>29</v>
      </c>
      <c r="P504">
        <v>3</v>
      </c>
    </row>
    <row r="505" spans="1:16" x14ac:dyDescent="0.3">
      <c r="A505">
        <v>2064</v>
      </c>
      <c r="B505" t="s">
        <v>30</v>
      </c>
      <c r="C505">
        <v>2002</v>
      </c>
      <c r="D505">
        <v>3.6</v>
      </c>
      <c r="E505" t="s">
        <v>42</v>
      </c>
      <c r="F505" t="s">
        <v>19</v>
      </c>
      <c r="G505">
        <v>206518</v>
      </c>
      <c r="H505" t="s">
        <v>38</v>
      </c>
      <c r="I505">
        <v>90416.6</v>
      </c>
      <c r="J505" t="s">
        <v>52</v>
      </c>
      <c r="K505">
        <v>24</v>
      </c>
      <c r="L505">
        <v>0.43781462148577849</v>
      </c>
      <c r="M505" t="s">
        <v>32</v>
      </c>
      <c r="N505" t="s">
        <v>36</v>
      </c>
      <c r="O505" t="s">
        <v>22</v>
      </c>
      <c r="P505">
        <v>2</v>
      </c>
    </row>
    <row r="506" spans="1:16" x14ac:dyDescent="0.3">
      <c r="A506">
        <v>2062</v>
      </c>
      <c r="B506" t="s">
        <v>43</v>
      </c>
      <c r="C506">
        <v>2013</v>
      </c>
      <c r="D506">
        <v>5.3</v>
      </c>
      <c r="E506" t="s">
        <v>25</v>
      </c>
      <c r="F506" t="s">
        <v>19</v>
      </c>
      <c r="G506">
        <v>89460</v>
      </c>
      <c r="H506" t="s">
        <v>26</v>
      </c>
      <c r="I506">
        <v>70093.11</v>
      </c>
      <c r="J506" t="s">
        <v>63</v>
      </c>
      <c r="K506">
        <v>13</v>
      </c>
      <c r="L506">
        <v>0.78351341381623074</v>
      </c>
      <c r="M506" t="s">
        <v>22</v>
      </c>
      <c r="N506" t="s">
        <v>36</v>
      </c>
      <c r="O506" t="s">
        <v>29</v>
      </c>
      <c r="P506">
        <v>1</v>
      </c>
    </row>
    <row r="507" spans="1:16" x14ac:dyDescent="0.3">
      <c r="A507">
        <v>504</v>
      </c>
      <c r="B507" t="s">
        <v>24</v>
      </c>
      <c r="C507">
        <v>2020</v>
      </c>
      <c r="D507">
        <v>3.7</v>
      </c>
      <c r="E507" t="s">
        <v>18</v>
      </c>
      <c r="F507" t="s">
        <v>19</v>
      </c>
      <c r="G507">
        <v>247418</v>
      </c>
      <c r="H507" t="s">
        <v>20</v>
      </c>
      <c r="I507">
        <v>58703.76</v>
      </c>
      <c r="J507" t="s">
        <v>27</v>
      </c>
      <c r="K507">
        <v>6</v>
      </c>
      <c r="L507">
        <v>0.23726551827272066</v>
      </c>
      <c r="M507" t="s">
        <v>32</v>
      </c>
      <c r="N507" t="s">
        <v>36</v>
      </c>
      <c r="O507" t="s">
        <v>22</v>
      </c>
      <c r="P507">
        <v>3</v>
      </c>
    </row>
    <row r="508" spans="1:16" x14ac:dyDescent="0.3">
      <c r="A508">
        <v>2061</v>
      </c>
      <c r="B508" t="s">
        <v>17</v>
      </c>
      <c r="C508">
        <v>2009</v>
      </c>
      <c r="D508">
        <v>2.7</v>
      </c>
      <c r="E508" t="s">
        <v>18</v>
      </c>
      <c r="F508" t="s">
        <v>19</v>
      </c>
      <c r="G508">
        <v>248123</v>
      </c>
      <c r="H508" t="s">
        <v>38</v>
      </c>
      <c r="I508">
        <v>70129.8</v>
      </c>
      <c r="J508" t="s">
        <v>21</v>
      </c>
      <c r="K508">
        <v>17</v>
      </c>
      <c r="L508">
        <v>0.28264127066011618</v>
      </c>
      <c r="M508" t="s">
        <v>32</v>
      </c>
      <c r="N508" t="s">
        <v>36</v>
      </c>
      <c r="O508" t="s">
        <v>22</v>
      </c>
      <c r="P508">
        <v>2</v>
      </c>
    </row>
    <row r="509" spans="1:16" x14ac:dyDescent="0.3">
      <c r="A509">
        <v>2060</v>
      </c>
      <c r="B509" t="s">
        <v>58</v>
      </c>
      <c r="C509">
        <v>2013</v>
      </c>
      <c r="D509">
        <v>2.2000000000000002</v>
      </c>
      <c r="E509" t="s">
        <v>42</v>
      </c>
      <c r="F509" t="s">
        <v>34</v>
      </c>
      <c r="G509">
        <v>186443</v>
      </c>
      <c r="H509" t="s">
        <v>38</v>
      </c>
      <c r="I509">
        <v>67076.17</v>
      </c>
      <c r="J509" t="s">
        <v>67</v>
      </c>
      <c r="K509">
        <v>13</v>
      </c>
      <c r="L509">
        <v>0.35976770380223444</v>
      </c>
      <c r="M509" t="s">
        <v>32</v>
      </c>
      <c r="N509" t="s">
        <v>36</v>
      </c>
      <c r="O509" t="s">
        <v>22</v>
      </c>
      <c r="P509">
        <v>2</v>
      </c>
    </row>
    <row r="510" spans="1:16" x14ac:dyDescent="0.3">
      <c r="A510">
        <v>2057</v>
      </c>
      <c r="B510" t="s">
        <v>37</v>
      </c>
      <c r="C510">
        <v>2005</v>
      </c>
      <c r="D510">
        <v>5.6</v>
      </c>
      <c r="E510" t="s">
        <v>33</v>
      </c>
      <c r="F510" t="s">
        <v>19</v>
      </c>
      <c r="G510">
        <v>213165</v>
      </c>
      <c r="H510" t="s">
        <v>20</v>
      </c>
      <c r="I510">
        <v>60529.54</v>
      </c>
      <c r="J510" t="s">
        <v>45</v>
      </c>
      <c r="K510">
        <v>21</v>
      </c>
      <c r="L510">
        <v>0.28395627800060985</v>
      </c>
      <c r="M510" t="s">
        <v>32</v>
      </c>
      <c r="N510" t="s">
        <v>36</v>
      </c>
      <c r="O510" t="s">
        <v>29</v>
      </c>
      <c r="P510">
        <v>3</v>
      </c>
    </row>
    <row r="511" spans="1:16" x14ac:dyDescent="0.3">
      <c r="A511">
        <v>2056</v>
      </c>
      <c r="B511" t="s">
        <v>50</v>
      </c>
      <c r="C511">
        <v>2005</v>
      </c>
      <c r="D511">
        <v>3.4</v>
      </c>
      <c r="E511" t="s">
        <v>25</v>
      </c>
      <c r="F511" t="s">
        <v>34</v>
      </c>
      <c r="G511">
        <v>73401</v>
      </c>
      <c r="H511" t="s">
        <v>20</v>
      </c>
      <c r="I511">
        <v>97600.01</v>
      </c>
      <c r="J511" t="s">
        <v>54</v>
      </c>
      <c r="K511">
        <v>21</v>
      </c>
      <c r="L511">
        <v>1.3296822931567689</v>
      </c>
      <c r="M511" t="s">
        <v>22</v>
      </c>
      <c r="N511" t="s">
        <v>36</v>
      </c>
      <c r="O511" t="s">
        <v>22</v>
      </c>
      <c r="P511">
        <v>3</v>
      </c>
    </row>
    <row r="512" spans="1:16" x14ac:dyDescent="0.3">
      <c r="A512">
        <v>2055</v>
      </c>
      <c r="B512" t="s">
        <v>30</v>
      </c>
      <c r="C512">
        <v>2004</v>
      </c>
      <c r="D512">
        <v>1.3</v>
      </c>
      <c r="E512" t="s">
        <v>42</v>
      </c>
      <c r="F512" t="s">
        <v>34</v>
      </c>
      <c r="G512">
        <v>80974</v>
      </c>
      <c r="H512" t="s">
        <v>38</v>
      </c>
      <c r="I512">
        <v>79429.509999999995</v>
      </c>
      <c r="J512" t="s">
        <v>40</v>
      </c>
      <c r="K512">
        <v>22</v>
      </c>
      <c r="L512">
        <v>0.98092609973571754</v>
      </c>
      <c r="M512" t="s">
        <v>22</v>
      </c>
      <c r="N512" t="s">
        <v>36</v>
      </c>
      <c r="O512" t="s">
        <v>46</v>
      </c>
      <c r="P512">
        <v>2</v>
      </c>
    </row>
    <row r="513" spans="1:16" x14ac:dyDescent="0.3">
      <c r="A513">
        <v>510</v>
      </c>
      <c r="B513" t="s">
        <v>24</v>
      </c>
      <c r="C513">
        <v>2022</v>
      </c>
      <c r="D513">
        <v>3.4</v>
      </c>
      <c r="E513" t="s">
        <v>33</v>
      </c>
      <c r="F513" t="s">
        <v>34</v>
      </c>
      <c r="G513">
        <v>293271</v>
      </c>
      <c r="H513" t="s">
        <v>26</v>
      </c>
      <c r="I513">
        <v>86049.42</v>
      </c>
      <c r="J513" t="s">
        <v>27</v>
      </c>
      <c r="K513">
        <v>4</v>
      </c>
      <c r="L513">
        <v>0.2934126456417443</v>
      </c>
      <c r="M513" t="s">
        <v>32</v>
      </c>
      <c r="N513" t="s">
        <v>36</v>
      </c>
      <c r="O513" t="s">
        <v>22</v>
      </c>
      <c r="P513">
        <v>1</v>
      </c>
    </row>
    <row r="514" spans="1:16" x14ac:dyDescent="0.3">
      <c r="A514">
        <v>511</v>
      </c>
      <c r="B514" t="s">
        <v>30</v>
      </c>
      <c r="C514">
        <v>2023</v>
      </c>
      <c r="D514">
        <v>4.7</v>
      </c>
      <c r="E514" t="s">
        <v>42</v>
      </c>
      <c r="F514" t="s">
        <v>19</v>
      </c>
      <c r="G514">
        <v>180786</v>
      </c>
      <c r="H514" t="s">
        <v>26</v>
      </c>
      <c r="I514">
        <v>72925.19</v>
      </c>
      <c r="J514" t="s">
        <v>40</v>
      </c>
      <c r="K514">
        <v>3</v>
      </c>
      <c r="L514">
        <v>0.40337852488577658</v>
      </c>
      <c r="M514" t="s">
        <v>32</v>
      </c>
      <c r="N514" t="s">
        <v>36</v>
      </c>
      <c r="O514" t="s">
        <v>29</v>
      </c>
      <c r="P514">
        <v>1</v>
      </c>
    </row>
    <row r="515" spans="1:16" x14ac:dyDescent="0.3">
      <c r="A515">
        <v>512</v>
      </c>
      <c r="B515" t="s">
        <v>17</v>
      </c>
      <c r="C515">
        <v>2006</v>
      </c>
      <c r="D515">
        <v>3.5</v>
      </c>
      <c r="E515" t="s">
        <v>42</v>
      </c>
      <c r="F515" t="s">
        <v>19</v>
      </c>
      <c r="G515">
        <v>294065</v>
      </c>
      <c r="H515" t="s">
        <v>20</v>
      </c>
      <c r="I515">
        <v>70601.16</v>
      </c>
      <c r="J515" t="s">
        <v>47</v>
      </c>
      <c r="K515">
        <v>20</v>
      </c>
      <c r="L515">
        <v>0.24008691955860101</v>
      </c>
      <c r="M515" t="s">
        <v>32</v>
      </c>
      <c r="N515" t="s">
        <v>36</v>
      </c>
      <c r="O515" t="s">
        <v>22</v>
      </c>
      <c r="P515">
        <v>3</v>
      </c>
    </row>
    <row r="516" spans="1:16" x14ac:dyDescent="0.3">
      <c r="A516">
        <v>513</v>
      </c>
      <c r="B516" t="s">
        <v>24</v>
      </c>
      <c r="C516">
        <v>2004</v>
      </c>
      <c r="D516">
        <v>3.4</v>
      </c>
      <c r="E516" t="s">
        <v>25</v>
      </c>
      <c r="F516" t="s">
        <v>34</v>
      </c>
      <c r="G516">
        <v>266890</v>
      </c>
      <c r="H516" t="s">
        <v>26</v>
      </c>
      <c r="I516">
        <v>56917.99</v>
      </c>
      <c r="J516" t="s">
        <v>66</v>
      </c>
      <c r="K516">
        <v>22</v>
      </c>
      <c r="L516">
        <v>0.21326385402225637</v>
      </c>
      <c r="M516" t="s">
        <v>32</v>
      </c>
      <c r="N516" t="s">
        <v>36</v>
      </c>
      <c r="O516" t="s">
        <v>22</v>
      </c>
      <c r="P516">
        <v>1</v>
      </c>
    </row>
    <row r="517" spans="1:16" x14ac:dyDescent="0.3">
      <c r="A517">
        <v>514</v>
      </c>
      <c r="B517" t="s">
        <v>50</v>
      </c>
      <c r="C517">
        <v>2000</v>
      </c>
      <c r="D517">
        <v>5.2</v>
      </c>
      <c r="E517" t="s">
        <v>25</v>
      </c>
      <c r="F517" t="s">
        <v>19</v>
      </c>
      <c r="G517">
        <v>65350</v>
      </c>
      <c r="H517" t="s">
        <v>38</v>
      </c>
      <c r="I517">
        <v>71592.12</v>
      </c>
      <c r="J517" t="s">
        <v>55</v>
      </c>
      <c r="K517">
        <v>26</v>
      </c>
      <c r="L517">
        <v>1.0955182861514918</v>
      </c>
      <c r="M517" t="s">
        <v>22</v>
      </c>
      <c r="N517" t="s">
        <v>36</v>
      </c>
      <c r="O517" t="s">
        <v>29</v>
      </c>
      <c r="P517">
        <v>2</v>
      </c>
    </row>
    <row r="518" spans="1:16" x14ac:dyDescent="0.3">
      <c r="A518">
        <v>515</v>
      </c>
      <c r="B518" t="s">
        <v>30</v>
      </c>
      <c r="C518">
        <v>2012</v>
      </c>
      <c r="D518">
        <v>2.8</v>
      </c>
      <c r="E518" t="s">
        <v>18</v>
      </c>
      <c r="F518" t="s">
        <v>19</v>
      </c>
      <c r="G518">
        <v>181417</v>
      </c>
      <c r="H518" t="s">
        <v>26</v>
      </c>
      <c r="I518">
        <v>93890.4</v>
      </c>
      <c r="J518" t="s">
        <v>31</v>
      </c>
      <c r="K518">
        <v>14</v>
      </c>
      <c r="L518">
        <v>0.51753915013477236</v>
      </c>
      <c r="M518" t="s">
        <v>32</v>
      </c>
      <c r="N518" t="s">
        <v>36</v>
      </c>
      <c r="O518" t="s">
        <v>22</v>
      </c>
      <c r="P518">
        <v>1</v>
      </c>
    </row>
    <row r="519" spans="1:16" x14ac:dyDescent="0.3">
      <c r="A519">
        <v>516</v>
      </c>
      <c r="B519" t="s">
        <v>24</v>
      </c>
      <c r="C519">
        <v>2020</v>
      </c>
      <c r="D519">
        <v>5.3</v>
      </c>
      <c r="E519" t="s">
        <v>33</v>
      </c>
      <c r="F519" t="s">
        <v>34</v>
      </c>
      <c r="G519">
        <v>240678</v>
      </c>
      <c r="H519" t="s">
        <v>26</v>
      </c>
      <c r="I519">
        <v>68239</v>
      </c>
      <c r="J519" t="s">
        <v>53</v>
      </c>
      <c r="K519">
        <v>6</v>
      </c>
      <c r="L519">
        <v>0.28352819950307051</v>
      </c>
      <c r="M519" t="s">
        <v>32</v>
      </c>
      <c r="N519" t="s">
        <v>36</v>
      </c>
      <c r="O519" t="s">
        <v>29</v>
      </c>
      <c r="P519">
        <v>1</v>
      </c>
    </row>
    <row r="520" spans="1:16" x14ac:dyDescent="0.3">
      <c r="A520">
        <v>2053</v>
      </c>
      <c r="B520" t="s">
        <v>17</v>
      </c>
      <c r="C520">
        <v>2020</v>
      </c>
      <c r="D520">
        <v>2.6</v>
      </c>
      <c r="E520" t="s">
        <v>33</v>
      </c>
      <c r="F520" t="s">
        <v>19</v>
      </c>
      <c r="G520">
        <v>254351</v>
      </c>
      <c r="H520" t="s">
        <v>38</v>
      </c>
      <c r="I520">
        <v>53117.13</v>
      </c>
      <c r="J520" t="s">
        <v>47</v>
      </c>
      <c r="K520">
        <v>6</v>
      </c>
      <c r="L520">
        <v>0.20883397352477481</v>
      </c>
      <c r="M520" t="s">
        <v>32</v>
      </c>
      <c r="N520" t="s">
        <v>36</v>
      </c>
      <c r="O520" t="s">
        <v>22</v>
      </c>
      <c r="P520">
        <v>2</v>
      </c>
    </row>
    <row r="521" spans="1:16" x14ac:dyDescent="0.3">
      <c r="A521">
        <v>518</v>
      </c>
      <c r="B521" t="s">
        <v>17</v>
      </c>
      <c r="C521">
        <v>2012</v>
      </c>
      <c r="D521">
        <v>2.6</v>
      </c>
      <c r="E521" t="s">
        <v>33</v>
      </c>
      <c r="F521" t="s">
        <v>19</v>
      </c>
      <c r="G521">
        <v>117116</v>
      </c>
      <c r="H521" t="s">
        <v>20</v>
      </c>
      <c r="I521">
        <v>59203.199999999997</v>
      </c>
      <c r="J521" t="s">
        <v>21</v>
      </c>
      <c r="K521">
        <v>14</v>
      </c>
      <c r="L521">
        <v>0.50550906793264794</v>
      </c>
      <c r="M521" t="s">
        <v>22</v>
      </c>
      <c r="N521" t="s">
        <v>36</v>
      </c>
      <c r="O521" t="s">
        <v>22</v>
      </c>
      <c r="P521">
        <v>3</v>
      </c>
    </row>
    <row r="522" spans="1:16" x14ac:dyDescent="0.3">
      <c r="A522">
        <v>2050</v>
      </c>
      <c r="B522" t="s">
        <v>30</v>
      </c>
      <c r="C522">
        <v>2005</v>
      </c>
      <c r="D522">
        <v>3.4</v>
      </c>
      <c r="E522" t="s">
        <v>25</v>
      </c>
      <c r="F522" t="s">
        <v>19</v>
      </c>
      <c r="G522">
        <v>246509</v>
      </c>
      <c r="H522" t="s">
        <v>38</v>
      </c>
      <c r="I522">
        <v>75446.31</v>
      </c>
      <c r="J522" t="s">
        <v>41</v>
      </c>
      <c r="K522">
        <v>21</v>
      </c>
      <c r="L522">
        <v>0.30605904855400817</v>
      </c>
      <c r="M522" t="s">
        <v>32</v>
      </c>
      <c r="N522" t="s">
        <v>36</v>
      </c>
      <c r="O522" t="s">
        <v>22</v>
      </c>
      <c r="P522">
        <v>2</v>
      </c>
    </row>
    <row r="523" spans="1:16" x14ac:dyDescent="0.3">
      <c r="A523">
        <v>520</v>
      </c>
      <c r="B523" t="s">
        <v>17</v>
      </c>
      <c r="C523">
        <v>2020</v>
      </c>
      <c r="D523">
        <v>4.8</v>
      </c>
      <c r="E523" t="s">
        <v>25</v>
      </c>
      <c r="F523" t="s">
        <v>19</v>
      </c>
      <c r="G523">
        <v>134670</v>
      </c>
      <c r="H523" t="s">
        <v>20</v>
      </c>
      <c r="I523">
        <v>57859.82</v>
      </c>
      <c r="J523" t="s">
        <v>35</v>
      </c>
      <c r="K523">
        <v>6</v>
      </c>
      <c r="L523">
        <v>0.42964149402242519</v>
      </c>
      <c r="M523" t="s">
        <v>22</v>
      </c>
      <c r="N523" t="s">
        <v>36</v>
      </c>
      <c r="O523" t="s">
        <v>29</v>
      </c>
      <c r="P523">
        <v>3</v>
      </c>
    </row>
    <row r="524" spans="1:16" x14ac:dyDescent="0.3">
      <c r="A524">
        <v>521</v>
      </c>
      <c r="B524" t="s">
        <v>24</v>
      </c>
      <c r="C524">
        <v>2017</v>
      </c>
      <c r="D524">
        <v>1.6</v>
      </c>
      <c r="E524" t="s">
        <v>33</v>
      </c>
      <c r="F524" t="s">
        <v>19</v>
      </c>
      <c r="G524">
        <v>10564</v>
      </c>
      <c r="H524" t="s">
        <v>26</v>
      </c>
      <c r="I524">
        <v>54173</v>
      </c>
      <c r="J524" t="s">
        <v>27</v>
      </c>
      <c r="K524">
        <v>9</v>
      </c>
      <c r="L524">
        <v>5.1280764861794772</v>
      </c>
      <c r="M524" t="s">
        <v>56</v>
      </c>
      <c r="N524" t="s">
        <v>36</v>
      </c>
      <c r="O524" t="s">
        <v>46</v>
      </c>
      <c r="P524">
        <v>1</v>
      </c>
    </row>
    <row r="525" spans="1:16" x14ac:dyDescent="0.3">
      <c r="A525">
        <v>522</v>
      </c>
      <c r="B525" t="s">
        <v>30</v>
      </c>
      <c r="C525">
        <v>2004</v>
      </c>
      <c r="D525">
        <v>2</v>
      </c>
      <c r="E525" t="s">
        <v>33</v>
      </c>
      <c r="F525" t="s">
        <v>34</v>
      </c>
      <c r="G525">
        <v>242124</v>
      </c>
      <c r="H525" t="s">
        <v>20</v>
      </c>
      <c r="I525">
        <v>86583.65</v>
      </c>
      <c r="J525" t="s">
        <v>31</v>
      </c>
      <c r="K525">
        <v>22</v>
      </c>
      <c r="L525">
        <v>0.35760044440038985</v>
      </c>
      <c r="M525" t="s">
        <v>32</v>
      </c>
      <c r="N525" t="s">
        <v>36</v>
      </c>
      <c r="O525" t="s">
        <v>22</v>
      </c>
      <c r="P525">
        <v>3</v>
      </c>
    </row>
    <row r="526" spans="1:16" x14ac:dyDescent="0.3">
      <c r="A526">
        <v>523</v>
      </c>
      <c r="B526" t="s">
        <v>43</v>
      </c>
      <c r="C526">
        <v>2012</v>
      </c>
      <c r="D526">
        <v>5.8</v>
      </c>
      <c r="E526" t="s">
        <v>25</v>
      </c>
      <c r="F526" t="s">
        <v>19</v>
      </c>
      <c r="G526">
        <v>227506</v>
      </c>
      <c r="H526" t="s">
        <v>20</v>
      </c>
      <c r="I526">
        <v>66921.009999999995</v>
      </c>
      <c r="J526" t="s">
        <v>57</v>
      </c>
      <c r="K526">
        <v>14</v>
      </c>
      <c r="L526">
        <v>0.29415052789816531</v>
      </c>
      <c r="M526" t="s">
        <v>32</v>
      </c>
      <c r="N526" t="s">
        <v>36</v>
      </c>
      <c r="O526" t="s">
        <v>29</v>
      </c>
      <c r="P526">
        <v>3</v>
      </c>
    </row>
    <row r="527" spans="1:16" x14ac:dyDescent="0.3">
      <c r="A527">
        <v>2049</v>
      </c>
      <c r="B527" t="s">
        <v>50</v>
      </c>
      <c r="C527">
        <v>2017</v>
      </c>
      <c r="D527">
        <v>3.3</v>
      </c>
      <c r="E527" t="s">
        <v>25</v>
      </c>
      <c r="F527" t="s">
        <v>19</v>
      </c>
      <c r="G527">
        <v>173333</v>
      </c>
      <c r="H527" t="s">
        <v>20</v>
      </c>
      <c r="I527">
        <v>92131.67</v>
      </c>
      <c r="J527" t="s">
        <v>55</v>
      </c>
      <c r="K527">
        <v>9</v>
      </c>
      <c r="L527">
        <v>0.5315298875574761</v>
      </c>
      <c r="M527" t="s">
        <v>32</v>
      </c>
      <c r="N527" t="s">
        <v>36</v>
      </c>
      <c r="O527" t="s">
        <v>22</v>
      </c>
      <c r="P527">
        <v>3</v>
      </c>
    </row>
    <row r="528" spans="1:16" x14ac:dyDescent="0.3">
      <c r="A528">
        <v>2047</v>
      </c>
      <c r="B528" t="s">
        <v>24</v>
      </c>
      <c r="C528">
        <v>2021</v>
      </c>
      <c r="D528">
        <v>2.4</v>
      </c>
      <c r="E528" t="s">
        <v>42</v>
      </c>
      <c r="F528" t="s">
        <v>34</v>
      </c>
      <c r="G528">
        <v>250139</v>
      </c>
      <c r="H528" t="s">
        <v>20</v>
      </c>
      <c r="I528">
        <v>72943.23</v>
      </c>
      <c r="J528" t="s">
        <v>49</v>
      </c>
      <c r="K528">
        <v>5</v>
      </c>
      <c r="L528">
        <v>0.29161078440387145</v>
      </c>
      <c r="M528" t="s">
        <v>32</v>
      </c>
      <c r="N528" t="s">
        <v>36</v>
      </c>
      <c r="O528" t="s">
        <v>22</v>
      </c>
      <c r="P528">
        <v>3</v>
      </c>
    </row>
    <row r="529" spans="1:16" x14ac:dyDescent="0.3">
      <c r="A529">
        <v>2044</v>
      </c>
      <c r="B529" t="s">
        <v>17</v>
      </c>
      <c r="C529">
        <v>2008</v>
      </c>
      <c r="D529">
        <v>5.3</v>
      </c>
      <c r="E529" t="s">
        <v>18</v>
      </c>
      <c r="F529" t="s">
        <v>19</v>
      </c>
      <c r="G529">
        <v>185399</v>
      </c>
      <c r="H529" t="s">
        <v>38</v>
      </c>
      <c r="I529">
        <v>71775.429999999993</v>
      </c>
      <c r="J529" t="s">
        <v>35</v>
      </c>
      <c r="K529">
        <v>18</v>
      </c>
      <c r="L529">
        <v>0.38714032977524149</v>
      </c>
      <c r="M529" t="s">
        <v>32</v>
      </c>
      <c r="N529" t="s">
        <v>36</v>
      </c>
      <c r="O529" t="s">
        <v>29</v>
      </c>
      <c r="P529">
        <v>2</v>
      </c>
    </row>
    <row r="530" spans="1:16" x14ac:dyDescent="0.3">
      <c r="A530">
        <v>2043</v>
      </c>
      <c r="B530" t="s">
        <v>50</v>
      </c>
      <c r="C530">
        <v>2019</v>
      </c>
      <c r="D530">
        <v>5.9</v>
      </c>
      <c r="E530" t="s">
        <v>25</v>
      </c>
      <c r="F530" t="s">
        <v>34</v>
      </c>
      <c r="G530">
        <v>170881</v>
      </c>
      <c r="H530" t="s">
        <v>26</v>
      </c>
      <c r="I530">
        <v>85817.24</v>
      </c>
      <c r="J530" t="s">
        <v>55</v>
      </c>
      <c r="K530">
        <v>7</v>
      </c>
      <c r="L530">
        <v>0.50220469215418917</v>
      </c>
      <c r="M530" t="s">
        <v>32</v>
      </c>
      <c r="N530" t="s">
        <v>36</v>
      </c>
      <c r="O530" t="s">
        <v>29</v>
      </c>
      <c r="P530">
        <v>1</v>
      </c>
    </row>
    <row r="531" spans="1:16" x14ac:dyDescent="0.3">
      <c r="A531">
        <v>2040</v>
      </c>
      <c r="B531" t="s">
        <v>43</v>
      </c>
      <c r="C531">
        <v>2017</v>
      </c>
      <c r="D531">
        <v>1.5</v>
      </c>
      <c r="E531" t="s">
        <v>18</v>
      </c>
      <c r="F531" t="s">
        <v>34</v>
      </c>
      <c r="G531">
        <v>76815</v>
      </c>
      <c r="H531" t="s">
        <v>26</v>
      </c>
      <c r="I531">
        <v>96101.9</v>
      </c>
      <c r="J531" t="s">
        <v>63</v>
      </c>
      <c r="K531">
        <v>9</v>
      </c>
      <c r="L531">
        <v>1.2510824708715744</v>
      </c>
      <c r="M531" t="s">
        <v>22</v>
      </c>
      <c r="N531" t="s">
        <v>36</v>
      </c>
      <c r="O531" t="s">
        <v>46</v>
      </c>
      <c r="P531">
        <v>1</v>
      </c>
    </row>
    <row r="532" spans="1:16" x14ac:dyDescent="0.3">
      <c r="A532">
        <v>2038</v>
      </c>
      <c r="B532" t="s">
        <v>17</v>
      </c>
      <c r="C532">
        <v>2017</v>
      </c>
      <c r="D532">
        <v>1.5</v>
      </c>
      <c r="E532" t="s">
        <v>18</v>
      </c>
      <c r="F532" t="s">
        <v>34</v>
      </c>
      <c r="G532">
        <v>9387</v>
      </c>
      <c r="H532" t="s">
        <v>20</v>
      </c>
      <c r="I532">
        <v>75571.06</v>
      </c>
      <c r="J532" t="s">
        <v>35</v>
      </c>
      <c r="K532">
        <v>9</v>
      </c>
      <c r="L532">
        <v>8.050608288057953</v>
      </c>
      <c r="M532" t="s">
        <v>56</v>
      </c>
      <c r="N532" t="s">
        <v>36</v>
      </c>
      <c r="O532" t="s">
        <v>46</v>
      </c>
      <c r="P532">
        <v>3</v>
      </c>
    </row>
    <row r="533" spans="1:16" x14ac:dyDescent="0.3">
      <c r="A533">
        <v>2037</v>
      </c>
      <c r="B533" t="s">
        <v>17</v>
      </c>
      <c r="C533">
        <v>2013</v>
      </c>
      <c r="D533">
        <v>2.6</v>
      </c>
      <c r="E533" t="s">
        <v>25</v>
      </c>
      <c r="F533" t="s">
        <v>19</v>
      </c>
      <c r="G533">
        <v>173497</v>
      </c>
      <c r="H533" t="s">
        <v>20</v>
      </c>
      <c r="I533">
        <v>66927.17</v>
      </c>
      <c r="J533" t="s">
        <v>21</v>
      </c>
      <c r="K533">
        <v>13</v>
      </c>
      <c r="L533">
        <v>0.38575404762041993</v>
      </c>
      <c r="M533" t="s">
        <v>32</v>
      </c>
      <c r="N533" t="s">
        <v>36</v>
      </c>
      <c r="O533" t="s">
        <v>22</v>
      </c>
      <c r="P533">
        <v>3</v>
      </c>
    </row>
    <row r="534" spans="1:16" x14ac:dyDescent="0.3">
      <c r="A534">
        <v>531</v>
      </c>
      <c r="B534" t="s">
        <v>24</v>
      </c>
      <c r="C534">
        <v>2022</v>
      </c>
      <c r="D534">
        <v>2.9</v>
      </c>
      <c r="E534" t="s">
        <v>18</v>
      </c>
      <c r="F534" t="s">
        <v>34</v>
      </c>
      <c r="G534">
        <v>62471</v>
      </c>
      <c r="H534" t="s">
        <v>38</v>
      </c>
      <c r="I534">
        <v>98038.25</v>
      </c>
      <c r="J534" t="s">
        <v>49</v>
      </c>
      <c r="K534">
        <v>4</v>
      </c>
      <c r="L534">
        <v>1.569340173840662</v>
      </c>
      <c r="M534" t="s">
        <v>22</v>
      </c>
      <c r="N534" t="s">
        <v>36</v>
      </c>
      <c r="O534" t="s">
        <v>22</v>
      </c>
      <c r="P534">
        <v>2</v>
      </c>
    </row>
    <row r="535" spans="1:16" x14ac:dyDescent="0.3">
      <c r="A535">
        <v>2035</v>
      </c>
      <c r="B535" t="s">
        <v>58</v>
      </c>
      <c r="C535">
        <v>2014</v>
      </c>
      <c r="D535">
        <v>3.9</v>
      </c>
      <c r="E535" t="s">
        <v>33</v>
      </c>
      <c r="F535" t="s">
        <v>19</v>
      </c>
      <c r="G535">
        <v>24220</v>
      </c>
      <c r="H535" t="s">
        <v>26</v>
      </c>
      <c r="I535">
        <v>95135.69</v>
      </c>
      <c r="J535" t="s">
        <v>67</v>
      </c>
      <c r="K535">
        <v>12</v>
      </c>
      <c r="L535">
        <v>3.9279805945499588</v>
      </c>
      <c r="M535" t="s">
        <v>56</v>
      </c>
      <c r="N535" t="s">
        <v>36</v>
      </c>
      <c r="O535" t="s">
        <v>22</v>
      </c>
      <c r="P535">
        <v>1</v>
      </c>
    </row>
    <row r="536" spans="1:16" x14ac:dyDescent="0.3">
      <c r="A536">
        <v>2033</v>
      </c>
      <c r="B536" t="s">
        <v>30</v>
      </c>
      <c r="C536">
        <v>2023</v>
      </c>
      <c r="D536">
        <v>3.2</v>
      </c>
      <c r="E536" t="s">
        <v>33</v>
      </c>
      <c r="F536" t="s">
        <v>19</v>
      </c>
      <c r="G536">
        <v>196879</v>
      </c>
      <c r="H536" t="s">
        <v>20</v>
      </c>
      <c r="I536">
        <v>79194.62</v>
      </c>
      <c r="J536" t="s">
        <v>41</v>
      </c>
      <c r="K536">
        <v>3</v>
      </c>
      <c r="L536">
        <v>0.40225021459881449</v>
      </c>
      <c r="M536" t="s">
        <v>32</v>
      </c>
      <c r="N536" t="s">
        <v>36</v>
      </c>
      <c r="O536" t="s">
        <v>22</v>
      </c>
      <c r="P536">
        <v>3</v>
      </c>
    </row>
    <row r="537" spans="1:16" x14ac:dyDescent="0.3">
      <c r="A537">
        <v>2032</v>
      </c>
      <c r="B537" t="s">
        <v>37</v>
      </c>
      <c r="C537">
        <v>2005</v>
      </c>
      <c r="D537">
        <v>1.2</v>
      </c>
      <c r="E537" t="s">
        <v>33</v>
      </c>
      <c r="F537" t="s">
        <v>19</v>
      </c>
      <c r="G537">
        <v>215933</v>
      </c>
      <c r="H537" t="s">
        <v>20</v>
      </c>
      <c r="I537">
        <v>92136.05</v>
      </c>
      <c r="J537" t="s">
        <v>48</v>
      </c>
      <c r="K537">
        <v>21</v>
      </c>
      <c r="L537">
        <v>0.42668813937656591</v>
      </c>
      <c r="M537" t="s">
        <v>32</v>
      </c>
      <c r="N537" t="s">
        <v>36</v>
      </c>
      <c r="O537" t="s">
        <v>46</v>
      </c>
      <c r="P537">
        <v>3</v>
      </c>
    </row>
    <row r="538" spans="1:16" x14ac:dyDescent="0.3">
      <c r="A538">
        <v>535</v>
      </c>
      <c r="B538" t="s">
        <v>30</v>
      </c>
      <c r="C538">
        <v>2019</v>
      </c>
      <c r="D538">
        <v>1.9</v>
      </c>
      <c r="E538" t="s">
        <v>33</v>
      </c>
      <c r="F538" t="s">
        <v>34</v>
      </c>
      <c r="G538">
        <v>40934</v>
      </c>
      <c r="H538" t="s">
        <v>20</v>
      </c>
      <c r="I538">
        <v>53545.84</v>
      </c>
      <c r="J538" t="s">
        <v>31</v>
      </c>
      <c r="K538">
        <v>7</v>
      </c>
      <c r="L538">
        <v>1.3081018224458885</v>
      </c>
      <c r="M538" t="s">
        <v>56</v>
      </c>
      <c r="N538" t="s">
        <v>36</v>
      </c>
      <c r="O538" t="s">
        <v>46</v>
      </c>
      <c r="P538">
        <v>3</v>
      </c>
    </row>
    <row r="539" spans="1:16" x14ac:dyDescent="0.3">
      <c r="A539">
        <v>2030</v>
      </c>
      <c r="B539" t="s">
        <v>17</v>
      </c>
      <c r="C539">
        <v>2014</v>
      </c>
      <c r="D539">
        <v>2.2999999999999998</v>
      </c>
      <c r="E539" t="s">
        <v>33</v>
      </c>
      <c r="F539" t="s">
        <v>34</v>
      </c>
      <c r="G539">
        <v>225097</v>
      </c>
      <c r="H539" t="s">
        <v>20</v>
      </c>
      <c r="I539">
        <v>63871.11</v>
      </c>
      <c r="J539" t="s">
        <v>64</v>
      </c>
      <c r="K539">
        <v>12</v>
      </c>
      <c r="L539">
        <v>0.28374927253584009</v>
      </c>
      <c r="M539" t="s">
        <v>32</v>
      </c>
      <c r="N539" t="s">
        <v>36</v>
      </c>
      <c r="O539" t="s">
        <v>22</v>
      </c>
      <c r="P539">
        <v>3</v>
      </c>
    </row>
    <row r="540" spans="1:16" x14ac:dyDescent="0.3">
      <c r="A540">
        <v>537</v>
      </c>
      <c r="B540" t="s">
        <v>30</v>
      </c>
      <c r="C540">
        <v>2017</v>
      </c>
      <c r="D540">
        <v>2.1</v>
      </c>
      <c r="E540" t="s">
        <v>33</v>
      </c>
      <c r="F540" t="s">
        <v>34</v>
      </c>
      <c r="G540">
        <v>6050</v>
      </c>
      <c r="H540" t="s">
        <v>26</v>
      </c>
      <c r="I540">
        <v>63548</v>
      </c>
      <c r="J540" t="s">
        <v>52</v>
      </c>
      <c r="K540">
        <v>9</v>
      </c>
      <c r="L540">
        <v>10.503801652892562</v>
      </c>
      <c r="M540" t="s">
        <v>56</v>
      </c>
      <c r="N540" t="s">
        <v>36</v>
      </c>
      <c r="O540" t="s">
        <v>22</v>
      </c>
      <c r="P540">
        <v>1</v>
      </c>
    </row>
    <row r="541" spans="1:16" x14ac:dyDescent="0.3">
      <c r="A541">
        <v>2028</v>
      </c>
      <c r="B541" t="s">
        <v>50</v>
      </c>
      <c r="C541">
        <v>2000</v>
      </c>
      <c r="D541">
        <v>3.2</v>
      </c>
      <c r="E541" t="s">
        <v>33</v>
      </c>
      <c r="F541" t="s">
        <v>19</v>
      </c>
      <c r="G541">
        <v>125801</v>
      </c>
      <c r="H541" t="s">
        <v>26</v>
      </c>
      <c r="I541">
        <v>87935.6</v>
      </c>
      <c r="J541" t="s">
        <v>61</v>
      </c>
      <c r="K541">
        <v>26</v>
      </c>
      <c r="L541">
        <v>0.69900557229274807</v>
      </c>
      <c r="M541" t="s">
        <v>22</v>
      </c>
      <c r="N541" t="s">
        <v>36</v>
      </c>
      <c r="O541" t="s">
        <v>22</v>
      </c>
      <c r="P541">
        <v>1</v>
      </c>
    </row>
    <row r="542" spans="1:16" x14ac:dyDescent="0.3">
      <c r="A542">
        <v>539</v>
      </c>
      <c r="B542" t="s">
        <v>17</v>
      </c>
      <c r="C542">
        <v>2002</v>
      </c>
      <c r="D542">
        <v>5.0999999999999996</v>
      </c>
      <c r="E542" t="s">
        <v>18</v>
      </c>
      <c r="F542" t="s">
        <v>19</v>
      </c>
      <c r="G542">
        <v>270628</v>
      </c>
      <c r="H542" t="s">
        <v>20</v>
      </c>
      <c r="I542">
        <v>59783.97</v>
      </c>
      <c r="J542" t="s">
        <v>21</v>
      </c>
      <c r="K542">
        <v>24</v>
      </c>
      <c r="L542">
        <v>0.22090829478102783</v>
      </c>
      <c r="M542" t="s">
        <v>32</v>
      </c>
      <c r="N542" t="s">
        <v>36</v>
      </c>
      <c r="O542" t="s">
        <v>29</v>
      </c>
      <c r="P542">
        <v>3</v>
      </c>
    </row>
    <row r="543" spans="1:16" x14ac:dyDescent="0.3">
      <c r="A543">
        <v>540</v>
      </c>
      <c r="B543" t="s">
        <v>17</v>
      </c>
      <c r="C543">
        <v>2008</v>
      </c>
      <c r="D543">
        <v>2.4</v>
      </c>
      <c r="E543" t="s">
        <v>42</v>
      </c>
      <c r="F543" t="s">
        <v>34</v>
      </c>
      <c r="G543">
        <v>184750</v>
      </c>
      <c r="H543" t="s">
        <v>26</v>
      </c>
      <c r="I543">
        <v>83495.58</v>
      </c>
      <c r="J543" t="s">
        <v>64</v>
      </c>
      <c r="K543">
        <v>18</v>
      </c>
      <c r="L543">
        <v>0.45193818673883629</v>
      </c>
      <c r="M543" t="s">
        <v>32</v>
      </c>
      <c r="N543" t="s">
        <v>36</v>
      </c>
      <c r="O543" t="s">
        <v>22</v>
      </c>
      <c r="P543">
        <v>1</v>
      </c>
    </row>
    <row r="544" spans="1:16" x14ac:dyDescent="0.3">
      <c r="A544">
        <v>2026</v>
      </c>
      <c r="B544" t="s">
        <v>17</v>
      </c>
      <c r="C544">
        <v>2010</v>
      </c>
      <c r="D544">
        <v>1.6</v>
      </c>
      <c r="E544" t="s">
        <v>25</v>
      </c>
      <c r="F544" t="s">
        <v>34</v>
      </c>
      <c r="G544">
        <v>16473</v>
      </c>
      <c r="H544" t="s">
        <v>38</v>
      </c>
      <c r="I544">
        <v>71162.009999999995</v>
      </c>
      <c r="J544" t="s">
        <v>64</v>
      </c>
      <c r="K544">
        <v>16</v>
      </c>
      <c r="L544">
        <v>4.3199180477144417</v>
      </c>
      <c r="M544" t="s">
        <v>56</v>
      </c>
      <c r="N544" t="s">
        <v>36</v>
      </c>
      <c r="O544" t="s">
        <v>46</v>
      </c>
      <c r="P544">
        <v>2</v>
      </c>
    </row>
    <row r="545" spans="1:16" x14ac:dyDescent="0.3">
      <c r="A545">
        <v>2024</v>
      </c>
      <c r="B545" t="s">
        <v>43</v>
      </c>
      <c r="C545">
        <v>2003</v>
      </c>
      <c r="D545">
        <v>1.3</v>
      </c>
      <c r="E545" t="s">
        <v>25</v>
      </c>
      <c r="F545" t="s">
        <v>34</v>
      </c>
      <c r="G545">
        <v>265880</v>
      </c>
      <c r="H545" t="s">
        <v>38</v>
      </c>
      <c r="I545">
        <v>66780.72</v>
      </c>
      <c r="J545" t="s">
        <v>60</v>
      </c>
      <c r="K545">
        <v>23</v>
      </c>
      <c r="L545">
        <v>0.25116864751015494</v>
      </c>
      <c r="M545" t="s">
        <v>32</v>
      </c>
      <c r="N545" t="s">
        <v>36</v>
      </c>
      <c r="O545" t="s">
        <v>46</v>
      </c>
      <c r="P545">
        <v>2</v>
      </c>
    </row>
    <row r="546" spans="1:16" x14ac:dyDescent="0.3">
      <c r="A546">
        <v>2022</v>
      </c>
      <c r="B546" t="s">
        <v>58</v>
      </c>
      <c r="C546">
        <v>2007</v>
      </c>
      <c r="D546">
        <v>1.6</v>
      </c>
      <c r="E546" t="s">
        <v>42</v>
      </c>
      <c r="F546" t="s">
        <v>34</v>
      </c>
      <c r="G546">
        <v>262783</v>
      </c>
      <c r="H546" t="s">
        <v>38</v>
      </c>
      <c r="I546">
        <v>75739.990000000005</v>
      </c>
      <c r="J546" t="s">
        <v>59</v>
      </c>
      <c r="K546">
        <v>19</v>
      </c>
      <c r="L546">
        <v>0.28822256386448136</v>
      </c>
      <c r="M546" t="s">
        <v>32</v>
      </c>
      <c r="N546" t="s">
        <v>36</v>
      </c>
      <c r="O546" t="s">
        <v>46</v>
      </c>
      <c r="P546">
        <v>2</v>
      </c>
    </row>
    <row r="547" spans="1:16" x14ac:dyDescent="0.3">
      <c r="A547">
        <v>544</v>
      </c>
      <c r="B547" t="s">
        <v>58</v>
      </c>
      <c r="C547">
        <v>2020</v>
      </c>
      <c r="D547">
        <v>1.7</v>
      </c>
      <c r="E547" t="s">
        <v>33</v>
      </c>
      <c r="F547" t="s">
        <v>19</v>
      </c>
      <c r="G547">
        <v>254547</v>
      </c>
      <c r="H547" t="s">
        <v>26</v>
      </c>
      <c r="I547">
        <v>80151.850000000006</v>
      </c>
      <c r="J547" t="s">
        <v>65</v>
      </c>
      <c r="K547">
        <v>6</v>
      </c>
      <c r="L547">
        <v>0.31488035608355236</v>
      </c>
      <c r="M547" t="s">
        <v>32</v>
      </c>
      <c r="N547" t="s">
        <v>36</v>
      </c>
      <c r="O547" t="s">
        <v>46</v>
      </c>
      <c r="P547">
        <v>1</v>
      </c>
    </row>
    <row r="548" spans="1:16" x14ac:dyDescent="0.3">
      <c r="A548">
        <v>2020</v>
      </c>
      <c r="B548" t="s">
        <v>37</v>
      </c>
      <c r="C548">
        <v>2012</v>
      </c>
      <c r="D548">
        <v>1.3</v>
      </c>
      <c r="E548" t="s">
        <v>18</v>
      </c>
      <c r="F548" t="s">
        <v>34</v>
      </c>
      <c r="G548">
        <v>113805</v>
      </c>
      <c r="H548" t="s">
        <v>38</v>
      </c>
      <c r="I548">
        <v>74824.66</v>
      </c>
      <c r="J548" t="s">
        <v>45</v>
      </c>
      <c r="K548">
        <v>14</v>
      </c>
      <c r="L548">
        <v>0.65748130574227848</v>
      </c>
      <c r="M548" t="s">
        <v>22</v>
      </c>
      <c r="N548" t="s">
        <v>36</v>
      </c>
      <c r="O548" t="s">
        <v>46</v>
      </c>
      <c r="P548">
        <v>2</v>
      </c>
    </row>
    <row r="549" spans="1:16" x14ac:dyDescent="0.3">
      <c r="A549">
        <v>546</v>
      </c>
      <c r="B549" t="s">
        <v>43</v>
      </c>
      <c r="C549">
        <v>2012</v>
      </c>
      <c r="D549">
        <v>5</v>
      </c>
      <c r="E549" t="s">
        <v>33</v>
      </c>
      <c r="F549" t="s">
        <v>19</v>
      </c>
      <c r="G549">
        <v>157591</v>
      </c>
      <c r="H549" t="s">
        <v>26</v>
      </c>
      <c r="I549">
        <v>58915.9</v>
      </c>
      <c r="J549" t="s">
        <v>60</v>
      </c>
      <c r="K549">
        <v>14</v>
      </c>
      <c r="L549">
        <v>0.37385320227677976</v>
      </c>
      <c r="M549" t="s">
        <v>32</v>
      </c>
      <c r="N549" t="s">
        <v>36</v>
      </c>
      <c r="O549" t="s">
        <v>29</v>
      </c>
      <c r="P549">
        <v>1</v>
      </c>
    </row>
    <row r="550" spans="1:16" x14ac:dyDescent="0.3">
      <c r="A550">
        <v>547</v>
      </c>
      <c r="B550" t="s">
        <v>58</v>
      </c>
      <c r="C550">
        <v>2016</v>
      </c>
      <c r="D550">
        <v>2.8</v>
      </c>
      <c r="E550" t="s">
        <v>18</v>
      </c>
      <c r="F550" t="s">
        <v>34</v>
      </c>
      <c r="G550">
        <v>271251</v>
      </c>
      <c r="H550" t="s">
        <v>20</v>
      </c>
      <c r="I550">
        <v>80164.399999999994</v>
      </c>
      <c r="J550" t="s">
        <v>65</v>
      </c>
      <c r="K550">
        <v>10</v>
      </c>
      <c r="L550">
        <v>0.29553586899218803</v>
      </c>
      <c r="M550" t="s">
        <v>32</v>
      </c>
      <c r="N550" t="s">
        <v>36</v>
      </c>
      <c r="O550" t="s">
        <v>22</v>
      </c>
      <c r="P550">
        <v>3</v>
      </c>
    </row>
    <row r="551" spans="1:16" x14ac:dyDescent="0.3">
      <c r="A551">
        <v>548</v>
      </c>
      <c r="B551" t="s">
        <v>17</v>
      </c>
      <c r="C551">
        <v>2008</v>
      </c>
      <c r="D551">
        <v>1.4</v>
      </c>
      <c r="E551" t="s">
        <v>42</v>
      </c>
      <c r="F551" t="s">
        <v>34</v>
      </c>
      <c r="G551">
        <v>55781</v>
      </c>
      <c r="H551" t="s">
        <v>26</v>
      </c>
      <c r="I551">
        <v>58177.06</v>
      </c>
      <c r="J551" t="s">
        <v>64</v>
      </c>
      <c r="K551">
        <v>18</v>
      </c>
      <c r="L551">
        <v>1.0429547695451855</v>
      </c>
      <c r="M551" t="s">
        <v>22</v>
      </c>
      <c r="N551" t="s">
        <v>36</v>
      </c>
      <c r="O551" t="s">
        <v>46</v>
      </c>
      <c r="P551">
        <v>1</v>
      </c>
    </row>
    <row r="552" spans="1:16" x14ac:dyDescent="0.3">
      <c r="A552">
        <v>2019</v>
      </c>
      <c r="B552" t="s">
        <v>30</v>
      </c>
      <c r="C552">
        <v>2010</v>
      </c>
      <c r="D552">
        <v>4.8</v>
      </c>
      <c r="E552" t="s">
        <v>42</v>
      </c>
      <c r="F552" t="s">
        <v>19</v>
      </c>
      <c r="G552">
        <v>22007</v>
      </c>
      <c r="H552" t="s">
        <v>26</v>
      </c>
      <c r="I552">
        <v>96651.49</v>
      </c>
      <c r="J552" t="s">
        <v>41</v>
      </c>
      <c r="K552">
        <v>16</v>
      </c>
      <c r="L552">
        <v>4.3918521379561053</v>
      </c>
      <c r="M552" t="s">
        <v>56</v>
      </c>
      <c r="N552" t="s">
        <v>36</v>
      </c>
      <c r="O552" t="s">
        <v>29</v>
      </c>
      <c r="P552">
        <v>1</v>
      </c>
    </row>
    <row r="553" spans="1:16" x14ac:dyDescent="0.3">
      <c r="A553">
        <v>2017</v>
      </c>
      <c r="B553" t="s">
        <v>37</v>
      </c>
      <c r="C553">
        <v>2012</v>
      </c>
      <c r="D553">
        <v>2</v>
      </c>
      <c r="E553" t="s">
        <v>42</v>
      </c>
      <c r="F553" t="s">
        <v>19</v>
      </c>
      <c r="G553">
        <v>132152</v>
      </c>
      <c r="H553" t="s">
        <v>26</v>
      </c>
      <c r="I553">
        <v>64477.34</v>
      </c>
      <c r="J553" t="s">
        <v>39</v>
      </c>
      <c r="K553">
        <v>14</v>
      </c>
      <c r="L553">
        <v>0.48790286942308853</v>
      </c>
      <c r="M553" t="s">
        <v>22</v>
      </c>
      <c r="N553" t="s">
        <v>36</v>
      </c>
      <c r="O553" t="s">
        <v>22</v>
      </c>
      <c r="P553">
        <v>1</v>
      </c>
    </row>
    <row r="554" spans="1:16" x14ac:dyDescent="0.3">
      <c r="A554">
        <v>551</v>
      </c>
      <c r="B554" t="s">
        <v>50</v>
      </c>
      <c r="C554">
        <v>2008</v>
      </c>
      <c r="D554">
        <v>5</v>
      </c>
      <c r="E554" t="s">
        <v>33</v>
      </c>
      <c r="F554" t="s">
        <v>19</v>
      </c>
      <c r="G554">
        <v>254927</v>
      </c>
      <c r="H554" t="s">
        <v>26</v>
      </c>
      <c r="I554">
        <v>74341.98</v>
      </c>
      <c r="J554" t="s">
        <v>61</v>
      </c>
      <c r="K554">
        <v>18</v>
      </c>
      <c r="L554">
        <v>0.29162066003208759</v>
      </c>
      <c r="M554" t="s">
        <v>32</v>
      </c>
      <c r="N554" t="s">
        <v>36</v>
      </c>
      <c r="O554" t="s">
        <v>29</v>
      </c>
      <c r="P554">
        <v>1</v>
      </c>
    </row>
    <row r="555" spans="1:16" x14ac:dyDescent="0.3">
      <c r="A555">
        <v>552</v>
      </c>
      <c r="B555" t="s">
        <v>58</v>
      </c>
      <c r="C555">
        <v>2008</v>
      </c>
      <c r="D555">
        <v>1.9</v>
      </c>
      <c r="E555" t="s">
        <v>42</v>
      </c>
      <c r="F555" t="s">
        <v>19</v>
      </c>
      <c r="G555">
        <v>287795</v>
      </c>
      <c r="H555" t="s">
        <v>20</v>
      </c>
      <c r="I555">
        <v>87758.12</v>
      </c>
      <c r="J555" t="s">
        <v>67</v>
      </c>
      <c r="K555">
        <v>18</v>
      </c>
      <c r="L555">
        <v>0.30493274726802061</v>
      </c>
      <c r="M555" t="s">
        <v>32</v>
      </c>
      <c r="N555" t="s">
        <v>36</v>
      </c>
      <c r="O555" t="s">
        <v>46</v>
      </c>
      <c r="P555">
        <v>3</v>
      </c>
    </row>
    <row r="556" spans="1:16" x14ac:dyDescent="0.3">
      <c r="A556">
        <v>553</v>
      </c>
      <c r="B556" t="s">
        <v>30</v>
      </c>
      <c r="C556">
        <v>2000</v>
      </c>
      <c r="D556">
        <v>4.4000000000000004</v>
      </c>
      <c r="E556" t="s">
        <v>33</v>
      </c>
      <c r="F556" t="s">
        <v>34</v>
      </c>
      <c r="G556">
        <v>23446</v>
      </c>
      <c r="H556" t="s">
        <v>20</v>
      </c>
      <c r="I556">
        <v>97156.13</v>
      </c>
      <c r="J556" t="s">
        <v>31</v>
      </c>
      <c r="K556">
        <v>26</v>
      </c>
      <c r="L556">
        <v>4.1438253859933463</v>
      </c>
      <c r="M556" t="s">
        <v>56</v>
      </c>
      <c r="N556" t="s">
        <v>36</v>
      </c>
      <c r="O556" t="s">
        <v>29</v>
      </c>
      <c r="P556">
        <v>3</v>
      </c>
    </row>
    <row r="557" spans="1:16" x14ac:dyDescent="0.3">
      <c r="A557">
        <v>554</v>
      </c>
      <c r="B557" t="s">
        <v>30</v>
      </c>
      <c r="C557">
        <v>2001</v>
      </c>
      <c r="D557">
        <v>2.1</v>
      </c>
      <c r="E557" t="s">
        <v>18</v>
      </c>
      <c r="F557" t="s">
        <v>34</v>
      </c>
      <c r="G557">
        <v>257419</v>
      </c>
      <c r="H557" t="s">
        <v>26</v>
      </c>
      <c r="I557">
        <v>93026.99</v>
      </c>
      <c r="J557" t="s">
        <v>31</v>
      </c>
      <c r="K557">
        <v>25</v>
      </c>
      <c r="L557">
        <v>0.36138354200738876</v>
      </c>
      <c r="M557" t="s">
        <v>32</v>
      </c>
      <c r="N557" t="s">
        <v>36</v>
      </c>
      <c r="O557" t="s">
        <v>22</v>
      </c>
      <c r="P557">
        <v>1</v>
      </c>
    </row>
    <row r="558" spans="1:16" x14ac:dyDescent="0.3">
      <c r="A558">
        <v>555</v>
      </c>
      <c r="B558" t="s">
        <v>58</v>
      </c>
      <c r="C558">
        <v>2015</v>
      </c>
      <c r="D558">
        <v>2.1</v>
      </c>
      <c r="E558" t="s">
        <v>25</v>
      </c>
      <c r="F558" t="s">
        <v>19</v>
      </c>
      <c r="G558">
        <v>169180</v>
      </c>
      <c r="H558" t="s">
        <v>38</v>
      </c>
      <c r="I558">
        <v>80754.7</v>
      </c>
      <c r="J558" t="s">
        <v>62</v>
      </c>
      <c r="K558">
        <v>11</v>
      </c>
      <c r="L558">
        <v>0.47733006265516015</v>
      </c>
      <c r="M558" t="s">
        <v>32</v>
      </c>
      <c r="N558" t="s">
        <v>36</v>
      </c>
      <c r="O558" t="s">
        <v>22</v>
      </c>
      <c r="P558">
        <v>2</v>
      </c>
    </row>
    <row r="559" spans="1:16" x14ac:dyDescent="0.3">
      <c r="A559">
        <v>556</v>
      </c>
      <c r="B559" t="s">
        <v>30</v>
      </c>
      <c r="C559">
        <v>2000</v>
      </c>
      <c r="D559">
        <v>5.4</v>
      </c>
      <c r="E559" t="s">
        <v>33</v>
      </c>
      <c r="F559" t="s">
        <v>19</v>
      </c>
      <c r="G559">
        <v>3823</v>
      </c>
      <c r="H559" t="s">
        <v>26</v>
      </c>
      <c r="I559">
        <v>66129.83</v>
      </c>
      <c r="J559" t="s">
        <v>41</v>
      </c>
      <c r="K559">
        <v>26</v>
      </c>
      <c r="L559">
        <v>17.297889092335861</v>
      </c>
      <c r="M559" t="s">
        <v>56</v>
      </c>
      <c r="N559" t="s">
        <v>36</v>
      </c>
      <c r="O559" t="s">
        <v>29</v>
      </c>
      <c r="P559">
        <v>1</v>
      </c>
    </row>
    <row r="560" spans="1:16" x14ac:dyDescent="0.3">
      <c r="A560">
        <v>557</v>
      </c>
      <c r="B560" t="s">
        <v>17</v>
      </c>
      <c r="C560">
        <v>2009</v>
      </c>
      <c r="D560">
        <v>2.2000000000000002</v>
      </c>
      <c r="E560" t="s">
        <v>33</v>
      </c>
      <c r="F560" t="s">
        <v>34</v>
      </c>
      <c r="G560">
        <v>144526</v>
      </c>
      <c r="H560" t="s">
        <v>38</v>
      </c>
      <c r="I560">
        <v>79238.710000000006</v>
      </c>
      <c r="J560" t="s">
        <v>21</v>
      </c>
      <c r="K560">
        <v>17</v>
      </c>
      <c r="L560">
        <v>0.54826612512627493</v>
      </c>
      <c r="M560" t="s">
        <v>22</v>
      </c>
      <c r="N560" t="s">
        <v>36</v>
      </c>
      <c r="O560" t="s">
        <v>22</v>
      </c>
      <c r="P560">
        <v>2</v>
      </c>
    </row>
    <row r="561" spans="1:16" x14ac:dyDescent="0.3">
      <c r="A561">
        <v>2016</v>
      </c>
      <c r="B561" t="s">
        <v>37</v>
      </c>
      <c r="C561">
        <v>2009</v>
      </c>
      <c r="D561">
        <v>2.2000000000000002</v>
      </c>
      <c r="E561" t="s">
        <v>33</v>
      </c>
      <c r="F561" t="s">
        <v>34</v>
      </c>
      <c r="G561">
        <v>87594</v>
      </c>
      <c r="H561" t="s">
        <v>38</v>
      </c>
      <c r="I561">
        <v>75862.600000000006</v>
      </c>
      <c r="J561" t="s">
        <v>39</v>
      </c>
      <c r="K561">
        <v>17</v>
      </c>
      <c r="L561">
        <v>0.86607073543850044</v>
      </c>
      <c r="M561" t="s">
        <v>22</v>
      </c>
      <c r="N561" t="s">
        <v>36</v>
      </c>
      <c r="O561" t="s">
        <v>22</v>
      </c>
      <c r="P561">
        <v>2</v>
      </c>
    </row>
    <row r="562" spans="1:16" x14ac:dyDescent="0.3">
      <c r="A562">
        <v>559</v>
      </c>
      <c r="B562" t="s">
        <v>30</v>
      </c>
      <c r="C562">
        <v>2007</v>
      </c>
      <c r="D562">
        <v>1</v>
      </c>
      <c r="E562" t="s">
        <v>25</v>
      </c>
      <c r="F562" t="s">
        <v>34</v>
      </c>
      <c r="G562">
        <v>205162</v>
      </c>
      <c r="H562" t="s">
        <v>38</v>
      </c>
      <c r="I562">
        <v>61503.74</v>
      </c>
      <c r="J562" t="s">
        <v>31</v>
      </c>
      <c r="K562">
        <v>19</v>
      </c>
      <c r="L562">
        <v>0.29978134352365449</v>
      </c>
      <c r="M562" t="s">
        <v>32</v>
      </c>
      <c r="N562" t="s">
        <v>36</v>
      </c>
      <c r="O562" t="s">
        <v>46</v>
      </c>
      <c r="P562">
        <v>2</v>
      </c>
    </row>
    <row r="563" spans="1:16" x14ac:dyDescent="0.3">
      <c r="A563">
        <v>2012</v>
      </c>
      <c r="B563" t="s">
        <v>50</v>
      </c>
      <c r="C563">
        <v>2016</v>
      </c>
      <c r="D563">
        <v>3.1</v>
      </c>
      <c r="E563" t="s">
        <v>18</v>
      </c>
      <c r="F563" t="s">
        <v>34</v>
      </c>
      <c r="G563">
        <v>152566</v>
      </c>
      <c r="H563" t="s">
        <v>26</v>
      </c>
      <c r="I563">
        <v>93743.91</v>
      </c>
      <c r="J563" t="s">
        <v>55</v>
      </c>
      <c r="K563">
        <v>10</v>
      </c>
      <c r="L563">
        <v>0.61444823879501331</v>
      </c>
      <c r="M563" t="s">
        <v>32</v>
      </c>
      <c r="N563" t="s">
        <v>36</v>
      </c>
      <c r="O563" t="s">
        <v>22</v>
      </c>
      <c r="P563">
        <v>1</v>
      </c>
    </row>
    <row r="564" spans="1:16" x14ac:dyDescent="0.3">
      <c r="A564">
        <v>2009</v>
      </c>
      <c r="B564" t="s">
        <v>30</v>
      </c>
      <c r="C564">
        <v>2014</v>
      </c>
      <c r="D564">
        <v>4.0999999999999996</v>
      </c>
      <c r="E564" t="s">
        <v>33</v>
      </c>
      <c r="F564" t="s">
        <v>19</v>
      </c>
      <c r="G564">
        <v>295107</v>
      </c>
      <c r="H564" t="s">
        <v>26</v>
      </c>
      <c r="I564">
        <v>77048.81</v>
      </c>
      <c r="J564" t="s">
        <v>31</v>
      </c>
      <c r="K564">
        <v>12</v>
      </c>
      <c r="L564">
        <v>0.26108770717061947</v>
      </c>
      <c r="M564" t="s">
        <v>32</v>
      </c>
      <c r="N564" t="s">
        <v>36</v>
      </c>
      <c r="O564" t="s">
        <v>29</v>
      </c>
      <c r="P564">
        <v>1</v>
      </c>
    </row>
    <row r="565" spans="1:16" x14ac:dyDescent="0.3">
      <c r="A565">
        <v>562</v>
      </c>
      <c r="B565" t="s">
        <v>17</v>
      </c>
      <c r="C565">
        <v>2022</v>
      </c>
      <c r="D565">
        <v>4.0999999999999996</v>
      </c>
      <c r="E565" t="s">
        <v>33</v>
      </c>
      <c r="F565" t="s">
        <v>19</v>
      </c>
      <c r="G565">
        <v>141609</v>
      </c>
      <c r="H565" t="s">
        <v>38</v>
      </c>
      <c r="I565">
        <v>76885.72</v>
      </c>
      <c r="J565" t="s">
        <v>21</v>
      </c>
      <c r="K565">
        <v>4</v>
      </c>
      <c r="L565">
        <v>0.54294373945158858</v>
      </c>
      <c r="M565" t="s">
        <v>22</v>
      </c>
      <c r="N565" t="s">
        <v>36</v>
      </c>
      <c r="O565" t="s">
        <v>29</v>
      </c>
      <c r="P565">
        <v>2</v>
      </c>
    </row>
    <row r="566" spans="1:16" x14ac:dyDescent="0.3">
      <c r="A566">
        <v>2008</v>
      </c>
      <c r="B566" t="s">
        <v>37</v>
      </c>
      <c r="C566">
        <v>2010</v>
      </c>
      <c r="D566">
        <v>3.6</v>
      </c>
      <c r="E566" t="s">
        <v>18</v>
      </c>
      <c r="F566" t="s">
        <v>34</v>
      </c>
      <c r="G566">
        <v>237784</v>
      </c>
      <c r="H566" t="s">
        <v>38</v>
      </c>
      <c r="I566">
        <v>54845.68</v>
      </c>
      <c r="J566" t="s">
        <v>48</v>
      </c>
      <c r="K566">
        <v>16</v>
      </c>
      <c r="L566">
        <v>0.23065336608013995</v>
      </c>
      <c r="M566" t="s">
        <v>32</v>
      </c>
      <c r="N566" t="s">
        <v>36</v>
      </c>
      <c r="O566" t="s">
        <v>22</v>
      </c>
      <c r="P566">
        <v>2</v>
      </c>
    </row>
    <row r="567" spans="1:16" x14ac:dyDescent="0.3">
      <c r="A567">
        <v>2004</v>
      </c>
      <c r="B567" t="s">
        <v>37</v>
      </c>
      <c r="C567">
        <v>2004</v>
      </c>
      <c r="D567">
        <v>4.7</v>
      </c>
      <c r="E567" t="s">
        <v>33</v>
      </c>
      <c r="F567" t="s">
        <v>19</v>
      </c>
      <c r="G567">
        <v>208072</v>
      </c>
      <c r="H567" t="s">
        <v>38</v>
      </c>
      <c r="I567">
        <v>60309.09</v>
      </c>
      <c r="J567" t="s">
        <v>39</v>
      </c>
      <c r="K567">
        <v>22</v>
      </c>
      <c r="L567">
        <v>0.28984721634818716</v>
      </c>
      <c r="M567" t="s">
        <v>32</v>
      </c>
      <c r="N567" t="s">
        <v>36</v>
      </c>
      <c r="O567" t="s">
        <v>29</v>
      </c>
      <c r="P567">
        <v>2</v>
      </c>
    </row>
    <row r="568" spans="1:16" x14ac:dyDescent="0.3">
      <c r="A568">
        <v>2003</v>
      </c>
      <c r="B568" t="s">
        <v>30</v>
      </c>
      <c r="C568">
        <v>2022</v>
      </c>
      <c r="D568">
        <v>3.8</v>
      </c>
      <c r="E568" t="s">
        <v>18</v>
      </c>
      <c r="F568" t="s">
        <v>19</v>
      </c>
      <c r="G568">
        <v>229027</v>
      </c>
      <c r="H568" t="s">
        <v>20</v>
      </c>
      <c r="I568">
        <v>72440.13</v>
      </c>
      <c r="J568" t="s">
        <v>31</v>
      </c>
      <c r="K568">
        <v>4</v>
      </c>
      <c r="L568">
        <v>0.31629515297323024</v>
      </c>
      <c r="M568" t="s">
        <v>32</v>
      </c>
      <c r="N568" t="s">
        <v>36</v>
      </c>
      <c r="O568" t="s">
        <v>22</v>
      </c>
      <c r="P568">
        <v>3</v>
      </c>
    </row>
    <row r="569" spans="1:16" x14ac:dyDescent="0.3">
      <c r="A569">
        <v>566</v>
      </c>
      <c r="B569" t="s">
        <v>37</v>
      </c>
      <c r="C569">
        <v>2007</v>
      </c>
      <c r="D569">
        <v>2.8</v>
      </c>
      <c r="E569" t="s">
        <v>25</v>
      </c>
      <c r="F569" t="s">
        <v>34</v>
      </c>
      <c r="G569">
        <v>144854</v>
      </c>
      <c r="H569" t="s">
        <v>38</v>
      </c>
      <c r="I569">
        <v>86621.37</v>
      </c>
      <c r="J569" t="s">
        <v>39</v>
      </c>
      <c r="K569">
        <v>19</v>
      </c>
      <c r="L569">
        <v>0.59799087356924896</v>
      </c>
      <c r="M569" t="s">
        <v>22</v>
      </c>
      <c r="N569" t="s">
        <v>36</v>
      </c>
      <c r="O569" t="s">
        <v>22</v>
      </c>
      <c r="P569">
        <v>2</v>
      </c>
    </row>
    <row r="570" spans="1:16" x14ac:dyDescent="0.3">
      <c r="A570">
        <v>567</v>
      </c>
      <c r="B570" t="s">
        <v>30</v>
      </c>
      <c r="C570">
        <v>2016</v>
      </c>
      <c r="D570">
        <v>1.5</v>
      </c>
      <c r="E570" t="s">
        <v>18</v>
      </c>
      <c r="F570" t="s">
        <v>19</v>
      </c>
      <c r="G570">
        <v>78004</v>
      </c>
      <c r="H570" t="s">
        <v>38</v>
      </c>
      <c r="I570">
        <v>69387.25</v>
      </c>
      <c r="J570" t="s">
        <v>31</v>
      </c>
      <c r="K570">
        <v>10</v>
      </c>
      <c r="L570">
        <v>0.88953451105071535</v>
      </c>
      <c r="M570" t="s">
        <v>22</v>
      </c>
      <c r="N570" t="s">
        <v>36</v>
      </c>
      <c r="O570" t="s">
        <v>46</v>
      </c>
      <c r="P570">
        <v>2</v>
      </c>
    </row>
    <row r="571" spans="1:16" x14ac:dyDescent="0.3">
      <c r="A571">
        <v>568</v>
      </c>
      <c r="B571" t="s">
        <v>50</v>
      </c>
      <c r="C571">
        <v>2014</v>
      </c>
      <c r="D571">
        <v>3.4</v>
      </c>
      <c r="E571" t="s">
        <v>25</v>
      </c>
      <c r="F571" t="s">
        <v>34</v>
      </c>
      <c r="G571">
        <v>22072</v>
      </c>
      <c r="H571" t="s">
        <v>38</v>
      </c>
      <c r="I571">
        <v>56874.38</v>
      </c>
      <c r="J571" t="s">
        <v>61</v>
      </c>
      <c r="K571">
        <v>12</v>
      </c>
      <c r="L571">
        <v>2.5767660384197173</v>
      </c>
      <c r="M571" t="s">
        <v>56</v>
      </c>
      <c r="N571" t="s">
        <v>36</v>
      </c>
      <c r="O571" t="s">
        <v>22</v>
      </c>
      <c r="P571">
        <v>2</v>
      </c>
    </row>
    <row r="572" spans="1:16" x14ac:dyDescent="0.3">
      <c r="A572">
        <v>2001</v>
      </c>
      <c r="B572" t="s">
        <v>30</v>
      </c>
      <c r="C572">
        <v>2007</v>
      </c>
      <c r="D572">
        <v>5.6</v>
      </c>
      <c r="E572" t="s">
        <v>18</v>
      </c>
      <c r="F572" t="s">
        <v>19</v>
      </c>
      <c r="G572">
        <v>206084</v>
      </c>
      <c r="H572" t="s">
        <v>38</v>
      </c>
      <c r="I572">
        <v>70699.19</v>
      </c>
      <c r="J572" t="s">
        <v>41</v>
      </c>
      <c r="K572">
        <v>19</v>
      </c>
      <c r="L572">
        <v>0.34306006288697816</v>
      </c>
      <c r="M572" t="s">
        <v>32</v>
      </c>
      <c r="N572" t="s">
        <v>36</v>
      </c>
      <c r="O572" t="s">
        <v>29</v>
      </c>
      <c r="P572">
        <v>2</v>
      </c>
    </row>
    <row r="573" spans="1:16" x14ac:dyDescent="0.3">
      <c r="A573">
        <v>2000</v>
      </c>
      <c r="B573" t="s">
        <v>43</v>
      </c>
      <c r="C573">
        <v>2003</v>
      </c>
      <c r="D573">
        <v>2.7</v>
      </c>
      <c r="E573" t="s">
        <v>33</v>
      </c>
      <c r="F573" t="s">
        <v>19</v>
      </c>
      <c r="G573">
        <v>235835</v>
      </c>
      <c r="H573" t="s">
        <v>26</v>
      </c>
      <c r="I573">
        <v>54051.23</v>
      </c>
      <c r="J573" t="s">
        <v>60</v>
      </c>
      <c r="K573">
        <v>23</v>
      </c>
      <c r="L573">
        <v>0.2291908749761486</v>
      </c>
      <c r="M573" t="s">
        <v>32</v>
      </c>
      <c r="N573" t="s">
        <v>36</v>
      </c>
      <c r="O573" t="s">
        <v>22</v>
      </c>
      <c r="P573">
        <v>1</v>
      </c>
    </row>
    <row r="574" spans="1:16" x14ac:dyDescent="0.3">
      <c r="A574">
        <v>1999</v>
      </c>
      <c r="B574" t="s">
        <v>58</v>
      </c>
      <c r="C574">
        <v>2011</v>
      </c>
      <c r="D574">
        <v>3.4</v>
      </c>
      <c r="E574" t="s">
        <v>18</v>
      </c>
      <c r="F574" t="s">
        <v>19</v>
      </c>
      <c r="G574">
        <v>125093</v>
      </c>
      <c r="H574" t="s">
        <v>26</v>
      </c>
      <c r="I574">
        <v>54616.5</v>
      </c>
      <c r="J574" t="s">
        <v>65</v>
      </c>
      <c r="K574">
        <v>15</v>
      </c>
      <c r="L574">
        <v>0.4366071642697833</v>
      </c>
      <c r="M574" t="s">
        <v>22</v>
      </c>
      <c r="N574" t="s">
        <v>36</v>
      </c>
      <c r="O574" t="s">
        <v>22</v>
      </c>
      <c r="P574">
        <v>1</v>
      </c>
    </row>
    <row r="575" spans="1:16" x14ac:dyDescent="0.3">
      <c r="A575">
        <v>1997</v>
      </c>
      <c r="B575" t="s">
        <v>30</v>
      </c>
      <c r="C575">
        <v>2014</v>
      </c>
      <c r="D575">
        <v>4.7</v>
      </c>
      <c r="E575" t="s">
        <v>42</v>
      </c>
      <c r="F575" t="s">
        <v>34</v>
      </c>
      <c r="G575">
        <v>85548</v>
      </c>
      <c r="H575" t="s">
        <v>38</v>
      </c>
      <c r="I575">
        <v>71681.539999999994</v>
      </c>
      <c r="J575" t="s">
        <v>31</v>
      </c>
      <c r="K575">
        <v>12</v>
      </c>
      <c r="L575">
        <v>0.83791017908074994</v>
      </c>
      <c r="M575" t="s">
        <v>22</v>
      </c>
      <c r="N575" t="s">
        <v>36</v>
      </c>
      <c r="O575" t="s">
        <v>29</v>
      </c>
      <c r="P575">
        <v>2</v>
      </c>
    </row>
    <row r="576" spans="1:16" x14ac:dyDescent="0.3">
      <c r="A576">
        <v>573</v>
      </c>
      <c r="B576" t="s">
        <v>30</v>
      </c>
      <c r="C576">
        <v>2018</v>
      </c>
      <c r="D576">
        <v>2.2000000000000002</v>
      </c>
      <c r="E576" t="s">
        <v>18</v>
      </c>
      <c r="F576" t="s">
        <v>34</v>
      </c>
      <c r="G576">
        <v>176774</v>
      </c>
      <c r="H576" t="s">
        <v>38</v>
      </c>
      <c r="I576">
        <v>80568.22</v>
      </c>
      <c r="J576" t="s">
        <v>41</v>
      </c>
      <c r="K576">
        <v>8</v>
      </c>
      <c r="L576">
        <v>0.45576962675506577</v>
      </c>
      <c r="M576" t="s">
        <v>32</v>
      </c>
      <c r="N576" t="s">
        <v>36</v>
      </c>
      <c r="O576" t="s">
        <v>22</v>
      </c>
      <c r="P576">
        <v>2</v>
      </c>
    </row>
    <row r="577" spans="1:16" x14ac:dyDescent="0.3">
      <c r="A577">
        <v>1996</v>
      </c>
      <c r="B577" t="s">
        <v>24</v>
      </c>
      <c r="C577">
        <v>2012</v>
      </c>
      <c r="D577">
        <v>2.6</v>
      </c>
      <c r="E577" t="s">
        <v>33</v>
      </c>
      <c r="F577" t="s">
        <v>19</v>
      </c>
      <c r="G577">
        <v>138783</v>
      </c>
      <c r="H577" t="s">
        <v>38</v>
      </c>
      <c r="I577">
        <v>73436.22</v>
      </c>
      <c r="J577" t="s">
        <v>49</v>
      </c>
      <c r="K577">
        <v>14</v>
      </c>
      <c r="L577">
        <v>0.52914420354077951</v>
      </c>
      <c r="M577" t="s">
        <v>22</v>
      </c>
      <c r="N577" t="s">
        <v>36</v>
      </c>
      <c r="O577" t="s">
        <v>22</v>
      </c>
      <c r="P577">
        <v>2</v>
      </c>
    </row>
    <row r="578" spans="1:16" x14ac:dyDescent="0.3">
      <c r="A578">
        <v>1995</v>
      </c>
      <c r="B578" t="s">
        <v>30</v>
      </c>
      <c r="C578">
        <v>2001</v>
      </c>
      <c r="D578">
        <v>3.5</v>
      </c>
      <c r="E578" t="s">
        <v>42</v>
      </c>
      <c r="F578" t="s">
        <v>19</v>
      </c>
      <c r="G578">
        <v>294721</v>
      </c>
      <c r="H578" t="s">
        <v>38</v>
      </c>
      <c r="I578">
        <v>54493.53</v>
      </c>
      <c r="J578" t="s">
        <v>40</v>
      </c>
      <c r="K578">
        <v>25</v>
      </c>
      <c r="L578">
        <v>0.18489870080516826</v>
      </c>
      <c r="M578" t="s">
        <v>32</v>
      </c>
      <c r="N578" t="s">
        <v>36</v>
      </c>
      <c r="O578" t="s">
        <v>22</v>
      </c>
      <c r="P578">
        <v>2</v>
      </c>
    </row>
    <row r="579" spans="1:16" x14ac:dyDescent="0.3">
      <c r="A579">
        <v>1988</v>
      </c>
      <c r="B579" t="s">
        <v>37</v>
      </c>
      <c r="C579">
        <v>2012</v>
      </c>
      <c r="D579">
        <v>4.3</v>
      </c>
      <c r="E579" t="s">
        <v>18</v>
      </c>
      <c r="F579" t="s">
        <v>19</v>
      </c>
      <c r="G579">
        <v>228456</v>
      </c>
      <c r="H579" t="s">
        <v>26</v>
      </c>
      <c r="I579">
        <v>77264.84</v>
      </c>
      <c r="J579" t="s">
        <v>48</v>
      </c>
      <c r="K579">
        <v>14</v>
      </c>
      <c r="L579">
        <v>0.33820446825646949</v>
      </c>
      <c r="M579" t="s">
        <v>32</v>
      </c>
      <c r="N579" t="s">
        <v>36</v>
      </c>
      <c r="O579" t="s">
        <v>29</v>
      </c>
      <c r="P579">
        <v>1</v>
      </c>
    </row>
    <row r="580" spans="1:16" x14ac:dyDescent="0.3">
      <c r="A580">
        <v>1987</v>
      </c>
      <c r="B580" t="s">
        <v>50</v>
      </c>
      <c r="C580">
        <v>2007</v>
      </c>
      <c r="D580">
        <v>3.2</v>
      </c>
      <c r="E580" t="s">
        <v>33</v>
      </c>
      <c r="F580" t="s">
        <v>19</v>
      </c>
      <c r="G580">
        <v>2395</v>
      </c>
      <c r="H580" t="s">
        <v>38</v>
      </c>
      <c r="I580">
        <v>90063.35</v>
      </c>
      <c r="J580" t="s">
        <v>61</v>
      </c>
      <c r="K580">
        <v>19</v>
      </c>
      <c r="L580">
        <v>37.604739039665972</v>
      </c>
      <c r="M580" t="s">
        <v>56</v>
      </c>
      <c r="N580" t="s">
        <v>36</v>
      </c>
      <c r="O580" t="s">
        <v>22</v>
      </c>
      <c r="P580">
        <v>2</v>
      </c>
    </row>
    <row r="581" spans="1:16" x14ac:dyDescent="0.3">
      <c r="A581">
        <v>1986</v>
      </c>
      <c r="B581" t="s">
        <v>17</v>
      </c>
      <c r="C581">
        <v>2023</v>
      </c>
      <c r="D581">
        <v>1.4</v>
      </c>
      <c r="E581" t="s">
        <v>18</v>
      </c>
      <c r="F581" t="s">
        <v>19</v>
      </c>
      <c r="G581">
        <v>89196</v>
      </c>
      <c r="H581" t="s">
        <v>26</v>
      </c>
      <c r="I581">
        <v>73802.87</v>
      </c>
      <c r="J581" t="s">
        <v>21</v>
      </c>
      <c r="K581">
        <v>3</v>
      </c>
      <c r="L581">
        <v>0.82742353917216016</v>
      </c>
      <c r="M581" t="s">
        <v>22</v>
      </c>
      <c r="N581" t="s">
        <v>36</v>
      </c>
      <c r="O581" t="s">
        <v>46</v>
      </c>
      <c r="P581">
        <v>1</v>
      </c>
    </row>
    <row r="582" spans="1:16" x14ac:dyDescent="0.3">
      <c r="A582">
        <v>579</v>
      </c>
      <c r="B582" t="s">
        <v>24</v>
      </c>
      <c r="C582">
        <v>2007</v>
      </c>
      <c r="D582">
        <v>3.4</v>
      </c>
      <c r="E582" t="s">
        <v>25</v>
      </c>
      <c r="F582" t="s">
        <v>34</v>
      </c>
      <c r="G582">
        <v>23259</v>
      </c>
      <c r="H582" t="s">
        <v>38</v>
      </c>
      <c r="I582">
        <v>59183.199999999997</v>
      </c>
      <c r="J582" t="s">
        <v>27</v>
      </c>
      <c r="K582">
        <v>19</v>
      </c>
      <c r="L582">
        <v>2.5445289995270648</v>
      </c>
      <c r="M582" t="s">
        <v>56</v>
      </c>
      <c r="N582" t="s">
        <v>36</v>
      </c>
      <c r="O582" t="s">
        <v>22</v>
      </c>
      <c r="P582">
        <v>2</v>
      </c>
    </row>
    <row r="583" spans="1:16" x14ac:dyDescent="0.3">
      <c r="A583">
        <v>580</v>
      </c>
      <c r="B583" t="s">
        <v>30</v>
      </c>
      <c r="C583">
        <v>2012</v>
      </c>
      <c r="D583">
        <v>3.1</v>
      </c>
      <c r="E583" t="s">
        <v>25</v>
      </c>
      <c r="F583" t="s">
        <v>34</v>
      </c>
      <c r="G583">
        <v>79400</v>
      </c>
      <c r="H583" t="s">
        <v>26</v>
      </c>
      <c r="I583">
        <v>53144.42</v>
      </c>
      <c r="J583" t="s">
        <v>41</v>
      </c>
      <c r="K583">
        <v>14</v>
      </c>
      <c r="L583">
        <v>0.66932518891687653</v>
      </c>
      <c r="M583" t="s">
        <v>22</v>
      </c>
      <c r="N583" t="s">
        <v>36</v>
      </c>
      <c r="O583" t="s">
        <v>22</v>
      </c>
      <c r="P583">
        <v>1</v>
      </c>
    </row>
    <row r="584" spans="1:16" x14ac:dyDescent="0.3">
      <c r="A584">
        <v>581</v>
      </c>
      <c r="B584" t="s">
        <v>24</v>
      </c>
      <c r="C584">
        <v>2007</v>
      </c>
      <c r="D584">
        <v>4</v>
      </c>
      <c r="E584" t="s">
        <v>42</v>
      </c>
      <c r="F584" t="s">
        <v>34</v>
      </c>
      <c r="G584">
        <v>296437</v>
      </c>
      <c r="H584" t="s">
        <v>38</v>
      </c>
      <c r="I584">
        <v>84800.81</v>
      </c>
      <c r="J584" t="s">
        <v>66</v>
      </c>
      <c r="K584">
        <v>19</v>
      </c>
      <c r="L584">
        <v>0.28606688773668604</v>
      </c>
      <c r="M584" t="s">
        <v>32</v>
      </c>
      <c r="N584" t="s">
        <v>36</v>
      </c>
      <c r="O584" t="s">
        <v>29</v>
      </c>
      <c r="P584">
        <v>2</v>
      </c>
    </row>
    <row r="585" spans="1:16" x14ac:dyDescent="0.3">
      <c r="A585">
        <v>582</v>
      </c>
      <c r="B585" t="s">
        <v>43</v>
      </c>
      <c r="C585">
        <v>2022</v>
      </c>
      <c r="D585">
        <v>6</v>
      </c>
      <c r="E585" t="s">
        <v>42</v>
      </c>
      <c r="F585" t="s">
        <v>19</v>
      </c>
      <c r="G585">
        <v>111581</v>
      </c>
      <c r="H585" t="s">
        <v>38</v>
      </c>
      <c r="I585">
        <v>60269.16</v>
      </c>
      <c r="J585" t="s">
        <v>60</v>
      </c>
      <c r="K585">
        <v>4</v>
      </c>
      <c r="L585">
        <v>0.54013819557093057</v>
      </c>
      <c r="M585" t="s">
        <v>22</v>
      </c>
      <c r="N585" t="s">
        <v>36</v>
      </c>
      <c r="O585" t="s">
        <v>29</v>
      </c>
      <c r="P585">
        <v>2</v>
      </c>
    </row>
    <row r="586" spans="1:16" x14ac:dyDescent="0.3">
      <c r="A586">
        <v>1985</v>
      </c>
      <c r="B586" t="s">
        <v>24</v>
      </c>
      <c r="C586">
        <v>2022</v>
      </c>
      <c r="D586">
        <v>1.9</v>
      </c>
      <c r="E586" t="s">
        <v>18</v>
      </c>
      <c r="F586" t="s">
        <v>19</v>
      </c>
      <c r="G586">
        <v>43923</v>
      </c>
      <c r="H586" t="s">
        <v>20</v>
      </c>
      <c r="I586">
        <v>69919.28</v>
      </c>
      <c r="J586" t="s">
        <v>66</v>
      </c>
      <c r="K586">
        <v>4</v>
      </c>
      <c r="L586">
        <v>1.5918603009812626</v>
      </c>
      <c r="M586" t="s">
        <v>56</v>
      </c>
      <c r="N586" t="s">
        <v>36</v>
      </c>
      <c r="O586" t="s">
        <v>46</v>
      </c>
      <c r="P586">
        <v>3</v>
      </c>
    </row>
    <row r="587" spans="1:16" x14ac:dyDescent="0.3">
      <c r="A587">
        <v>584</v>
      </c>
      <c r="B587" t="s">
        <v>30</v>
      </c>
      <c r="C587">
        <v>2000</v>
      </c>
      <c r="D587">
        <v>3</v>
      </c>
      <c r="E587" t="s">
        <v>25</v>
      </c>
      <c r="F587" t="s">
        <v>34</v>
      </c>
      <c r="G587">
        <v>181502</v>
      </c>
      <c r="H587" t="s">
        <v>20</v>
      </c>
      <c r="I587">
        <v>54041.95</v>
      </c>
      <c r="J587" t="s">
        <v>40</v>
      </c>
      <c r="K587">
        <v>26</v>
      </c>
      <c r="L587">
        <v>0.29774850965829575</v>
      </c>
      <c r="M587" t="s">
        <v>32</v>
      </c>
      <c r="N587" t="s">
        <v>36</v>
      </c>
      <c r="O587" t="s">
        <v>22</v>
      </c>
      <c r="P587">
        <v>3</v>
      </c>
    </row>
    <row r="588" spans="1:16" x14ac:dyDescent="0.3">
      <c r="A588">
        <v>585</v>
      </c>
      <c r="B588" t="s">
        <v>17</v>
      </c>
      <c r="C588">
        <v>2012</v>
      </c>
      <c r="D588">
        <v>5.0999999999999996</v>
      </c>
      <c r="E588" t="s">
        <v>33</v>
      </c>
      <c r="F588" t="s">
        <v>34</v>
      </c>
      <c r="G588">
        <v>107009</v>
      </c>
      <c r="H588" t="s">
        <v>26</v>
      </c>
      <c r="I588">
        <v>71472.100000000006</v>
      </c>
      <c r="J588" t="s">
        <v>35</v>
      </c>
      <c r="K588">
        <v>14</v>
      </c>
      <c r="L588">
        <v>0.66790737227709829</v>
      </c>
      <c r="M588" t="s">
        <v>22</v>
      </c>
      <c r="N588" t="s">
        <v>36</v>
      </c>
      <c r="O588" t="s">
        <v>29</v>
      </c>
      <c r="P588">
        <v>1</v>
      </c>
    </row>
    <row r="589" spans="1:16" x14ac:dyDescent="0.3">
      <c r="A589">
        <v>1978</v>
      </c>
      <c r="B589" t="s">
        <v>58</v>
      </c>
      <c r="C589">
        <v>2003</v>
      </c>
      <c r="D589">
        <v>4</v>
      </c>
      <c r="E589" t="s">
        <v>18</v>
      </c>
      <c r="F589" t="s">
        <v>34</v>
      </c>
      <c r="G589">
        <v>26014</v>
      </c>
      <c r="H589" t="s">
        <v>38</v>
      </c>
      <c r="I589">
        <v>72588.149999999994</v>
      </c>
      <c r="J589" t="s">
        <v>62</v>
      </c>
      <c r="K589">
        <v>23</v>
      </c>
      <c r="L589">
        <v>2.7903494272314906</v>
      </c>
      <c r="M589" t="s">
        <v>56</v>
      </c>
      <c r="N589" t="s">
        <v>36</v>
      </c>
      <c r="O589" t="s">
        <v>29</v>
      </c>
      <c r="P589">
        <v>2</v>
      </c>
    </row>
    <row r="590" spans="1:16" x14ac:dyDescent="0.3">
      <c r="A590">
        <v>587</v>
      </c>
      <c r="B590" t="s">
        <v>58</v>
      </c>
      <c r="C590">
        <v>2023</v>
      </c>
      <c r="D590">
        <v>1.2</v>
      </c>
      <c r="E590" t="s">
        <v>42</v>
      </c>
      <c r="F590" t="s">
        <v>19</v>
      </c>
      <c r="G590">
        <v>161940</v>
      </c>
      <c r="H590" t="s">
        <v>26</v>
      </c>
      <c r="I590">
        <v>64002.04</v>
      </c>
      <c r="J590" t="s">
        <v>67</v>
      </c>
      <c r="K590">
        <v>3</v>
      </c>
      <c r="L590">
        <v>0.39522069902432999</v>
      </c>
      <c r="M590" t="s">
        <v>32</v>
      </c>
      <c r="N590" t="s">
        <v>36</v>
      </c>
      <c r="O590" t="s">
        <v>46</v>
      </c>
      <c r="P590">
        <v>1</v>
      </c>
    </row>
    <row r="591" spans="1:16" x14ac:dyDescent="0.3">
      <c r="A591">
        <v>588</v>
      </c>
      <c r="B591" t="s">
        <v>50</v>
      </c>
      <c r="C591">
        <v>2002</v>
      </c>
      <c r="D591">
        <v>2</v>
      </c>
      <c r="E591" t="s">
        <v>33</v>
      </c>
      <c r="F591" t="s">
        <v>19</v>
      </c>
      <c r="G591">
        <v>288453</v>
      </c>
      <c r="H591" t="s">
        <v>26</v>
      </c>
      <c r="I591">
        <v>92079.5</v>
      </c>
      <c r="J591" t="s">
        <v>55</v>
      </c>
      <c r="K591">
        <v>24</v>
      </c>
      <c r="L591">
        <v>0.31921838219744636</v>
      </c>
      <c r="M591" t="s">
        <v>32</v>
      </c>
      <c r="N591" t="s">
        <v>36</v>
      </c>
      <c r="O591" t="s">
        <v>22</v>
      </c>
      <c r="P591">
        <v>1</v>
      </c>
    </row>
    <row r="592" spans="1:16" x14ac:dyDescent="0.3">
      <c r="A592">
        <v>1977</v>
      </c>
      <c r="B592" t="s">
        <v>43</v>
      </c>
      <c r="C592">
        <v>2006</v>
      </c>
      <c r="D592">
        <v>4.0999999999999996</v>
      </c>
      <c r="E592" t="s">
        <v>25</v>
      </c>
      <c r="F592" t="s">
        <v>34</v>
      </c>
      <c r="G592">
        <v>299334</v>
      </c>
      <c r="H592" t="s">
        <v>26</v>
      </c>
      <c r="I592">
        <v>79670.05</v>
      </c>
      <c r="J592" t="s">
        <v>57</v>
      </c>
      <c r="K592">
        <v>20</v>
      </c>
      <c r="L592">
        <v>0.26615770343495893</v>
      </c>
      <c r="M592" t="s">
        <v>32</v>
      </c>
      <c r="N592" t="s">
        <v>36</v>
      </c>
      <c r="O592" t="s">
        <v>29</v>
      </c>
      <c r="P592">
        <v>1</v>
      </c>
    </row>
    <row r="593" spans="1:16" x14ac:dyDescent="0.3">
      <c r="A593">
        <v>590</v>
      </c>
      <c r="B593" t="s">
        <v>30</v>
      </c>
      <c r="C593">
        <v>2016</v>
      </c>
      <c r="D593">
        <v>3.6</v>
      </c>
      <c r="E593" t="s">
        <v>18</v>
      </c>
      <c r="F593" t="s">
        <v>19</v>
      </c>
      <c r="G593">
        <v>113259</v>
      </c>
      <c r="H593" t="s">
        <v>38</v>
      </c>
      <c r="I593">
        <v>64529.38</v>
      </c>
      <c r="J593" t="s">
        <v>31</v>
      </c>
      <c r="K593">
        <v>10</v>
      </c>
      <c r="L593">
        <v>0.5697505716984963</v>
      </c>
      <c r="M593" t="s">
        <v>22</v>
      </c>
      <c r="N593" t="s">
        <v>36</v>
      </c>
      <c r="O593" t="s">
        <v>22</v>
      </c>
      <c r="P593">
        <v>2</v>
      </c>
    </row>
    <row r="594" spans="1:16" x14ac:dyDescent="0.3">
      <c r="A594">
        <v>591</v>
      </c>
      <c r="B594" t="s">
        <v>17</v>
      </c>
      <c r="C594">
        <v>2004</v>
      </c>
      <c r="D594">
        <v>4.0999999999999996</v>
      </c>
      <c r="E594" t="s">
        <v>25</v>
      </c>
      <c r="F594" t="s">
        <v>19</v>
      </c>
      <c r="G594">
        <v>100804</v>
      </c>
      <c r="H594" t="s">
        <v>38</v>
      </c>
      <c r="I594">
        <v>83026.3</v>
      </c>
      <c r="J594" t="s">
        <v>47</v>
      </c>
      <c r="K594">
        <v>22</v>
      </c>
      <c r="L594">
        <v>0.82364092694734337</v>
      </c>
      <c r="M594" t="s">
        <v>22</v>
      </c>
      <c r="N594" t="s">
        <v>36</v>
      </c>
      <c r="O594" t="s">
        <v>29</v>
      </c>
      <c r="P594">
        <v>2</v>
      </c>
    </row>
    <row r="595" spans="1:16" x14ac:dyDescent="0.3">
      <c r="A595">
        <v>592</v>
      </c>
      <c r="B595" t="s">
        <v>43</v>
      </c>
      <c r="C595">
        <v>2019</v>
      </c>
      <c r="D595">
        <v>5.6</v>
      </c>
      <c r="E595" t="s">
        <v>42</v>
      </c>
      <c r="F595" t="s">
        <v>19</v>
      </c>
      <c r="G595">
        <v>69000</v>
      </c>
      <c r="H595" t="s">
        <v>20</v>
      </c>
      <c r="I595">
        <v>53621.61</v>
      </c>
      <c r="J595" t="s">
        <v>60</v>
      </c>
      <c r="K595">
        <v>7</v>
      </c>
      <c r="L595">
        <v>0.77712478260869566</v>
      </c>
      <c r="M595" t="s">
        <v>22</v>
      </c>
      <c r="N595" t="s">
        <v>36</v>
      </c>
      <c r="O595" t="s">
        <v>29</v>
      </c>
      <c r="P595">
        <v>3</v>
      </c>
    </row>
    <row r="596" spans="1:16" x14ac:dyDescent="0.3">
      <c r="A596">
        <v>593</v>
      </c>
      <c r="B596" t="s">
        <v>43</v>
      </c>
      <c r="C596">
        <v>2020</v>
      </c>
      <c r="D596">
        <v>3.5</v>
      </c>
      <c r="E596" t="s">
        <v>18</v>
      </c>
      <c r="F596" t="s">
        <v>34</v>
      </c>
      <c r="G596">
        <v>84179</v>
      </c>
      <c r="H596" t="s">
        <v>20</v>
      </c>
      <c r="I596">
        <v>73208.06</v>
      </c>
      <c r="J596" t="s">
        <v>60</v>
      </c>
      <c r="K596">
        <v>6</v>
      </c>
      <c r="L596">
        <v>0.8696712956913244</v>
      </c>
      <c r="M596" t="s">
        <v>22</v>
      </c>
      <c r="N596" t="s">
        <v>36</v>
      </c>
      <c r="O596" t="s">
        <v>22</v>
      </c>
      <c r="P596">
        <v>3</v>
      </c>
    </row>
    <row r="597" spans="1:16" x14ac:dyDescent="0.3">
      <c r="A597">
        <v>1976</v>
      </c>
      <c r="B597" t="s">
        <v>24</v>
      </c>
      <c r="C597">
        <v>2012</v>
      </c>
      <c r="D597">
        <v>4.3</v>
      </c>
      <c r="E597" t="s">
        <v>25</v>
      </c>
      <c r="F597" t="s">
        <v>19</v>
      </c>
      <c r="G597">
        <v>54418</v>
      </c>
      <c r="H597" t="s">
        <v>20</v>
      </c>
      <c r="I597">
        <v>68178.02</v>
      </c>
      <c r="J597" t="s">
        <v>49</v>
      </c>
      <c r="K597">
        <v>14</v>
      </c>
      <c r="L597">
        <v>1.2528578779080453</v>
      </c>
      <c r="M597" t="s">
        <v>22</v>
      </c>
      <c r="N597" t="s">
        <v>36</v>
      </c>
      <c r="O597" t="s">
        <v>29</v>
      </c>
      <c r="P597">
        <v>3</v>
      </c>
    </row>
    <row r="598" spans="1:16" x14ac:dyDescent="0.3">
      <c r="A598">
        <v>1975</v>
      </c>
      <c r="B598" t="s">
        <v>43</v>
      </c>
      <c r="C598">
        <v>2003</v>
      </c>
      <c r="D598">
        <v>2</v>
      </c>
      <c r="E598" t="s">
        <v>33</v>
      </c>
      <c r="F598" t="s">
        <v>19</v>
      </c>
      <c r="G598">
        <v>166519</v>
      </c>
      <c r="H598" t="s">
        <v>38</v>
      </c>
      <c r="I598">
        <v>53190.92</v>
      </c>
      <c r="J598" t="s">
        <v>63</v>
      </c>
      <c r="K598">
        <v>23</v>
      </c>
      <c r="L598">
        <v>0.31942853368084123</v>
      </c>
      <c r="M598" t="s">
        <v>32</v>
      </c>
      <c r="N598" t="s">
        <v>36</v>
      </c>
      <c r="O598" t="s">
        <v>22</v>
      </c>
      <c r="P598">
        <v>2</v>
      </c>
    </row>
    <row r="599" spans="1:16" x14ac:dyDescent="0.3">
      <c r="A599">
        <v>596</v>
      </c>
      <c r="B599" t="s">
        <v>24</v>
      </c>
      <c r="C599">
        <v>2003</v>
      </c>
      <c r="D599">
        <v>1.2</v>
      </c>
      <c r="E599" t="s">
        <v>18</v>
      </c>
      <c r="F599" t="s">
        <v>34</v>
      </c>
      <c r="G599">
        <v>23880</v>
      </c>
      <c r="H599" t="s">
        <v>20</v>
      </c>
      <c r="I599">
        <v>68420.479999999996</v>
      </c>
      <c r="J599" t="s">
        <v>49</v>
      </c>
      <c r="K599">
        <v>23</v>
      </c>
      <c r="L599">
        <v>2.865179229480737</v>
      </c>
      <c r="M599" t="s">
        <v>56</v>
      </c>
      <c r="N599" t="s">
        <v>36</v>
      </c>
      <c r="O599" t="s">
        <v>46</v>
      </c>
      <c r="P599">
        <v>3</v>
      </c>
    </row>
    <row r="600" spans="1:16" x14ac:dyDescent="0.3">
      <c r="A600">
        <v>597</v>
      </c>
      <c r="B600" t="s">
        <v>43</v>
      </c>
      <c r="C600">
        <v>2010</v>
      </c>
      <c r="D600">
        <v>3.8</v>
      </c>
      <c r="E600" t="s">
        <v>25</v>
      </c>
      <c r="F600" t="s">
        <v>34</v>
      </c>
      <c r="G600">
        <v>201264</v>
      </c>
      <c r="H600" t="s">
        <v>26</v>
      </c>
      <c r="I600">
        <v>72013.84</v>
      </c>
      <c r="J600" t="s">
        <v>44</v>
      </c>
      <c r="K600">
        <v>16</v>
      </c>
      <c r="L600">
        <v>0.35780785436044199</v>
      </c>
      <c r="M600" t="s">
        <v>32</v>
      </c>
      <c r="N600" t="s">
        <v>36</v>
      </c>
      <c r="O600" t="s">
        <v>22</v>
      </c>
      <c r="P600">
        <v>1</v>
      </c>
    </row>
    <row r="601" spans="1:16" x14ac:dyDescent="0.3">
      <c r="A601">
        <v>598</v>
      </c>
      <c r="B601" t="s">
        <v>24</v>
      </c>
      <c r="C601">
        <v>2019</v>
      </c>
      <c r="D601">
        <v>3.2</v>
      </c>
      <c r="E601" t="s">
        <v>18</v>
      </c>
      <c r="F601" t="s">
        <v>19</v>
      </c>
      <c r="G601">
        <v>172438</v>
      </c>
      <c r="H601" t="s">
        <v>38</v>
      </c>
      <c r="I601">
        <v>94015.92</v>
      </c>
      <c r="J601" t="s">
        <v>53</v>
      </c>
      <c r="K601">
        <v>7</v>
      </c>
      <c r="L601">
        <v>0.5452157877034064</v>
      </c>
      <c r="M601" t="s">
        <v>32</v>
      </c>
      <c r="N601" t="s">
        <v>36</v>
      </c>
      <c r="O601" t="s">
        <v>22</v>
      </c>
      <c r="P601">
        <v>2</v>
      </c>
    </row>
    <row r="602" spans="1:16" x14ac:dyDescent="0.3">
      <c r="A602">
        <v>1970</v>
      </c>
      <c r="B602" t="s">
        <v>24</v>
      </c>
      <c r="C602">
        <v>2011</v>
      </c>
      <c r="D602">
        <v>5.8</v>
      </c>
      <c r="E602" t="s">
        <v>18</v>
      </c>
      <c r="F602" t="s">
        <v>34</v>
      </c>
      <c r="G602">
        <v>133703</v>
      </c>
      <c r="H602" t="s">
        <v>20</v>
      </c>
      <c r="I602">
        <v>91188.47</v>
      </c>
      <c r="J602" t="s">
        <v>49</v>
      </c>
      <c r="K602">
        <v>15</v>
      </c>
      <c r="L602">
        <v>0.68202261729355362</v>
      </c>
      <c r="M602" t="s">
        <v>22</v>
      </c>
      <c r="N602" t="s">
        <v>36</v>
      </c>
      <c r="O602" t="s">
        <v>29</v>
      </c>
      <c r="P602">
        <v>3</v>
      </c>
    </row>
    <row r="603" spans="1:16" x14ac:dyDescent="0.3">
      <c r="A603">
        <v>1967</v>
      </c>
      <c r="B603" t="s">
        <v>58</v>
      </c>
      <c r="C603">
        <v>2022</v>
      </c>
      <c r="D603">
        <v>1.8</v>
      </c>
      <c r="E603" t="s">
        <v>18</v>
      </c>
      <c r="F603" t="s">
        <v>34</v>
      </c>
      <c r="G603">
        <v>257716</v>
      </c>
      <c r="H603" t="s">
        <v>38</v>
      </c>
      <c r="I603">
        <v>55114.42</v>
      </c>
      <c r="J603" t="s">
        <v>59</v>
      </c>
      <c r="K603">
        <v>4</v>
      </c>
      <c r="L603">
        <v>0.21385719163730618</v>
      </c>
      <c r="M603" t="s">
        <v>32</v>
      </c>
      <c r="N603" t="s">
        <v>36</v>
      </c>
      <c r="O603" t="s">
        <v>46</v>
      </c>
      <c r="P603">
        <v>2</v>
      </c>
    </row>
    <row r="604" spans="1:16" x14ac:dyDescent="0.3">
      <c r="A604">
        <v>1966</v>
      </c>
      <c r="B604" t="s">
        <v>37</v>
      </c>
      <c r="C604">
        <v>2000</v>
      </c>
      <c r="D604">
        <v>4</v>
      </c>
      <c r="E604" t="s">
        <v>18</v>
      </c>
      <c r="F604" t="s">
        <v>19</v>
      </c>
      <c r="G604">
        <v>116869</v>
      </c>
      <c r="H604" t="s">
        <v>20</v>
      </c>
      <c r="I604">
        <v>67173.69</v>
      </c>
      <c r="J604" t="s">
        <v>48</v>
      </c>
      <c r="K604">
        <v>26</v>
      </c>
      <c r="L604">
        <v>0.57477765703479966</v>
      </c>
      <c r="M604" t="s">
        <v>22</v>
      </c>
      <c r="N604" t="s">
        <v>36</v>
      </c>
      <c r="O604" t="s">
        <v>29</v>
      </c>
      <c r="P604">
        <v>3</v>
      </c>
    </row>
    <row r="605" spans="1:16" x14ac:dyDescent="0.3">
      <c r="A605">
        <v>1965</v>
      </c>
      <c r="B605" t="s">
        <v>43</v>
      </c>
      <c r="C605">
        <v>2020</v>
      </c>
      <c r="D605">
        <v>3.8</v>
      </c>
      <c r="E605" t="s">
        <v>18</v>
      </c>
      <c r="F605" t="s">
        <v>34</v>
      </c>
      <c r="G605">
        <v>125407</v>
      </c>
      <c r="H605" t="s">
        <v>26</v>
      </c>
      <c r="I605">
        <v>54194.93</v>
      </c>
      <c r="J605" t="s">
        <v>44</v>
      </c>
      <c r="K605">
        <v>6</v>
      </c>
      <c r="L605">
        <v>0.43215235194207657</v>
      </c>
      <c r="M605" t="s">
        <v>22</v>
      </c>
      <c r="N605" t="s">
        <v>36</v>
      </c>
      <c r="O605" t="s">
        <v>22</v>
      </c>
      <c r="P605">
        <v>1</v>
      </c>
    </row>
    <row r="606" spans="1:16" x14ac:dyDescent="0.3">
      <c r="A606">
        <v>1964</v>
      </c>
      <c r="B606" t="s">
        <v>30</v>
      </c>
      <c r="C606">
        <v>2006</v>
      </c>
      <c r="D606">
        <v>3.7</v>
      </c>
      <c r="E606" t="s">
        <v>25</v>
      </c>
      <c r="F606" t="s">
        <v>19</v>
      </c>
      <c r="G606">
        <v>93878</v>
      </c>
      <c r="H606" t="s">
        <v>26</v>
      </c>
      <c r="I606">
        <v>59071.61</v>
      </c>
      <c r="J606" t="s">
        <v>52</v>
      </c>
      <c r="K606">
        <v>20</v>
      </c>
      <c r="L606">
        <v>0.62923805364409124</v>
      </c>
      <c r="M606" t="s">
        <v>22</v>
      </c>
      <c r="N606" t="s">
        <v>36</v>
      </c>
      <c r="O606" t="s">
        <v>22</v>
      </c>
      <c r="P606">
        <v>1</v>
      </c>
    </row>
    <row r="607" spans="1:16" x14ac:dyDescent="0.3">
      <c r="A607">
        <v>1961</v>
      </c>
      <c r="B607" t="s">
        <v>58</v>
      </c>
      <c r="C607">
        <v>2001</v>
      </c>
      <c r="D607">
        <v>4.5999999999999996</v>
      </c>
      <c r="E607" t="s">
        <v>33</v>
      </c>
      <c r="F607" t="s">
        <v>34</v>
      </c>
      <c r="G607">
        <v>216897</v>
      </c>
      <c r="H607" t="s">
        <v>20</v>
      </c>
      <c r="I607">
        <v>90870.69</v>
      </c>
      <c r="J607" t="s">
        <v>62</v>
      </c>
      <c r="K607">
        <v>25</v>
      </c>
      <c r="L607">
        <v>0.41895780024619983</v>
      </c>
      <c r="M607" t="s">
        <v>32</v>
      </c>
      <c r="N607" t="s">
        <v>36</v>
      </c>
      <c r="O607" t="s">
        <v>29</v>
      </c>
      <c r="P607">
        <v>3</v>
      </c>
    </row>
    <row r="608" spans="1:16" x14ac:dyDescent="0.3">
      <c r="A608">
        <v>1959</v>
      </c>
      <c r="B608" t="s">
        <v>17</v>
      </c>
      <c r="C608">
        <v>2014</v>
      </c>
      <c r="D608">
        <v>2.2999999999999998</v>
      </c>
      <c r="E608" t="s">
        <v>25</v>
      </c>
      <c r="F608" t="s">
        <v>19</v>
      </c>
      <c r="G608">
        <v>124555</v>
      </c>
      <c r="H608" t="s">
        <v>20</v>
      </c>
      <c r="I608">
        <v>52540.21</v>
      </c>
      <c r="J608" t="s">
        <v>47</v>
      </c>
      <c r="K608">
        <v>12</v>
      </c>
      <c r="L608">
        <v>0.42182337120147723</v>
      </c>
      <c r="M608" t="s">
        <v>22</v>
      </c>
      <c r="N608" t="s">
        <v>36</v>
      </c>
      <c r="O608" t="s">
        <v>22</v>
      </c>
      <c r="P608">
        <v>3</v>
      </c>
    </row>
    <row r="609" spans="1:16" x14ac:dyDescent="0.3">
      <c r="A609">
        <v>1956</v>
      </c>
      <c r="B609" t="s">
        <v>50</v>
      </c>
      <c r="C609">
        <v>2021</v>
      </c>
      <c r="D609">
        <v>4.5999999999999996</v>
      </c>
      <c r="E609" t="s">
        <v>18</v>
      </c>
      <c r="F609" t="s">
        <v>34</v>
      </c>
      <c r="G609">
        <v>220084</v>
      </c>
      <c r="H609" t="s">
        <v>26</v>
      </c>
      <c r="I609">
        <v>84125.66</v>
      </c>
      <c r="J609" t="s">
        <v>61</v>
      </c>
      <c r="K609">
        <v>5</v>
      </c>
      <c r="L609">
        <v>0.38224341615019719</v>
      </c>
      <c r="M609" t="s">
        <v>32</v>
      </c>
      <c r="N609" t="s">
        <v>36</v>
      </c>
      <c r="O609" t="s">
        <v>29</v>
      </c>
      <c r="P609">
        <v>1</v>
      </c>
    </row>
    <row r="610" spans="1:16" x14ac:dyDescent="0.3">
      <c r="A610">
        <v>1955</v>
      </c>
      <c r="B610" t="s">
        <v>37</v>
      </c>
      <c r="C610">
        <v>2011</v>
      </c>
      <c r="D610">
        <v>5.8</v>
      </c>
      <c r="E610" t="s">
        <v>18</v>
      </c>
      <c r="F610" t="s">
        <v>19</v>
      </c>
      <c r="G610">
        <v>67592</v>
      </c>
      <c r="H610" t="s">
        <v>38</v>
      </c>
      <c r="I610">
        <v>91804.89</v>
      </c>
      <c r="J610" t="s">
        <v>68</v>
      </c>
      <c r="K610">
        <v>15</v>
      </c>
      <c r="L610">
        <v>1.3582212391999053</v>
      </c>
      <c r="M610" t="s">
        <v>22</v>
      </c>
      <c r="N610" t="s">
        <v>36</v>
      </c>
      <c r="O610" t="s">
        <v>29</v>
      </c>
      <c r="P610">
        <v>2</v>
      </c>
    </row>
    <row r="611" spans="1:16" x14ac:dyDescent="0.3">
      <c r="A611">
        <v>608</v>
      </c>
      <c r="B611" t="s">
        <v>17</v>
      </c>
      <c r="C611">
        <v>2007</v>
      </c>
      <c r="D611">
        <v>2.4</v>
      </c>
      <c r="E611" t="s">
        <v>33</v>
      </c>
      <c r="F611" t="s">
        <v>34</v>
      </c>
      <c r="G611">
        <v>9004</v>
      </c>
      <c r="H611" t="s">
        <v>26</v>
      </c>
      <c r="I611">
        <v>98939.58</v>
      </c>
      <c r="J611" t="s">
        <v>47</v>
      </c>
      <c r="K611">
        <v>19</v>
      </c>
      <c r="L611">
        <v>10.988402932030208</v>
      </c>
      <c r="M611" t="s">
        <v>56</v>
      </c>
      <c r="N611" t="s">
        <v>36</v>
      </c>
      <c r="O611" t="s">
        <v>22</v>
      </c>
      <c r="P611">
        <v>1</v>
      </c>
    </row>
    <row r="612" spans="1:16" x14ac:dyDescent="0.3">
      <c r="A612">
        <v>609</v>
      </c>
      <c r="B612" t="s">
        <v>43</v>
      </c>
      <c r="C612">
        <v>2009</v>
      </c>
      <c r="D612">
        <v>1.9</v>
      </c>
      <c r="E612" t="s">
        <v>42</v>
      </c>
      <c r="F612" t="s">
        <v>34</v>
      </c>
      <c r="G612">
        <v>115018</v>
      </c>
      <c r="H612" t="s">
        <v>26</v>
      </c>
      <c r="I612">
        <v>79380.990000000005</v>
      </c>
      <c r="J612" t="s">
        <v>44</v>
      </c>
      <c r="K612">
        <v>17</v>
      </c>
      <c r="L612">
        <v>0.69016145298996678</v>
      </c>
      <c r="M612" t="s">
        <v>22</v>
      </c>
      <c r="N612" t="s">
        <v>36</v>
      </c>
      <c r="O612" t="s">
        <v>46</v>
      </c>
      <c r="P612">
        <v>1</v>
      </c>
    </row>
    <row r="613" spans="1:16" x14ac:dyDescent="0.3">
      <c r="A613">
        <v>1954</v>
      </c>
      <c r="B613" t="s">
        <v>37</v>
      </c>
      <c r="C613">
        <v>2007</v>
      </c>
      <c r="D613">
        <v>3.2</v>
      </c>
      <c r="E613" t="s">
        <v>18</v>
      </c>
      <c r="F613" t="s">
        <v>19</v>
      </c>
      <c r="G613">
        <v>68879</v>
      </c>
      <c r="H613" t="s">
        <v>20</v>
      </c>
      <c r="I613">
        <v>76535.97</v>
      </c>
      <c r="J613" t="s">
        <v>39</v>
      </c>
      <c r="K613">
        <v>19</v>
      </c>
      <c r="L613">
        <v>1.1111655221475341</v>
      </c>
      <c r="M613" t="s">
        <v>22</v>
      </c>
      <c r="N613" t="s">
        <v>36</v>
      </c>
      <c r="O613" t="s">
        <v>22</v>
      </c>
      <c r="P613">
        <v>3</v>
      </c>
    </row>
    <row r="614" spans="1:16" x14ac:dyDescent="0.3">
      <c r="A614">
        <v>611</v>
      </c>
      <c r="B614" t="s">
        <v>24</v>
      </c>
      <c r="C614">
        <v>2014</v>
      </c>
      <c r="D614">
        <v>5</v>
      </c>
      <c r="E614" t="s">
        <v>18</v>
      </c>
      <c r="F614" t="s">
        <v>34</v>
      </c>
      <c r="G614">
        <v>54645</v>
      </c>
      <c r="H614" t="s">
        <v>26</v>
      </c>
      <c r="I614">
        <v>87879.25</v>
      </c>
      <c r="J614" t="s">
        <v>27</v>
      </c>
      <c r="K614">
        <v>12</v>
      </c>
      <c r="L614">
        <v>1.6081846463537377</v>
      </c>
      <c r="M614" t="s">
        <v>22</v>
      </c>
      <c r="N614" t="s">
        <v>36</v>
      </c>
      <c r="O614" t="s">
        <v>29</v>
      </c>
      <c r="P614">
        <v>1</v>
      </c>
    </row>
    <row r="615" spans="1:16" x14ac:dyDescent="0.3">
      <c r="A615">
        <v>612</v>
      </c>
      <c r="B615" t="s">
        <v>37</v>
      </c>
      <c r="C615">
        <v>2015</v>
      </c>
      <c r="D615">
        <v>3</v>
      </c>
      <c r="E615" t="s">
        <v>18</v>
      </c>
      <c r="F615" t="s">
        <v>19</v>
      </c>
      <c r="G615">
        <v>7232</v>
      </c>
      <c r="H615" t="s">
        <v>20</v>
      </c>
      <c r="I615">
        <v>65163.82</v>
      </c>
      <c r="J615" t="s">
        <v>48</v>
      </c>
      <c r="K615">
        <v>11</v>
      </c>
      <c r="L615">
        <v>9.010483960176991</v>
      </c>
      <c r="M615" t="s">
        <v>56</v>
      </c>
      <c r="N615" t="s">
        <v>36</v>
      </c>
      <c r="O615" t="s">
        <v>22</v>
      </c>
      <c r="P615">
        <v>3</v>
      </c>
    </row>
    <row r="616" spans="1:16" x14ac:dyDescent="0.3">
      <c r="A616">
        <v>613</v>
      </c>
      <c r="B616" t="s">
        <v>24</v>
      </c>
      <c r="C616">
        <v>2016</v>
      </c>
      <c r="D616">
        <v>4.8</v>
      </c>
      <c r="E616" t="s">
        <v>33</v>
      </c>
      <c r="F616" t="s">
        <v>34</v>
      </c>
      <c r="G616">
        <v>54766</v>
      </c>
      <c r="H616" t="s">
        <v>38</v>
      </c>
      <c r="I616">
        <v>89606.41</v>
      </c>
      <c r="J616" t="s">
        <v>53</v>
      </c>
      <c r="K616">
        <v>10</v>
      </c>
      <c r="L616">
        <v>1.6361686082605997</v>
      </c>
      <c r="M616" t="s">
        <v>22</v>
      </c>
      <c r="N616" t="s">
        <v>36</v>
      </c>
      <c r="O616" t="s">
        <v>29</v>
      </c>
      <c r="P616">
        <v>2</v>
      </c>
    </row>
    <row r="617" spans="1:16" x14ac:dyDescent="0.3">
      <c r="A617">
        <v>1953</v>
      </c>
      <c r="B617" t="s">
        <v>58</v>
      </c>
      <c r="C617">
        <v>2016</v>
      </c>
      <c r="D617">
        <v>4.3</v>
      </c>
      <c r="E617" t="s">
        <v>25</v>
      </c>
      <c r="F617" t="s">
        <v>34</v>
      </c>
      <c r="G617">
        <v>290320</v>
      </c>
      <c r="H617" t="s">
        <v>26</v>
      </c>
      <c r="I617">
        <v>82357.98</v>
      </c>
      <c r="J617" t="s">
        <v>59</v>
      </c>
      <c r="K617">
        <v>10</v>
      </c>
      <c r="L617">
        <v>0.28368000826674011</v>
      </c>
      <c r="M617" t="s">
        <v>32</v>
      </c>
      <c r="N617" t="s">
        <v>36</v>
      </c>
      <c r="O617" t="s">
        <v>29</v>
      </c>
      <c r="P617">
        <v>1</v>
      </c>
    </row>
    <row r="618" spans="1:16" x14ac:dyDescent="0.3">
      <c r="A618">
        <v>1952</v>
      </c>
      <c r="B618" t="s">
        <v>50</v>
      </c>
      <c r="C618">
        <v>2014</v>
      </c>
      <c r="D618">
        <v>5.3</v>
      </c>
      <c r="E618" t="s">
        <v>33</v>
      </c>
      <c r="F618" t="s">
        <v>19</v>
      </c>
      <c r="G618">
        <v>283453</v>
      </c>
      <c r="H618" t="s">
        <v>38</v>
      </c>
      <c r="I618">
        <v>53526.46</v>
      </c>
      <c r="J618" t="s">
        <v>51</v>
      </c>
      <c r="K618">
        <v>12</v>
      </c>
      <c r="L618">
        <v>0.18883716171640447</v>
      </c>
      <c r="M618" t="s">
        <v>32</v>
      </c>
      <c r="N618" t="s">
        <v>36</v>
      </c>
      <c r="O618" t="s">
        <v>29</v>
      </c>
      <c r="P618">
        <v>2</v>
      </c>
    </row>
    <row r="619" spans="1:16" x14ac:dyDescent="0.3">
      <c r="A619">
        <v>616</v>
      </c>
      <c r="B619" t="s">
        <v>37</v>
      </c>
      <c r="C619">
        <v>2008</v>
      </c>
      <c r="D619">
        <v>2.2000000000000002</v>
      </c>
      <c r="E619" t="s">
        <v>25</v>
      </c>
      <c r="F619" t="s">
        <v>19</v>
      </c>
      <c r="G619">
        <v>179614</v>
      </c>
      <c r="H619" t="s">
        <v>38</v>
      </c>
      <c r="I619">
        <v>90141.57</v>
      </c>
      <c r="J619" t="s">
        <v>68</v>
      </c>
      <c r="K619">
        <v>18</v>
      </c>
      <c r="L619">
        <v>0.5018627167147327</v>
      </c>
      <c r="M619" t="s">
        <v>32</v>
      </c>
      <c r="N619" t="s">
        <v>36</v>
      </c>
      <c r="O619" t="s">
        <v>22</v>
      </c>
      <c r="P619">
        <v>2</v>
      </c>
    </row>
    <row r="620" spans="1:16" x14ac:dyDescent="0.3">
      <c r="A620">
        <v>1951</v>
      </c>
      <c r="B620" t="s">
        <v>43</v>
      </c>
      <c r="C620">
        <v>2015</v>
      </c>
      <c r="D620">
        <v>3.8</v>
      </c>
      <c r="E620" t="s">
        <v>42</v>
      </c>
      <c r="F620" t="s">
        <v>19</v>
      </c>
      <c r="G620">
        <v>168393</v>
      </c>
      <c r="H620" t="s">
        <v>38</v>
      </c>
      <c r="I620">
        <v>53403.76</v>
      </c>
      <c r="J620" t="s">
        <v>57</v>
      </c>
      <c r="K620">
        <v>11</v>
      </c>
      <c r="L620">
        <v>0.31713764823953489</v>
      </c>
      <c r="M620" t="s">
        <v>32</v>
      </c>
      <c r="N620" t="s">
        <v>36</v>
      </c>
      <c r="O620" t="s">
        <v>22</v>
      </c>
      <c r="P620">
        <v>2</v>
      </c>
    </row>
    <row r="621" spans="1:16" x14ac:dyDescent="0.3">
      <c r="A621">
        <v>618</v>
      </c>
      <c r="B621" t="s">
        <v>58</v>
      </c>
      <c r="C621">
        <v>2014</v>
      </c>
      <c r="D621">
        <v>3.8</v>
      </c>
      <c r="E621" t="s">
        <v>42</v>
      </c>
      <c r="F621" t="s">
        <v>34</v>
      </c>
      <c r="G621">
        <v>112406</v>
      </c>
      <c r="H621" t="s">
        <v>38</v>
      </c>
      <c r="I621">
        <v>91972.58</v>
      </c>
      <c r="J621" t="s">
        <v>67</v>
      </c>
      <c r="K621">
        <v>12</v>
      </c>
      <c r="L621">
        <v>0.81821771079835592</v>
      </c>
      <c r="M621" t="s">
        <v>22</v>
      </c>
      <c r="N621" t="s">
        <v>36</v>
      </c>
      <c r="O621" t="s">
        <v>22</v>
      </c>
      <c r="P621">
        <v>2</v>
      </c>
    </row>
    <row r="622" spans="1:16" x14ac:dyDescent="0.3">
      <c r="A622">
        <v>619</v>
      </c>
      <c r="B622" t="s">
        <v>58</v>
      </c>
      <c r="C622">
        <v>2017</v>
      </c>
      <c r="D622">
        <v>5.6</v>
      </c>
      <c r="E622" t="s">
        <v>18</v>
      </c>
      <c r="F622" t="s">
        <v>19</v>
      </c>
      <c r="G622">
        <v>113693</v>
      </c>
      <c r="H622" t="s">
        <v>26</v>
      </c>
      <c r="I622">
        <v>83707.47</v>
      </c>
      <c r="J622" t="s">
        <v>59</v>
      </c>
      <c r="K622">
        <v>9</v>
      </c>
      <c r="L622">
        <v>0.73625878462174454</v>
      </c>
      <c r="M622" t="s">
        <v>22</v>
      </c>
      <c r="N622" t="s">
        <v>36</v>
      </c>
      <c r="O622" t="s">
        <v>29</v>
      </c>
      <c r="P622">
        <v>1</v>
      </c>
    </row>
    <row r="623" spans="1:16" x14ac:dyDescent="0.3">
      <c r="A623">
        <v>620</v>
      </c>
      <c r="B623" t="s">
        <v>30</v>
      </c>
      <c r="C623">
        <v>2002</v>
      </c>
      <c r="D623">
        <v>2.9</v>
      </c>
      <c r="E623" t="s">
        <v>25</v>
      </c>
      <c r="F623" t="s">
        <v>19</v>
      </c>
      <c r="G623">
        <v>93449</v>
      </c>
      <c r="H623" t="s">
        <v>38</v>
      </c>
      <c r="I623">
        <v>98153</v>
      </c>
      <c r="J623" t="s">
        <v>40</v>
      </c>
      <c r="K623">
        <v>24</v>
      </c>
      <c r="L623">
        <v>1.0503376173099765</v>
      </c>
      <c r="M623" t="s">
        <v>22</v>
      </c>
      <c r="N623" t="s">
        <v>36</v>
      </c>
      <c r="O623" t="s">
        <v>22</v>
      </c>
      <c r="P623">
        <v>2</v>
      </c>
    </row>
    <row r="624" spans="1:16" x14ac:dyDescent="0.3">
      <c r="A624">
        <v>1947</v>
      </c>
      <c r="B624" t="s">
        <v>37</v>
      </c>
      <c r="C624">
        <v>2005</v>
      </c>
      <c r="D624">
        <v>2</v>
      </c>
      <c r="E624" t="s">
        <v>18</v>
      </c>
      <c r="F624" t="s">
        <v>34</v>
      </c>
      <c r="G624">
        <v>151083</v>
      </c>
      <c r="H624" t="s">
        <v>38</v>
      </c>
      <c r="I624">
        <v>62080.03</v>
      </c>
      <c r="J624" t="s">
        <v>48</v>
      </c>
      <c r="K624">
        <v>21</v>
      </c>
      <c r="L624">
        <v>0.41090016745762264</v>
      </c>
      <c r="M624" t="s">
        <v>32</v>
      </c>
      <c r="N624" t="s">
        <v>36</v>
      </c>
      <c r="O624" t="s">
        <v>22</v>
      </c>
      <c r="P624">
        <v>2</v>
      </c>
    </row>
    <row r="625" spans="1:16" x14ac:dyDescent="0.3">
      <c r="A625">
        <v>1944</v>
      </c>
      <c r="B625" t="s">
        <v>43</v>
      </c>
      <c r="C625">
        <v>2023</v>
      </c>
      <c r="D625">
        <v>4.5</v>
      </c>
      <c r="E625" t="s">
        <v>42</v>
      </c>
      <c r="F625" t="s">
        <v>19</v>
      </c>
      <c r="G625">
        <v>156547</v>
      </c>
      <c r="H625" t="s">
        <v>20</v>
      </c>
      <c r="I625">
        <v>80121.710000000006</v>
      </c>
      <c r="J625" t="s">
        <v>63</v>
      </c>
      <c r="K625">
        <v>3</v>
      </c>
      <c r="L625">
        <v>0.51180610295949458</v>
      </c>
      <c r="M625" t="s">
        <v>32</v>
      </c>
      <c r="N625" t="s">
        <v>36</v>
      </c>
      <c r="O625" t="s">
        <v>29</v>
      </c>
      <c r="P625">
        <v>3</v>
      </c>
    </row>
    <row r="626" spans="1:16" x14ac:dyDescent="0.3">
      <c r="A626">
        <v>1943</v>
      </c>
      <c r="B626" t="s">
        <v>24</v>
      </c>
      <c r="C626">
        <v>2019</v>
      </c>
      <c r="D626">
        <v>1.8</v>
      </c>
      <c r="E626" t="s">
        <v>25</v>
      </c>
      <c r="F626" t="s">
        <v>19</v>
      </c>
      <c r="G626">
        <v>171206</v>
      </c>
      <c r="H626" t="s">
        <v>26</v>
      </c>
      <c r="I626">
        <v>92581.2</v>
      </c>
      <c r="J626" t="s">
        <v>27</v>
      </c>
      <c r="K626">
        <v>7</v>
      </c>
      <c r="L626">
        <v>0.54075908554606733</v>
      </c>
      <c r="M626" t="s">
        <v>32</v>
      </c>
      <c r="N626" t="s">
        <v>36</v>
      </c>
      <c r="O626" t="s">
        <v>46</v>
      </c>
      <c r="P626">
        <v>1</v>
      </c>
    </row>
    <row r="627" spans="1:16" x14ac:dyDescent="0.3">
      <c r="A627">
        <v>624</v>
      </c>
      <c r="B627" t="s">
        <v>24</v>
      </c>
      <c r="C627">
        <v>2013</v>
      </c>
      <c r="D627">
        <v>3.6</v>
      </c>
      <c r="E627" t="s">
        <v>33</v>
      </c>
      <c r="F627" t="s">
        <v>34</v>
      </c>
      <c r="G627">
        <v>262463</v>
      </c>
      <c r="H627" t="s">
        <v>20</v>
      </c>
      <c r="I627">
        <v>95691.73</v>
      </c>
      <c r="J627" t="s">
        <v>66</v>
      </c>
      <c r="K627">
        <v>13</v>
      </c>
      <c r="L627">
        <v>0.36459131382328175</v>
      </c>
      <c r="M627" t="s">
        <v>32</v>
      </c>
      <c r="N627" t="s">
        <v>36</v>
      </c>
      <c r="O627" t="s">
        <v>22</v>
      </c>
      <c r="P627">
        <v>3</v>
      </c>
    </row>
    <row r="628" spans="1:16" x14ac:dyDescent="0.3">
      <c r="A628">
        <v>1942</v>
      </c>
      <c r="B628" t="s">
        <v>37</v>
      </c>
      <c r="C628">
        <v>2021</v>
      </c>
      <c r="D628">
        <v>3.2</v>
      </c>
      <c r="E628" t="s">
        <v>33</v>
      </c>
      <c r="F628" t="s">
        <v>19</v>
      </c>
      <c r="G628">
        <v>114380</v>
      </c>
      <c r="H628" t="s">
        <v>26</v>
      </c>
      <c r="I628">
        <v>83111.28</v>
      </c>
      <c r="J628" t="s">
        <v>39</v>
      </c>
      <c r="K628">
        <v>5</v>
      </c>
      <c r="L628">
        <v>0.72662423500611995</v>
      </c>
      <c r="M628" t="s">
        <v>22</v>
      </c>
      <c r="N628" t="s">
        <v>36</v>
      </c>
      <c r="O628" t="s">
        <v>22</v>
      </c>
      <c r="P628">
        <v>1</v>
      </c>
    </row>
    <row r="629" spans="1:16" x14ac:dyDescent="0.3">
      <c r="A629">
        <v>626</v>
      </c>
      <c r="B629" t="s">
        <v>58</v>
      </c>
      <c r="C629">
        <v>2008</v>
      </c>
      <c r="D629">
        <v>2.2000000000000002</v>
      </c>
      <c r="E629" t="s">
        <v>18</v>
      </c>
      <c r="F629" t="s">
        <v>34</v>
      </c>
      <c r="G629">
        <v>223098</v>
      </c>
      <c r="H629" t="s">
        <v>20</v>
      </c>
      <c r="I629">
        <v>58695.12</v>
      </c>
      <c r="J629" t="s">
        <v>65</v>
      </c>
      <c r="K629">
        <v>18</v>
      </c>
      <c r="L629">
        <v>0.26309119759029664</v>
      </c>
      <c r="M629" t="s">
        <v>32</v>
      </c>
      <c r="N629" t="s">
        <v>36</v>
      </c>
      <c r="O629" t="s">
        <v>22</v>
      </c>
      <c r="P629">
        <v>3</v>
      </c>
    </row>
    <row r="630" spans="1:16" x14ac:dyDescent="0.3">
      <c r="A630">
        <v>1939</v>
      </c>
      <c r="B630" t="s">
        <v>17</v>
      </c>
      <c r="C630">
        <v>2005</v>
      </c>
      <c r="D630">
        <v>4.9000000000000004</v>
      </c>
      <c r="E630" t="s">
        <v>18</v>
      </c>
      <c r="F630" t="s">
        <v>34</v>
      </c>
      <c r="G630">
        <v>168767</v>
      </c>
      <c r="H630" t="s">
        <v>38</v>
      </c>
      <c r="I630">
        <v>83946.15</v>
      </c>
      <c r="J630" t="s">
        <v>21</v>
      </c>
      <c r="K630">
        <v>21</v>
      </c>
      <c r="L630">
        <v>0.49740855736014739</v>
      </c>
      <c r="M630" t="s">
        <v>32</v>
      </c>
      <c r="N630" t="s">
        <v>36</v>
      </c>
      <c r="O630" t="s">
        <v>29</v>
      </c>
      <c r="P630">
        <v>2</v>
      </c>
    </row>
    <row r="631" spans="1:16" x14ac:dyDescent="0.3">
      <c r="A631">
        <v>1938</v>
      </c>
      <c r="B631" t="s">
        <v>17</v>
      </c>
      <c r="C631">
        <v>2014</v>
      </c>
      <c r="D631">
        <v>1.4</v>
      </c>
      <c r="E631" t="s">
        <v>25</v>
      </c>
      <c r="F631" t="s">
        <v>34</v>
      </c>
      <c r="G631">
        <v>158964</v>
      </c>
      <c r="H631" t="s">
        <v>38</v>
      </c>
      <c r="I631">
        <v>74090.14</v>
      </c>
      <c r="J631" t="s">
        <v>64</v>
      </c>
      <c r="K631">
        <v>12</v>
      </c>
      <c r="L631">
        <v>0.46608125110087817</v>
      </c>
      <c r="M631" t="s">
        <v>32</v>
      </c>
      <c r="N631" t="s">
        <v>36</v>
      </c>
      <c r="O631" t="s">
        <v>46</v>
      </c>
      <c r="P631">
        <v>2</v>
      </c>
    </row>
    <row r="632" spans="1:16" x14ac:dyDescent="0.3">
      <c r="A632">
        <v>1935</v>
      </c>
      <c r="B632" t="s">
        <v>30</v>
      </c>
      <c r="C632">
        <v>2009</v>
      </c>
      <c r="D632">
        <v>5.3</v>
      </c>
      <c r="E632" t="s">
        <v>25</v>
      </c>
      <c r="F632" t="s">
        <v>34</v>
      </c>
      <c r="G632">
        <v>77123</v>
      </c>
      <c r="H632" t="s">
        <v>26</v>
      </c>
      <c r="I632">
        <v>98137.19</v>
      </c>
      <c r="J632" t="s">
        <v>40</v>
      </c>
      <c r="K632">
        <v>17</v>
      </c>
      <c r="L632">
        <v>1.2724763040856812</v>
      </c>
      <c r="M632" t="s">
        <v>22</v>
      </c>
      <c r="N632" t="s">
        <v>36</v>
      </c>
      <c r="O632" t="s">
        <v>29</v>
      </c>
      <c r="P632">
        <v>1</v>
      </c>
    </row>
    <row r="633" spans="1:16" x14ac:dyDescent="0.3">
      <c r="A633">
        <v>630</v>
      </c>
      <c r="B633" t="s">
        <v>24</v>
      </c>
      <c r="C633">
        <v>2020</v>
      </c>
      <c r="D633">
        <v>4.3</v>
      </c>
      <c r="E633" t="s">
        <v>18</v>
      </c>
      <c r="F633" t="s">
        <v>34</v>
      </c>
      <c r="G633">
        <v>61032</v>
      </c>
      <c r="H633" t="s">
        <v>26</v>
      </c>
      <c r="I633">
        <v>56022.559999999998</v>
      </c>
      <c r="J633" t="s">
        <v>53</v>
      </c>
      <c r="K633">
        <v>6</v>
      </c>
      <c r="L633">
        <v>0.91792109057543581</v>
      </c>
      <c r="M633" t="s">
        <v>22</v>
      </c>
      <c r="N633" t="s">
        <v>36</v>
      </c>
      <c r="O633" t="s">
        <v>29</v>
      </c>
      <c r="P633">
        <v>1</v>
      </c>
    </row>
    <row r="634" spans="1:16" x14ac:dyDescent="0.3">
      <c r="A634">
        <v>631</v>
      </c>
      <c r="B634" t="s">
        <v>30</v>
      </c>
      <c r="C634">
        <v>2003</v>
      </c>
      <c r="D634">
        <v>5.7</v>
      </c>
      <c r="E634" t="s">
        <v>25</v>
      </c>
      <c r="F634" t="s">
        <v>19</v>
      </c>
      <c r="G634">
        <v>175150</v>
      </c>
      <c r="H634" t="s">
        <v>20</v>
      </c>
      <c r="I634">
        <v>85693.4</v>
      </c>
      <c r="J634" t="s">
        <v>31</v>
      </c>
      <c r="K634">
        <v>23</v>
      </c>
      <c r="L634">
        <v>0.48925720810733653</v>
      </c>
      <c r="M634" t="s">
        <v>32</v>
      </c>
      <c r="N634" t="s">
        <v>36</v>
      </c>
      <c r="O634" t="s">
        <v>29</v>
      </c>
      <c r="P634">
        <v>3</v>
      </c>
    </row>
    <row r="635" spans="1:16" x14ac:dyDescent="0.3">
      <c r="A635">
        <v>1934</v>
      </c>
      <c r="B635" t="s">
        <v>50</v>
      </c>
      <c r="C635">
        <v>2013</v>
      </c>
      <c r="D635">
        <v>3.4</v>
      </c>
      <c r="E635" t="s">
        <v>18</v>
      </c>
      <c r="F635" t="s">
        <v>19</v>
      </c>
      <c r="G635">
        <v>79397</v>
      </c>
      <c r="H635" t="s">
        <v>20</v>
      </c>
      <c r="I635">
        <v>98063.32</v>
      </c>
      <c r="J635" t="s">
        <v>61</v>
      </c>
      <c r="K635">
        <v>13</v>
      </c>
      <c r="L635">
        <v>1.2351010743478974</v>
      </c>
      <c r="M635" t="s">
        <v>22</v>
      </c>
      <c r="N635" t="s">
        <v>36</v>
      </c>
      <c r="O635" t="s">
        <v>22</v>
      </c>
      <c r="P635">
        <v>3</v>
      </c>
    </row>
    <row r="636" spans="1:16" x14ac:dyDescent="0.3">
      <c r="A636">
        <v>633</v>
      </c>
      <c r="B636" t="s">
        <v>24</v>
      </c>
      <c r="C636">
        <v>2007</v>
      </c>
      <c r="D636">
        <v>4.0999999999999996</v>
      </c>
      <c r="E636" t="s">
        <v>33</v>
      </c>
      <c r="F636" t="s">
        <v>34</v>
      </c>
      <c r="G636">
        <v>55609</v>
      </c>
      <c r="H636" t="s">
        <v>26</v>
      </c>
      <c r="I636">
        <v>89476.53</v>
      </c>
      <c r="J636" t="s">
        <v>49</v>
      </c>
      <c r="K636">
        <v>19</v>
      </c>
      <c r="L636">
        <v>1.6090296534733586</v>
      </c>
      <c r="M636" t="s">
        <v>22</v>
      </c>
      <c r="N636" t="s">
        <v>36</v>
      </c>
      <c r="O636" t="s">
        <v>29</v>
      </c>
      <c r="P636">
        <v>1</v>
      </c>
    </row>
    <row r="637" spans="1:16" x14ac:dyDescent="0.3">
      <c r="A637">
        <v>634</v>
      </c>
      <c r="B637" t="s">
        <v>17</v>
      </c>
      <c r="C637">
        <v>2001</v>
      </c>
      <c r="D637">
        <v>4.4000000000000004</v>
      </c>
      <c r="E637" t="s">
        <v>42</v>
      </c>
      <c r="F637" t="s">
        <v>34</v>
      </c>
      <c r="G637">
        <v>191634</v>
      </c>
      <c r="H637" t="s">
        <v>26</v>
      </c>
      <c r="I637">
        <v>68219.929999999993</v>
      </c>
      <c r="J637" t="s">
        <v>47</v>
      </c>
      <c r="K637">
        <v>25</v>
      </c>
      <c r="L637">
        <v>0.35599074277007209</v>
      </c>
      <c r="M637" t="s">
        <v>32</v>
      </c>
      <c r="N637" t="s">
        <v>36</v>
      </c>
      <c r="O637" t="s">
        <v>29</v>
      </c>
      <c r="P637">
        <v>1</v>
      </c>
    </row>
    <row r="638" spans="1:16" x14ac:dyDescent="0.3">
      <c r="A638">
        <v>635</v>
      </c>
      <c r="B638" t="s">
        <v>50</v>
      </c>
      <c r="C638">
        <v>2021</v>
      </c>
      <c r="D638">
        <v>2.6</v>
      </c>
      <c r="E638" t="s">
        <v>18</v>
      </c>
      <c r="F638" t="s">
        <v>34</v>
      </c>
      <c r="G638">
        <v>90045</v>
      </c>
      <c r="H638" t="s">
        <v>26</v>
      </c>
      <c r="I638">
        <v>63590.12</v>
      </c>
      <c r="J638" t="s">
        <v>51</v>
      </c>
      <c r="K638">
        <v>5</v>
      </c>
      <c r="L638">
        <v>0.70620378699539121</v>
      </c>
      <c r="M638" t="s">
        <v>22</v>
      </c>
      <c r="N638" t="s">
        <v>36</v>
      </c>
      <c r="O638" t="s">
        <v>22</v>
      </c>
      <c r="P638">
        <v>1</v>
      </c>
    </row>
    <row r="639" spans="1:16" x14ac:dyDescent="0.3">
      <c r="A639">
        <v>636</v>
      </c>
      <c r="B639" t="s">
        <v>43</v>
      </c>
      <c r="C639">
        <v>2012</v>
      </c>
      <c r="D639">
        <v>5.2</v>
      </c>
      <c r="E639" t="s">
        <v>18</v>
      </c>
      <c r="F639" t="s">
        <v>19</v>
      </c>
      <c r="G639">
        <v>267847</v>
      </c>
      <c r="H639" t="s">
        <v>26</v>
      </c>
      <c r="I639">
        <v>64460.52</v>
      </c>
      <c r="J639" t="s">
        <v>44</v>
      </c>
      <c r="K639">
        <v>14</v>
      </c>
      <c r="L639">
        <v>0.24066172105717068</v>
      </c>
      <c r="M639" t="s">
        <v>32</v>
      </c>
      <c r="N639" t="s">
        <v>36</v>
      </c>
      <c r="O639" t="s">
        <v>29</v>
      </c>
      <c r="P639">
        <v>1</v>
      </c>
    </row>
    <row r="640" spans="1:16" x14ac:dyDescent="0.3">
      <c r="A640">
        <v>1931</v>
      </c>
      <c r="B640" t="s">
        <v>58</v>
      </c>
      <c r="C640">
        <v>2021</v>
      </c>
      <c r="D640">
        <v>5.0999999999999996</v>
      </c>
      <c r="E640" t="s">
        <v>18</v>
      </c>
      <c r="F640" t="s">
        <v>34</v>
      </c>
      <c r="G640">
        <v>20605</v>
      </c>
      <c r="H640" t="s">
        <v>38</v>
      </c>
      <c r="I640">
        <v>76664.41</v>
      </c>
      <c r="J640" t="s">
        <v>62</v>
      </c>
      <c r="K640">
        <v>5</v>
      </c>
      <c r="L640">
        <v>3.7206702256733806</v>
      </c>
      <c r="M640" t="s">
        <v>56</v>
      </c>
      <c r="N640" t="s">
        <v>36</v>
      </c>
      <c r="O640" t="s">
        <v>29</v>
      </c>
      <c r="P640">
        <v>2</v>
      </c>
    </row>
    <row r="641" spans="1:16" x14ac:dyDescent="0.3">
      <c r="A641">
        <v>1927</v>
      </c>
      <c r="B641" t="s">
        <v>43</v>
      </c>
      <c r="C641">
        <v>2004</v>
      </c>
      <c r="D641">
        <v>1.3</v>
      </c>
      <c r="E641" t="s">
        <v>33</v>
      </c>
      <c r="F641" t="s">
        <v>34</v>
      </c>
      <c r="G641">
        <v>216746</v>
      </c>
      <c r="H641" t="s">
        <v>20</v>
      </c>
      <c r="I641">
        <v>68817.960000000006</v>
      </c>
      <c r="J641" t="s">
        <v>57</v>
      </c>
      <c r="K641">
        <v>22</v>
      </c>
      <c r="L641">
        <v>0.31750509813329891</v>
      </c>
      <c r="M641" t="s">
        <v>32</v>
      </c>
      <c r="N641" t="s">
        <v>36</v>
      </c>
      <c r="O641" t="s">
        <v>46</v>
      </c>
      <c r="P641">
        <v>3</v>
      </c>
    </row>
    <row r="642" spans="1:16" x14ac:dyDescent="0.3">
      <c r="A642">
        <v>639</v>
      </c>
      <c r="B642" t="s">
        <v>43</v>
      </c>
      <c r="C642">
        <v>2001</v>
      </c>
      <c r="D642">
        <v>4.7</v>
      </c>
      <c r="E642" t="s">
        <v>18</v>
      </c>
      <c r="F642" t="s">
        <v>19</v>
      </c>
      <c r="G642">
        <v>27676</v>
      </c>
      <c r="H642" t="s">
        <v>26</v>
      </c>
      <c r="I642">
        <v>80932.55</v>
      </c>
      <c r="J642" t="s">
        <v>44</v>
      </c>
      <c r="K642">
        <v>25</v>
      </c>
      <c r="L642">
        <v>2.924286385315797</v>
      </c>
      <c r="M642" t="s">
        <v>56</v>
      </c>
      <c r="N642" t="s">
        <v>36</v>
      </c>
      <c r="O642" t="s">
        <v>29</v>
      </c>
      <c r="P642">
        <v>1</v>
      </c>
    </row>
    <row r="643" spans="1:16" x14ac:dyDescent="0.3">
      <c r="A643">
        <v>1926</v>
      </c>
      <c r="B643" t="s">
        <v>37</v>
      </c>
      <c r="C643">
        <v>2012</v>
      </c>
      <c r="D643">
        <v>4.2</v>
      </c>
      <c r="E643" t="s">
        <v>18</v>
      </c>
      <c r="F643" t="s">
        <v>34</v>
      </c>
      <c r="G643">
        <v>99919</v>
      </c>
      <c r="H643" t="s">
        <v>20</v>
      </c>
      <c r="I643">
        <v>58132.97</v>
      </c>
      <c r="J643" t="s">
        <v>48</v>
      </c>
      <c r="K643">
        <v>14</v>
      </c>
      <c r="L643">
        <v>0.58180095877660909</v>
      </c>
      <c r="M643" t="s">
        <v>22</v>
      </c>
      <c r="N643" t="s">
        <v>36</v>
      </c>
      <c r="O643" t="s">
        <v>29</v>
      </c>
      <c r="P643">
        <v>3</v>
      </c>
    </row>
    <row r="644" spans="1:16" x14ac:dyDescent="0.3">
      <c r="A644">
        <v>1925</v>
      </c>
      <c r="B644" t="s">
        <v>43</v>
      </c>
      <c r="C644">
        <v>2013</v>
      </c>
      <c r="D644">
        <v>2.7</v>
      </c>
      <c r="E644" t="s">
        <v>33</v>
      </c>
      <c r="F644" t="s">
        <v>34</v>
      </c>
      <c r="G644">
        <v>167813</v>
      </c>
      <c r="H644" t="s">
        <v>38</v>
      </c>
      <c r="I644">
        <v>54110.32</v>
      </c>
      <c r="J644" t="s">
        <v>63</v>
      </c>
      <c r="K644">
        <v>13</v>
      </c>
      <c r="L644">
        <v>0.32244414914219993</v>
      </c>
      <c r="M644" t="s">
        <v>32</v>
      </c>
      <c r="N644" t="s">
        <v>36</v>
      </c>
      <c r="O644" t="s">
        <v>22</v>
      </c>
      <c r="P644">
        <v>2</v>
      </c>
    </row>
    <row r="645" spans="1:16" x14ac:dyDescent="0.3">
      <c r="A645">
        <v>1924</v>
      </c>
      <c r="B645" t="s">
        <v>50</v>
      </c>
      <c r="C645">
        <v>2009</v>
      </c>
      <c r="D645">
        <v>3.9</v>
      </c>
      <c r="E645" t="s">
        <v>18</v>
      </c>
      <c r="F645" t="s">
        <v>34</v>
      </c>
      <c r="G645">
        <v>213739</v>
      </c>
      <c r="H645" t="s">
        <v>20</v>
      </c>
      <c r="I645">
        <v>82597.899999999994</v>
      </c>
      <c r="J645" t="s">
        <v>54</v>
      </c>
      <c r="K645">
        <v>17</v>
      </c>
      <c r="L645">
        <v>0.38644281109203277</v>
      </c>
      <c r="M645" t="s">
        <v>32</v>
      </c>
      <c r="N645" t="s">
        <v>36</v>
      </c>
      <c r="O645" t="s">
        <v>22</v>
      </c>
      <c r="P645">
        <v>3</v>
      </c>
    </row>
    <row r="646" spans="1:16" x14ac:dyDescent="0.3">
      <c r="A646">
        <v>643</v>
      </c>
      <c r="B646" t="s">
        <v>43</v>
      </c>
      <c r="C646">
        <v>2016</v>
      </c>
      <c r="D646">
        <v>1.1000000000000001</v>
      </c>
      <c r="E646" t="s">
        <v>33</v>
      </c>
      <c r="F646" t="s">
        <v>19</v>
      </c>
      <c r="G646">
        <v>291946</v>
      </c>
      <c r="H646" t="s">
        <v>20</v>
      </c>
      <c r="I646">
        <v>74688.039999999994</v>
      </c>
      <c r="J646" t="s">
        <v>57</v>
      </c>
      <c r="K646">
        <v>10</v>
      </c>
      <c r="L646">
        <v>0.25582826961150346</v>
      </c>
      <c r="M646" t="s">
        <v>32</v>
      </c>
      <c r="N646" t="s">
        <v>36</v>
      </c>
      <c r="O646" t="s">
        <v>46</v>
      </c>
      <c r="P646">
        <v>3</v>
      </c>
    </row>
    <row r="647" spans="1:16" x14ac:dyDescent="0.3">
      <c r="A647">
        <v>1922</v>
      </c>
      <c r="B647" t="s">
        <v>37</v>
      </c>
      <c r="C647">
        <v>2014</v>
      </c>
      <c r="D647">
        <v>4.8</v>
      </c>
      <c r="E647" t="s">
        <v>42</v>
      </c>
      <c r="F647" t="s">
        <v>19</v>
      </c>
      <c r="G647">
        <v>218171</v>
      </c>
      <c r="H647" t="s">
        <v>38</v>
      </c>
      <c r="I647">
        <v>89696.22</v>
      </c>
      <c r="J647" t="s">
        <v>68</v>
      </c>
      <c r="K647">
        <v>12</v>
      </c>
      <c r="L647">
        <v>0.41112806009964659</v>
      </c>
      <c r="M647" t="s">
        <v>32</v>
      </c>
      <c r="N647" t="s">
        <v>36</v>
      </c>
      <c r="O647" t="s">
        <v>29</v>
      </c>
      <c r="P647">
        <v>2</v>
      </c>
    </row>
    <row r="648" spans="1:16" x14ac:dyDescent="0.3">
      <c r="A648">
        <v>645</v>
      </c>
      <c r="B648" t="s">
        <v>43</v>
      </c>
      <c r="C648">
        <v>2017</v>
      </c>
      <c r="D648">
        <v>4.5</v>
      </c>
      <c r="E648" t="s">
        <v>42</v>
      </c>
      <c r="F648" t="s">
        <v>19</v>
      </c>
      <c r="G648">
        <v>68147</v>
      </c>
      <c r="H648" t="s">
        <v>26</v>
      </c>
      <c r="I648">
        <v>54909.08</v>
      </c>
      <c r="J648" t="s">
        <v>60</v>
      </c>
      <c r="K648">
        <v>9</v>
      </c>
      <c r="L648">
        <v>0.805744640262961</v>
      </c>
      <c r="M648" t="s">
        <v>22</v>
      </c>
      <c r="N648" t="s">
        <v>36</v>
      </c>
      <c r="O648" t="s">
        <v>29</v>
      </c>
      <c r="P648">
        <v>1</v>
      </c>
    </row>
    <row r="649" spans="1:16" x14ac:dyDescent="0.3">
      <c r="A649">
        <v>1919</v>
      </c>
      <c r="B649" t="s">
        <v>17</v>
      </c>
      <c r="C649">
        <v>2009</v>
      </c>
      <c r="D649">
        <v>4.5999999999999996</v>
      </c>
      <c r="E649" t="s">
        <v>25</v>
      </c>
      <c r="F649" t="s">
        <v>19</v>
      </c>
      <c r="G649">
        <v>67384</v>
      </c>
      <c r="H649" t="s">
        <v>20</v>
      </c>
      <c r="I649">
        <v>56059.47</v>
      </c>
      <c r="J649" t="s">
        <v>21</v>
      </c>
      <c r="K649">
        <v>17</v>
      </c>
      <c r="L649">
        <v>0.8319403716015672</v>
      </c>
      <c r="M649" t="s">
        <v>22</v>
      </c>
      <c r="N649" t="s">
        <v>36</v>
      </c>
      <c r="O649" t="s">
        <v>29</v>
      </c>
      <c r="P649">
        <v>3</v>
      </c>
    </row>
    <row r="650" spans="1:16" x14ac:dyDescent="0.3">
      <c r="A650">
        <v>647</v>
      </c>
      <c r="B650" t="s">
        <v>43</v>
      </c>
      <c r="C650">
        <v>2008</v>
      </c>
      <c r="D650">
        <v>6</v>
      </c>
      <c r="E650" t="s">
        <v>25</v>
      </c>
      <c r="F650" t="s">
        <v>19</v>
      </c>
      <c r="G650">
        <v>205788</v>
      </c>
      <c r="H650" t="s">
        <v>20</v>
      </c>
      <c r="I650">
        <v>99212.85</v>
      </c>
      <c r="J650" t="s">
        <v>60</v>
      </c>
      <c r="K650">
        <v>18</v>
      </c>
      <c r="L650">
        <v>0.48211193072482361</v>
      </c>
      <c r="M650" t="s">
        <v>32</v>
      </c>
      <c r="N650" t="s">
        <v>36</v>
      </c>
      <c r="O650" t="s">
        <v>29</v>
      </c>
      <c r="P650">
        <v>3</v>
      </c>
    </row>
    <row r="651" spans="1:16" x14ac:dyDescent="0.3">
      <c r="A651">
        <v>1916</v>
      </c>
      <c r="B651" t="s">
        <v>37</v>
      </c>
      <c r="C651">
        <v>2016</v>
      </c>
      <c r="D651">
        <v>5.2</v>
      </c>
      <c r="E651" t="s">
        <v>18</v>
      </c>
      <c r="F651" t="s">
        <v>34</v>
      </c>
      <c r="G651">
        <v>57287</v>
      </c>
      <c r="H651" t="s">
        <v>26</v>
      </c>
      <c r="I651">
        <v>94582.17</v>
      </c>
      <c r="J651" t="s">
        <v>68</v>
      </c>
      <c r="K651">
        <v>10</v>
      </c>
      <c r="L651">
        <v>1.6510232688044408</v>
      </c>
      <c r="M651" t="s">
        <v>22</v>
      </c>
      <c r="N651" t="s">
        <v>36</v>
      </c>
      <c r="O651" t="s">
        <v>29</v>
      </c>
      <c r="P651">
        <v>1</v>
      </c>
    </row>
    <row r="652" spans="1:16" x14ac:dyDescent="0.3">
      <c r="A652">
        <v>649</v>
      </c>
      <c r="B652" t="s">
        <v>43</v>
      </c>
      <c r="C652">
        <v>2013</v>
      </c>
      <c r="D652">
        <v>2.7</v>
      </c>
      <c r="E652" t="s">
        <v>42</v>
      </c>
      <c r="F652" t="s">
        <v>34</v>
      </c>
      <c r="G652">
        <v>129851</v>
      </c>
      <c r="H652" t="s">
        <v>38</v>
      </c>
      <c r="I652">
        <v>65324.02</v>
      </c>
      <c r="J652" t="s">
        <v>44</v>
      </c>
      <c r="K652">
        <v>13</v>
      </c>
      <c r="L652">
        <v>0.5030690560719594</v>
      </c>
      <c r="M652" t="s">
        <v>22</v>
      </c>
      <c r="N652" t="s">
        <v>36</v>
      </c>
      <c r="O652" t="s">
        <v>22</v>
      </c>
      <c r="P652">
        <v>2</v>
      </c>
    </row>
    <row r="653" spans="1:16" x14ac:dyDescent="0.3">
      <c r="A653">
        <v>650</v>
      </c>
      <c r="B653" t="s">
        <v>37</v>
      </c>
      <c r="C653">
        <v>2017</v>
      </c>
      <c r="D653">
        <v>1.4</v>
      </c>
      <c r="E653" t="s">
        <v>42</v>
      </c>
      <c r="F653" t="s">
        <v>19</v>
      </c>
      <c r="G653">
        <v>59622</v>
      </c>
      <c r="H653" t="s">
        <v>38</v>
      </c>
      <c r="I653">
        <v>60217.45</v>
      </c>
      <c r="J653" t="s">
        <v>48</v>
      </c>
      <c r="K653">
        <v>9</v>
      </c>
      <c r="L653">
        <v>1.0099870853040824</v>
      </c>
      <c r="M653" t="s">
        <v>22</v>
      </c>
      <c r="N653" t="s">
        <v>36</v>
      </c>
      <c r="O653" t="s">
        <v>46</v>
      </c>
      <c r="P653">
        <v>2</v>
      </c>
    </row>
    <row r="654" spans="1:16" x14ac:dyDescent="0.3">
      <c r="A654">
        <v>651</v>
      </c>
      <c r="B654" t="s">
        <v>58</v>
      </c>
      <c r="C654">
        <v>2021</v>
      </c>
      <c r="D654">
        <v>3.2</v>
      </c>
      <c r="E654" t="s">
        <v>33</v>
      </c>
      <c r="F654" t="s">
        <v>34</v>
      </c>
      <c r="G654">
        <v>108654</v>
      </c>
      <c r="H654" t="s">
        <v>20</v>
      </c>
      <c r="I654">
        <v>79583.759999999995</v>
      </c>
      <c r="J654" t="s">
        <v>59</v>
      </c>
      <c r="K654">
        <v>5</v>
      </c>
      <c r="L654">
        <v>0.73245126732563914</v>
      </c>
      <c r="M654" t="s">
        <v>22</v>
      </c>
      <c r="N654" t="s">
        <v>36</v>
      </c>
      <c r="O654" t="s">
        <v>22</v>
      </c>
      <c r="P654">
        <v>3</v>
      </c>
    </row>
    <row r="655" spans="1:16" x14ac:dyDescent="0.3">
      <c r="A655">
        <v>1915</v>
      </c>
      <c r="B655" t="s">
        <v>24</v>
      </c>
      <c r="C655">
        <v>2012</v>
      </c>
      <c r="D655">
        <v>4.3</v>
      </c>
      <c r="E655" t="s">
        <v>18</v>
      </c>
      <c r="F655" t="s">
        <v>19</v>
      </c>
      <c r="G655">
        <v>63471</v>
      </c>
      <c r="H655" t="s">
        <v>26</v>
      </c>
      <c r="I655">
        <v>65653.36</v>
      </c>
      <c r="J655" t="s">
        <v>66</v>
      </c>
      <c r="K655">
        <v>14</v>
      </c>
      <c r="L655">
        <v>1.0343835767515874</v>
      </c>
      <c r="M655" t="s">
        <v>22</v>
      </c>
      <c r="N655" t="s">
        <v>36</v>
      </c>
      <c r="O655" t="s">
        <v>29</v>
      </c>
      <c r="P655">
        <v>1</v>
      </c>
    </row>
    <row r="656" spans="1:16" x14ac:dyDescent="0.3">
      <c r="A656">
        <v>653</v>
      </c>
      <c r="B656" t="s">
        <v>24</v>
      </c>
      <c r="C656">
        <v>2019</v>
      </c>
      <c r="D656">
        <v>2.7</v>
      </c>
      <c r="E656" t="s">
        <v>25</v>
      </c>
      <c r="F656" t="s">
        <v>34</v>
      </c>
      <c r="G656">
        <v>286172</v>
      </c>
      <c r="H656" t="s">
        <v>20</v>
      </c>
      <c r="I656">
        <v>76813.100000000006</v>
      </c>
      <c r="J656" t="s">
        <v>49</v>
      </c>
      <c r="K656">
        <v>7</v>
      </c>
      <c r="L656">
        <v>0.2684158478118055</v>
      </c>
      <c r="M656" t="s">
        <v>32</v>
      </c>
      <c r="N656" t="s">
        <v>36</v>
      </c>
      <c r="O656" t="s">
        <v>22</v>
      </c>
      <c r="P656">
        <v>3</v>
      </c>
    </row>
    <row r="657" spans="1:16" x14ac:dyDescent="0.3">
      <c r="A657">
        <v>1913</v>
      </c>
      <c r="B657" t="s">
        <v>17</v>
      </c>
      <c r="C657">
        <v>2010</v>
      </c>
      <c r="D657">
        <v>5.9</v>
      </c>
      <c r="E657" t="s">
        <v>18</v>
      </c>
      <c r="F657" t="s">
        <v>34</v>
      </c>
      <c r="G657">
        <v>298509</v>
      </c>
      <c r="H657" t="s">
        <v>38</v>
      </c>
      <c r="I657">
        <v>85032.51</v>
      </c>
      <c r="J657" t="s">
        <v>47</v>
      </c>
      <c r="K657">
        <v>16</v>
      </c>
      <c r="L657">
        <v>0.28485744148417635</v>
      </c>
      <c r="M657" t="s">
        <v>32</v>
      </c>
      <c r="N657" t="s">
        <v>36</v>
      </c>
      <c r="O657" t="s">
        <v>29</v>
      </c>
      <c r="P657">
        <v>2</v>
      </c>
    </row>
    <row r="658" spans="1:16" x14ac:dyDescent="0.3">
      <c r="A658">
        <v>1912</v>
      </c>
      <c r="B658" t="s">
        <v>58</v>
      </c>
      <c r="C658">
        <v>2020</v>
      </c>
      <c r="D658">
        <v>1.2</v>
      </c>
      <c r="E658" t="s">
        <v>25</v>
      </c>
      <c r="F658" t="s">
        <v>19</v>
      </c>
      <c r="G658">
        <v>178475</v>
      </c>
      <c r="H658" t="s">
        <v>38</v>
      </c>
      <c r="I658">
        <v>95329.96</v>
      </c>
      <c r="J658" t="s">
        <v>62</v>
      </c>
      <c r="K658">
        <v>6</v>
      </c>
      <c r="L658">
        <v>0.53413620955315877</v>
      </c>
      <c r="M658" t="s">
        <v>32</v>
      </c>
      <c r="N658" t="s">
        <v>36</v>
      </c>
      <c r="O658" t="s">
        <v>46</v>
      </c>
      <c r="P658">
        <v>2</v>
      </c>
    </row>
    <row r="659" spans="1:16" x14ac:dyDescent="0.3">
      <c r="A659">
        <v>656</v>
      </c>
      <c r="B659" t="s">
        <v>43</v>
      </c>
      <c r="C659">
        <v>2018</v>
      </c>
      <c r="D659">
        <v>1.9</v>
      </c>
      <c r="E659" t="s">
        <v>33</v>
      </c>
      <c r="F659" t="s">
        <v>19</v>
      </c>
      <c r="G659">
        <v>218348</v>
      </c>
      <c r="H659" t="s">
        <v>38</v>
      </c>
      <c r="I659">
        <v>68907.69</v>
      </c>
      <c r="J659" t="s">
        <v>60</v>
      </c>
      <c r="K659">
        <v>8</v>
      </c>
      <c r="L659">
        <v>0.31558654075146098</v>
      </c>
      <c r="M659" t="s">
        <v>32</v>
      </c>
      <c r="N659" t="s">
        <v>36</v>
      </c>
      <c r="O659" t="s">
        <v>46</v>
      </c>
      <c r="P659">
        <v>2</v>
      </c>
    </row>
    <row r="660" spans="1:16" x14ac:dyDescent="0.3">
      <c r="A660">
        <v>657</v>
      </c>
      <c r="B660" t="s">
        <v>30</v>
      </c>
      <c r="C660">
        <v>2013</v>
      </c>
      <c r="D660">
        <v>2.9</v>
      </c>
      <c r="E660" t="s">
        <v>33</v>
      </c>
      <c r="F660" t="s">
        <v>34</v>
      </c>
      <c r="G660">
        <v>36845</v>
      </c>
      <c r="H660" t="s">
        <v>38</v>
      </c>
      <c r="I660">
        <v>79507.149999999994</v>
      </c>
      <c r="J660" t="s">
        <v>52</v>
      </c>
      <c r="K660">
        <v>13</v>
      </c>
      <c r="L660">
        <v>2.1578816664404936</v>
      </c>
      <c r="M660" t="s">
        <v>56</v>
      </c>
      <c r="N660" t="s">
        <v>36</v>
      </c>
      <c r="O660" t="s">
        <v>22</v>
      </c>
      <c r="P660">
        <v>2</v>
      </c>
    </row>
    <row r="661" spans="1:16" x14ac:dyDescent="0.3">
      <c r="A661">
        <v>658</v>
      </c>
      <c r="B661" t="s">
        <v>37</v>
      </c>
      <c r="C661">
        <v>2016</v>
      </c>
      <c r="D661">
        <v>5.6</v>
      </c>
      <c r="E661" t="s">
        <v>33</v>
      </c>
      <c r="F661" t="s">
        <v>34</v>
      </c>
      <c r="G661">
        <v>76394</v>
      </c>
      <c r="H661" t="s">
        <v>38</v>
      </c>
      <c r="I661">
        <v>68352.33</v>
      </c>
      <c r="J661" t="s">
        <v>45</v>
      </c>
      <c r="K661">
        <v>10</v>
      </c>
      <c r="L661">
        <v>0.89473427232505176</v>
      </c>
      <c r="M661" t="s">
        <v>22</v>
      </c>
      <c r="N661" t="s">
        <v>36</v>
      </c>
      <c r="O661" t="s">
        <v>29</v>
      </c>
      <c r="P661">
        <v>2</v>
      </c>
    </row>
    <row r="662" spans="1:16" x14ac:dyDescent="0.3">
      <c r="A662">
        <v>659</v>
      </c>
      <c r="B662" t="s">
        <v>30</v>
      </c>
      <c r="C662">
        <v>2023</v>
      </c>
      <c r="D662">
        <v>1.3</v>
      </c>
      <c r="E662" t="s">
        <v>33</v>
      </c>
      <c r="F662" t="s">
        <v>34</v>
      </c>
      <c r="G662">
        <v>175231</v>
      </c>
      <c r="H662" t="s">
        <v>38</v>
      </c>
      <c r="I662">
        <v>90488.55</v>
      </c>
      <c r="J662" t="s">
        <v>40</v>
      </c>
      <c r="K662">
        <v>3</v>
      </c>
      <c r="L662">
        <v>0.51639578613373205</v>
      </c>
      <c r="M662" t="s">
        <v>32</v>
      </c>
      <c r="N662" t="s">
        <v>36</v>
      </c>
      <c r="O662" t="s">
        <v>46</v>
      </c>
      <c r="P662">
        <v>2</v>
      </c>
    </row>
    <row r="663" spans="1:16" x14ac:dyDescent="0.3">
      <c r="A663">
        <v>1909</v>
      </c>
      <c r="B663" t="s">
        <v>50</v>
      </c>
      <c r="C663">
        <v>2021</v>
      </c>
      <c r="D663">
        <v>1.6</v>
      </c>
      <c r="E663" t="s">
        <v>33</v>
      </c>
      <c r="F663" t="s">
        <v>19</v>
      </c>
      <c r="G663">
        <v>37170</v>
      </c>
      <c r="H663" t="s">
        <v>38</v>
      </c>
      <c r="I663">
        <v>82659.210000000006</v>
      </c>
      <c r="J663" t="s">
        <v>51</v>
      </c>
      <c r="K663">
        <v>5</v>
      </c>
      <c r="L663">
        <v>2.2238151735270382</v>
      </c>
      <c r="M663" t="s">
        <v>56</v>
      </c>
      <c r="N663" t="s">
        <v>36</v>
      </c>
      <c r="O663" t="s">
        <v>46</v>
      </c>
      <c r="P663">
        <v>2</v>
      </c>
    </row>
    <row r="664" spans="1:16" x14ac:dyDescent="0.3">
      <c r="A664">
        <v>661</v>
      </c>
      <c r="B664" t="s">
        <v>58</v>
      </c>
      <c r="C664">
        <v>2002</v>
      </c>
      <c r="D664">
        <v>1.8</v>
      </c>
      <c r="E664" t="s">
        <v>33</v>
      </c>
      <c r="F664" t="s">
        <v>19</v>
      </c>
      <c r="G664">
        <v>287374</v>
      </c>
      <c r="H664" t="s">
        <v>38</v>
      </c>
      <c r="I664">
        <v>90558.59</v>
      </c>
      <c r="J664" t="s">
        <v>62</v>
      </c>
      <c r="K664">
        <v>24</v>
      </c>
      <c r="L664">
        <v>0.31512450674034531</v>
      </c>
      <c r="M664" t="s">
        <v>32</v>
      </c>
      <c r="N664" t="s">
        <v>36</v>
      </c>
      <c r="O664" t="s">
        <v>46</v>
      </c>
      <c r="P664">
        <v>2</v>
      </c>
    </row>
    <row r="665" spans="1:16" x14ac:dyDescent="0.3">
      <c r="A665">
        <v>1907</v>
      </c>
      <c r="B665" t="s">
        <v>50</v>
      </c>
      <c r="C665">
        <v>2007</v>
      </c>
      <c r="D665">
        <v>2.2999999999999998</v>
      </c>
      <c r="E665" t="s">
        <v>25</v>
      </c>
      <c r="F665" t="s">
        <v>19</v>
      </c>
      <c r="G665">
        <v>8831</v>
      </c>
      <c r="H665" t="s">
        <v>26</v>
      </c>
      <c r="I665">
        <v>85726.54</v>
      </c>
      <c r="J665" t="s">
        <v>61</v>
      </c>
      <c r="K665">
        <v>19</v>
      </c>
      <c r="L665">
        <v>9.7074555542973613</v>
      </c>
      <c r="M665" t="s">
        <v>56</v>
      </c>
      <c r="N665" t="s">
        <v>36</v>
      </c>
      <c r="O665" t="s">
        <v>22</v>
      </c>
      <c r="P665">
        <v>1</v>
      </c>
    </row>
    <row r="666" spans="1:16" x14ac:dyDescent="0.3">
      <c r="A666">
        <v>663</v>
      </c>
      <c r="B666" t="s">
        <v>30</v>
      </c>
      <c r="C666">
        <v>2006</v>
      </c>
      <c r="D666">
        <v>1.8</v>
      </c>
      <c r="E666" t="s">
        <v>25</v>
      </c>
      <c r="F666" t="s">
        <v>19</v>
      </c>
      <c r="G666">
        <v>49262</v>
      </c>
      <c r="H666" t="s">
        <v>20</v>
      </c>
      <c r="I666">
        <v>67655.38</v>
      </c>
      <c r="J666" t="s">
        <v>31</v>
      </c>
      <c r="K666">
        <v>20</v>
      </c>
      <c r="L666">
        <v>1.3733786691567538</v>
      </c>
      <c r="M666" t="s">
        <v>56</v>
      </c>
      <c r="N666" t="s">
        <v>36</v>
      </c>
      <c r="O666" t="s">
        <v>46</v>
      </c>
      <c r="P666">
        <v>3</v>
      </c>
    </row>
    <row r="667" spans="1:16" x14ac:dyDescent="0.3">
      <c r="A667">
        <v>664</v>
      </c>
      <c r="B667" t="s">
        <v>58</v>
      </c>
      <c r="C667">
        <v>2016</v>
      </c>
      <c r="D667">
        <v>5.8</v>
      </c>
      <c r="E667" t="s">
        <v>42</v>
      </c>
      <c r="F667" t="s">
        <v>34</v>
      </c>
      <c r="G667">
        <v>41722</v>
      </c>
      <c r="H667" t="s">
        <v>20</v>
      </c>
      <c r="I667">
        <v>57024.91</v>
      </c>
      <c r="J667" t="s">
        <v>62</v>
      </c>
      <c r="K667">
        <v>10</v>
      </c>
      <c r="L667">
        <v>1.3667827525046738</v>
      </c>
      <c r="M667" t="s">
        <v>56</v>
      </c>
      <c r="N667" t="s">
        <v>36</v>
      </c>
      <c r="O667" t="s">
        <v>29</v>
      </c>
      <c r="P667">
        <v>3</v>
      </c>
    </row>
    <row r="668" spans="1:16" x14ac:dyDescent="0.3">
      <c r="A668">
        <v>665</v>
      </c>
      <c r="B668" t="s">
        <v>24</v>
      </c>
      <c r="C668">
        <v>2011</v>
      </c>
      <c r="D668">
        <v>3.2</v>
      </c>
      <c r="E668" t="s">
        <v>25</v>
      </c>
      <c r="F668" t="s">
        <v>34</v>
      </c>
      <c r="G668">
        <v>171231</v>
      </c>
      <c r="H668" t="s">
        <v>38</v>
      </c>
      <c r="I668">
        <v>51990.41</v>
      </c>
      <c r="J668" t="s">
        <v>53</v>
      </c>
      <c r="K668">
        <v>15</v>
      </c>
      <c r="L668">
        <v>0.30362732215545085</v>
      </c>
      <c r="M668" t="s">
        <v>32</v>
      </c>
      <c r="N668" t="s">
        <v>36</v>
      </c>
      <c r="O668" t="s">
        <v>22</v>
      </c>
      <c r="P668">
        <v>2</v>
      </c>
    </row>
    <row r="669" spans="1:16" x14ac:dyDescent="0.3">
      <c r="A669">
        <v>1904</v>
      </c>
      <c r="B669" t="s">
        <v>50</v>
      </c>
      <c r="C669">
        <v>2011</v>
      </c>
      <c r="D669">
        <v>5.5</v>
      </c>
      <c r="E669" t="s">
        <v>33</v>
      </c>
      <c r="F669" t="s">
        <v>19</v>
      </c>
      <c r="G669">
        <v>38485</v>
      </c>
      <c r="H669" t="s">
        <v>26</v>
      </c>
      <c r="I669">
        <v>91307.01</v>
      </c>
      <c r="J669" t="s">
        <v>55</v>
      </c>
      <c r="K669">
        <v>15</v>
      </c>
      <c r="L669">
        <v>2.3725350136416785</v>
      </c>
      <c r="M669" t="s">
        <v>56</v>
      </c>
      <c r="N669" t="s">
        <v>36</v>
      </c>
      <c r="O669" t="s">
        <v>29</v>
      </c>
      <c r="P669">
        <v>1</v>
      </c>
    </row>
    <row r="670" spans="1:16" x14ac:dyDescent="0.3">
      <c r="A670">
        <v>667</v>
      </c>
      <c r="B670" t="s">
        <v>30</v>
      </c>
      <c r="C670">
        <v>2014</v>
      </c>
      <c r="D670">
        <v>2.2000000000000002</v>
      </c>
      <c r="E670" t="s">
        <v>33</v>
      </c>
      <c r="F670" t="s">
        <v>19</v>
      </c>
      <c r="G670">
        <v>87052</v>
      </c>
      <c r="H670" t="s">
        <v>38</v>
      </c>
      <c r="I670">
        <v>52854.61</v>
      </c>
      <c r="J670" t="s">
        <v>52</v>
      </c>
      <c r="K670">
        <v>12</v>
      </c>
      <c r="L670">
        <v>0.60716135183568443</v>
      </c>
      <c r="M670" t="s">
        <v>22</v>
      </c>
      <c r="N670" t="s">
        <v>36</v>
      </c>
      <c r="O670" t="s">
        <v>22</v>
      </c>
      <c r="P670">
        <v>2</v>
      </c>
    </row>
    <row r="671" spans="1:16" x14ac:dyDescent="0.3">
      <c r="A671">
        <v>1902</v>
      </c>
      <c r="B671" t="s">
        <v>37</v>
      </c>
      <c r="C671">
        <v>2002</v>
      </c>
      <c r="D671">
        <v>3.1</v>
      </c>
      <c r="E671" t="s">
        <v>18</v>
      </c>
      <c r="F671" t="s">
        <v>19</v>
      </c>
      <c r="G671">
        <v>149485</v>
      </c>
      <c r="H671" t="s">
        <v>26</v>
      </c>
      <c r="I671">
        <v>55151.37</v>
      </c>
      <c r="J671" t="s">
        <v>68</v>
      </c>
      <c r="K671">
        <v>24</v>
      </c>
      <c r="L671">
        <v>0.36894250259223338</v>
      </c>
      <c r="M671" t="s">
        <v>22</v>
      </c>
      <c r="N671" t="s">
        <v>36</v>
      </c>
      <c r="O671" t="s">
        <v>22</v>
      </c>
      <c r="P671">
        <v>1</v>
      </c>
    </row>
    <row r="672" spans="1:16" x14ac:dyDescent="0.3">
      <c r="A672">
        <v>1899</v>
      </c>
      <c r="B672" t="s">
        <v>30</v>
      </c>
      <c r="C672">
        <v>2006</v>
      </c>
      <c r="D672">
        <v>5.8</v>
      </c>
      <c r="E672" t="s">
        <v>33</v>
      </c>
      <c r="F672" t="s">
        <v>19</v>
      </c>
      <c r="G672">
        <v>79311</v>
      </c>
      <c r="H672" t="s">
        <v>38</v>
      </c>
      <c r="I672">
        <v>89526.99</v>
      </c>
      <c r="J672" t="s">
        <v>40</v>
      </c>
      <c r="K672">
        <v>20</v>
      </c>
      <c r="L672">
        <v>1.1288092446192837</v>
      </c>
      <c r="M672" t="s">
        <v>22</v>
      </c>
      <c r="N672" t="s">
        <v>36</v>
      </c>
      <c r="O672" t="s">
        <v>29</v>
      </c>
      <c r="P672">
        <v>2</v>
      </c>
    </row>
    <row r="673" spans="1:16" x14ac:dyDescent="0.3">
      <c r="A673">
        <v>1897</v>
      </c>
      <c r="B673" t="s">
        <v>37</v>
      </c>
      <c r="C673">
        <v>2023</v>
      </c>
      <c r="D673">
        <v>3.4</v>
      </c>
      <c r="E673" t="s">
        <v>18</v>
      </c>
      <c r="F673" t="s">
        <v>34</v>
      </c>
      <c r="G673">
        <v>162812</v>
      </c>
      <c r="H673" t="s">
        <v>20</v>
      </c>
      <c r="I673">
        <v>61688.81</v>
      </c>
      <c r="J673" t="s">
        <v>68</v>
      </c>
      <c r="K673">
        <v>3</v>
      </c>
      <c r="L673">
        <v>0.37889596589931945</v>
      </c>
      <c r="M673" t="s">
        <v>32</v>
      </c>
      <c r="N673" t="s">
        <v>36</v>
      </c>
      <c r="O673" t="s">
        <v>22</v>
      </c>
      <c r="P673">
        <v>3</v>
      </c>
    </row>
    <row r="674" spans="1:16" x14ac:dyDescent="0.3">
      <c r="A674">
        <v>671</v>
      </c>
      <c r="B674" t="s">
        <v>37</v>
      </c>
      <c r="C674">
        <v>2020</v>
      </c>
      <c r="D674">
        <v>4.8</v>
      </c>
      <c r="E674" t="s">
        <v>25</v>
      </c>
      <c r="F674" t="s">
        <v>34</v>
      </c>
      <c r="G674">
        <v>221281</v>
      </c>
      <c r="H674" t="s">
        <v>26</v>
      </c>
      <c r="I674">
        <v>59325.43</v>
      </c>
      <c r="J674" t="s">
        <v>68</v>
      </c>
      <c r="K674">
        <v>6</v>
      </c>
      <c r="L674">
        <v>0.26809997243324102</v>
      </c>
      <c r="M674" t="s">
        <v>32</v>
      </c>
      <c r="N674" t="s">
        <v>36</v>
      </c>
      <c r="O674" t="s">
        <v>29</v>
      </c>
      <c r="P674">
        <v>1</v>
      </c>
    </row>
    <row r="675" spans="1:16" x14ac:dyDescent="0.3">
      <c r="A675">
        <v>1894</v>
      </c>
      <c r="B675" t="s">
        <v>58</v>
      </c>
      <c r="C675">
        <v>2012</v>
      </c>
      <c r="D675">
        <v>2</v>
      </c>
      <c r="E675" t="s">
        <v>18</v>
      </c>
      <c r="F675" t="s">
        <v>19</v>
      </c>
      <c r="G675">
        <v>255027</v>
      </c>
      <c r="H675" t="s">
        <v>26</v>
      </c>
      <c r="I675">
        <v>85805.52</v>
      </c>
      <c r="J675" t="s">
        <v>67</v>
      </c>
      <c r="K675">
        <v>14</v>
      </c>
      <c r="L675">
        <v>0.3364566104765378</v>
      </c>
      <c r="M675" t="s">
        <v>32</v>
      </c>
      <c r="N675" t="s">
        <v>36</v>
      </c>
      <c r="O675" t="s">
        <v>22</v>
      </c>
      <c r="P675">
        <v>1</v>
      </c>
    </row>
    <row r="676" spans="1:16" x14ac:dyDescent="0.3">
      <c r="A676">
        <v>1893</v>
      </c>
      <c r="B676" t="s">
        <v>58</v>
      </c>
      <c r="C676">
        <v>2012</v>
      </c>
      <c r="D676">
        <v>3.7</v>
      </c>
      <c r="E676" t="s">
        <v>25</v>
      </c>
      <c r="F676" t="s">
        <v>19</v>
      </c>
      <c r="G676">
        <v>94835</v>
      </c>
      <c r="H676" t="s">
        <v>26</v>
      </c>
      <c r="I676">
        <v>61511.27</v>
      </c>
      <c r="J676" t="s">
        <v>67</v>
      </c>
      <c r="K676">
        <v>14</v>
      </c>
      <c r="L676">
        <v>0.64861359202825952</v>
      </c>
      <c r="M676" t="s">
        <v>22</v>
      </c>
      <c r="N676" t="s">
        <v>36</v>
      </c>
      <c r="O676" t="s">
        <v>22</v>
      </c>
      <c r="P676">
        <v>1</v>
      </c>
    </row>
    <row r="677" spans="1:16" x14ac:dyDescent="0.3">
      <c r="A677">
        <v>1892</v>
      </c>
      <c r="B677" t="s">
        <v>17</v>
      </c>
      <c r="C677">
        <v>2022</v>
      </c>
      <c r="D677">
        <v>4.7</v>
      </c>
      <c r="E677" t="s">
        <v>25</v>
      </c>
      <c r="F677" t="s">
        <v>19</v>
      </c>
      <c r="G677">
        <v>167284</v>
      </c>
      <c r="H677" t="s">
        <v>26</v>
      </c>
      <c r="I677">
        <v>97878.43</v>
      </c>
      <c r="J677" t="s">
        <v>35</v>
      </c>
      <c r="K677">
        <v>4</v>
      </c>
      <c r="L677">
        <v>0.58510335716506057</v>
      </c>
      <c r="M677" t="s">
        <v>32</v>
      </c>
      <c r="N677" t="s">
        <v>36</v>
      </c>
      <c r="O677" t="s">
        <v>29</v>
      </c>
      <c r="P677">
        <v>1</v>
      </c>
    </row>
    <row r="678" spans="1:16" x14ac:dyDescent="0.3">
      <c r="A678">
        <v>1891</v>
      </c>
      <c r="B678" t="s">
        <v>58</v>
      </c>
      <c r="C678">
        <v>2012</v>
      </c>
      <c r="D678">
        <v>1.9</v>
      </c>
      <c r="E678" t="s">
        <v>25</v>
      </c>
      <c r="F678" t="s">
        <v>34</v>
      </c>
      <c r="G678">
        <v>25322</v>
      </c>
      <c r="H678" t="s">
        <v>20</v>
      </c>
      <c r="I678">
        <v>75830.509999999995</v>
      </c>
      <c r="J678" t="s">
        <v>62</v>
      </c>
      <c r="K678">
        <v>14</v>
      </c>
      <c r="L678">
        <v>2.9946493167996207</v>
      </c>
      <c r="M678" t="s">
        <v>56</v>
      </c>
      <c r="N678" t="s">
        <v>36</v>
      </c>
      <c r="O678" t="s">
        <v>46</v>
      </c>
      <c r="P678">
        <v>3</v>
      </c>
    </row>
    <row r="679" spans="1:16" x14ac:dyDescent="0.3">
      <c r="A679">
        <v>676</v>
      </c>
      <c r="B679" t="s">
        <v>17</v>
      </c>
      <c r="C679">
        <v>2006</v>
      </c>
      <c r="D679">
        <v>1.3</v>
      </c>
      <c r="E679" t="s">
        <v>18</v>
      </c>
      <c r="F679" t="s">
        <v>19</v>
      </c>
      <c r="G679">
        <v>96299</v>
      </c>
      <c r="H679" t="s">
        <v>26</v>
      </c>
      <c r="I679">
        <v>84986.05</v>
      </c>
      <c r="J679" t="s">
        <v>35</v>
      </c>
      <c r="K679">
        <v>20</v>
      </c>
      <c r="L679">
        <v>0.8825226637867476</v>
      </c>
      <c r="M679" t="s">
        <v>22</v>
      </c>
      <c r="N679" t="s">
        <v>36</v>
      </c>
      <c r="O679" t="s">
        <v>46</v>
      </c>
      <c r="P679">
        <v>1</v>
      </c>
    </row>
    <row r="680" spans="1:16" x14ac:dyDescent="0.3">
      <c r="A680">
        <v>677</v>
      </c>
      <c r="B680" t="s">
        <v>50</v>
      </c>
      <c r="C680">
        <v>2022</v>
      </c>
      <c r="D680">
        <v>1</v>
      </c>
      <c r="E680" t="s">
        <v>18</v>
      </c>
      <c r="F680" t="s">
        <v>19</v>
      </c>
      <c r="G680">
        <v>165746</v>
      </c>
      <c r="H680" t="s">
        <v>26</v>
      </c>
      <c r="I680">
        <v>91155.16</v>
      </c>
      <c r="J680" t="s">
        <v>61</v>
      </c>
      <c r="K680">
        <v>4</v>
      </c>
      <c r="L680">
        <v>0.54996898869354316</v>
      </c>
      <c r="M680" t="s">
        <v>32</v>
      </c>
      <c r="N680" t="s">
        <v>36</v>
      </c>
      <c r="O680" t="s">
        <v>46</v>
      </c>
      <c r="P680">
        <v>1</v>
      </c>
    </row>
    <row r="681" spans="1:16" x14ac:dyDescent="0.3">
      <c r="A681">
        <v>1888</v>
      </c>
      <c r="B681" t="s">
        <v>30</v>
      </c>
      <c r="C681">
        <v>2021</v>
      </c>
      <c r="D681">
        <v>4.7</v>
      </c>
      <c r="E681" t="s">
        <v>18</v>
      </c>
      <c r="F681" t="s">
        <v>19</v>
      </c>
      <c r="G681">
        <v>69634</v>
      </c>
      <c r="H681" t="s">
        <v>26</v>
      </c>
      <c r="I681">
        <v>63260.959999999999</v>
      </c>
      <c r="J681" t="s">
        <v>31</v>
      </c>
      <c r="K681">
        <v>5</v>
      </c>
      <c r="L681">
        <v>0.90847804233564067</v>
      </c>
      <c r="M681" t="s">
        <v>22</v>
      </c>
      <c r="N681" t="s">
        <v>36</v>
      </c>
      <c r="O681" t="s">
        <v>29</v>
      </c>
      <c r="P681">
        <v>1</v>
      </c>
    </row>
    <row r="682" spans="1:16" x14ac:dyDescent="0.3">
      <c r="A682">
        <v>679</v>
      </c>
      <c r="B682" t="s">
        <v>24</v>
      </c>
      <c r="C682">
        <v>2010</v>
      </c>
      <c r="D682">
        <v>4.3</v>
      </c>
      <c r="E682" t="s">
        <v>18</v>
      </c>
      <c r="F682" t="s">
        <v>19</v>
      </c>
      <c r="G682">
        <v>160811</v>
      </c>
      <c r="H682" t="s">
        <v>26</v>
      </c>
      <c r="I682">
        <v>65282.26</v>
      </c>
      <c r="J682" t="s">
        <v>53</v>
      </c>
      <c r="K682">
        <v>16</v>
      </c>
      <c r="L682">
        <v>0.40595643332856585</v>
      </c>
      <c r="M682" t="s">
        <v>32</v>
      </c>
      <c r="N682" t="s">
        <v>36</v>
      </c>
      <c r="O682" t="s">
        <v>29</v>
      </c>
      <c r="P682">
        <v>1</v>
      </c>
    </row>
    <row r="683" spans="1:16" x14ac:dyDescent="0.3">
      <c r="A683">
        <v>680</v>
      </c>
      <c r="B683" t="s">
        <v>58</v>
      </c>
      <c r="C683">
        <v>2021</v>
      </c>
      <c r="D683">
        <v>3.1</v>
      </c>
      <c r="E683" t="s">
        <v>25</v>
      </c>
      <c r="F683" t="s">
        <v>34</v>
      </c>
      <c r="G683">
        <v>163041</v>
      </c>
      <c r="H683" t="s">
        <v>26</v>
      </c>
      <c r="I683">
        <v>70016.62</v>
      </c>
      <c r="J683" t="s">
        <v>65</v>
      </c>
      <c r="K683">
        <v>5</v>
      </c>
      <c r="L683">
        <v>0.42944179684864542</v>
      </c>
      <c r="M683" t="s">
        <v>32</v>
      </c>
      <c r="N683" t="s">
        <v>36</v>
      </c>
      <c r="O683" t="s">
        <v>22</v>
      </c>
      <c r="P683">
        <v>1</v>
      </c>
    </row>
    <row r="684" spans="1:16" x14ac:dyDescent="0.3">
      <c r="A684">
        <v>681</v>
      </c>
      <c r="B684" t="s">
        <v>17</v>
      </c>
      <c r="C684">
        <v>2021</v>
      </c>
      <c r="D684">
        <v>3</v>
      </c>
      <c r="E684" t="s">
        <v>25</v>
      </c>
      <c r="F684" t="s">
        <v>34</v>
      </c>
      <c r="G684">
        <v>14497</v>
      </c>
      <c r="H684" t="s">
        <v>38</v>
      </c>
      <c r="I684">
        <v>55708.14</v>
      </c>
      <c r="J684" t="s">
        <v>21</v>
      </c>
      <c r="K684">
        <v>5</v>
      </c>
      <c r="L684">
        <v>3.8427357384286402</v>
      </c>
      <c r="M684" t="s">
        <v>56</v>
      </c>
      <c r="N684" t="s">
        <v>36</v>
      </c>
      <c r="O684" t="s">
        <v>22</v>
      </c>
      <c r="P684">
        <v>2</v>
      </c>
    </row>
    <row r="685" spans="1:16" x14ac:dyDescent="0.3">
      <c r="A685">
        <v>682</v>
      </c>
      <c r="B685" t="s">
        <v>30</v>
      </c>
      <c r="C685">
        <v>2010</v>
      </c>
      <c r="D685">
        <v>5.4</v>
      </c>
      <c r="E685" t="s">
        <v>18</v>
      </c>
      <c r="F685" t="s">
        <v>19</v>
      </c>
      <c r="G685">
        <v>254204</v>
      </c>
      <c r="H685" t="s">
        <v>26</v>
      </c>
      <c r="I685">
        <v>68363.56</v>
      </c>
      <c r="J685" t="s">
        <v>41</v>
      </c>
      <c r="K685">
        <v>16</v>
      </c>
      <c r="L685">
        <v>0.26893188148101521</v>
      </c>
      <c r="M685" t="s">
        <v>32</v>
      </c>
      <c r="N685" t="s">
        <v>36</v>
      </c>
      <c r="O685" t="s">
        <v>29</v>
      </c>
      <c r="P685">
        <v>1</v>
      </c>
    </row>
    <row r="686" spans="1:16" x14ac:dyDescent="0.3">
      <c r="A686">
        <v>1886</v>
      </c>
      <c r="B686" t="s">
        <v>58</v>
      </c>
      <c r="C686">
        <v>2021</v>
      </c>
      <c r="D686">
        <v>4.4000000000000004</v>
      </c>
      <c r="E686" t="s">
        <v>42</v>
      </c>
      <c r="F686" t="s">
        <v>34</v>
      </c>
      <c r="G686">
        <v>109268</v>
      </c>
      <c r="H686" t="s">
        <v>26</v>
      </c>
      <c r="I686">
        <v>99400.47</v>
      </c>
      <c r="J686" t="s">
        <v>59</v>
      </c>
      <c r="K686">
        <v>5</v>
      </c>
      <c r="L686">
        <v>0.90969423802028038</v>
      </c>
      <c r="M686" t="s">
        <v>22</v>
      </c>
      <c r="N686" t="s">
        <v>36</v>
      </c>
      <c r="O686" t="s">
        <v>29</v>
      </c>
      <c r="P686">
        <v>1</v>
      </c>
    </row>
    <row r="687" spans="1:16" x14ac:dyDescent="0.3">
      <c r="A687">
        <v>684</v>
      </c>
      <c r="B687" t="s">
        <v>58</v>
      </c>
      <c r="C687">
        <v>2012</v>
      </c>
      <c r="D687">
        <v>5.5</v>
      </c>
      <c r="E687" t="s">
        <v>42</v>
      </c>
      <c r="F687" t="s">
        <v>34</v>
      </c>
      <c r="G687">
        <v>92019</v>
      </c>
      <c r="H687" t="s">
        <v>20</v>
      </c>
      <c r="I687">
        <v>51516.2</v>
      </c>
      <c r="J687" t="s">
        <v>67</v>
      </c>
      <c r="K687">
        <v>14</v>
      </c>
      <c r="L687">
        <v>0.55984307588650162</v>
      </c>
      <c r="M687" t="s">
        <v>22</v>
      </c>
      <c r="N687" t="s">
        <v>36</v>
      </c>
      <c r="O687" t="s">
        <v>29</v>
      </c>
      <c r="P687">
        <v>3</v>
      </c>
    </row>
    <row r="688" spans="1:16" x14ac:dyDescent="0.3">
      <c r="A688">
        <v>1885</v>
      </c>
      <c r="B688" t="s">
        <v>30</v>
      </c>
      <c r="C688">
        <v>2010</v>
      </c>
      <c r="D688">
        <v>3</v>
      </c>
      <c r="E688" t="s">
        <v>25</v>
      </c>
      <c r="F688" t="s">
        <v>19</v>
      </c>
      <c r="G688">
        <v>181644</v>
      </c>
      <c r="H688" t="s">
        <v>38</v>
      </c>
      <c r="I688">
        <v>94116.9</v>
      </c>
      <c r="J688" t="s">
        <v>41</v>
      </c>
      <c r="K688">
        <v>16</v>
      </c>
      <c r="L688">
        <v>0.51813932747572167</v>
      </c>
      <c r="M688" t="s">
        <v>32</v>
      </c>
      <c r="N688" t="s">
        <v>36</v>
      </c>
      <c r="O688" t="s">
        <v>22</v>
      </c>
      <c r="P688">
        <v>2</v>
      </c>
    </row>
    <row r="689" spans="1:16" x14ac:dyDescent="0.3">
      <c r="A689">
        <v>1884</v>
      </c>
      <c r="B689" t="s">
        <v>50</v>
      </c>
      <c r="C689">
        <v>2005</v>
      </c>
      <c r="D689">
        <v>1.3</v>
      </c>
      <c r="E689" t="s">
        <v>18</v>
      </c>
      <c r="F689" t="s">
        <v>34</v>
      </c>
      <c r="G689">
        <v>132290</v>
      </c>
      <c r="H689" t="s">
        <v>20</v>
      </c>
      <c r="I689">
        <v>84541.72</v>
      </c>
      <c r="J689" t="s">
        <v>55</v>
      </c>
      <c r="K689">
        <v>21</v>
      </c>
      <c r="L689">
        <v>0.63906357245445611</v>
      </c>
      <c r="M689" t="s">
        <v>22</v>
      </c>
      <c r="N689" t="s">
        <v>36</v>
      </c>
      <c r="O689" t="s">
        <v>46</v>
      </c>
      <c r="P689">
        <v>3</v>
      </c>
    </row>
    <row r="690" spans="1:16" x14ac:dyDescent="0.3">
      <c r="A690">
        <v>687</v>
      </c>
      <c r="B690" t="s">
        <v>50</v>
      </c>
      <c r="C690">
        <v>2020</v>
      </c>
      <c r="D690">
        <v>2.4</v>
      </c>
      <c r="E690" t="s">
        <v>18</v>
      </c>
      <c r="F690" t="s">
        <v>34</v>
      </c>
      <c r="G690">
        <v>218220</v>
      </c>
      <c r="H690" t="s">
        <v>26</v>
      </c>
      <c r="I690">
        <v>64427.86</v>
      </c>
      <c r="J690" t="s">
        <v>54</v>
      </c>
      <c r="K690">
        <v>6</v>
      </c>
      <c r="L690">
        <v>0.29524269086243243</v>
      </c>
      <c r="M690" t="s">
        <v>32</v>
      </c>
      <c r="N690" t="s">
        <v>36</v>
      </c>
      <c r="O690" t="s">
        <v>22</v>
      </c>
      <c r="P690">
        <v>1</v>
      </c>
    </row>
    <row r="691" spans="1:16" x14ac:dyDescent="0.3">
      <c r="A691">
        <v>688</v>
      </c>
      <c r="B691" t="s">
        <v>58</v>
      </c>
      <c r="C691">
        <v>2014</v>
      </c>
      <c r="D691">
        <v>2</v>
      </c>
      <c r="E691" t="s">
        <v>33</v>
      </c>
      <c r="F691" t="s">
        <v>34</v>
      </c>
      <c r="G691">
        <v>105153</v>
      </c>
      <c r="H691" t="s">
        <v>20</v>
      </c>
      <c r="I691">
        <v>52045.440000000002</v>
      </c>
      <c r="J691" t="s">
        <v>62</v>
      </c>
      <c r="K691">
        <v>12</v>
      </c>
      <c r="L691">
        <v>0.49494964480328668</v>
      </c>
      <c r="M691" t="s">
        <v>22</v>
      </c>
      <c r="N691" t="s">
        <v>36</v>
      </c>
      <c r="O691" t="s">
        <v>22</v>
      </c>
      <c r="P691">
        <v>3</v>
      </c>
    </row>
    <row r="692" spans="1:16" x14ac:dyDescent="0.3">
      <c r="A692">
        <v>1882</v>
      </c>
      <c r="B692" t="s">
        <v>24</v>
      </c>
      <c r="C692">
        <v>2008</v>
      </c>
      <c r="D692">
        <v>5.2</v>
      </c>
      <c r="E692" t="s">
        <v>25</v>
      </c>
      <c r="F692" t="s">
        <v>34</v>
      </c>
      <c r="G692">
        <v>107042</v>
      </c>
      <c r="H692" t="s">
        <v>20</v>
      </c>
      <c r="I692">
        <v>76877.39</v>
      </c>
      <c r="J692" t="s">
        <v>66</v>
      </c>
      <c r="K692">
        <v>18</v>
      </c>
      <c r="L692">
        <v>0.71819837073298332</v>
      </c>
      <c r="M692" t="s">
        <v>22</v>
      </c>
      <c r="N692" t="s">
        <v>36</v>
      </c>
      <c r="O692" t="s">
        <v>29</v>
      </c>
      <c r="P692">
        <v>3</v>
      </c>
    </row>
    <row r="693" spans="1:16" x14ac:dyDescent="0.3">
      <c r="A693">
        <v>690</v>
      </c>
      <c r="B693" t="s">
        <v>50</v>
      </c>
      <c r="C693">
        <v>2017</v>
      </c>
      <c r="D693">
        <v>2.7</v>
      </c>
      <c r="E693" t="s">
        <v>33</v>
      </c>
      <c r="F693" t="s">
        <v>19</v>
      </c>
      <c r="G693">
        <v>110034</v>
      </c>
      <c r="H693" t="s">
        <v>26</v>
      </c>
      <c r="I693">
        <v>50000.1</v>
      </c>
      <c r="J693" t="s">
        <v>54</v>
      </c>
      <c r="K693">
        <v>9</v>
      </c>
      <c r="L693">
        <v>0.45440591090026716</v>
      </c>
      <c r="M693" t="s">
        <v>22</v>
      </c>
      <c r="N693" t="s">
        <v>36</v>
      </c>
      <c r="O693" t="s">
        <v>22</v>
      </c>
      <c r="P693">
        <v>1</v>
      </c>
    </row>
    <row r="694" spans="1:16" x14ac:dyDescent="0.3">
      <c r="A694">
        <v>691</v>
      </c>
      <c r="B694" t="s">
        <v>24</v>
      </c>
      <c r="C694">
        <v>2014</v>
      </c>
      <c r="D694">
        <v>3.1</v>
      </c>
      <c r="E694" t="s">
        <v>33</v>
      </c>
      <c r="F694" t="s">
        <v>19</v>
      </c>
      <c r="G694">
        <v>84242</v>
      </c>
      <c r="H694" t="s">
        <v>38</v>
      </c>
      <c r="I694">
        <v>78653.31</v>
      </c>
      <c r="J694" t="s">
        <v>27</v>
      </c>
      <c r="K694">
        <v>12</v>
      </c>
      <c r="L694">
        <v>0.93365910116094109</v>
      </c>
      <c r="M694" t="s">
        <v>22</v>
      </c>
      <c r="N694" t="s">
        <v>36</v>
      </c>
      <c r="O694" t="s">
        <v>22</v>
      </c>
      <c r="P694">
        <v>2</v>
      </c>
    </row>
    <row r="695" spans="1:16" x14ac:dyDescent="0.3">
      <c r="A695">
        <v>692</v>
      </c>
      <c r="B695" t="s">
        <v>58</v>
      </c>
      <c r="C695">
        <v>2018</v>
      </c>
      <c r="D695">
        <v>5.2</v>
      </c>
      <c r="E695" t="s">
        <v>25</v>
      </c>
      <c r="F695" t="s">
        <v>19</v>
      </c>
      <c r="G695">
        <v>50100</v>
      </c>
      <c r="H695" t="s">
        <v>20</v>
      </c>
      <c r="I695">
        <v>81157.490000000005</v>
      </c>
      <c r="J695" t="s">
        <v>67</v>
      </c>
      <c r="K695">
        <v>8</v>
      </c>
      <c r="L695">
        <v>1.6199099800399204</v>
      </c>
      <c r="M695" t="s">
        <v>22</v>
      </c>
      <c r="N695" t="s">
        <v>36</v>
      </c>
      <c r="O695" t="s">
        <v>29</v>
      </c>
      <c r="P695">
        <v>3</v>
      </c>
    </row>
    <row r="696" spans="1:16" x14ac:dyDescent="0.3">
      <c r="A696">
        <v>693</v>
      </c>
      <c r="B696" t="s">
        <v>50</v>
      </c>
      <c r="C696">
        <v>2022</v>
      </c>
      <c r="D696">
        <v>1.6</v>
      </c>
      <c r="E696" t="s">
        <v>33</v>
      </c>
      <c r="F696" t="s">
        <v>19</v>
      </c>
      <c r="G696">
        <v>221171</v>
      </c>
      <c r="H696" t="s">
        <v>20</v>
      </c>
      <c r="I696">
        <v>66704.98</v>
      </c>
      <c r="J696" t="s">
        <v>61</v>
      </c>
      <c r="K696">
        <v>4</v>
      </c>
      <c r="L696">
        <v>0.3015991246592003</v>
      </c>
      <c r="M696" t="s">
        <v>32</v>
      </c>
      <c r="N696" t="s">
        <v>36</v>
      </c>
      <c r="O696" t="s">
        <v>46</v>
      </c>
      <c r="P696">
        <v>3</v>
      </c>
    </row>
    <row r="697" spans="1:16" x14ac:dyDescent="0.3">
      <c r="A697">
        <v>1881</v>
      </c>
      <c r="B697" t="s">
        <v>43</v>
      </c>
      <c r="C697">
        <v>2015</v>
      </c>
      <c r="D697">
        <v>5</v>
      </c>
      <c r="E697" t="s">
        <v>25</v>
      </c>
      <c r="F697" t="s">
        <v>34</v>
      </c>
      <c r="G697">
        <v>215280</v>
      </c>
      <c r="H697" t="s">
        <v>38</v>
      </c>
      <c r="I697">
        <v>93301.59</v>
      </c>
      <c r="J697" t="s">
        <v>60</v>
      </c>
      <c r="K697">
        <v>11</v>
      </c>
      <c r="L697">
        <v>0.43339646042363433</v>
      </c>
      <c r="M697" t="s">
        <v>32</v>
      </c>
      <c r="N697" t="s">
        <v>36</v>
      </c>
      <c r="O697" t="s">
        <v>29</v>
      </c>
      <c r="P697">
        <v>2</v>
      </c>
    </row>
    <row r="698" spans="1:16" x14ac:dyDescent="0.3">
      <c r="A698">
        <v>695</v>
      </c>
      <c r="B698" t="s">
        <v>37</v>
      </c>
      <c r="C698">
        <v>2011</v>
      </c>
      <c r="D698">
        <v>3.7</v>
      </c>
      <c r="E698" t="s">
        <v>25</v>
      </c>
      <c r="F698" t="s">
        <v>19</v>
      </c>
      <c r="G698">
        <v>64450</v>
      </c>
      <c r="H698" t="s">
        <v>26</v>
      </c>
      <c r="I698">
        <v>59696.22</v>
      </c>
      <c r="J698" t="s">
        <v>45</v>
      </c>
      <c r="K698">
        <v>15</v>
      </c>
      <c r="L698">
        <v>0.92624080682699772</v>
      </c>
      <c r="M698" t="s">
        <v>22</v>
      </c>
      <c r="N698" t="s">
        <v>36</v>
      </c>
      <c r="O698" t="s">
        <v>22</v>
      </c>
      <c r="P698">
        <v>1</v>
      </c>
    </row>
    <row r="699" spans="1:16" x14ac:dyDescent="0.3">
      <c r="A699">
        <v>1880</v>
      </c>
      <c r="B699" t="s">
        <v>50</v>
      </c>
      <c r="C699">
        <v>2001</v>
      </c>
      <c r="D699">
        <v>4.7</v>
      </c>
      <c r="E699" t="s">
        <v>18</v>
      </c>
      <c r="F699" t="s">
        <v>34</v>
      </c>
      <c r="G699">
        <v>42903</v>
      </c>
      <c r="H699" t="s">
        <v>20</v>
      </c>
      <c r="I699">
        <v>79561.100000000006</v>
      </c>
      <c r="J699" t="s">
        <v>51</v>
      </c>
      <c r="K699">
        <v>25</v>
      </c>
      <c r="L699">
        <v>1.8544414143533088</v>
      </c>
      <c r="M699" t="s">
        <v>56</v>
      </c>
      <c r="N699" t="s">
        <v>36</v>
      </c>
      <c r="O699" t="s">
        <v>29</v>
      </c>
      <c r="P699">
        <v>3</v>
      </c>
    </row>
    <row r="700" spans="1:16" x14ac:dyDescent="0.3">
      <c r="A700">
        <v>1879</v>
      </c>
      <c r="B700" t="s">
        <v>50</v>
      </c>
      <c r="C700">
        <v>2003</v>
      </c>
      <c r="D700">
        <v>4.0999999999999996</v>
      </c>
      <c r="E700" t="s">
        <v>18</v>
      </c>
      <c r="F700" t="s">
        <v>19</v>
      </c>
      <c r="G700">
        <v>263552</v>
      </c>
      <c r="H700" t="s">
        <v>20</v>
      </c>
      <c r="I700">
        <v>82836.789999999994</v>
      </c>
      <c r="J700" t="s">
        <v>61</v>
      </c>
      <c r="K700">
        <v>23</v>
      </c>
      <c r="L700">
        <v>0.3143090927027683</v>
      </c>
      <c r="M700" t="s">
        <v>32</v>
      </c>
      <c r="N700" t="s">
        <v>36</v>
      </c>
      <c r="O700" t="s">
        <v>29</v>
      </c>
      <c r="P700">
        <v>3</v>
      </c>
    </row>
    <row r="701" spans="1:16" x14ac:dyDescent="0.3">
      <c r="A701">
        <v>1877</v>
      </c>
      <c r="B701" t="s">
        <v>37</v>
      </c>
      <c r="C701">
        <v>2004</v>
      </c>
      <c r="D701">
        <v>5</v>
      </c>
      <c r="E701" t="s">
        <v>42</v>
      </c>
      <c r="F701" t="s">
        <v>34</v>
      </c>
      <c r="G701">
        <v>295885</v>
      </c>
      <c r="H701" t="s">
        <v>20</v>
      </c>
      <c r="I701">
        <v>78011.12</v>
      </c>
      <c r="J701" t="s">
        <v>39</v>
      </c>
      <c r="K701">
        <v>22</v>
      </c>
      <c r="L701">
        <v>0.26365351403416865</v>
      </c>
      <c r="M701" t="s">
        <v>32</v>
      </c>
      <c r="N701" t="s">
        <v>36</v>
      </c>
      <c r="O701" t="s">
        <v>29</v>
      </c>
      <c r="P701">
        <v>3</v>
      </c>
    </row>
    <row r="702" spans="1:16" x14ac:dyDescent="0.3">
      <c r="A702">
        <v>699</v>
      </c>
      <c r="B702" t="s">
        <v>24</v>
      </c>
      <c r="C702">
        <v>2004</v>
      </c>
      <c r="D702">
        <v>4</v>
      </c>
      <c r="E702" t="s">
        <v>33</v>
      </c>
      <c r="F702" t="s">
        <v>34</v>
      </c>
      <c r="G702">
        <v>116251</v>
      </c>
      <c r="H702" t="s">
        <v>38</v>
      </c>
      <c r="I702">
        <v>55381.61</v>
      </c>
      <c r="J702" t="s">
        <v>49</v>
      </c>
      <c r="K702">
        <v>22</v>
      </c>
      <c r="L702">
        <v>0.47639684819915529</v>
      </c>
      <c r="M702" t="s">
        <v>22</v>
      </c>
      <c r="N702" t="s">
        <v>36</v>
      </c>
      <c r="O702" t="s">
        <v>29</v>
      </c>
      <c r="P702">
        <v>2</v>
      </c>
    </row>
    <row r="703" spans="1:16" x14ac:dyDescent="0.3">
      <c r="A703">
        <v>700</v>
      </c>
      <c r="B703" t="s">
        <v>30</v>
      </c>
      <c r="C703">
        <v>2000</v>
      </c>
      <c r="D703">
        <v>3.2</v>
      </c>
      <c r="E703" t="s">
        <v>25</v>
      </c>
      <c r="F703" t="s">
        <v>34</v>
      </c>
      <c r="G703">
        <v>40985</v>
      </c>
      <c r="H703" t="s">
        <v>26</v>
      </c>
      <c r="I703">
        <v>61889.23</v>
      </c>
      <c r="J703" t="s">
        <v>40</v>
      </c>
      <c r="K703">
        <v>26</v>
      </c>
      <c r="L703">
        <v>1.5100458704404052</v>
      </c>
      <c r="M703" t="s">
        <v>56</v>
      </c>
      <c r="N703" t="s">
        <v>36</v>
      </c>
      <c r="O703" t="s">
        <v>22</v>
      </c>
      <c r="P703">
        <v>1</v>
      </c>
    </row>
    <row r="704" spans="1:16" x14ac:dyDescent="0.3">
      <c r="A704">
        <v>701</v>
      </c>
      <c r="B704" t="s">
        <v>58</v>
      </c>
      <c r="C704">
        <v>2023</v>
      </c>
      <c r="D704">
        <v>1.8</v>
      </c>
      <c r="E704" t="s">
        <v>42</v>
      </c>
      <c r="F704" t="s">
        <v>34</v>
      </c>
      <c r="G704">
        <v>294153</v>
      </c>
      <c r="H704" t="s">
        <v>26</v>
      </c>
      <c r="I704">
        <v>93901.09</v>
      </c>
      <c r="J704" t="s">
        <v>62</v>
      </c>
      <c r="K704">
        <v>3</v>
      </c>
      <c r="L704">
        <v>0.31922533511471918</v>
      </c>
      <c r="M704" t="s">
        <v>32</v>
      </c>
      <c r="N704" t="s">
        <v>36</v>
      </c>
      <c r="O704" t="s">
        <v>46</v>
      </c>
      <c r="P704">
        <v>1</v>
      </c>
    </row>
    <row r="705" spans="1:16" x14ac:dyDescent="0.3">
      <c r="A705">
        <v>702</v>
      </c>
      <c r="B705" t="s">
        <v>37</v>
      </c>
      <c r="C705">
        <v>2002</v>
      </c>
      <c r="D705">
        <v>1.6</v>
      </c>
      <c r="E705" t="s">
        <v>42</v>
      </c>
      <c r="F705" t="s">
        <v>34</v>
      </c>
      <c r="G705">
        <v>17718</v>
      </c>
      <c r="H705" t="s">
        <v>38</v>
      </c>
      <c r="I705">
        <v>78846.679999999993</v>
      </c>
      <c r="J705" t="s">
        <v>48</v>
      </c>
      <c r="K705">
        <v>24</v>
      </c>
      <c r="L705">
        <v>4.4500891748504339</v>
      </c>
      <c r="M705" t="s">
        <v>56</v>
      </c>
      <c r="N705" t="s">
        <v>36</v>
      </c>
      <c r="O705" t="s">
        <v>46</v>
      </c>
      <c r="P705">
        <v>2</v>
      </c>
    </row>
    <row r="706" spans="1:16" x14ac:dyDescent="0.3">
      <c r="A706">
        <v>1873</v>
      </c>
      <c r="B706" t="s">
        <v>30</v>
      </c>
      <c r="C706">
        <v>2006</v>
      </c>
      <c r="D706">
        <v>2.7</v>
      </c>
      <c r="E706" t="s">
        <v>42</v>
      </c>
      <c r="F706" t="s">
        <v>19</v>
      </c>
      <c r="G706">
        <v>188691</v>
      </c>
      <c r="H706" t="s">
        <v>38</v>
      </c>
      <c r="I706">
        <v>92983.85</v>
      </c>
      <c r="J706" t="s">
        <v>31</v>
      </c>
      <c r="K706">
        <v>20</v>
      </c>
      <c r="L706">
        <v>0.49278370457520498</v>
      </c>
      <c r="M706" t="s">
        <v>32</v>
      </c>
      <c r="N706" t="s">
        <v>36</v>
      </c>
      <c r="O706" t="s">
        <v>22</v>
      </c>
      <c r="P706">
        <v>2</v>
      </c>
    </row>
    <row r="707" spans="1:16" x14ac:dyDescent="0.3">
      <c r="A707">
        <v>1871</v>
      </c>
      <c r="B707" t="s">
        <v>17</v>
      </c>
      <c r="C707">
        <v>2011</v>
      </c>
      <c r="D707">
        <v>4.8</v>
      </c>
      <c r="E707" t="s">
        <v>25</v>
      </c>
      <c r="F707" t="s">
        <v>34</v>
      </c>
      <c r="G707">
        <v>159224</v>
      </c>
      <c r="H707" t="s">
        <v>38</v>
      </c>
      <c r="I707">
        <v>71235.87</v>
      </c>
      <c r="J707" t="s">
        <v>35</v>
      </c>
      <c r="K707">
        <v>15</v>
      </c>
      <c r="L707">
        <v>0.447394048635884</v>
      </c>
      <c r="M707" t="s">
        <v>32</v>
      </c>
      <c r="N707" t="s">
        <v>36</v>
      </c>
      <c r="O707" t="s">
        <v>29</v>
      </c>
      <c r="P707">
        <v>2</v>
      </c>
    </row>
    <row r="708" spans="1:16" x14ac:dyDescent="0.3">
      <c r="A708">
        <v>1865</v>
      </c>
      <c r="B708" t="s">
        <v>17</v>
      </c>
      <c r="C708">
        <v>2002</v>
      </c>
      <c r="D708">
        <v>5.8</v>
      </c>
      <c r="E708" t="s">
        <v>33</v>
      </c>
      <c r="F708" t="s">
        <v>19</v>
      </c>
      <c r="G708">
        <v>89882</v>
      </c>
      <c r="H708" t="s">
        <v>38</v>
      </c>
      <c r="I708">
        <v>89909.81</v>
      </c>
      <c r="J708" t="s">
        <v>21</v>
      </c>
      <c r="K708">
        <v>24</v>
      </c>
      <c r="L708">
        <v>1.0003094056652055</v>
      </c>
      <c r="M708" t="s">
        <v>22</v>
      </c>
      <c r="N708" t="s">
        <v>36</v>
      </c>
      <c r="O708" t="s">
        <v>29</v>
      </c>
      <c r="P708">
        <v>2</v>
      </c>
    </row>
    <row r="709" spans="1:16" x14ac:dyDescent="0.3">
      <c r="A709">
        <v>706</v>
      </c>
      <c r="B709" t="s">
        <v>24</v>
      </c>
      <c r="C709">
        <v>2006</v>
      </c>
      <c r="D709">
        <v>4.7</v>
      </c>
      <c r="E709" t="s">
        <v>33</v>
      </c>
      <c r="F709" t="s">
        <v>19</v>
      </c>
      <c r="G709">
        <v>46665</v>
      </c>
      <c r="H709" t="s">
        <v>38</v>
      </c>
      <c r="I709">
        <v>75127.259999999995</v>
      </c>
      <c r="J709" t="s">
        <v>66</v>
      </c>
      <c r="K709">
        <v>20</v>
      </c>
      <c r="L709">
        <v>1.6099273545483765</v>
      </c>
      <c r="M709" t="s">
        <v>56</v>
      </c>
      <c r="N709" t="s">
        <v>36</v>
      </c>
      <c r="O709" t="s">
        <v>29</v>
      </c>
      <c r="P709">
        <v>2</v>
      </c>
    </row>
    <row r="710" spans="1:16" x14ac:dyDescent="0.3">
      <c r="A710">
        <v>707</v>
      </c>
      <c r="B710" t="s">
        <v>50</v>
      </c>
      <c r="C710">
        <v>2011</v>
      </c>
      <c r="D710">
        <v>4.3</v>
      </c>
      <c r="E710" t="s">
        <v>25</v>
      </c>
      <c r="F710" t="s">
        <v>34</v>
      </c>
      <c r="G710">
        <v>294418</v>
      </c>
      <c r="H710" t="s">
        <v>38</v>
      </c>
      <c r="I710">
        <v>72081.62</v>
      </c>
      <c r="J710" t="s">
        <v>54</v>
      </c>
      <c r="K710">
        <v>15</v>
      </c>
      <c r="L710">
        <v>0.24482749016704139</v>
      </c>
      <c r="M710" t="s">
        <v>32</v>
      </c>
      <c r="N710" t="s">
        <v>36</v>
      </c>
      <c r="O710" t="s">
        <v>29</v>
      </c>
      <c r="P710">
        <v>2</v>
      </c>
    </row>
    <row r="711" spans="1:16" x14ac:dyDescent="0.3">
      <c r="A711">
        <v>708</v>
      </c>
      <c r="B711" t="s">
        <v>17</v>
      </c>
      <c r="C711">
        <v>2014</v>
      </c>
      <c r="D711">
        <v>5.7</v>
      </c>
      <c r="E711" t="s">
        <v>18</v>
      </c>
      <c r="F711" t="s">
        <v>19</v>
      </c>
      <c r="G711">
        <v>146075</v>
      </c>
      <c r="H711" t="s">
        <v>20</v>
      </c>
      <c r="I711">
        <v>98704.48</v>
      </c>
      <c r="J711" t="s">
        <v>47</v>
      </c>
      <c r="K711">
        <v>12</v>
      </c>
      <c r="L711">
        <v>0.67571097039192196</v>
      </c>
      <c r="M711" t="s">
        <v>22</v>
      </c>
      <c r="N711" t="s">
        <v>36</v>
      </c>
      <c r="O711" t="s">
        <v>29</v>
      </c>
      <c r="P711">
        <v>3</v>
      </c>
    </row>
    <row r="712" spans="1:16" x14ac:dyDescent="0.3">
      <c r="A712">
        <v>709</v>
      </c>
      <c r="B712" t="s">
        <v>24</v>
      </c>
      <c r="C712">
        <v>2004</v>
      </c>
      <c r="D712">
        <v>5.0999999999999996</v>
      </c>
      <c r="E712" t="s">
        <v>42</v>
      </c>
      <c r="F712" t="s">
        <v>19</v>
      </c>
      <c r="G712">
        <v>161938</v>
      </c>
      <c r="H712" t="s">
        <v>26</v>
      </c>
      <c r="I712">
        <v>54592.22</v>
      </c>
      <c r="J712" t="s">
        <v>53</v>
      </c>
      <c r="K712">
        <v>22</v>
      </c>
      <c r="L712">
        <v>0.3371180328273784</v>
      </c>
      <c r="M712" t="s">
        <v>32</v>
      </c>
      <c r="N712" t="s">
        <v>36</v>
      </c>
      <c r="O712" t="s">
        <v>29</v>
      </c>
      <c r="P712">
        <v>1</v>
      </c>
    </row>
    <row r="713" spans="1:16" x14ac:dyDescent="0.3">
      <c r="A713">
        <v>710</v>
      </c>
      <c r="B713" t="s">
        <v>37</v>
      </c>
      <c r="C713">
        <v>2014</v>
      </c>
      <c r="D713">
        <v>3.8</v>
      </c>
      <c r="E713" t="s">
        <v>42</v>
      </c>
      <c r="F713" t="s">
        <v>19</v>
      </c>
      <c r="G713">
        <v>153060</v>
      </c>
      <c r="H713" t="s">
        <v>26</v>
      </c>
      <c r="I713">
        <v>83509.42</v>
      </c>
      <c r="J713" t="s">
        <v>68</v>
      </c>
      <c r="K713">
        <v>12</v>
      </c>
      <c r="L713">
        <v>0.54559924212727029</v>
      </c>
      <c r="M713" t="s">
        <v>32</v>
      </c>
      <c r="N713" t="s">
        <v>36</v>
      </c>
      <c r="O713" t="s">
        <v>22</v>
      </c>
      <c r="P713">
        <v>1</v>
      </c>
    </row>
    <row r="714" spans="1:16" x14ac:dyDescent="0.3">
      <c r="A714">
        <v>711</v>
      </c>
      <c r="B714" t="s">
        <v>43</v>
      </c>
      <c r="C714">
        <v>2007</v>
      </c>
      <c r="D714">
        <v>4.3</v>
      </c>
      <c r="E714" t="s">
        <v>18</v>
      </c>
      <c r="F714" t="s">
        <v>19</v>
      </c>
      <c r="G714">
        <v>221516</v>
      </c>
      <c r="H714" t="s">
        <v>26</v>
      </c>
      <c r="I714">
        <v>59761.79</v>
      </c>
      <c r="J714" t="s">
        <v>57</v>
      </c>
      <c r="K714">
        <v>19</v>
      </c>
      <c r="L714">
        <v>0.26978543310641218</v>
      </c>
      <c r="M714" t="s">
        <v>32</v>
      </c>
      <c r="N714" t="s">
        <v>36</v>
      </c>
      <c r="O714" t="s">
        <v>29</v>
      </c>
      <c r="P714">
        <v>1</v>
      </c>
    </row>
    <row r="715" spans="1:16" x14ac:dyDescent="0.3">
      <c r="A715">
        <v>712</v>
      </c>
      <c r="B715" t="s">
        <v>17</v>
      </c>
      <c r="C715">
        <v>2009</v>
      </c>
      <c r="D715">
        <v>5.5</v>
      </c>
      <c r="E715" t="s">
        <v>25</v>
      </c>
      <c r="F715" t="s">
        <v>34</v>
      </c>
      <c r="G715">
        <v>136746</v>
      </c>
      <c r="H715" t="s">
        <v>20</v>
      </c>
      <c r="I715">
        <v>88038.24</v>
      </c>
      <c r="J715" t="s">
        <v>35</v>
      </c>
      <c r="K715">
        <v>17</v>
      </c>
      <c r="L715">
        <v>0.64380852090737573</v>
      </c>
      <c r="M715" t="s">
        <v>22</v>
      </c>
      <c r="N715" t="s">
        <v>36</v>
      </c>
      <c r="O715" t="s">
        <v>29</v>
      </c>
      <c r="P715">
        <v>3</v>
      </c>
    </row>
    <row r="716" spans="1:16" x14ac:dyDescent="0.3">
      <c r="A716">
        <v>713</v>
      </c>
      <c r="B716" t="s">
        <v>30</v>
      </c>
      <c r="C716">
        <v>2015</v>
      </c>
      <c r="D716">
        <v>3</v>
      </c>
      <c r="E716" t="s">
        <v>25</v>
      </c>
      <c r="F716" t="s">
        <v>19</v>
      </c>
      <c r="G716">
        <v>201610</v>
      </c>
      <c r="H716" t="s">
        <v>26</v>
      </c>
      <c r="I716">
        <v>73497</v>
      </c>
      <c r="J716" t="s">
        <v>31</v>
      </c>
      <c r="K716">
        <v>11</v>
      </c>
      <c r="L716">
        <v>0.36455036952532116</v>
      </c>
      <c r="M716" t="s">
        <v>32</v>
      </c>
      <c r="N716" t="s">
        <v>36</v>
      </c>
      <c r="O716" t="s">
        <v>22</v>
      </c>
      <c r="P716">
        <v>1</v>
      </c>
    </row>
    <row r="717" spans="1:16" x14ac:dyDescent="0.3">
      <c r="A717">
        <v>714</v>
      </c>
      <c r="B717" t="s">
        <v>30</v>
      </c>
      <c r="C717">
        <v>2007</v>
      </c>
      <c r="D717">
        <v>2.6</v>
      </c>
      <c r="E717" t="s">
        <v>18</v>
      </c>
      <c r="F717" t="s">
        <v>34</v>
      </c>
      <c r="G717">
        <v>66446</v>
      </c>
      <c r="H717" t="s">
        <v>26</v>
      </c>
      <c r="I717">
        <v>66073.98</v>
      </c>
      <c r="J717" t="s">
        <v>52</v>
      </c>
      <c r="K717">
        <v>19</v>
      </c>
      <c r="L717">
        <v>0.99440116786563515</v>
      </c>
      <c r="M717" t="s">
        <v>22</v>
      </c>
      <c r="N717" t="s">
        <v>36</v>
      </c>
      <c r="O717" t="s">
        <v>22</v>
      </c>
      <c r="P717">
        <v>1</v>
      </c>
    </row>
    <row r="718" spans="1:16" x14ac:dyDescent="0.3">
      <c r="A718">
        <v>715</v>
      </c>
      <c r="B718" t="s">
        <v>37</v>
      </c>
      <c r="C718">
        <v>2000</v>
      </c>
      <c r="D718">
        <v>1.1000000000000001</v>
      </c>
      <c r="E718" t="s">
        <v>33</v>
      </c>
      <c r="F718" t="s">
        <v>34</v>
      </c>
      <c r="G718">
        <v>29072</v>
      </c>
      <c r="H718" t="s">
        <v>26</v>
      </c>
      <c r="I718">
        <v>58686.65</v>
      </c>
      <c r="J718" t="s">
        <v>39</v>
      </c>
      <c r="K718">
        <v>26</v>
      </c>
      <c r="L718">
        <v>2.0186657264722068</v>
      </c>
      <c r="M718" t="s">
        <v>56</v>
      </c>
      <c r="N718" t="s">
        <v>36</v>
      </c>
      <c r="O718" t="s">
        <v>46</v>
      </c>
      <c r="P718">
        <v>1</v>
      </c>
    </row>
    <row r="719" spans="1:16" x14ac:dyDescent="0.3">
      <c r="A719">
        <v>716</v>
      </c>
      <c r="B719" t="s">
        <v>24</v>
      </c>
      <c r="C719">
        <v>2011</v>
      </c>
      <c r="D719">
        <v>5.0999999999999996</v>
      </c>
      <c r="E719" t="s">
        <v>42</v>
      </c>
      <c r="F719" t="s">
        <v>19</v>
      </c>
      <c r="G719">
        <v>33717</v>
      </c>
      <c r="H719" t="s">
        <v>26</v>
      </c>
      <c r="I719">
        <v>73682.2</v>
      </c>
      <c r="J719" t="s">
        <v>66</v>
      </c>
      <c r="K719">
        <v>15</v>
      </c>
      <c r="L719">
        <v>2.1853130468309754</v>
      </c>
      <c r="M719" t="s">
        <v>56</v>
      </c>
      <c r="N719" t="s">
        <v>36</v>
      </c>
      <c r="O719" t="s">
        <v>29</v>
      </c>
      <c r="P719">
        <v>1</v>
      </c>
    </row>
    <row r="720" spans="1:16" x14ac:dyDescent="0.3">
      <c r="A720">
        <v>1864</v>
      </c>
      <c r="B720" t="s">
        <v>24</v>
      </c>
      <c r="C720">
        <v>2008</v>
      </c>
      <c r="D720">
        <v>2.7</v>
      </c>
      <c r="E720" t="s">
        <v>18</v>
      </c>
      <c r="F720" t="s">
        <v>34</v>
      </c>
      <c r="G720">
        <v>108957</v>
      </c>
      <c r="H720" t="s">
        <v>20</v>
      </c>
      <c r="I720">
        <v>55458.94</v>
      </c>
      <c r="J720" t="s">
        <v>27</v>
      </c>
      <c r="K720">
        <v>18</v>
      </c>
      <c r="L720">
        <v>0.50899841221766384</v>
      </c>
      <c r="M720" t="s">
        <v>22</v>
      </c>
      <c r="N720" t="s">
        <v>36</v>
      </c>
      <c r="O720" t="s">
        <v>22</v>
      </c>
      <c r="P720">
        <v>3</v>
      </c>
    </row>
    <row r="721" spans="1:16" x14ac:dyDescent="0.3">
      <c r="A721">
        <v>1862</v>
      </c>
      <c r="B721" t="s">
        <v>24</v>
      </c>
      <c r="C721">
        <v>2015</v>
      </c>
      <c r="D721">
        <v>5.6</v>
      </c>
      <c r="E721" t="s">
        <v>33</v>
      </c>
      <c r="F721" t="s">
        <v>34</v>
      </c>
      <c r="G721">
        <v>237230</v>
      </c>
      <c r="H721" t="s">
        <v>26</v>
      </c>
      <c r="I721">
        <v>72256.62</v>
      </c>
      <c r="J721" t="s">
        <v>66</v>
      </c>
      <c r="K721">
        <v>11</v>
      </c>
      <c r="L721">
        <v>0.30458466467141593</v>
      </c>
      <c r="M721" t="s">
        <v>32</v>
      </c>
      <c r="N721" t="s">
        <v>36</v>
      </c>
      <c r="O721" t="s">
        <v>29</v>
      </c>
      <c r="P721">
        <v>1</v>
      </c>
    </row>
    <row r="722" spans="1:16" x14ac:dyDescent="0.3">
      <c r="A722">
        <v>1860</v>
      </c>
      <c r="B722" t="s">
        <v>50</v>
      </c>
      <c r="C722">
        <v>2004</v>
      </c>
      <c r="D722">
        <v>2.1</v>
      </c>
      <c r="E722" t="s">
        <v>25</v>
      </c>
      <c r="F722" t="s">
        <v>19</v>
      </c>
      <c r="G722">
        <v>50551</v>
      </c>
      <c r="H722" t="s">
        <v>20</v>
      </c>
      <c r="I722">
        <v>51393.69</v>
      </c>
      <c r="J722" t="s">
        <v>54</v>
      </c>
      <c r="K722">
        <v>22</v>
      </c>
      <c r="L722">
        <v>1.0166700955470713</v>
      </c>
      <c r="M722" t="s">
        <v>22</v>
      </c>
      <c r="N722" t="s">
        <v>36</v>
      </c>
      <c r="O722" t="s">
        <v>22</v>
      </c>
      <c r="P722">
        <v>3</v>
      </c>
    </row>
    <row r="723" spans="1:16" x14ac:dyDescent="0.3">
      <c r="A723">
        <v>720</v>
      </c>
      <c r="B723" t="s">
        <v>30</v>
      </c>
      <c r="C723">
        <v>2003</v>
      </c>
      <c r="D723">
        <v>3.3</v>
      </c>
      <c r="E723" t="s">
        <v>42</v>
      </c>
      <c r="F723" t="s">
        <v>34</v>
      </c>
      <c r="G723">
        <v>213092</v>
      </c>
      <c r="H723" t="s">
        <v>26</v>
      </c>
      <c r="I723">
        <v>50507.25</v>
      </c>
      <c r="J723" t="s">
        <v>40</v>
      </c>
      <c r="K723">
        <v>23</v>
      </c>
      <c r="L723">
        <v>0.23702086422765753</v>
      </c>
      <c r="M723" t="s">
        <v>32</v>
      </c>
      <c r="N723" t="s">
        <v>36</v>
      </c>
      <c r="O723" t="s">
        <v>22</v>
      </c>
      <c r="P723">
        <v>1</v>
      </c>
    </row>
    <row r="724" spans="1:16" x14ac:dyDescent="0.3">
      <c r="A724">
        <v>721</v>
      </c>
      <c r="B724" t="s">
        <v>24</v>
      </c>
      <c r="C724">
        <v>2007</v>
      </c>
      <c r="D724">
        <v>1.6</v>
      </c>
      <c r="E724" t="s">
        <v>25</v>
      </c>
      <c r="F724" t="s">
        <v>34</v>
      </c>
      <c r="G724">
        <v>4646</v>
      </c>
      <c r="H724" t="s">
        <v>26</v>
      </c>
      <c r="I724">
        <v>61932.7</v>
      </c>
      <c r="J724" t="s">
        <v>66</v>
      </c>
      <c r="K724">
        <v>19</v>
      </c>
      <c r="L724">
        <v>13.330327163151097</v>
      </c>
      <c r="M724" t="s">
        <v>56</v>
      </c>
      <c r="N724" t="s">
        <v>36</v>
      </c>
      <c r="O724" t="s">
        <v>46</v>
      </c>
      <c r="P724">
        <v>1</v>
      </c>
    </row>
    <row r="725" spans="1:16" x14ac:dyDescent="0.3">
      <c r="A725">
        <v>1859</v>
      </c>
      <c r="B725" t="s">
        <v>30</v>
      </c>
      <c r="C725">
        <v>2016</v>
      </c>
      <c r="D725">
        <v>3.3</v>
      </c>
      <c r="E725" t="s">
        <v>18</v>
      </c>
      <c r="F725" t="s">
        <v>34</v>
      </c>
      <c r="G725">
        <v>294115</v>
      </c>
      <c r="H725" t="s">
        <v>20</v>
      </c>
      <c r="I725">
        <v>86782.66</v>
      </c>
      <c r="J725" t="s">
        <v>40</v>
      </c>
      <c r="K725">
        <v>10</v>
      </c>
      <c r="L725">
        <v>0.29506369957329615</v>
      </c>
      <c r="M725" t="s">
        <v>32</v>
      </c>
      <c r="N725" t="s">
        <v>36</v>
      </c>
      <c r="O725" t="s">
        <v>22</v>
      </c>
      <c r="P725">
        <v>3</v>
      </c>
    </row>
    <row r="726" spans="1:16" x14ac:dyDescent="0.3">
      <c r="A726">
        <v>1855</v>
      </c>
      <c r="B726" t="s">
        <v>24</v>
      </c>
      <c r="C726">
        <v>2018</v>
      </c>
      <c r="D726">
        <v>4</v>
      </c>
      <c r="E726" t="s">
        <v>18</v>
      </c>
      <c r="F726" t="s">
        <v>19</v>
      </c>
      <c r="G726">
        <v>164434</v>
      </c>
      <c r="H726" t="s">
        <v>20</v>
      </c>
      <c r="I726">
        <v>94081.43</v>
      </c>
      <c r="J726" t="s">
        <v>53</v>
      </c>
      <c r="K726">
        <v>8</v>
      </c>
      <c r="L726">
        <v>0.5721531435104662</v>
      </c>
      <c r="M726" t="s">
        <v>32</v>
      </c>
      <c r="N726" t="s">
        <v>36</v>
      </c>
      <c r="O726" t="s">
        <v>29</v>
      </c>
      <c r="P726">
        <v>3</v>
      </c>
    </row>
    <row r="727" spans="1:16" x14ac:dyDescent="0.3">
      <c r="A727">
        <v>1854</v>
      </c>
      <c r="B727" t="s">
        <v>50</v>
      </c>
      <c r="C727">
        <v>2018</v>
      </c>
      <c r="D727">
        <v>4.7</v>
      </c>
      <c r="E727" t="s">
        <v>18</v>
      </c>
      <c r="F727" t="s">
        <v>34</v>
      </c>
      <c r="G727">
        <v>299461</v>
      </c>
      <c r="H727" t="s">
        <v>20</v>
      </c>
      <c r="I727">
        <v>78577.89</v>
      </c>
      <c r="J727" t="s">
        <v>55</v>
      </c>
      <c r="K727">
        <v>8</v>
      </c>
      <c r="L727">
        <v>0.26239774127515769</v>
      </c>
      <c r="M727" t="s">
        <v>32</v>
      </c>
      <c r="N727" t="s">
        <v>36</v>
      </c>
      <c r="O727" t="s">
        <v>29</v>
      </c>
      <c r="P727">
        <v>3</v>
      </c>
    </row>
    <row r="728" spans="1:16" x14ac:dyDescent="0.3">
      <c r="A728">
        <v>725</v>
      </c>
      <c r="B728" t="s">
        <v>17</v>
      </c>
      <c r="C728">
        <v>2010</v>
      </c>
      <c r="D728">
        <v>4</v>
      </c>
      <c r="E728" t="s">
        <v>18</v>
      </c>
      <c r="F728" t="s">
        <v>19</v>
      </c>
      <c r="G728">
        <v>52107</v>
      </c>
      <c r="H728" t="s">
        <v>20</v>
      </c>
      <c r="I728">
        <v>58465.58</v>
      </c>
      <c r="J728" t="s">
        <v>35</v>
      </c>
      <c r="K728">
        <v>16</v>
      </c>
      <c r="L728">
        <v>1.1220292858924905</v>
      </c>
      <c r="M728" t="s">
        <v>22</v>
      </c>
      <c r="N728" t="s">
        <v>36</v>
      </c>
      <c r="O728" t="s">
        <v>29</v>
      </c>
      <c r="P728">
        <v>3</v>
      </c>
    </row>
    <row r="729" spans="1:16" x14ac:dyDescent="0.3">
      <c r="A729">
        <v>1853</v>
      </c>
      <c r="B729" t="s">
        <v>17</v>
      </c>
      <c r="C729">
        <v>2019</v>
      </c>
      <c r="D729">
        <v>5.8</v>
      </c>
      <c r="E729" t="s">
        <v>42</v>
      </c>
      <c r="F729" t="s">
        <v>34</v>
      </c>
      <c r="G729">
        <v>252508</v>
      </c>
      <c r="H729" t="s">
        <v>38</v>
      </c>
      <c r="I729">
        <v>82830.75</v>
      </c>
      <c r="J729" t="s">
        <v>64</v>
      </c>
      <c r="K729">
        <v>7</v>
      </c>
      <c r="L729">
        <v>0.32803218115861676</v>
      </c>
      <c r="M729" t="s">
        <v>32</v>
      </c>
      <c r="N729" t="s">
        <v>36</v>
      </c>
      <c r="O729" t="s">
        <v>29</v>
      </c>
      <c r="P729">
        <v>2</v>
      </c>
    </row>
    <row r="730" spans="1:16" x14ac:dyDescent="0.3">
      <c r="A730">
        <v>1852</v>
      </c>
      <c r="B730" t="s">
        <v>37</v>
      </c>
      <c r="C730">
        <v>2020</v>
      </c>
      <c r="D730">
        <v>2.7</v>
      </c>
      <c r="E730" t="s">
        <v>18</v>
      </c>
      <c r="F730" t="s">
        <v>19</v>
      </c>
      <c r="G730">
        <v>239419</v>
      </c>
      <c r="H730" t="s">
        <v>26</v>
      </c>
      <c r="I730">
        <v>52019.54</v>
      </c>
      <c r="J730" t="s">
        <v>48</v>
      </c>
      <c r="K730">
        <v>6</v>
      </c>
      <c r="L730">
        <v>0.21727406763874213</v>
      </c>
      <c r="M730" t="s">
        <v>32</v>
      </c>
      <c r="N730" t="s">
        <v>36</v>
      </c>
      <c r="O730" t="s">
        <v>22</v>
      </c>
      <c r="P730">
        <v>1</v>
      </c>
    </row>
    <row r="731" spans="1:16" x14ac:dyDescent="0.3">
      <c r="A731">
        <v>1849</v>
      </c>
      <c r="B731" t="s">
        <v>30</v>
      </c>
      <c r="C731">
        <v>2003</v>
      </c>
      <c r="D731">
        <v>2.6</v>
      </c>
      <c r="E731" t="s">
        <v>33</v>
      </c>
      <c r="F731" t="s">
        <v>34</v>
      </c>
      <c r="G731">
        <v>28715</v>
      </c>
      <c r="H731" t="s">
        <v>26</v>
      </c>
      <c r="I731">
        <v>95709.72</v>
      </c>
      <c r="J731" t="s">
        <v>52</v>
      </c>
      <c r="K731">
        <v>23</v>
      </c>
      <c r="L731">
        <v>3.3330914156364271</v>
      </c>
      <c r="M731" t="s">
        <v>56</v>
      </c>
      <c r="N731" t="s">
        <v>36</v>
      </c>
      <c r="O731" t="s">
        <v>22</v>
      </c>
      <c r="P731">
        <v>1</v>
      </c>
    </row>
    <row r="732" spans="1:16" x14ac:dyDescent="0.3">
      <c r="A732">
        <v>1846</v>
      </c>
      <c r="B732" t="s">
        <v>37</v>
      </c>
      <c r="C732">
        <v>2011</v>
      </c>
      <c r="D732">
        <v>2</v>
      </c>
      <c r="E732" t="s">
        <v>18</v>
      </c>
      <c r="F732" t="s">
        <v>34</v>
      </c>
      <c r="G732">
        <v>53744</v>
      </c>
      <c r="H732" t="s">
        <v>38</v>
      </c>
      <c r="I732">
        <v>77532.41</v>
      </c>
      <c r="J732" t="s">
        <v>68</v>
      </c>
      <c r="K732">
        <v>15</v>
      </c>
      <c r="L732">
        <v>1.4426244790116107</v>
      </c>
      <c r="M732" t="s">
        <v>22</v>
      </c>
      <c r="N732" t="s">
        <v>36</v>
      </c>
      <c r="O732" t="s">
        <v>22</v>
      </c>
      <c r="P732">
        <v>2</v>
      </c>
    </row>
    <row r="733" spans="1:16" x14ac:dyDescent="0.3">
      <c r="A733">
        <v>730</v>
      </c>
      <c r="B733" t="s">
        <v>17</v>
      </c>
      <c r="C733">
        <v>2001</v>
      </c>
      <c r="D733">
        <v>1.5</v>
      </c>
      <c r="E733" t="s">
        <v>42</v>
      </c>
      <c r="F733" t="s">
        <v>19</v>
      </c>
      <c r="G733">
        <v>200144</v>
      </c>
      <c r="H733" t="s">
        <v>20</v>
      </c>
      <c r="I733">
        <v>85056.02</v>
      </c>
      <c r="J733" t="s">
        <v>64</v>
      </c>
      <c r="K733">
        <v>25</v>
      </c>
      <c r="L733">
        <v>0.42497411863458312</v>
      </c>
      <c r="M733" t="s">
        <v>32</v>
      </c>
      <c r="N733" t="s">
        <v>36</v>
      </c>
      <c r="O733" t="s">
        <v>46</v>
      </c>
      <c r="P733">
        <v>3</v>
      </c>
    </row>
    <row r="734" spans="1:16" x14ac:dyDescent="0.3">
      <c r="A734">
        <v>1845</v>
      </c>
      <c r="B734" t="s">
        <v>50</v>
      </c>
      <c r="C734">
        <v>2023</v>
      </c>
      <c r="D734">
        <v>3.7</v>
      </c>
      <c r="E734" t="s">
        <v>42</v>
      </c>
      <c r="F734" t="s">
        <v>34</v>
      </c>
      <c r="G734">
        <v>104405</v>
      </c>
      <c r="H734" t="s">
        <v>20</v>
      </c>
      <c r="I734">
        <v>69257.009999999995</v>
      </c>
      <c r="J734" t="s">
        <v>61</v>
      </c>
      <c r="K734">
        <v>3</v>
      </c>
      <c r="L734">
        <v>0.66334955222451031</v>
      </c>
      <c r="M734" t="s">
        <v>22</v>
      </c>
      <c r="N734" t="s">
        <v>36</v>
      </c>
      <c r="O734" t="s">
        <v>22</v>
      </c>
      <c r="P734">
        <v>3</v>
      </c>
    </row>
    <row r="735" spans="1:16" x14ac:dyDescent="0.3">
      <c r="A735">
        <v>732</v>
      </c>
      <c r="B735" t="s">
        <v>17</v>
      </c>
      <c r="C735">
        <v>2015</v>
      </c>
      <c r="D735">
        <v>3.8</v>
      </c>
      <c r="E735" t="s">
        <v>42</v>
      </c>
      <c r="F735" t="s">
        <v>34</v>
      </c>
      <c r="G735">
        <v>252615</v>
      </c>
      <c r="H735" t="s">
        <v>20</v>
      </c>
      <c r="I735">
        <v>72895.710000000006</v>
      </c>
      <c r="J735" t="s">
        <v>21</v>
      </c>
      <c r="K735">
        <v>11</v>
      </c>
      <c r="L735">
        <v>0.28856445579241141</v>
      </c>
      <c r="M735" t="s">
        <v>32</v>
      </c>
      <c r="N735" t="s">
        <v>36</v>
      </c>
      <c r="O735" t="s">
        <v>22</v>
      </c>
      <c r="P735">
        <v>3</v>
      </c>
    </row>
    <row r="736" spans="1:16" x14ac:dyDescent="0.3">
      <c r="A736">
        <v>733</v>
      </c>
      <c r="B736" t="s">
        <v>43</v>
      </c>
      <c r="C736">
        <v>2012</v>
      </c>
      <c r="D736">
        <v>2.5</v>
      </c>
      <c r="E736" t="s">
        <v>25</v>
      </c>
      <c r="F736" t="s">
        <v>34</v>
      </c>
      <c r="G736">
        <v>128331</v>
      </c>
      <c r="H736" t="s">
        <v>38</v>
      </c>
      <c r="I736">
        <v>58944.68</v>
      </c>
      <c r="J736" t="s">
        <v>63</v>
      </c>
      <c r="K736">
        <v>14</v>
      </c>
      <c r="L736">
        <v>0.45931754603330449</v>
      </c>
      <c r="M736" t="s">
        <v>22</v>
      </c>
      <c r="N736" t="s">
        <v>36</v>
      </c>
      <c r="O736" t="s">
        <v>22</v>
      </c>
      <c r="P736">
        <v>2</v>
      </c>
    </row>
    <row r="737" spans="1:16" x14ac:dyDescent="0.3">
      <c r="A737">
        <v>734</v>
      </c>
      <c r="B737" t="s">
        <v>30</v>
      </c>
      <c r="C737">
        <v>2008</v>
      </c>
      <c r="D737">
        <v>5.7</v>
      </c>
      <c r="E737" t="s">
        <v>33</v>
      </c>
      <c r="F737" t="s">
        <v>19</v>
      </c>
      <c r="G737">
        <v>160482</v>
      </c>
      <c r="H737" t="s">
        <v>20</v>
      </c>
      <c r="I737">
        <v>97818.68</v>
      </c>
      <c r="J737" t="s">
        <v>31</v>
      </c>
      <c r="K737">
        <v>18</v>
      </c>
      <c r="L737">
        <v>0.60953053925050782</v>
      </c>
      <c r="M737" t="s">
        <v>32</v>
      </c>
      <c r="N737" t="s">
        <v>36</v>
      </c>
      <c r="O737" t="s">
        <v>29</v>
      </c>
      <c r="P737">
        <v>3</v>
      </c>
    </row>
    <row r="738" spans="1:16" x14ac:dyDescent="0.3">
      <c r="A738">
        <v>1844</v>
      </c>
      <c r="B738" t="s">
        <v>43</v>
      </c>
      <c r="C738">
        <v>2000</v>
      </c>
      <c r="D738">
        <v>3.8</v>
      </c>
      <c r="E738" t="s">
        <v>18</v>
      </c>
      <c r="F738" t="s">
        <v>34</v>
      </c>
      <c r="G738">
        <v>143063</v>
      </c>
      <c r="H738" t="s">
        <v>20</v>
      </c>
      <c r="I738">
        <v>59841.61</v>
      </c>
      <c r="J738" t="s">
        <v>57</v>
      </c>
      <c r="K738">
        <v>26</v>
      </c>
      <c r="L738">
        <v>0.41828851624808649</v>
      </c>
      <c r="M738" t="s">
        <v>22</v>
      </c>
      <c r="N738" t="s">
        <v>36</v>
      </c>
      <c r="O738" t="s">
        <v>22</v>
      </c>
      <c r="P738">
        <v>3</v>
      </c>
    </row>
    <row r="739" spans="1:16" x14ac:dyDescent="0.3">
      <c r="A739">
        <v>1841</v>
      </c>
      <c r="B739" t="s">
        <v>17</v>
      </c>
      <c r="C739">
        <v>2010</v>
      </c>
      <c r="D739">
        <v>4.7</v>
      </c>
      <c r="E739" t="s">
        <v>25</v>
      </c>
      <c r="F739" t="s">
        <v>34</v>
      </c>
      <c r="G739">
        <v>148515</v>
      </c>
      <c r="H739" t="s">
        <v>20</v>
      </c>
      <c r="I739">
        <v>86749.9</v>
      </c>
      <c r="J739" t="s">
        <v>35</v>
      </c>
      <c r="K739">
        <v>16</v>
      </c>
      <c r="L739">
        <v>0.58411540921792404</v>
      </c>
      <c r="M739" t="s">
        <v>22</v>
      </c>
      <c r="N739" t="s">
        <v>36</v>
      </c>
      <c r="O739" t="s">
        <v>29</v>
      </c>
      <c r="P739">
        <v>3</v>
      </c>
    </row>
    <row r="740" spans="1:16" x14ac:dyDescent="0.3">
      <c r="A740">
        <v>1838</v>
      </c>
      <c r="B740" t="s">
        <v>24</v>
      </c>
      <c r="C740">
        <v>2022</v>
      </c>
      <c r="D740">
        <v>1.8</v>
      </c>
      <c r="E740" t="s">
        <v>42</v>
      </c>
      <c r="F740" t="s">
        <v>34</v>
      </c>
      <c r="G740">
        <v>60155</v>
      </c>
      <c r="H740" t="s">
        <v>20</v>
      </c>
      <c r="I740">
        <v>65645.3</v>
      </c>
      <c r="J740" t="s">
        <v>66</v>
      </c>
      <c r="K740">
        <v>4</v>
      </c>
      <c r="L740">
        <v>1.0912692211786219</v>
      </c>
      <c r="M740" t="s">
        <v>22</v>
      </c>
      <c r="N740" t="s">
        <v>36</v>
      </c>
      <c r="O740" t="s">
        <v>46</v>
      </c>
      <c r="P740">
        <v>3</v>
      </c>
    </row>
    <row r="741" spans="1:16" x14ac:dyDescent="0.3">
      <c r="A741">
        <v>1837</v>
      </c>
      <c r="B741" t="s">
        <v>43</v>
      </c>
      <c r="C741">
        <v>2014</v>
      </c>
      <c r="D741">
        <v>5.6</v>
      </c>
      <c r="E741" t="s">
        <v>33</v>
      </c>
      <c r="F741" t="s">
        <v>19</v>
      </c>
      <c r="G741">
        <v>97204</v>
      </c>
      <c r="H741" t="s">
        <v>38</v>
      </c>
      <c r="I741">
        <v>94145.98</v>
      </c>
      <c r="J741" t="s">
        <v>63</v>
      </c>
      <c r="K741">
        <v>12</v>
      </c>
      <c r="L741">
        <v>0.96854018353154192</v>
      </c>
      <c r="M741" t="s">
        <v>22</v>
      </c>
      <c r="N741" t="s">
        <v>36</v>
      </c>
      <c r="O741" t="s">
        <v>29</v>
      </c>
      <c r="P741">
        <v>2</v>
      </c>
    </row>
    <row r="742" spans="1:16" x14ac:dyDescent="0.3">
      <c r="A742">
        <v>739</v>
      </c>
      <c r="B742" t="s">
        <v>37</v>
      </c>
      <c r="C742">
        <v>2021</v>
      </c>
      <c r="D742">
        <v>3.2</v>
      </c>
      <c r="E742" t="s">
        <v>33</v>
      </c>
      <c r="F742" t="s">
        <v>19</v>
      </c>
      <c r="G742">
        <v>259285</v>
      </c>
      <c r="H742" t="s">
        <v>38</v>
      </c>
      <c r="I742">
        <v>69986.73</v>
      </c>
      <c r="J742" t="s">
        <v>68</v>
      </c>
      <c r="K742">
        <v>5</v>
      </c>
      <c r="L742">
        <v>0.26992201631409452</v>
      </c>
      <c r="M742" t="s">
        <v>32</v>
      </c>
      <c r="N742" t="s">
        <v>36</v>
      </c>
      <c r="O742" t="s">
        <v>22</v>
      </c>
      <c r="P742">
        <v>2</v>
      </c>
    </row>
    <row r="743" spans="1:16" x14ac:dyDescent="0.3">
      <c r="A743">
        <v>1836</v>
      </c>
      <c r="B743" t="s">
        <v>30</v>
      </c>
      <c r="C743">
        <v>2009</v>
      </c>
      <c r="D743">
        <v>2.5</v>
      </c>
      <c r="E743" t="s">
        <v>42</v>
      </c>
      <c r="F743" t="s">
        <v>19</v>
      </c>
      <c r="G743">
        <v>4841</v>
      </c>
      <c r="H743" t="s">
        <v>20</v>
      </c>
      <c r="I743">
        <v>69605.399999999994</v>
      </c>
      <c r="J743" t="s">
        <v>31</v>
      </c>
      <c r="K743">
        <v>17</v>
      </c>
      <c r="L743">
        <v>14.378310266473868</v>
      </c>
      <c r="M743" t="s">
        <v>56</v>
      </c>
      <c r="N743" t="s">
        <v>36</v>
      </c>
      <c r="O743" t="s">
        <v>22</v>
      </c>
      <c r="P743">
        <v>3</v>
      </c>
    </row>
    <row r="744" spans="1:16" x14ac:dyDescent="0.3">
      <c r="A744">
        <v>1835</v>
      </c>
      <c r="B744" t="s">
        <v>58</v>
      </c>
      <c r="C744">
        <v>2022</v>
      </c>
      <c r="D744">
        <v>1.6</v>
      </c>
      <c r="E744" t="s">
        <v>42</v>
      </c>
      <c r="F744" t="s">
        <v>34</v>
      </c>
      <c r="G744">
        <v>286425</v>
      </c>
      <c r="H744" t="s">
        <v>26</v>
      </c>
      <c r="I744">
        <v>57204.66</v>
      </c>
      <c r="J744" t="s">
        <v>59</v>
      </c>
      <c r="K744">
        <v>4</v>
      </c>
      <c r="L744">
        <v>0.19971950772453523</v>
      </c>
      <c r="M744" t="s">
        <v>32</v>
      </c>
      <c r="N744" t="s">
        <v>36</v>
      </c>
      <c r="O744" t="s">
        <v>46</v>
      </c>
      <c r="P744">
        <v>1</v>
      </c>
    </row>
    <row r="745" spans="1:16" x14ac:dyDescent="0.3">
      <c r="A745">
        <v>742</v>
      </c>
      <c r="B745" t="s">
        <v>24</v>
      </c>
      <c r="C745">
        <v>2013</v>
      </c>
      <c r="D745">
        <v>1.3</v>
      </c>
      <c r="E745" t="s">
        <v>42</v>
      </c>
      <c r="F745" t="s">
        <v>34</v>
      </c>
      <c r="G745">
        <v>132698</v>
      </c>
      <c r="H745" t="s">
        <v>20</v>
      </c>
      <c r="I745">
        <v>86254.29</v>
      </c>
      <c r="J745" t="s">
        <v>66</v>
      </c>
      <c r="K745">
        <v>13</v>
      </c>
      <c r="L745">
        <v>0.65000444618607656</v>
      </c>
      <c r="M745" t="s">
        <v>22</v>
      </c>
      <c r="N745" t="s">
        <v>36</v>
      </c>
      <c r="O745" t="s">
        <v>46</v>
      </c>
      <c r="P745">
        <v>3</v>
      </c>
    </row>
    <row r="746" spans="1:16" x14ac:dyDescent="0.3">
      <c r="A746">
        <v>743</v>
      </c>
      <c r="B746" t="s">
        <v>58</v>
      </c>
      <c r="C746">
        <v>2013</v>
      </c>
      <c r="D746">
        <v>4.5</v>
      </c>
      <c r="E746" t="s">
        <v>33</v>
      </c>
      <c r="F746" t="s">
        <v>34</v>
      </c>
      <c r="G746">
        <v>90815</v>
      </c>
      <c r="H746" t="s">
        <v>20</v>
      </c>
      <c r="I746">
        <v>60380.53</v>
      </c>
      <c r="J746" t="s">
        <v>67</v>
      </c>
      <c r="K746">
        <v>13</v>
      </c>
      <c r="L746">
        <v>0.66487397456367336</v>
      </c>
      <c r="M746" t="s">
        <v>22</v>
      </c>
      <c r="N746" t="s">
        <v>36</v>
      </c>
      <c r="O746" t="s">
        <v>29</v>
      </c>
      <c r="P746">
        <v>3</v>
      </c>
    </row>
    <row r="747" spans="1:16" x14ac:dyDescent="0.3">
      <c r="A747">
        <v>1834</v>
      </c>
      <c r="B747" t="s">
        <v>43</v>
      </c>
      <c r="C747">
        <v>2023</v>
      </c>
      <c r="D747">
        <v>3.4</v>
      </c>
      <c r="E747" t="s">
        <v>42</v>
      </c>
      <c r="F747" t="s">
        <v>19</v>
      </c>
      <c r="G747">
        <v>155927</v>
      </c>
      <c r="H747" t="s">
        <v>26</v>
      </c>
      <c r="I747">
        <v>79597.990000000005</v>
      </c>
      <c r="J747" t="s">
        <v>60</v>
      </c>
      <c r="K747">
        <v>3</v>
      </c>
      <c r="L747">
        <v>0.51048240522808752</v>
      </c>
      <c r="M747" t="s">
        <v>32</v>
      </c>
      <c r="N747" t="s">
        <v>36</v>
      </c>
      <c r="O747" t="s">
        <v>22</v>
      </c>
      <c r="P747">
        <v>1</v>
      </c>
    </row>
    <row r="748" spans="1:16" x14ac:dyDescent="0.3">
      <c r="A748">
        <v>1833</v>
      </c>
      <c r="B748" t="s">
        <v>30</v>
      </c>
      <c r="C748">
        <v>2000</v>
      </c>
      <c r="D748">
        <v>1</v>
      </c>
      <c r="E748" t="s">
        <v>33</v>
      </c>
      <c r="F748" t="s">
        <v>34</v>
      </c>
      <c r="G748">
        <v>170100</v>
      </c>
      <c r="H748" t="s">
        <v>26</v>
      </c>
      <c r="I748">
        <v>67396.710000000006</v>
      </c>
      <c r="J748" t="s">
        <v>41</v>
      </c>
      <c r="K748">
        <v>26</v>
      </c>
      <c r="L748">
        <v>0.39621816578483249</v>
      </c>
      <c r="M748" t="s">
        <v>32</v>
      </c>
      <c r="N748" t="s">
        <v>36</v>
      </c>
      <c r="O748" t="s">
        <v>46</v>
      </c>
      <c r="P748">
        <v>1</v>
      </c>
    </row>
    <row r="749" spans="1:16" x14ac:dyDescent="0.3">
      <c r="A749">
        <v>1825</v>
      </c>
      <c r="B749" t="s">
        <v>24</v>
      </c>
      <c r="C749">
        <v>2005</v>
      </c>
      <c r="D749">
        <v>4</v>
      </c>
      <c r="E749" t="s">
        <v>25</v>
      </c>
      <c r="F749" t="s">
        <v>34</v>
      </c>
      <c r="G749">
        <v>235572</v>
      </c>
      <c r="H749" t="s">
        <v>20</v>
      </c>
      <c r="I749">
        <v>58054.65</v>
      </c>
      <c r="J749" t="s">
        <v>27</v>
      </c>
      <c r="K749">
        <v>21</v>
      </c>
      <c r="L749">
        <v>0.24644121542458358</v>
      </c>
      <c r="M749" t="s">
        <v>32</v>
      </c>
      <c r="N749" t="s">
        <v>36</v>
      </c>
      <c r="O749" t="s">
        <v>29</v>
      </c>
      <c r="P749">
        <v>3</v>
      </c>
    </row>
    <row r="750" spans="1:16" x14ac:dyDescent="0.3">
      <c r="A750">
        <v>747</v>
      </c>
      <c r="B750" t="s">
        <v>58</v>
      </c>
      <c r="C750">
        <v>2010</v>
      </c>
      <c r="D750">
        <v>2.2999999999999998</v>
      </c>
      <c r="E750" t="s">
        <v>33</v>
      </c>
      <c r="F750" t="s">
        <v>19</v>
      </c>
      <c r="G750">
        <v>32356</v>
      </c>
      <c r="H750" t="s">
        <v>38</v>
      </c>
      <c r="I750">
        <v>94478.13</v>
      </c>
      <c r="J750" t="s">
        <v>65</v>
      </c>
      <c r="K750">
        <v>16</v>
      </c>
      <c r="L750">
        <v>2.919957040425269</v>
      </c>
      <c r="M750" t="s">
        <v>56</v>
      </c>
      <c r="N750" t="s">
        <v>36</v>
      </c>
      <c r="O750" t="s">
        <v>22</v>
      </c>
      <c r="P750">
        <v>2</v>
      </c>
    </row>
    <row r="751" spans="1:16" x14ac:dyDescent="0.3">
      <c r="A751">
        <v>748</v>
      </c>
      <c r="B751" t="s">
        <v>30</v>
      </c>
      <c r="C751">
        <v>2015</v>
      </c>
      <c r="D751">
        <v>3.9</v>
      </c>
      <c r="E751" t="s">
        <v>18</v>
      </c>
      <c r="F751" t="s">
        <v>34</v>
      </c>
      <c r="G751">
        <v>265953</v>
      </c>
      <c r="H751" t="s">
        <v>20</v>
      </c>
      <c r="I751">
        <v>85737.79</v>
      </c>
      <c r="J751" t="s">
        <v>41</v>
      </c>
      <c r="K751">
        <v>11</v>
      </c>
      <c r="L751">
        <v>0.32237948058491533</v>
      </c>
      <c r="M751" t="s">
        <v>32</v>
      </c>
      <c r="N751" t="s">
        <v>36</v>
      </c>
      <c r="O751" t="s">
        <v>22</v>
      </c>
      <c r="P751">
        <v>3</v>
      </c>
    </row>
    <row r="752" spans="1:16" x14ac:dyDescent="0.3">
      <c r="A752">
        <v>749</v>
      </c>
      <c r="B752" t="s">
        <v>50</v>
      </c>
      <c r="C752">
        <v>2018</v>
      </c>
      <c r="D752">
        <v>2.8</v>
      </c>
      <c r="E752" t="s">
        <v>25</v>
      </c>
      <c r="F752" t="s">
        <v>34</v>
      </c>
      <c r="G752">
        <v>297019</v>
      </c>
      <c r="H752" t="s">
        <v>20</v>
      </c>
      <c r="I752">
        <v>85269.3</v>
      </c>
      <c r="J752" t="s">
        <v>54</v>
      </c>
      <c r="K752">
        <v>8</v>
      </c>
      <c r="L752">
        <v>0.28708365458102009</v>
      </c>
      <c r="M752" t="s">
        <v>32</v>
      </c>
      <c r="N752" t="s">
        <v>36</v>
      </c>
      <c r="O752" t="s">
        <v>22</v>
      </c>
      <c r="P752">
        <v>3</v>
      </c>
    </row>
    <row r="753" spans="1:16" x14ac:dyDescent="0.3">
      <c r="A753">
        <v>750</v>
      </c>
      <c r="B753" t="s">
        <v>17</v>
      </c>
      <c r="C753">
        <v>2022</v>
      </c>
      <c r="D753">
        <v>5.0999999999999996</v>
      </c>
      <c r="E753" t="s">
        <v>42</v>
      </c>
      <c r="F753" t="s">
        <v>19</v>
      </c>
      <c r="G753">
        <v>241121</v>
      </c>
      <c r="H753" t="s">
        <v>20</v>
      </c>
      <c r="I753">
        <v>92800.59</v>
      </c>
      <c r="J753" t="s">
        <v>47</v>
      </c>
      <c r="K753">
        <v>4</v>
      </c>
      <c r="L753">
        <v>0.38487145458089506</v>
      </c>
      <c r="M753" t="s">
        <v>32</v>
      </c>
      <c r="N753" t="s">
        <v>36</v>
      </c>
      <c r="O753" t="s">
        <v>29</v>
      </c>
      <c r="P753">
        <v>3</v>
      </c>
    </row>
    <row r="754" spans="1:16" x14ac:dyDescent="0.3">
      <c r="A754">
        <v>751</v>
      </c>
      <c r="B754" t="s">
        <v>50</v>
      </c>
      <c r="C754">
        <v>2005</v>
      </c>
      <c r="D754">
        <v>5.0999999999999996</v>
      </c>
      <c r="E754" t="s">
        <v>33</v>
      </c>
      <c r="F754" t="s">
        <v>19</v>
      </c>
      <c r="G754">
        <v>271609</v>
      </c>
      <c r="H754" t="s">
        <v>26</v>
      </c>
      <c r="I754">
        <v>52999.26</v>
      </c>
      <c r="J754" t="s">
        <v>54</v>
      </c>
      <c r="K754">
        <v>21</v>
      </c>
      <c r="L754">
        <v>0.19513072099967232</v>
      </c>
      <c r="M754" t="s">
        <v>32</v>
      </c>
      <c r="N754" t="s">
        <v>36</v>
      </c>
      <c r="O754" t="s">
        <v>29</v>
      </c>
      <c r="P754">
        <v>1</v>
      </c>
    </row>
    <row r="755" spans="1:16" x14ac:dyDescent="0.3">
      <c r="A755">
        <v>1824</v>
      </c>
      <c r="B755" t="s">
        <v>17</v>
      </c>
      <c r="C755">
        <v>2016</v>
      </c>
      <c r="D755">
        <v>1.3</v>
      </c>
      <c r="E755" t="s">
        <v>42</v>
      </c>
      <c r="F755" t="s">
        <v>34</v>
      </c>
      <c r="G755">
        <v>202615</v>
      </c>
      <c r="H755" t="s">
        <v>38</v>
      </c>
      <c r="I755">
        <v>92911.74</v>
      </c>
      <c r="J755" t="s">
        <v>47</v>
      </c>
      <c r="K755">
        <v>10</v>
      </c>
      <c r="L755">
        <v>0.45856298891987268</v>
      </c>
      <c r="M755" t="s">
        <v>32</v>
      </c>
      <c r="N755" t="s">
        <v>36</v>
      </c>
      <c r="O755" t="s">
        <v>46</v>
      </c>
      <c r="P755">
        <v>2</v>
      </c>
    </row>
    <row r="756" spans="1:16" x14ac:dyDescent="0.3">
      <c r="A756">
        <v>1822</v>
      </c>
      <c r="B756" t="s">
        <v>43</v>
      </c>
      <c r="C756">
        <v>2012</v>
      </c>
      <c r="D756">
        <v>4.5</v>
      </c>
      <c r="E756" t="s">
        <v>42</v>
      </c>
      <c r="F756" t="s">
        <v>19</v>
      </c>
      <c r="G756">
        <v>17601</v>
      </c>
      <c r="H756" t="s">
        <v>20</v>
      </c>
      <c r="I756">
        <v>64972.480000000003</v>
      </c>
      <c r="J756" t="s">
        <v>63</v>
      </c>
      <c r="K756">
        <v>14</v>
      </c>
      <c r="L756">
        <v>3.6914084427021194</v>
      </c>
      <c r="M756" t="s">
        <v>56</v>
      </c>
      <c r="N756" t="s">
        <v>36</v>
      </c>
      <c r="O756" t="s">
        <v>29</v>
      </c>
      <c r="P756">
        <v>3</v>
      </c>
    </row>
    <row r="757" spans="1:16" x14ac:dyDescent="0.3">
      <c r="A757">
        <v>754</v>
      </c>
      <c r="B757" t="s">
        <v>58</v>
      </c>
      <c r="C757">
        <v>2004</v>
      </c>
      <c r="D757">
        <v>2.8</v>
      </c>
      <c r="E757" t="s">
        <v>42</v>
      </c>
      <c r="F757" t="s">
        <v>19</v>
      </c>
      <c r="G757">
        <v>15250</v>
      </c>
      <c r="H757" t="s">
        <v>26</v>
      </c>
      <c r="I757">
        <v>73292.09</v>
      </c>
      <c r="J757" t="s">
        <v>65</v>
      </c>
      <c r="K757">
        <v>22</v>
      </c>
      <c r="L757">
        <v>4.8060386885245903</v>
      </c>
      <c r="M757" t="s">
        <v>56</v>
      </c>
      <c r="N757" t="s">
        <v>36</v>
      </c>
      <c r="O757" t="s">
        <v>22</v>
      </c>
      <c r="P757">
        <v>1</v>
      </c>
    </row>
    <row r="758" spans="1:16" x14ac:dyDescent="0.3">
      <c r="A758">
        <v>755</v>
      </c>
      <c r="B758" t="s">
        <v>43</v>
      </c>
      <c r="C758">
        <v>2003</v>
      </c>
      <c r="D758">
        <v>5</v>
      </c>
      <c r="E758" t="s">
        <v>42</v>
      </c>
      <c r="F758" t="s">
        <v>19</v>
      </c>
      <c r="G758">
        <v>46023</v>
      </c>
      <c r="H758" t="s">
        <v>20</v>
      </c>
      <c r="I758">
        <v>88223.12</v>
      </c>
      <c r="J758" t="s">
        <v>60</v>
      </c>
      <c r="K758">
        <v>23</v>
      </c>
      <c r="L758">
        <v>1.9169354453208178</v>
      </c>
      <c r="M758" t="s">
        <v>56</v>
      </c>
      <c r="N758" t="s">
        <v>36</v>
      </c>
      <c r="O758" t="s">
        <v>29</v>
      </c>
      <c r="P758">
        <v>3</v>
      </c>
    </row>
    <row r="759" spans="1:16" x14ac:dyDescent="0.3">
      <c r="A759">
        <v>1821</v>
      </c>
      <c r="B759" t="s">
        <v>37</v>
      </c>
      <c r="C759">
        <v>2018</v>
      </c>
      <c r="D759">
        <v>1.1000000000000001</v>
      </c>
      <c r="E759" t="s">
        <v>33</v>
      </c>
      <c r="F759" t="s">
        <v>19</v>
      </c>
      <c r="G759">
        <v>192261</v>
      </c>
      <c r="H759" t="s">
        <v>38</v>
      </c>
      <c r="I759">
        <v>73471.460000000006</v>
      </c>
      <c r="J759" t="s">
        <v>68</v>
      </c>
      <c r="K759">
        <v>8</v>
      </c>
      <c r="L759">
        <v>0.38214437665465179</v>
      </c>
      <c r="M759" t="s">
        <v>32</v>
      </c>
      <c r="N759" t="s">
        <v>36</v>
      </c>
      <c r="O759" t="s">
        <v>46</v>
      </c>
      <c r="P759">
        <v>2</v>
      </c>
    </row>
    <row r="760" spans="1:16" x14ac:dyDescent="0.3">
      <c r="A760">
        <v>757</v>
      </c>
      <c r="B760" t="s">
        <v>43</v>
      </c>
      <c r="C760">
        <v>2003</v>
      </c>
      <c r="D760">
        <v>2</v>
      </c>
      <c r="E760" t="s">
        <v>33</v>
      </c>
      <c r="F760" t="s">
        <v>19</v>
      </c>
      <c r="G760">
        <v>177696</v>
      </c>
      <c r="H760" t="s">
        <v>26</v>
      </c>
      <c r="I760">
        <v>55861.19</v>
      </c>
      <c r="J760" t="s">
        <v>63</v>
      </c>
      <c r="K760">
        <v>23</v>
      </c>
      <c r="L760">
        <v>0.31436380109850531</v>
      </c>
      <c r="M760" t="s">
        <v>32</v>
      </c>
      <c r="N760" t="s">
        <v>36</v>
      </c>
      <c r="O760" t="s">
        <v>22</v>
      </c>
      <c r="P760">
        <v>1</v>
      </c>
    </row>
    <row r="761" spans="1:16" x14ac:dyDescent="0.3">
      <c r="A761">
        <v>758</v>
      </c>
      <c r="B761" t="s">
        <v>43</v>
      </c>
      <c r="C761">
        <v>2019</v>
      </c>
      <c r="D761">
        <v>1.4</v>
      </c>
      <c r="E761" t="s">
        <v>42</v>
      </c>
      <c r="F761" t="s">
        <v>19</v>
      </c>
      <c r="G761">
        <v>16427</v>
      </c>
      <c r="H761" t="s">
        <v>38</v>
      </c>
      <c r="I761">
        <v>93519.38</v>
      </c>
      <c r="J761" t="s">
        <v>60</v>
      </c>
      <c r="K761">
        <v>7</v>
      </c>
      <c r="L761">
        <v>5.6930285505570097</v>
      </c>
      <c r="M761" t="s">
        <v>56</v>
      </c>
      <c r="N761" t="s">
        <v>36</v>
      </c>
      <c r="O761" t="s">
        <v>46</v>
      </c>
      <c r="P761">
        <v>2</v>
      </c>
    </row>
    <row r="762" spans="1:16" x14ac:dyDescent="0.3">
      <c r="A762">
        <v>1818</v>
      </c>
      <c r="B762" t="s">
        <v>43</v>
      </c>
      <c r="C762">
        <v>2003</v>
      </c>
      <c r="D762">
        <v>5.4</v>
      </c>
      <c r="E762" t="s">
        <v>18</v>
      </c>
      <c r="F762" t="s">
        <v>19</v>
      </c>
      <c r="G762">
        <v>182615</v>
      </c>
      <c r="H762" t="s">
        <v>26</v>
      </c>
      <c r="I762">
        <v>53513.59</v>
      </c>
      <c r="J762" t="s">
        <v>57</v>
      </c>
      <c r="K762">
        <v>23</v>
      </c>
      <c r="L762">
        <v>0.2930404950305287</v>
      </c>
      <c r="M762" t="s">
        <v>32</v>
      </c>
      <c r="N762" t="s">
        <v>36</v>
      </c>
      <c r="O762" t="s">
        <v>29</v>
      </c>
      <c r="P762">
        <v>1</v>
      </c>
    </row>
    <row r="763" spans="1:16" x14ac:dyDescent="0.3">
      <c r="A763">
        <v>760</v>
      </c>
      <c r="B763" t="s">
        <v>30</v>
      </c>
      <c r="C763">
        <v>2023</v>
      </c>
      <c r="D763">
        <v>3.4</v>
      </c>
      <c r="E763" t="s">
        <v>33</v>
      </c>
      <c r="F763" t="s">
        <v>19</v>
      </c>
      <c r="G763">
        <v>134511</v>
      </c>
      <c r="H763" t="s">
        <v>20</v>
      </c>
      <c r="I763">
        <v>86918.43</v>
      </c>
      <c r="J763" t="s">
        <v>31</v>
      </c>
      <c r="K763">
        <v>3</v>
      </c>
      <c r="L763">
        <v>0.64618083279434391</v>
      </c>
      <c r="M763" t="s">
        <v>22</v>
      </c>
      <c r="N763" t="s">
        <v>36</v>
      </c>
      <c r="O763" t="s">
        <v>22</v>
      </c>
      <c r="P763">
        <v>3</v>
      </c>
    </row>
    <row r="764" spans="1:16" x14ac:dyDescent="0.3">
      <c r="A764">
        <v>1815</v>
      </c>
      <c r="B764" t="s">
        <v>24</v>
      </c>
      <c r="C764">
        <v>2001</v>
      </c>
      <c r="D764">
        <v>5</v>
      </c>
      <c r="E764" t="s">
        <v>33</v>
      </c>
      <c r="F764" t="s">
        <v>34</v>
      </c>
      <c r="G764">
        <v>142290</v>
      </c>
      <c r="H764" t="s">
        <v>38</v>
      </c>
      <c r="I764">
        <v>86891.77</v>
      </c>
      <c r="J764" t="s">
        <v>27</v>
      </c>
      <c r="K764">
        <v>25</v>
      </c>
      <c r="L764">
        <v>0.6106667369456743</v>
      </c>
      <c r="M764" t="s">
        <v>22</v>
      </c>
      <c r="N764" t="s">
        <v>36</v>
      </c>
      <c r="O764" t="s">
        <v>29</v>
      </c>
      <c r="P764">
        <v>2</v>
      </c>
    </row>
    <row r="765" spans="1:16" x14ac:dyDescent="0.3">
      <c r="A765">
        <v>762</v>
      </c>
      <c r="B765" t="s">
        <v>50</v>
      </c>
      <c r="C765">
        <v>2002</v>
      </c>
      <c r="D765">
        <v>2.1</v>
      </c>
      <c r="E765" t="s">
        <v>25</v>
      </c>
      <c r="F765" t="s">
        <v>34</v>
      </c>
      <c r="G765">
        <v>78672</v>
      </c>
      <c r="H765" t="s">
        <v>26</v>
      </c>
      <c r="I765">
        <v>50966.83</v>
      </c>
      <c r="J765" t="s">
        <v>55</v>
      </c>
      <c r="K765">
        <v>24</v>
      </c>
      <c r="L765">
        <v>0.64783951088061831</v>
      </c>
      <c r="M765" t="s">
        <v>22</v>
      </c>
      <c r="N765" t="s">
        <v>36</v>
      </c>
      <c r="O765" t="s">
        <v>22</v>
      </c>
      <c r="P765">
        <v>1</v>
      </c>
    </row>
    <row r="766" spans="1:16" x14ac:dyDescent="0.3">
      <c r="A766">
        <v>1812</v>
      </c>
      <c r="B766" t="s">
        <v>50</v>
      </c>
      <c r="C766">
        <v>2010</v>
      </c>
      <c r="D766">
        <v>5.0999999999999996</v>
      </c>
      <c r="E766" t="s">
        <v>18</v>
      </c>
      <c r="F766" t="s">
        <v>34</v>
      </c>
      <c r="G766">
        <v>276034</v>
      </c>
      <c r="H766" t="s">
        <v>38</v>
      </c>
      <c r="I766">
        <v>90407.25</v>
      </c>
      <c r="J766" t="s">
        <v>61</v>
      </c>
      <c r="K766">
        <v>16</v>
      </c>
      <c r="L766">
        <v>0.32752215306810029</v>
      </c>
      <c r="M766" t="s">
        <v>32</v>
      </c>
      <c r="N766" t="s">
        <v>36</v>
      </c>
      <c r="O766" t="s">
        <v>29</v>
      </c>
      <c r="P766">
        <v>2</v>
      </c>
    </row>
    <row r="767" spans="1:16" x14ac:dyDescent="0.3">
      <c r="A767">
        <v>764</v>
      </c>
      <c r="B767" t="s">
        <v>30</v>
      </c>
      <c r="C767">
        <v>2005</v>
      </c>
      <c r="D767">
        <v>5</v>
      </c>
      <c r="E767" t="s">
        <v>42</v>
      </c>
      <c r="F767" t="s">
        <v>19</v>
      </c>
      <c r="G767">
        <v>19659</v>
      </c>
      <c r="H767" t="s">
        <v>26</v>
      </c>
      <c r="I767">
        <v>62280.02</v>
      </c>
      <c r="J767" t="s">
        <v>52</v>
      </c>
      <c r="K767">
        <v>21</v>
      </c>
      <c r="L767">
        <v>3.1680156671244721</v>
      </c>
      <c r="M767" t="s">
        <v>56</v>
      </c>
      <c r="N767" t="s">
        <v>36</v>
      </c>
      <c r="O767" t="s">
        <v>29</v>
      </c>
      <c r="P767">
        <v>1</v>
      </c>
    </row>
    <row r="768" spans="1:16" x14ac:dyDescent="0.3">
      <c r="A768">
        <v>765</v>
      </c>
      <c r="B768" t="s">
        <v>58</v>
      </c>
      <c r="C768">
        <v>2020</v>
      </c>
      <c r="D768">
        <v>5.0999999999999996</v>
      </c>
      <c r="E768" t="s">
        <v>33</v>
      </c>
      <c r="F768" t="s">
        <v>34</v>
      </c>
      <c r="G768">
        <v>162475</v>
      </c>
      <c r="H768" t="s">
        <v>26</v>
      </c>
      <c r="I768">
        <v>58064.480000000003</v>
      </c>
      <c r="J768" t="s">
        <v>59</v>
      </c>
      <c r="K768">
        <v>6</v>
      </c>
      <c r="L768">
        <v>0.35737485767041083</v>
      </c>
      <c r="M768" t="s">
        <v>32</v>
      </c>
      <c r="N768" t="s">
        <v>36</v>
      </c>
      <c r="O768" t="s">
        <v>29</v>
      </c>
      <c r="P768">
        <v>1</v>
      </c>
    </row>
    <row r="769" spans="1:16" x14ac:dyDescent="0.3">
      <c r="A769">
        <v>1811</v>
      </c>
      <c r="B769" t="s">
        <v>58</v>
      </c>
      <c r="C769">
        <v>2000</v>
      </c>
      <c r="D769">
        <v>2.8</v>
      </c>
      <c r="E769" t="s">
        <v>25</v>
      </c>
      <c r="F769" t="s">
        <v>34</v>
      </c>
      <c r="G769">
        <v>188873</v>
      </c>
      <c r="H769" t="s">
        <v>26</v>
      </c>
      <c r="I769">
        <v>91057.57</v>
      </c>
      <c r="J769" t="s">
        <v>62</v>
      </c>
      <c r="K769">
        <v>26</v>
      </c>
      <c r="L769">
        <v>0.48211004219766723</v>
      </c>
      <c r="M769" t="s">
        <v>32</v>
      </c>
      <c r="N769" t="s">
        <v>36</v>
      </c>
      <c r="O769" t="s">
        <v>22</v>
      </c>
      <c r="P769">
        <v>1</v>
      </c>
    </row>
    <row r="770" spans="1:16" x14ac:dyDescent="0.3">
      <c r="A770">
        <v>767</v>
      </c>
      <c r="B770" t="s">
        <v>24</v>
      </c>
      <c r="C770">
        <v>2007</v>
      </c>
      <c r="D770">
        <v>3.3</v>
      </c>
      <c r="E770" t="s">
        <v>25</v>
      </c>
      <c r="F770" t="s">
        <v>34</v>
      </c>
      <c r="G770">
        <v>10360</v>
      </c>
      <c r="H770" t="s">
        <v>20</v>
      </c>
      <c r="I770">
        <v>87013.83</v>
      </c>
      <c r="J770" t="s">
        <v>49</v>
      </c>
      <c r="K770">
        <v>19</v>
      </c>
      <c r="L770">
        <v>8.3990183397683396</v>
      </c>
      <c r="M770" t="s">
        <v>56</v>
      </c>
      <c r="N770" t="s">
        <v>36</v>
      </c>
      <c r="O770" t="s">
        <v>22</v>
      </c>
      <c r="P770">
        <v>3</v>
      </c>
    </row>
    <row r="771" spans="1:16" x14ac:dyDescent="0.3">
      <c r="A771">
        <v>768</v>
      </c>
      <c r="B771" t="s">
        <v>58</v>
      </c>
      <c r="C771">
        <v>2006</v>
      </c>
      <c r="D771">
        <v>2.5</v>
      </c>
      <c r="E771" t="s">
        <v>33</v>
      </c>
      <c r="F771" t="s">
        <v>19</v>
      </c>
      <c r="G771">
        <v>283568</v>
      </c>
      <c r="H771" t="s">
        <v>20</v>
      </c>
      <c r="I771">
        <v>67682.27</v>
      </c>
      <c r="J771" t="s">
        <v>59</v>
      </c>
      <c r="K771">
        <v>20</v>
      </c>
      <c r="L771">
        <v>0.23868091604130229</v>
      </c>
      <c r="M771" t="s">
        <v>32</v>
      </c>
      <c r="N771" t="s">
        <v>36</v>
      </c>
      <c r="O771" t="s">
        <v>22</v>
      </c>
      <c r="P771">
        <v>3</v>
      </c>
    </row>
    <row r="772" spans="1:16" x14ac:dyDescent="0.3">
      <c r="A772">
        <v>769</v>
      </c>
      <c r="B772" t="s">
        <v>17</v>
      </c>
      <c r="C772">
        <v>2020</v>
      </c>
      <c r="D772">
        <v>5.7</v>
      </c>
      <c r="E772" t="s">
        <v>33</v>
      </c>
      <c r="F772" t="s">
        <v>34</v>
      </c>
      <c r="G772">
        <v>98035</v>
      </c>
      <c r="H772" t="s">
        <v>26</v>
      </c>
      <c r="I772">
        <v>73514.490000000005</v>
      </c>
      <c r="J772" t="s">
        <v>35</v>
      </c>
      <c r="K772">
        <v>6</v>
      </c>
      <c r="L772">
        <v>0.74988004284184229</v>
      </c>
      <c r="M772" t="s">
        <v>22</v>
      </c>
      <c r="N772" t="s">
        <v>36</v>
      </c>
      <c r="O772" t="s">
        <v>29</v>
      </c>
      <c r="P772">
        <v>1</v>
      </c>
    </row>
    <row r="773" spans="1:16" x14ac:dyDescent="0.3">
      <c r="A773">
        <v>1805</v>
      </c>
      <c r="B773" t="s">
        <v>17</v>
      </c>
      <c r="C773">
        <v>2007</v>
      </c>
      <c r="D773">
        <v>2</v>
      </c>
      <c r="E773" t="s">
        <v>25</v>
      </c>
      <c r="F773" t="s">
        <v>34</v>
      </c>
      <c r="G773">
        <v>179300</v>
      </c>
      <c r="H773" t="s">
        <v>38</v>
      </c>
      <c r="I773">
        <v>89952.59</v>
      </c>
      <c r="J773" t="s">
        <v>35</v>
      </c>
      <c r="K773">
        <v>19</v>
      </c>
      <c r="L773">
        <v>0.50168761851645283</v>
      </c>
      <c r="M773" t="s">
        <v>32</v>
      </c>
      <c r="N773" t="s">
        <v>36</v>
      </c>
      <c r="O773" t="s">
        <v>22</v>
      </c>
      <c r="P773">
        <v>2</v>
      </c>
    </row>
    <row r="774" spans="1:16" x14ac:dyDescent="0.3">
      <c r="A774">
        <v>771</v>
      </c>
      <c r="B774" t="s">
        <v>58</v>
      </c>
      <c r="C774">
        <v>2005</v>
      </c>
      <c r="D774">
        <v>5.7</v>
      </c>
      <c r="E774" t="s">
        <v>18</v>
      </c>
      <c r="F774" t="s">
        <v>34</v>
      </c>
      <c r="G774">
        <v>199867</v>
      </c>
      <c r="H774" t="s">
        <v>20</v>
      </c>
      <c r="I774">
        <v>88900.74</v>
      </c>
      <c r="J774" t="s">
        <v>67</v>
      </c>
      <c r="K774">
        <v>21</v>
      </c>
      <c r="L774">
        <v>0.4447994916619552</v>
      </c>
      <c r="M774" t="s">
        <v>32</v>
      </c>
      <c r="N774" t="s">
        <v>36</v>
      </c>
      <c r="O774" t="s">
        <v>29</v>
      </c>
      <c r="P774">
        <v>3</v>
      </c>
    </row>
    <row r="775" spans="1:16" x14ac:dyDescent="0.3">
      <c r="A775">
        <v>1803</v>
      </c>
      <c r="B775" t="s">
        <v>50</v>
      </c>
      <c r="C775">
        <v>2023</v>
      </c>
      <c r="D775">
        <v>2.9</v>
      </c>
      <c r="E775" t="s">
        <v>42</v>
      </c>
      <c r="F775" t="s">
        <v>19</v>
      </c>
      <c r="G775">
        <v>119783</v>
      </c>
      <c r="H775" t="s">
        <v>20</v>
      </c>
      <c r="I775">
        <v>94009.05</v>
      </c>
      <c r="J775" t="s">
        <v>55</v>
      </c>
      <c r="K775">
        <v>3</v>
      </c>
      <c r="L775">
        <v>0.78482798059824854</v>
      </c>
      <c r="M775" t="s">
        <v>22</v>
      </c>
      <c r="N775" t="s">
        <v>36</v>
      </c>
      <c r="O775" t="s">
        <v>22</v>
      </c>
      <c r="P775">
        <v>3</v>
      </c>
    </row>
    <row r="776" spans="1:16" x14ac:dyDescent="0.3">
      <c r="A776">
        <v>1802</v>
      </c>
      <c r="B776" t="s">
        <v>17</v>
      </c>
      <c r="C776">
        <v>2022</v>
      </c>
      <c r="D776">
        <v>5.0999999999999996</v>
      </c>
      <c r="E776" t="s">
        <v>18</v>
      </c>
      <c r="F776" t="s">
        <v>19</v>
      </c>
      <c r="G776">
        <v>81219</v>
      </c>
      <c r="H776" t="s">
        <v>20</v>
      </c>
      <c r="I776">
        <v>51956.06</v>
      </c>
      <c r="J776" t="s">
        <v>35</v>
      </c>
      <c r="K776">
        <v>4</v>
      </c>
      <c r="L776">
        <v>0.63970327140201177</v>
      </c>
      <c r="M776" t="s">
        <v>22</v>
      </c>
      <c r="N776" t="s">
        <v>36</v>
      </c>
      <c r="O776" t="s">
        <v>29</v>
      </c>
      <c r="P776">
        <v>3</v>
      </c>
    </row>
    <row r="777" spans="1:16" x14ac:dyDescent="0.3">
      <c r="A777">
        <v>1801</v>
      </c>
      <c r="B777" t="s">
        <v>43</v>
      </c>
      <c r="C777">
        <v>2016</v>
      </c>
      <c r="D777">
        <v>4</v>
      </c>
      <c r="E777" t="s">
        <v>25</v>
      </c>
      <c r="F777" t="s">
        <v>19</v>
      </c>
      <c r="G777">
        <v>91472</v>
      </c>
      <c r="H777" t="s">
        <v>20</v>
      </c>
      <c r="I777">
        <v>98026.37</v>
      </c>
      <c r="J777" t="s">
        <v>60</v>
      </c>
      <c r="K777">
        <v>10</v>
      </c>
      <c r="L777">
        <v>1.0716543860416301</v>
      </c>
      <c r="M777" t="s">
        <v>22</v>
      </c>
      <c r="N777" t="s">
        <v>36</v>
      </c>
      <c r="O777" t="s">
        <v>29</v>
      </c>
      <c r="P777">
        <v>3</v>
      </c>
    </row>
    <row r="778" spans="1:16" x14ac:dyDescent="0.3">
      <c r="A778">
        <v>1800</v>
      </c>
      <c r="B778" t="s">
        <v>30</v>
      </c>
      <c r="C778">
        <v>2005</v>
      </c>
      <c r="D778">
        <v>1.7</v>
      </c>
      <c r="E778" t="s">
        <v>33</v>
      </c>
      <c r="F778" t="s">
        <v>34</v>
      </c>
      <c r="G778">
        <v>52181</v>
      </c>
      <c r="H778" t="s">
        <v>26</v>
      </c>
      <c r="I778">
        <v>89579.85</v>
      </c>
      <c r="J778" t="s">
        <v>31</v>
      </c>
      <c r="K778">
        <v>21</v>
      </c>
      <c r="L778">
        <v>1.7167139380234187</v>
      </c>
      <c r="M778" t="s">
        <v>22</v>
      </c>
      <c r="N778" t="s">
        <v>36</v>
      </c>
      <c r="O778" t="s">
        <v>46</v>
      </c>
      <c r="P778">
        <v>1</v>
      </c>
    </row>
    <row r="779" spans="1:16" x14ac:dyDescent="0.3">
      <c r="A779">
        <v>776</v>
      </c>
      <c r="B779" t="s">
        <v>24</v>
      </c>
      <c r="C779">
        <v>2016</v>
      </c>
      <c r="D779">
        <v>3</v>
      </c>
      <c r="E779" t="s">
        <v>33</v>
      </c>
      <c r="F779" t="s">
        <v>19</v>
      </c>
      <c r="G779">
        <v>283071</v>
      </c>
      <c r="H779" t="s">
        <v>20</v>
      </c>
      <c r="I779">
        <v>89332.38</v>
      </c>
      <c r="J779" t="s">
        <v>27</v>
      </c>
      <c r="K779">
        <v>10</v>
      </c>
      <c r="L779">
        <v>0.31558294562141653</v>
      </c>
      <c r="M779" t="s">
        <v>32</v>
      </c>
      <c r="N779" t="s">
        <v>36</v>
      </c>
      <c r="O779" t="s">
        <v>22</v>
      </c>
      <c r="P779">
        <v>3</v>
      </c>
    </row>
    <row r="780" spans="1:16" x14ac:dyDescent="0.3">
      <c r="A780">
        <v>1798</v>
      </c>
      <c r="B780" t="s">
        <v>37</v>
      </c>
      <c r="C780">
        <v>2017</v>
      </c>
      <c r="D780">
        <v>4.2</v>
      </c>
      <c r="E780" t="s">
        <v>25</v>
      </c>
      <c r="F780" t="s">
        <v>34</v>
      </c>
      <c r="G780">
        <v>80781</v>
      </c>
      <c r="H780" t="s">
        <v>38</v>
      </c>
      <c r="I780">
        <v>76960.240000000005</v>
      </c>
      <c r="J780" t="s">
        <v>48</v>
      </c>
      <c r="K780">
        <v>9</v>
      </c>
      <c r="L780">
        <v>0.95270224433963435</v>
      </c>
      <c r="M780" t="s">
        <v>22</v>
      </c>
      <c r="N780" t="s">
        <v>36</v>
      </c>
      <c r="O780" t="s">
        <v>29</v>
      </c>
      <c r="P780">
        <v>2</v>
      </c>
    </row>
    <row r="781" spans="1:16" x14ac:dyDescent="0.3">
      <c r="A781">
        <v>1797</v>
      </c>
      <c r="B781" t="s">
        <v>43</v>
      </c>
      <c r="C781">
        <v>2016</v>
      </c>
      <c r="D781">
        <v>2.6</v>
      </c>
      <c r="E781" t="s">
        <v>42</v>
      </c>
      <c r="F781" t="s">
        <v>19</v>
      </c>
      <c r="G781">
        <v>81311</v>
      </c>
      <c r="H781" t="s">
        <v>20</v>
      </c>
      <c r="I781">
        <v>60222.83</v>
      </c>
      <c r="J781" t="s">
        <v>63</v>
      </c>
      <c r="K781">
        <v>10</v>
      </c>
      <c r="L781">
        <v>0.74064800580487267</v>
      </c>
      <c r="M781" t="s">
        <v>22</v>
      </c>
      <c r="N781" t="s">
        <v>36</v>
      </c>
      <c r="O781" t="s">
        <v>22</v>
      </c>
      <c r="P781">
        <v>3</v>
      </c>
    </row>
    <row r="782" spans="1:16" x14ac:dyDescent="0.3">
      <c r="A782">
        <v>779</v>
      </c>
      <c r="B782" t="s">
        <v>30</v>
      </c>
      <c r="C782">
        <v>2003</v>
      </c>
      <c r="D782">
        <v>5.9</v>
      </c>
      <c r="E782" t="s">
        <v>18</v>
      </c>
      <c r="F782" t="s">
        <v>19</v>
      </c>
      <c r="G782">
        <v>93254</v>
      </c>
      <c r="H782" t="s">
        <v>20</v>
      </c>
      <c r="I782">
        <v>85376.31</v>
      </c>
      <c r="J782" t="s">
        <v>52</v>
      </c>
      <c r="K782">
        <v>23</v>
      </c>
      <c r="L782">
        <v>0.91552437428957467</v>
      </c>
      <c r="M782" t="s">
        <v>22</v>
      </c>
      <c r="N782" t="s">
        <v>36</v>
      </c>
      <c r="O782" t="s">
        <v>29</v>
      </c>
      <c r="P782">
        <v>3</v>
      </c>
    </row>
    <row r="783" spans="1:16" x14ac:dyDescent="0.3">
      <c r="A783">
        <v>780</v>
      </c>
      <c r="B783" t="s">
        <v>24</v>
      </c>
      <c r="C783">
        <v>2013</v>
      </c>
      <c r="D783">
        <v>3.8</v>
      </c>
      <c r="E783" t="s">
        <v>33</v>
      </c>
      <c r="F783" t="s">
        <v>19</v>
      </c>
      <c r="G783">
        <v>113528</v>
      </c>
      <c r="H783" t="s">
        <v>20</v>
      </c>
      <c r="I783">
        <v>63692.45</v>
      </c>
      <c r="J783" t="s">
        <v>66</v>
      </c>
      <c r="K783">
        <v>13</v>
      </c>
      <c r="L783">
        <v>0.56102855683179476</v>
      </c>
      <c r="M783" t="s">
        <v>22</v>
      </c>
      <c r="N783" t="s">
        <v>36</v>
      </c>
      <c r="O783" t="s">
        <v>22</v>
      </c>
      <c r="P783">
        <v>3</v>
      </c>
    </row>
    <row r="784" spans="1:16" x14ac:dyDescent="0.3">
      <c r="A784">
        <v>781</v>
      </c>
      <c r="B784" t="s">
        <v>50</v>
      </c>
      <c r="C784">
        <v>2002</v>
      </c>
      <c r="D784">
        <v>4.5999999999999996</v>
      </c>
      <c r="E784" t="s">
        <v>25</v>
      </c>
      <c r="F784" t="s">
        <v>19</v>
      </c>
      <c r="G784">
        <v>223274</v>
      </c>
      <c r="H784" t="s">
        <v>20</v>
      </c>
      <c r="I784">
        <v>76403.56</v>
      </c>
      <c r="J784" t="s">
        <v>51</v>
      </c>
      <c r="K784">
        <v>24</v>
      </c>
      <c r="L784">
        <v>0.34219640441789012</v>
      </c>
      <c r="M784" t="s">
        <v>32</v>
      </c>
      <c r="N784" t="s">
        <v>36</v>
      </c>
      <c r="O784" t="s">
        <v>29</v>
      </c>
      <c r="P784">
        <v>3</v>
      </c>
    </row>
    <row r="785" spans="1:16" x14ac:dyDescent="0.3">
      <c r="A785">
        <v>1795</v>
      </c>
      <c r="B785" t="s">
        <v>58</v>
      </c>
      <c r="C785">
        <v>2016</v>
      </c>
      <c r="D785">
        <v>1.3</v>
      </c>
      <c r="E785" t="s">
        <v>33</v>
      </c>
      <c r="F785" t="s">
        <v>19</v>
      </c>
      <c r="G785">
        <v>3192</v>
      </c>
      <c r="H785" t="s">
        <v>20</v>
      </c>
      <c r="I785">
        <v>87191.07</v>
      </c>
      <c r="J785" t="s">
        <v>67</v>
      </c>
      <c r="K785">
        <v>10</v>
      </c>
      <c r="L785">
        <v>27.315498120300752</v>
      </c>
      <c r="M785" t="s">
        <v>56</v>
      </c>
      <c r="N785" t="s">
        <v>36</v>
      </c>
      <c r="O785" t="s">
        <v>46</v>
      </c>
      <c r="P785">
        <v>3</v>
      </c>
    </row>
    <row r="786" spans="1:16" x14ac:dyDescent="0.3">
      <c r="A786">
        <v>783</v>
      </c>
      <c r="B786" t="s">
        <v>37</v>
      </c>
      <c r="C786">
        <v>2004</v>
      </c>
      <c r="D786">
        <v>3.1</v>
      </c>
      <c r="E786" t="s">
        <v>18</v>
      </c>
      <c r="F786" t="s">
        <v>34</v>
      </c>
      <c r="G786">
        <v>181026</v>
      </c>
      <c r="H786" t="s">
        <v>20</v>
      </c>
      <c r="I786">
        <v>73066.539999999994</v>
      </c>
      <c r="J786" t="s">
        <v>68</v>
      </c>
      <c r="K786">
        <v>22</v>
      </c>
      <c r="L786">
        <v>0.40362456221758197</v>
      </c>
      <c r="M786" t="s">
        <v>32</v>
      </c>
      <c r="N786" t="s">
        <v>36</v>
      </c>
      <c r="O786" t="s">
        <v>22</v>
      </c>
      <c r="P786">
        <v>3</v>
      </c>
    </row>
    <row r="787" spans="1:16" x14ac:dyDescent="0.3">
      <c r="A787">
        <v>1793</v>
      </c>
      <c r="B787" t="s">
        <v>30</v>
      </c>
      <c r="C787">
        <v>2008</v>
      </c>
      <c r="D787">
        <v>4.0999999999999996</v>
      </c>
      <c r="E787" t="s">
        <v>42</v>
      </c>
      <c r="F787" t="s">
        <v>34</v>
      </c>
      <c r="G787">
        <v>297565</v>
      </c>
      <c r="H787" t="s">
        <v>38</v>
      </c>
      <c r="I787">
        <v>76807.97</v>
      </c>
      <c r="J787" t="s">
        <v>52</v>
      </c>
      <c r="K787">
        <v>18</v>
      </c>
      <c r="L787">
        <v>0.25812165409238319</v>
      </c>
      <c r="M787" t="s">
        <v>32</v>
      </c>
      <c r="N787" t="s">
        <v>36</v>
      </c>
      <c r="O787" t="s">
        <v>29</v>
      </c>
      <c r="P787">
        <v>2</v>
      </c>
    </row>
    <row r="788" spans="1:16" x14ac:dyDescent="0.3">
      <c r="A788">
        <v>785</v>
      </c>
      <c r="B788" t="s">
        <v>43</v>
      </c>
      <c r="C788">
        <v>2022</v>
      </c>
      <c r="D788">
        <v>4.0999999999999996</v>
      </c>
      <c r="E788" t="s">
        <v>18</v>
      </c>
      <c r="F788" t="s">
        <v>34</v>
      </c>
      <c r="G788">
        <v>219437</v>
      </c>
      <c r="H788" t="s">
        <v>38</v>
      </c>
      <c r="I788">
        <v>98794.83</v>
      </c>
      <c r="J788" t="s">
        <v>57</v>
      </c>
      <c r="K788">
        <v>4</v>
      </c>
      <c r="L788">
        <v>0.45021956187880807</v>
      </c>
      <c r="M788" t="s">
        <v>32</v>
      </c>
      <c r="N788" t="s">
        <v>36</v>
      </c>
      <c r="O788" t="s">
        <v>29</v>
      </c>
      <c r="P788">
        <v>2</v>
      </c>
    </row>
    <row r="789" spans="1:16" x14ac:dyDescent="0.3">
      <c r="A789">
        <v>786</v>
      </c>
      <c r="B789" t="s">
        <v>37</v>
      </c>
      <c r="C789">
        <v>2019</v>
      </c>
      <c r="D789">
        <v>5.7</v>
      </c>
      <c r="E789" t="s">
        <v>25</v>
      </c>
      <c r="F789" t="s">
        <v>34</v>
      </c>
      <c r="G789">
        <v>278076</v>
      </c>
      <c r="H789" t="s">
        <v>20</v>
      </c>
      <c r="I789">
        <v>58189.18</v>
      </c>
      <c r="J789" t="s">
        <v>48</v>
      </c>
      <c r="K789">
        <v>7</v>
      </c>
      <c r="L789">
        <v>0.20925639033933169</v>
      </c>
      <c r="M789" t="s">
        <v>32</v>
      </c>
      <c r="N789" t="s">
        <v>36</v>
      </c>
      <c r="O789" t="s">
        <v>29</v>
      </c>
      <c r="P789">
        <v>3</v>
      </c>
    </row>
    <row r="790" spans="1:16" x14ac:dyDescent="0.3">
      <c r="A790">
        <v>787</v>
      </c>
      <c r="B790" t="s">
        <v>17</v>
      </c>
      <c r="C790">
        <v>2003</v>
      </c>
      <c r="D790">
        <v>4.3</v>
      </c>
      <c r="E790" t="s">
        <v>33</v>
      </c>
      <c r="F790" t="s">
        <v>19</v>
      </c>
      <c r="G790">
        <v>287858</v>
      </c>
      <c r="H790" t="s">
        <v>20</v>
      </c>
      <c r="I790">
        <v>71085.73</v>
      </c>
      <c r="J790" t="s">
        <v>47</v>
      </c>
      <c r="K790">
        <v>23</v>
      </c>
      <c r="L790">
        <v>0.24694721008274911</v>
      </c>
      <c r="M790" t="s">
        <v>32</v>
      </c>
      <c r="N790" t="s">
        <v>36</v>
      </c>
      <c r="O790" t="s">
        <v>29</v>
      </c>
      <c r="P790">
        <v>3</v>
      </c>
    </row>
    <row r="791" spans="1:16" x14ac:dyDescent="0.3">
      <c r="A791">
        <v>1790</v>
      </c>
      <c r="B791" t="s">
        <v>17</v>
      </c>
      <c r="C791">
        <v>2023</v>
      </c>
      <c r="D791">
        <v>5.7</v>
      </c>
      <c r="E791" t="s">
        <v>25</v>
      </c>
      <c r="F791" t="s">
        <v>34</v>
      </c>
      <c r="G791">
        <v>201495</v>
      </c>
      <c r="H791" t="s">
        <v>38</v>
      </c>
      <c r="I791">
        <v>81872.22</v>
      </c>
      <c r="J791" t="s">
        <v>47</v>
      </c>
      <c r="K791">
        <v>3</v>
      </c>
      <c r="L791">
        <v>0.40632382937541878</v>
      </c>
      <c r="M791" t="s">
        <v>32</v>
      </c>
      <c r="N791" t="s">
        <v>36</v>
      </c>
      <c r="O791" t="s">
        <v>29</v>
      </c>
      <c r="P791">
        <v>2</v>
      </c>
    </row>
    <row r="792" spans="1:16" x14ac:dyDescent="0.3">
      <c r="A792">
        <v>1789</v>
      </c>
      <c r="B792" t="s">
        <v>43</v>
      </c>
      <c r="C792">
        <v>2017</v>
      </c>
      <c r="D792">
        <v>1.7</v>
      </c>
      <c r="E792" t="s">
        <v>18</v>
      </c>
      <c r="F792" t="s">
        <v>34</v>
      </c>
      <c r="G792">
        <v>90744</v>
      </c>
      <c r="H792" t="s">
        <v>20</v>
      </c>
      <c r="I792">
        <v>52113.9</v>
      </c>
      <c r="J792" t="s">
        <v>63</v>
      </c>
      <c r="K792">
        <v>9</v>
      </c>
      <c r="L792">
        <v>0.57429582121131972</v>
      </c>
      <c r="M792" t="s">
        <v>22</v>
      </c>
      <c r="N792" t="s">
        <v>36</v>
      </c>
      <c r="O792" t="s">
        <v>46</v>
      </c>
      <c r="P792">
        <v>3</v>
      </c>
    </row>
    <row r="793" spans="1:16" x14ac:dyDescent="0.3">
      <c r="A793">
        <v>1787</v>
      </c>
      <c r="B793" t="s">
        <v>30</v>
      </c>
      <c r="C793">
        <v>2013</v>
      </c>
      <c r="D793">
        <v>4.0999999999999996</v>
      </c>
      <c r="E793" t="s">
        <v>42</v>
      </c>
      <c r="F793" t="s">
        <v>34</v>
      </c>
      <c r="G793">
        <v>125349</v>
      </c>
      <c r="H793" t="s">
        <v>26</v>
      </c>
      <c r="I793">
        <v>59265.27</v>
      </c>
      <c r="J793" t="s">
        <v>40</v>
      </c>
      <c r="K793">
        <v>13</v>
      </c>
      <c r="L793">
        <v>0.47280209654644229</v>
      </c>
      <c r="M793" t="s">
        <v>22</v>
      </c>
      <c r="N793" t="s">
        <v>36</v>
      </c>
      <c r="O793" t="s">
        <v>29</v>
      </c>
      <c r="P793">
        <v>1</v>
      </c>
    </row>
    <row r="794" spans="1:16" x14ac:dyDescent="0.3">
      <c r="A794">
        <v>1786</v>
      </c>
      <c r="B794" t="s">
        <v>43</v>
      </c>
      <c r="C794">
        <v>2022</v>
      </c>
      <c r="D794">
        <v>2.7</v>
      </c>
      <c r="E794" t="s">
        <v>42</v>
      </c>
      <c r="F794" t="s">
        <v>19</v>
      </c>
      <c r="G794">
        <v>139325</v>
      </c>
      <c r="H794" t="s">
        <v>38</v>
      </c>
      <c r="I794">
        <v>99500.97</v>
      </c>
      <c r="J794" t="s">
        <v>44</v>
      </c>
      <c r="K794">
        <v>4</v>
      </c>
      <c r="L794">
        <v>0.71416450744661764</v>
      </c>
      <c r="M794" t="s">
        <v>22</v>
      </c>
      <c r="N794" t="s">
        <v>36</v>
      </c>
      <c r="O794" t="s">
        <v>22</v>
      </c>
      <c r="P794">
        <v>2</v>
      </c>
    </row>
    <row r="795" spans="1:16" x14ac:dyDescent="0.3">
      <c r="A795">
        <v>1783</v>
      </c>
      <c r="B795" t="s">
        <v>17</v>
      </c>
      <c r="C795">
        <v>2007</v>
      </c>
      <c r="D795">
        <v>5.9</v>
      </c>
      <c r="E795" t="s">
        <v>33</v>
      </c>
      <c r="F795" t="s">
        <v>19</v>
      </c>
      <c r="G795">
        <v>95424</v>
      </c>
      <c r="H795" t="s">
        <v>26</v>
      </c>
      <c r="I795">
        <v>86997.440000000002</v>
      </c>
      <c r="J795" t="s">
        <v>21</v>
      </c>
      <c r="K795">
        <v>19</v>
      </c>
      <c r="L795">
        <v>0.91169349429912816</v>
      </c>
      <c r="M795" t="s">
        <v>22</v>
      </c>
      <c r="N795" t="s">
        <v>36</v>
      </c>
      <c r="O795" t="s">
        <v>29</v>
      </c>
      <c r="P795">
        <v>1</v>
      </c>
    </row>
    <row r="796" spans="1:16" x14ac:dyDescent="0.3">
      <c r="A796">
        <v>793</v>
      </c>
      <c r="B796" t="s">
        <v>24</v>
      </c>
      <c r="C796">
        <v>2018</v>
      </c>
      <c r="D796">
        <v>5.0999999999999996</v>
      </c>
      <c r="E796" t="s">
        <v>42</v>
      </c>
      <c r="F796" t="s">
        <v>34</v>
      </c>
      <c r="G796">
        <v>160322</v>
      </c>
      <c r="H796" t="s">
        <v>38</v>
      </c>
      <c r="I796">
        <v>74627.61</v>
      </c>
      <c r="J796" t="s">
        <v>27</v>
      </c>
      <c r="K796">
        <v>8</v>
      </c>
      <c r="L796">
        <v>0.46548577238307903</v>
      </c>
      <c r="M796" t="s">
        <v>32</v>
      </c>
      <c r="N796" t="s">
        <v>36</v>
      </c>
      <c r="O796" t="s">
        <v>29</v>
      </c>
      <c r="P796">
        <v>2</v>
      </c>
    </row>
    <row r="797" spans="1:16" x14ac:dyDescent="0.3">
      <c r="A797">
        <v>1782</v>
      </c>
      <c r="B797" t="s">
        <v>43</v>
      </c>
      <c r="C797">
        <v>2022</v>
      </c>
      <c r="D797">
        <v>1.5</v>
      </c>
      <c r="E797" t="s">
        <v>42</v>
      </c>
      <c r="F797" t="s">
        <v>19</v>
      </c>
      <c r="G797">
        <v>3098</v>
      </c>
      <c r="H797" t="s">
        <v>20</v>
      </c>
      <c r="I797">
        <v>51223.83</v>
      </c>
      <c r="J797" t="s">
        <v>44</v>
      </c>
      <c r="K797">
        <v>4</v>
      </c>
      <c r="L797">
        <v>16.534483537766302</v>
      </c>
      <c r="M797" t="s">
        <v>56</v>
      </c>
      <c r="N797" t="s">
        <v>36</v>
      </c>
      <c r="O797" t="s">
        <v>46</v>
      </c>
      <c r="P797">
        <v>3</v>
      </c>
    </row>
    <row r="798" spans="1:16" x14ac:dyDescent="0.3">
      <c r="A798">
        <v>795</v>
      </c>
      <c r="B798" t="s">
        <v>43</v>
      </c>
      <c r="C798">
        <v>2013</v>
      </c>
      <c r="D798">
        <v>2.9</v>
      </c>
      <c r="E798" t="s">
        <v>18</v>
      </c>
      <c r="F798" t="s">
        <v>34</v>
      </c>
      <c r="G798">
        <v>146367</v>
      </c>
      <c r="H798" t="s">
        <v>26</v>
      </c>
      <c r="I798">
        <v>76445.64</v>
      </c>
      <c r="J798" t="s">
        <v>63</v>
      </c>
      <c r="K798">
        <v>13</v>
      </c>
      <c r="L798">
        <v>0.52228740084855196</v>
      </c>
      <c r="M798" t="s">
        <v>22</v>
      </c>
      <c r="N798" t="s">
        <v>36</v>
      </c>
      <c r="O798" t="s">
        <v>22</v>
      </c>
      <c r="P798">
        <v>1</v>
      </c>
    </row>
    <row r="799" spans="1:16" x14ac:dyDescent="0.3">
      <c r="A799">
        <v>1776</v>
      </c>
      <c r="B799" t="s">
        <v>37</v>
      </c>
      <c r="C799">
        <v>2020</v>
      </c>
      <c r="D799">
        <v>1.2</v>
      </c>
      <c r="E799" t="s">
        <v>33</v>
      </c>
      <c r="F799" t="s">
        <v>19</v>
      </c>
      <c r="G799">
        <v>25968</v>
      </c>
      <c r="H799" t="s">
        <v>38</v>
      </c>
      <c r="I799">
        <v>55753.599999999999</v>
      </c>
      <c r="J799" t="s">
        <v>45</v>
      </c>
      <c r="K799">
        <v>6</v>
      </c>
      <c r="L799">
        <v>2.1470117067159582</v>
      </c>
      <c r="M799" t="s">
        <v>56</v>
      </c>
      <c r="N799" t="s">
        <v>36</v>
      </c>
      <c r="O799" t="s">
        <v>46</v>
      </c>
      <c r="P799">
        <v>2</v>
      </c>
    </row>
    <row r="800" spans="1:16" x14ac:dyDescent="0.3">
      <c r="A800">
        <v>1774</v>
      </c>
      <c r="B800" t="s">
        <v>24</v>
      </c>
      <c r="C800">
        <v>2013</v>
      </c>
      <c r="D800">
        <v>5.8</v>
      </c>
      <c r="E800" t="s">
        <v>42</v>
      </c>
      <c r="F800" t="s">
        <v>19</v>
      </c>
      <c r="G800">
        <v>193529</v>
      </c>
      <c r="H800" t="s">
        <v>38</v>
      </c>
      <c r="I800">
        <v>71259.92</v>
      </c>
      <c r="J800" t="s">
        <v>66</v>
      </c>
      <c r="K800">
        <v>13</v>
      </c>
      <c r="L800">
        <v>0.36821313601579092</v>
      </c>
      <c r="M800" t="s">
        <v>32</v>
      </c>
      <c r="N800" t="s">
        <v>36</v>
      </c>
      <c r="O800" t="s">
        <v>29</v>
      </c>
      <c r="P800">
        <v>2</v>
      </c>
    </row>
    <row r="801" spans="1:16" x14ac:dyDescent="0.3">
      <c r="A801">
        <v>798</v>
      </c>
      <c r="B801" t="s">
        <v>30</v>
      </c>
      <c r="C801">
        <v>2023</v>
      </c>
      <c r="D801">
        <v>2.8</v>
      </c>
      <c r="E801" t="s">
        <v>25</v>
      </c>
      <c r="F801" t="s">
        <v>19</v>
      </c>
      <c r="G801">
        <v>13769</v>
      </c>
      <c r="H801" t="s">
        <v>38</v>
      </c>
      <c r="I801">
        <v>80236.67</v>
      </c>
      <c r="J801" t="s">
        <v>31</v>
      </c>
      <c r="K801">
        <v>3</v>
      </c>
      <c r="L801">
        <v>5.8273418548914222</v>
      </c>
      <c r="M801" t="s">
        <v>56</v>
      </c>
      <c r="N801" t="s">
        <v>36</v>
      </c>
      <c r="O801" t="s">
        <v>22</v>
      </c>
      <c r="P801">
        <v>2</v>
      </c>
    </row>
    <row r="802" spans="1:16" x14ac:dyDescent="0.3">
      <c r="A802">
        <v>799</v>
      </c>
      <c r="B802" t="s">
        <v>17</v>
      </c>
      <c r="C802">
        <v>2012</v>
      </c>
      <c r="D802">
        <v>3.1</v>
      </c>
      <c r="E802" t="s">
        <v>42</v>
      </c>
      <c r="F802" t="s">
        <v>19</v>
      </c>
      <c r="G802">
        <v>112035</v>
      </c>
      <c r="H802" t="s">
        <v>38</v>
      </c>
      <c r="I802">
        <v>75563.78</v>
      </c>
      <c r="J802" t="s">
        <v>21</v>
      </c>
      <c r="K802">
        <v>14</v>
      </c>
      <c r="L802">
        <v>0.67446583656892933</v>
      </c>
      <c r="M802" t="s">
        <v>22</v>
      </c>
      <c r="N802" t="s">
        <v>36</v>
      </c>
      <c r="O802" t="s">
        <v>22</v>
      </c>
      <c r="P802">
        <v>2</v>
      </c>
    </row>
    <row r="803" spans="1:16" x14ac:dyDescent="0.3">
      <c r="A803">
        <v>800</v>
      </c>
      <c r="B803" t="s">
        <v>58</v>
      </c>
      <c r="C803">
        <v>2011</v>
      </c>
      <c r="D803">
        <v>4.4000000000000004</v>
      </c>
      <c r="E803" t="s">
        <v>33</v>
      </c>
      <c r="F803" t="s">
        <v>19</v>
      </c>
      <c r="G803">
        <v>175717</v>
      </c>
      <c r="H803" t="s">
        <v>26</v>
      </c>
      <c r="I803">
        <v>50250.98</v>
      </c>
      <c r="J803" t="s">
        <v>59</v>
      </c>
      <c r="K803">
        <v>15</v>
      </c>
      <c r="L803">
        <v>0.28597676946453676</v>
      </c>
      <c r="M803" t="s">
        <v>32</v>
      </c>
      <c r="N803" t="s">
        <v>36</v>
      </c>
      <c r="O803" t="s">
        <v>29</v>
      </c>
      <c r="P803">
        <v>1</v>
      </c>
    </row>
    <row r="804" spans="1:16" x14ac:dyDescent="0.3">
      <c r="A804">
        <v>1773</v>
      </c>
      <c r="B804" t="s">
        <v>58</v>
      </c>
      <c r="C804">
        <v>2017</v>
      </c>
      <c r="D804">
        <v>5.8</v>
      </c>
      <c r="E804" t="s">
        <v>33</v>
      </c>
      <c r="F804" t="s">
        <v>34</v>
      </c>
      <c r="G804">
        <v>197241</v>
      </c>
      <c r="H804" t="s">
        <v>38</v>
      </c>
      <c r="I804">
        <v>50773.03</v>
      </c>
      <c r="J804" t="s">
        <v>62</v>
      </c>
      <c r="K804">
        <v>9</v>
      </c>
      <c r="L804">
        <v>0.25741620656962799</v>
      </c>
      <c r="M804" t="s">
        <v>32</v>
      </c>
      <c r="N804" t="s">
        <v>36</v>
      </c>
      <c r="O804" t="s">
        <v>29</v>
      </c>
      <c r="P804">
        <v>2</v>
      </c>
    </row>
    <row r="805" spans="1:16" x14ac:dyDescent="0.3">
      <c r="A805">
        <v>802</v>
      </c>
      <c r="B805" t="s">
        <v>58</v>
      </c>
      <c r="C805">
        <v>2020</v>
      </c>
      <c r="D805">
        <v>1.4</v>
      </c>
      <c r="E805" t="s">
        <v>25</v>
      </c>
      <c r="F805" t="s">
        <v>19</v>
      </c>
      <c r="G805">
        <v>231832</v>
      </c>
      <c r="H805" t="s">
        <v>38</v>
      </c>
      <c r="I805">
        <v>62939.91</v>
      </c>
      <c r="J805" t="s">
        <v>59</v>
      </c>
      <c r="K805">
        <v>6</v>
      </c>
      <c r="L805">
        <v>0.27148931122537012</v>
      </c>
      <c r="M805" t="s">
        <v>32</v>
      </c>
      <c r="N805" t="s">
        <v>36</v>
      </c>
      <c r="O805" t="s">
        <v>46</v>
      </c>
      <c r="P805">
        <v>2</v>
      </c>
    </row>
    <row r="806" spans="1:16" x14ac:dyDescent="0.3">
      <c r="A806">
        <v>1772</v>
      </c>
      <c r="B806" t="s">
        <v>43</v>
      </c>
      <c r="C806">
        <v>2013</v>
      </c>
      <c r="D806">
        <v>2.4</v>
      </c>
      <c r="E806" t="s">
        <v>25</v>
      </c>
      <c r="F806" t="s">
        <v>34</v>
      </c>
      <c r="G806">
        <v>293427</v>
      </c>
      <c r="H806" t="s">
        <v>20</v>
      </c>
      <c r="I806">
        <v>89103.42</v>
      </c>
      <c r="J806" t="s">
        <v>57</v>
      </c>
      <c r="K806">
        <v>13</v>
      </c>
      <c r="L806">
        <v>0.30366469343311964</v>
      </c>
      <c r="M806" t="s">
        <v>32</v>
      </c>
      <c r="N806" t="s">
        <v>36</v>
      </c>
      <c r="O806" t="s">
        <v>22</v>
      </c>
      <c r="P806">
        <v>3</v>
      </c>
    </row>
    <row r="807" spans="1:16" x14ac:dyDescent="0.3">
      <c r="A807">
        <v>1770</v>
      </c>
      <c r="B807" t="s">
        <v>50</v>
      </c>
      <c r="C807">
        <v>2019</v>
      </c>
      <c r="D807">
        <v>3.1</v>
      </c>
      <c r="E807" t="s">
        <v>33</v>
      </c>
      <c r="F807" t="s">
        <v>19</v>
      </c>
      <c r="G807">
        <v>299854</v>
      </c>
      <c r="H807" t="s">
        <v>20</v>
      </c>
      <c r="I807">
        <v>64119.76</v>
      </c>
      <c r="J807" t="s">
        <v>51</v>
      </c>
      <c r="K807">
        <v>7</v>
      </c>
      <c r="L807">
        <v>0.21383660047889974</v>
      </c>
      <c r="M807" t="s">
        <v>32</v>
      </c>
      <c r="N807" t="s">
        <v>36</v>
      </c>
      <c r="O807" t="s">
        <v>22</v>
      </c>
      <c r="P807">
        <v>3</v>
      </c>
    </row>
    <row r="808" spans="1:16" x14ac:dyDescent="0.3">
      <c r="A808">
        <v>805</v>
      </c>
      <c r="B808" t="s">
        <v>24</v>
      </c>
      <c r="C808">
        <v>2015</v>
      </c>
      <c r="D808">
        <v>1.8</v>
      </c>
      <c r="E808" t="s">
        <v>42</v>
      </c>
      <c r="F808" t="s">
        <v>19</v>
      </c>
      <c r="G808">
        <v>168157</v>
      </c>
      <c r="H808" t="s">
        <v>20</v>
      </c>
      <c r="I808">
        <v>65839.009999999995</v>
      </c>
      <c r="J808" t="s">
        <v>27</v>
      </c>
      <c r="K808">
        <v>11</v>
      </c>
      <c r="L808">
        <v>0.39153297216291916</v>
      </c>
      <c r="M808" t="s">
        <v>32</v>
      </c>
      <c r="N808" t="s">
        <v>36</v>
      </c>
      <c r="O808" t="s">
        <v>46</v>
      </c>
      <c r="P808">
        <v>3</v>
      </c>
    </row>
    <row r="809" spans="1:16" x14ac:dyDescent="0.3">
      <c r="A809">
        <v>1768</v>
      </c>
      <c r="B809" t="s">
        <v>30</v>
      </c>
      <c r="C809">
        <v>2021</v>
      </c>
      <c r="D809">
        <v>1.4</v>
      </c>
      <c r="E809" t="s">
        <v>33</v>
      </c>
      <c r="F809" t="s">
        <v>34</v>
      </c>
      <c r="G809">
        <v>56232</v>
      </c>
      <c r="H809" t="s">
        <v>26</v>
      </c>
      <c r="I809">
        <v>63472.77</v>
      </c>
      <c r="J809" t="s">
        <v>31</v>
      </c>
      <c r="K809">
        <v>5</v>
      </c>
      <c r="L809">
        <v>1.1287660051216388</v>
      </c>
      <c r="M809" t="s">
        <v>22</v>
      </c>
      <c r="N809" t="s">
        <v>36</v>
      </c>
      <c r="O809" t="s">
        <v>46</v>
      </c>
      <c r="P809">
        <v>1</v>
      </c>
    </row>
    <row r="810" spans="1:16" x14ac:dyDescent="0.3">
      <c r="A810">
        <v>1767</v>
      </c>
      <c r="B810" t="s">
        <v>17</v>
      </c>
      <c r="C810">
        <v>2007</v>
      </c>
      <c r="D810">
        <v>3.7</v>
      </c>
      <c r="E810" t="s">
        <v>25</v>
      </c>
      <c r="F810" t="s">
        <v>19</v>
      </c>
      <c r="G810">
        <v>52284</v>
      </c>
      <c r="H810" t="s">
        <v>26</v>
      </c>
      <c r="I810">
        <v>80829.36</v>
      </c>
      <c r="J810" t="s">
        <v>47</v>
      </c>
      <c r="K810">
        <v>19</v>
      </c>
      <c r="L810">
        <v>1.5459674087675006</v>
      </c>
      <c r="M810" t="s">
        <v>22</v>
      </c>
      <c r="N810" t="s">
        <v>36</v>
      </c>
      <c r="O810" t="s">
        <v>22</v>
      </c>
      <c r="P810">
        <v>1</v>
      </c>
    </row>
    <row r="811" spans="1:16" x14ac:dyDescent="0.3">
      <c r="A811">
        <v>808</v>
      </c>
      <c r="B811" t="s">
        <v>17</v>
      </c>
      <c r="C811">
        <v>2022</v>
      </c>
      <c r="D811">
        <v>3.1</v>
      </c>
      <c r="E811" t="s">
        <v>33</v>
      </c>
      <c r="F811" t="s">
        <v>19</v>
      </c>
      <c r="G811">
        <v>210154</v>
      </c>
      <c r="H811" t="s">
        <v>38</v>
      </c>
      <c r="I811">
        <v>92015.29</v>
      </c>
      <c r="J811" t="s">
        <v>64</v>
      </c>
      <c r="K811">
        <v>4</v>
      </c>
      <c r="L811">
        <v>0.43784695984849203</v>
      </c>
      <c r="M811" t="s">
        <v>32</v>
      </c>
      <c r="N811" t="s">
        <v>36</v>
      </c>
      <c r="O811" t="s">
        <v>22</v>
      </c>
      <c r="P811">
        <v>2</v>
      </c>
    </row>
    <row r="812" spans="1:16" x14ac:dyDescent="0.3">
      <c r="A812">
        <v>809</v>
      </c>
      <c r="B812" t="s">
        <v>24</v>
      </c>
      <c r="C812">
        <v>2016</v>
      </c>
      <c r="D812">
        <v>1.8</v>
      </c>
      <c r="E812" t="s">
        <v>33</v>
      </c>
      <c r="F812" t="s">
        <v>19</v>
      </c>
      <c r="G812">
        <v>137877</v>
      </c>
      <c r="H812" t="s">
        <v>26</v>
      </c>
      <c r="I812">
        <v>78956.84</v>
      </c>
      <c r="J812" t="s">
        <v>66</v>
      </c>
      <c r="K812">
        <v>10</v>
      </c>
      <c r="L812">
        <v>0.57266143011524762</v>
      </c>
      <c r="M812" t="s">
        <v>22</v>
      </c>
      <c r="N812" t="s">
        <v>36</v>
      </c>
      <c r="O812" t="s">
        <v>46</v>
      </c>
      <c r="P812">
        <v>1</v>
      </c>
    </row>
    <row r="813" spans="1:16" x14ac:dyDescent="0.3">
      <c r="A813">
        <v>1766</v>
      </c>
      <c r="B813" t="s">
        <v>58</v>
      </c>
      <c r="C813">
        <v>2003</v>
      </c>
      <c r="D813">
        <v>1.8</v>
      </c>
      <c r="E813" t="s">
        <v>33</v>
      </c>
      <c r="F813" t="s">
        <v>19</v>
      </c>
      <c r="G813">
        <v>257653</v>
      </c>
      <c r="H813" t="s">
        <v>26</v>
      </c>
      <c r="I813">
        <v>92975.9</v>
      </c>
      <c r="J813" t="s">
        <v>59</v>
      </c>
      <c r="K813">
        <v>23</v>
      </c>
      <c r="L813">
        <v>0.36085704416405007</v>
      </c>
      <c r="M813" t="s">
        <v>32</v>
      </c>
      <c r="N813" t="s">
        <v>36</v>
      </c>
      <c r="O813" t="s">
        <v>46</v>
      </c>
      <c r="P813">
        <v>1</v>
      </c>
    </row>
    <row r="814" spans="1:16" x14ac:dyDescent="0.3">
      <c r="A814">
        <v>811</v>
      </c>
      <c r="B814" t="s">
        <v>58</v>
      </c>
      <c r="C814">
        <v>2000</v>
      </c>
      <c r="D814">
        <v>3.8</v>
      </c>
      <c r="E814" t="s">
        <v>33</v>
      </c>
      <c r="F814" t="s">
        <v>19</v>
      </c>
      <c r="G814">
        <v>225956</v>
      </c>
      <c r="H814" t="s">
        <v>38</v>
      </c>
      <c r="I814">
        <v>54881.07</v>
      </c>
      <c r="J814" t="s">
        <v>65</v>
      </c>
      <c r="K814">
        <v>26</v>
      </c>
      <c r="L814">
        <v>0.24288388004744285</v>
      </c>
      <c r="M814" t="s">
        <v>32</v>
      </c>
      <c r="N814" t="s">
        <v>36</v>
      </c>
      <c r="O814" t="s">
        <v>22</v>
      </c>
      <c r="P814">
        <v>2</v>
      </c>
    </row>
    <row r="815" spans="1:16" x14ac:dyDescent="0.3">
      <c r="A815">
        <v>1765</v>
      </c>
      <c r="B815" t="s">
        <v>30</v>
      </c>
      <c r="C815">
        <v>2009</v>
      </c>
      <c r="D815">
        <v>4.2</v>
      </c>
      <c r="E815" t="s">
        <v>33</v>
      </c>
      <c r="F815" t="s">
        <v>19</v>
      </c>
      <c r="G815">
        <v>199548</v>
      </c>
      <c r="H815" t="s">
        <v>26</v>
      </c>
      <c r="I815">
        <v>90502.81</v>
      </c>
      <c r="J815" t="s">
        <v>40</v>
      </c>
      <c r="K815">
        <v>17</v>
      </c>
      <c r="L815">
        <v>0.45353904824904284</v>
      </c>
      <c r="M815" t="s">
        <v>32</v>
      </c>
      <c r="N815" t="s">
        <v>36</v>
      </c>
      <c r="O815" t="s">
        <v>29</v>
      </c>
      <c r="P815">
        <v>1</v>
      </c>
    </row>
    <row r="816" spans="1:16" x14ac:dyDescent="0.3">
      <c r="A816">
        <v>813</v>
      </c>
      <c r="B816" t="s">
        <v>50</v>
      </c>
      <c r="C816">
        <v>2019</v>
      </c>
      <c r="D816">
        <v>3.5</v>
      </c>
      <c r="E816" t="s">
        <v>18</v>
      </c>
      <c r="F816" t="s">
        <v>34</v>
      </c>
      <c r="G816">
        <v>101422</v>
      </c>
      <c r="H816" t="s">
        <v>38</v>
      </c>
      <c r="I816">
        <v>84542.54</v>
      </c>
      <c r="J816" t="s">
        <v>51</v>
      </c>
      <c r="K816">
        <v>7</v>
      </c>
      <c r="L816">
        <v>0.83357200607363291</v>
      </c>
      <c r="M816" t="s">
        <v>22</v>
      </c>
      <c r="N816" t="s">
        <v>36</v>
      </c>
      <c r="O816" t="s">
        <v>22</v>
      </c>
      <c r="P816">
        <v>2</v>
      </c>
    </row>
    <row r="817" spans="1:16" x14ac:dyDescent="0.3">
      <c r="A817">
        <v>814</v>
      </c>
      <c r="B817" t="s">
        <v>30</v>
      </c>
      <c r="C817">
        <v>2016</v>
      </c>
      <c r="D817">
        <v>4.7</v>
      </c>
      <c r="E817" t="s">
        <v>18</v>
      </c>
      <c r="F817" t="s">
        <v>34</v>
      </c>
      <c r="G817">
        <v>268774</v>
      </c>
      <c r="H817" t="s">
        <v>38</v>
      </c>
      <c r="I817">
        <v>63236.33</v>
      </c>
      <c r="J817" t="s">
        <v>40</v>
      </c>
      <c r="K817">
        <v>10</v>
      </c>
      <c r="L817">
        <v>0.23527696131322226</v>
      </c>
      <c r="M817" t="s">
        <v>32</v>
      </c>
      <c r="N817" t="s">
        <v>36</v>
      </c>
      <c r="O817" t="s">
        <v>29</v>
      </c>
      <c r="P817">
        <v>2</v>
      </c>
    </row>
    <row r="818" spans="1:16" x14ac:dyDescent="0.3">
      <c r="A818">
        <v>1764</v>
      </c>
      <c r="B818" t="s">
        <v>17</v>
      </c>
      <c r="C818">
        <v>2009</v>
      </c>
      <c r="D818">
        <v>4.7</v>
      </c>
      <c r="E818" t="s">
        <v>42</v>
      </c>
      <c r="F818" t="s">
        <v>19</v>
      </c>
      <c r="G818">
        <v>158502</v>
      </c>
      <c r="H818" t="s">
        <v>26</v>
      </c>
      <c r="I818">
        <v>99794.46</v>
      </c>
      <c r="J818" t="s">
        <v>47</v>
      </c>
      <c r="K818">
        <v>17</v>
      </c>
      <c r="L818">
        <v>0.62961009955710345</v>
      </c>
      <c r="M818" t="s">
        <v>32</v>
      </c>
      <c r="N818" t="s">
        <v>36</v>
      </c>
      <c r="O818" t="s">
        <v>29</v>
      </c>
      <c r="P818">
        <v>1</v>
      </c>
    </row>
    <row r="819" spans="1:16" x14ac:dyDescent="0.3">
      <c r="A819">
        <v>1763</v>
      </c>
      <c r="B819" t="s">
        <v>37</v>
      </c>
      <c r="C819">
        <v>2022</v>
      </c>
      <c r="D819">
        <v>5</v>
      </c>
      <c r="E819" t="s">
        <v>33</v>
      </c>
      <c r="F819" t="s">
        <v>34</v>
      </c>
      <c r="G819">
        <v>33800</v>
      </c>
      <c r="H819" t="s">
        <v>20</v>
      </c>
      <c r="I819">
        <v>77007.66</v>
      </c>
      <c r="J819" t="s">
        <v>48</v>
      </c>
      <c r="K819">
        <v>4</v>
      </c>
      <c r="L819">
        <v>2.2783331360946746</v>
      </c>
      <c r="M819" t="s">
        <v>56</v>
      </c>
      <c r="N819" t="s">
        <v>36</v>
      </c>
      <c r="O819" t="s">
        <v>29</v>
      </c>
      <c r="P819">
        <v>3</v>
      </c>
    </row>
    <row r="820" spans="1:16" x14ac:dyDescent="0.3">
      <c r="A820">
        <v>1762</v>
      </c>
      <c r="B820" t="s">
        <v>50</v>
      </c>
      <c r="C820">
        <v>2022</v>
      </c>
      <c r="D820">
        <v>3.5</v>
      </c>
      <c r="E820" t="s">
        <v>25</v>
      </c>
      <c r="F820" t="s">
        <v>19</v>
      </c>
      <c r="G820">
        <v>158795</v>
      </c>
      <c r="H820" t="s">
        <v>38</v>
      </c>
      <c r="I820">
        <v>75740.88</v>
      </c>
      <c r="J820" t="s">
        <v>61</v>
      </c>
      <c r="K820">
        <v>4</v>
      </c>
      <c r="L820">
        <v>0.47697270065178377</v>
      </c>
      <c r="M820" t="s">
        <v>32</v>
      </c>
      <c r="N820" t="s">
        <v>36</v>
      </c>
      <c r="O820" t="s">
        <v>22</v>
      </c>
      <c r="P820">
        <v>2</v>
      </c>
    </row>
    <row r="821" spans="1:16" x14ac:dyDescent="0.3">
      <c r="A821">
        <v>818</v>
      </c>
      <c r="B821" t="s">
        <v>30</v>
      </c>
      <c r="C821">
        <v>2012</v>
      </c>
      <c r="D821">
        <v>5.7</v>
      </c>
      <c r="E821" t="s">
        <v>25</v>
      </c>
      <c r="F821" t="s">
        <v>34</v>
      </c>
      <c r="G821">
        <v>228495</v>
      </c>
      <c r="H821" t="s">
        <v>26</v>
      </c>
      <c r="I821">
        <v>53199.72</v>
      </c>
      <c r="J821" t="s">
        <v>40</v>
      </c>
      <c r="K821">
        <v>14</v>
      </c>
      <c r="L821">
        <v>0.23282662640320356</v>
      </c>
      <c r="M821" t="s">
        <v>32</v>
      </c>
      <c r="N821" t="s">
        <v>36</v>
      </c>
      <c r="O821" t="s">
        <v>29</v>
      </c>
      <c r="P821">
        <v>1</v>
      </c>
    </row>
    <row r="822" spans="1:16" x14ac:dyDescent="0.3">
      <c r="A822">
        <v>819</v>
      </c>
      <c r="B822" t="s">
        <v>30</v>
      </c>
      <c r="C822">
        <v>2000</v>
      </c>
      <c r="D822">
        <v>5.6</v>
      </c>
      <c r="E822" t="s">
        <v>18</v>
      </c>
      <c r="F822" t="s">
        <v>34</v>
      </c>
      <c r="G822">
        <v>254809</v>
      </c>
      <c r="H822" t="s">
        <v>26</v>
      </c>
      <c r="I822">
        <v>74765.48</v>
      </c>
      <c r="J822" t="s">
        <v>40</v>
      </c>
      <c r="K822">
        <v>26</v>
      </c>
      <c r="L822">
        <v>0.29341773642218288</v>
      </c>
      <c r="M822" t="s">
        <v>32</v>
      </c>
      <c r="N822" t="s">
        <v>36</v>
      </c>
      <c r="O822" t="s">
        <v>29</v>
      </c>
      <c r="P822">
        <v>1</v>
      </c>
    </row>
    <row r="823" spans="1:16" x14ac:dyDescent="0.3">
      <c r="A823">
        <v>1759</v>
      </c>
      <c r="B823" t="s">
        <v>58</v>
      </c>
      <c r="C823">
        <v>2018</v>
      </c>
      <c r="D823">
        <v>4.5</v>
      </c>
      <c r="E823" t="s">
        <v>42</v>
      </c>
      <c r="F823" t="s">
        <v>34</v>
      </c>
      <c r="G823">
        <v>160592</v>
      </c>
      <c r="H823" t="s">
        <v>38</v>
      </c>
      <c r="I823">
        <v>56158.34</v>
      </c>
      <c r="J823" t="s">
        <v>59</v>
      </c>
      <c r="K823">
        <v>8</v>
      </c>
      <c r="L823">
        <v>0.34969575072232739</v>
      </c>
      <c r="M823" t="s">
        <v>32</v>
      </c>
      <c r="N823" t="s">
        <v>36</v>
      </c>
      <c r="O823" t="s">
        <v>29</v>
      </c>
      <c r="P823">
        <v>2</v>
      </c>
    </row>
    <row r="824" spans="1:16" x14ac:dyDescent="0.3">
      <c r="A824">
        <v>1758</v>
      </c>
      <c r="B824" t="s">
        <v>17</v>
      </c>
      <c r="C824">
        <v>2020</v>
      </c>
      <c r="D824">
        <v>1.8</v>
      </c>
      <c r="E824" t="s">
        <v>33</v>
      </c>
      <c r="F824" t="s">
        <v>19</v>
      </c>
      <c r="G824">
        <v>244497</v>
      </c>
      <c r="H824" t="s">
        <v>20</v>
      </c>
      <c r="I824">
        <v>54260.49</v>
      </c>
      <c r="J824" t="s">
        <v>47</v>
      </c>
      <c r="K824">
        <v>6</v>
      </c>
      <c r="L824">
        <v>0.22192701750941729</v>
      </c>
      <c r="M824" t="s">
        <v>32</v>
      </c>
      <c r="N824" t="s">
        <v>36</v>
      </c>
      <c r="O824" t="s">
        <v>46</v>
      </c>
      <c r="P824">
        <v>3</v>
      </c>
    </row>
    <row r="825" spans="1:16" x14ac:dyDescent="0.3">
      <c r="A825">
        <v>1753</v>
      </c>
      <c r="B825" t="s">
        <v>58</v>
      </c>
      <c r="C825">
        <v>2008</v>
      </c>
      <c r="D825">
        <v>2.4</v>
      </c>
      <c r="E825" t="s">
        <v>25</v>
      </c>
      <c r="F825" t="s">
        <v>19</v>
      </c>
      <c r="G825">
        <v>133909</v>
      </c>
      <c r="H825" t="s">
        <v>26</v>
      </c>
      <c r="I825">
        <v>86019.28</v>
      </c>
      <c r="J825" t="s">
        <v>59</v>
      </c>
      <c r="K825">
        <v>18</v>
      </c>
      <c r="L825">
        <v>0.64237116250588089</v>
      </c>
      <c r="M825" t="s">
        <v>22</v>
      </c>
      <c r="N825" t="s">
        <v>36</v>
      </c>
      <c r="O825" t="s">
        <v>22</v>
      </c>
      <c r="P825">
        <v>1</v>
      </c>
    </row>
    <row r="826" spans="1:16" x14ac:dyDescent="0.3">
      <c r="A826">
        <v>1750</v>
      </c>
      <c r="B826" t="s">
        <v>24</v>
      </c>
      <c r="C826">
        <v>2006</v>
      </c>
      <c r="D826">
        <v>5.0999999999999996</v>
      </c>
      <c r="E826" t="s">
        <v>42</v>
      </c>
      <c r="F826" t="s">
        <v>19</v>
      </c>
      <c r="G826">
        <v>15861</v>
      </c>
      <c r="H826" t="s">
        <v>38</v>
      </c>
      <c r="I826">
        <v>73719.070000000007</v>
      </c>
      <c r="J826" t="s">
        <v>66</v>
      </c>
      <c r="K826">
        <v>20</v>
      </c>
      <c r="L826">
        <v>4.6478198095958643</v>
      </c>
      <c r="M826" t="s">
        <v>56</v>
      </c>
      <c r="N826" t="s">
        <v>36</v>
      </c>
      <c r="O826" t="s">
        <v>29</v>
      </c>
      <c r="P826">
        <v>2</v>
      </c>
    </row>
    <row r="827" spans="1:16" x14ac:dyDescent="0.3">
      <c r="A827">
        <v>1749</v>
      </c>
      <c r="B827" t="s">
        <v>30</v>
      </c>
      <c r="C827">
        <v>2020</v>
      </c>
      <c r="D827">
        <v>5.5</v>
      </c>
      <c r="E827" t="s">
        <v>25</v>
      </c>
      <c r="F827" t="s">
        <v>19</v>
      </c>
      <c r="G827">
        <v>271889</v>
      </c>
      <c r="H827" t="s">
        <v>20</v>
      </c>
      <c r="I827">
        <v>57910.1</v>
      </c>
      <c r="J827" t="s">
        <v>52</v>
      </c>
      <c r="K827">
        <v>6</v>
      </c>
      <c r="L827">
        <v>0.21299169881826774</v>
      </c>
      <c r="M827" t="s">
        <v>32</v>
      </c>
      <c r="N827" t="s">
        <v>36</v>
      </c>
      <c r="O827" t="s">
        <v>29</v>
      </c>
      <c r="P827">
        <v>3</v>
      </c>
    </row>
    <row r="828" spans="1:16" x14ac:dyDescent="0.3">
      <c r="A828">
        <v>825</v>
      </c>
      <c r="B828" t="s">
        <v>37</v>
      </c>
      <c r="C828">
        <v>2014</v>
      </c>
      <c r="D828">
        <v>4.4000000000000004</v>
      </c>
      <c r="E828" t="s">
        <v>33</v>
      </c>
      <c r="F828" t="s">
        <v>34</v>
      </c>
      <c r="G828">
        <v>272499</v>
      </c>
      <c r="H828" t="s">
        <v>20</v>
      </c>
      <c r="I828">
        <v>58163.43</v>
      </c>
      <c r="J828" t="s">
        <v>45</v>
      </c>
      <c r="K828">
        <v>12</v>
      </c>
      <c r="L828">
        <v>0.21344456309931412</v>
      </c>
      <c r="M828" t="s">
        <v>32</v>
      </c>
      <c r="N828" t="s">
        <v>36</v>
      </c>
      <c r="O828" t="s">
        <v>29</v>
      </c>
      <c r="P828">
        <v>3</v>
      </c>
    </row>
    <row r="829" spans="1:16" x14ac:dyDescent="0.3">
      <c r="A829">
        <v>826</v>
      </c>
      <c r="B829" t="s">
        <v>24</v>
      </c>
      <c r="C829">
        <v>2014</v>
      </c>
      <c r="D829">
        <v>3.1</v>
      </c>
      <c r="E829" t="s">
        <v>33</v>
      </c>
      <c r="F829" t="s">
        <v>19</v>
      </c>
      <c r="G829">
        <v>98841</v>
      </c>
      <c r="H829" t="s">
        <v>38</v>
      </c>
      <c r="I829">
        <v>70068.990000000005</v>
      </c>
      <c r="J829" t="s">
        <v>27</v>
      </c>
      <c r="K829">
        <v>12</v>
      </c>
      <c r="L829">
        <v>0.70890612195344038</v>
      </c>
      <c r="M829" t="s">
        <v>22</v>
      </c>
      <c r="N829" t="s">
        <v>36</v>
      </c>
      <c r="O829" t="s">
        <v>22</v>
      </c>
      <c r="P829">
        <v>2</v>
      </c>
    </row>
    <row r="830" spans="1:16" x14ac:dyDescent="0.3">
      <c r="A830">
        <v>827</v>
      </c>
      <c r="B830" t="s">
        <v>30</v>
      </c>
      <c r="C830">
        <v>2005</v>
      </c>
      <c r="D830">
        <v>4.7</v>
      </c>
      <c r="E830" t="s">
        <v>18</v>
      </c>
      <c r="F830" t="s">
        <v>19</v>
      </c>
      <c r="G830">
        <v>180076</v>
      </c>
      <c r="H830" t="s">
        <v>20</v>
      </c>
      <c r="I830">
        <v>96558.64</v>
      </c>
      <c r="J830" t="s">
        <v>52</v>
      </c>
      <c r="K830">
        <v>21</v>
      </c>
      <c r="L830">
        <v>0.5362104889046847</v>
      </c>
      <c r="M830" t="s">
        <v>32</v>
      </c>
      <c r="N830" t="s">
        <v>36</v>
      </c>
      <c r="O830" t="s">
        <v>29</v>
      </c>
      <c r="P830">
        <v>3</v>
      </c>
    </row>
    <row r="831" spans="1:16" x14ac:dyDescent="0.3">
      <c r="A831">
        <v>828</v>
      </c>
      <c r="B831" t="s">
        <v>24</v>
      </c>
      <c r="C831">
        <v>2014</v>
      </c>
      <c r="D831">
        <v>5.0999999999999996</v>
      </c>
      <c r="E831" t="s">
        <v>25</v>
      </c>
      <c r="F831" t="s">
        <v>19</v>
      </c>
      <c r="G831">
        <v>246300</v>
      </c>
      <c r="H831" t="s">
        <v>20</v>
      </c>
      <c r="I831">
        <v>93430.15</v>
      </c>
      <c r="J831" t="s">
        <v>27</v>
      </c>
      <c r="K831">
        <v>12</v>
      </c>
      <c r="L831">
        <v>0.37933475436459602</v>
      </c>
      <c r="M831" t="s">
        <v>32</v>
      </c>
      <c r="N831" t="s">
        <v>36</v>
      </c>
      <c r="O831" t="s">
        <v>29</v>
      </c>
      <c r="P831">
        <v>3</v>
      </c>
    </row>
    <row r="832" spans="1:16" x14ac:dyDescent="0.3">
      <c r="A832">
        <v>829</v>
      </c>
      <c r="B832" t="s">
        <v>37</v>
      </c>
      <c r="C832">
        <v>2013</v>
      </c>
      <c r="D832">
        <v>1.7</v>
      </c>
      <c r="E832" t="s">
        <v>42</v>
      </c>
      <c r="F832" t="s">
        <v>34</v>
      </c>
      <c r="G832">
        <v>160786</v>
      </c>
      <c r="H832" t="s">
        <v>20</v>
      </c>
      <c r="I832">
        <v>59162.06</v>
      </c>
      <c r="J832" t="s">
        <v>45</v>
      </c>
      <c r="K832">
        <v>13</v>
      </c>
      <c r="L832">
        <v>0.36795529461520282</v>
      </c>
      <c r="M832" t="s">
        <v>32</v>
      </c>
      <c r="N832" t="s">
        <v>36</v>
      </c>
      <c r="O832" t="s">
        <v>46</v>
      </c>
      <c r="P832">
        <v>3</v>
      </c>
    </row>
    <row r="833" spans="1:16" x14ac:dyDescent="0.3">
      <c r="A833">
        <v>830</v>
      </c>
      <c r="B833" t="s">
        <v>37</v>
      </c>
      <c r="C833">
        <v>2010</v>
      </c>
      <c r="D833">
        <v>5.2</v>
      </c>
      <c r="E833" t="s">
        <v>42</v>
      </c>
      <c r="F833" t="s">
        <v>34</v>
      </c>
      <c r="G833">
        <v>17198</v>
      </c>
      <c r="H833" t="s">
        <v>38</v>
      </c>
      <c r="I833">
        <v>74744.259999999995</v>
      </c>
      <c r="J833" t="s">
        <v>45</v>
      </c>
      <c r="K833">
        <v>16</v>
      </c>
      <c r="L833">
        <v>4.3461018723107339</v>
      </c>
      <c r="M833" t="s">
        <v>56</v>
      </c>
      <c r="N833" t="s">
        <v>36</v>
      </c>
      <c r="O833" t="s">
        <v>29</v>
      </c>
      <c r="P833">
        <v>2</v>
      </c>
    </row>
    <row r="834" spans="1:16" x14ac:dyDescent="0.3">
      <c r="A834">
        <v>831</v>
      </c>
      <c r="B834" t="s">
        <v>24</v>
      </c>
      <c r="C834">
        <v>2006</v>
      </c>
      <c r="D834">
        <v>3.7</v>
      </c>
      <c r="E834" t="s">
        <v>25</v>
      </c>
      <c r="F834" t="s">
        <v>19</v>
      </c>
      <c r="G834">
        <v>258466</v>
      </c>
      <c r="H834" t="s">
        <v>20</v>
      </c>
      <c r="I834">
        <v>95332.86</v>
      </c>
      <c r="J834" t="s">
        <v>49</v>
      </c>
      <c r="K834">
        <v>20</v>
      </c>
      <c r="L834">
        <v>0.36884100810164588</v>
      </c>
      <c r="M834" t="s">
        <v>32</v>
      </c>
      <c r="N834" t="s">
        <v>36</v>
      </c>
      <c r="O834" t="s">
        <v>22</v>
      </c>
      <c r="P834">
        <v>3</v>
      </c>
    </row>
    <row r="835" spans="1:16" x14ac:dyDescent="0.3">
      <c r="A835">
        <v>1748</v>
      </c>
      <c r="B835" t="s">
        <v>37</v>
      </c>
      <c r="C835">
        <v>2006</v>
      </c>
      <c r="D835">
        <v>5.7</v>
      </c>
      <c r="E835" t="s">
        <v>42</v>
      </c>
      <c r="F835" t="s">
        <v>19</v>
      </c>
      <c r="G835">
        <v>129236</v>
      </c>
      <c r="H835" t="s">
        <v>20</v>
      </c>
      <c r="I835">
        <v>56940.01</v>
      </c>
      <c r="J835" t="s">
        <v>39</v>
      </c>
      <c r="K835">
        <v>20</v>
      </c>
      <c r="L835">
        <v>0.44058938685815102</v>
      </c>
      <c r="M835" t="s">
        <v>22</v>
      </c>
      <c r="N835" t="s">
        <v>36</v>
      </c>
      <c r="O835" t="s">
        <v>29</v>
      </c>
      <c r="P835">
        <v>3</v>
      </c>
    </row>
    <row r="836" spans="1:16" x14ac:dyDescent="0.3">
      <c r="A836">
        <v>1747</v>
      </c>
      <c r="B836" t="s">
        <v>24</v>
      </c>
      <c r="C836">
        <v>2021</v>
      </c>
      <c r="D836">
        <v>4.8</v>
      </c>
      <c r="E836" t="s">
        <v>42</v>
      </c>
      <c r="F836" t="s">
        <v>19</v>
      </c>
      <c r="G836">
        <v>180394</v>
      </c>
      <c r="H836" t="s">
        <v>20</v>
      </c>
      <c r="I836">
        <v>61180.41</v>
      </c>
      <c r="J836" t="s">
        <v>53</v>
      </c>
      <c r="K836">
        <v>5</v>
      </c>
      <c r="L836">
        <v>0.33914880761000921</v>
      </c>
      <c r="M836" t="s">
        <v>32</v>
      </c>
      <c r="N836" t="s">
        <v>36</v>
      </c>
      <c r="O836" t="s">
        <v>29</v>
      </c>
      <c r="P836">
        <v>3</v>
      </c>
    </row>
    <row r="837" spans="1:16" x14ac:dyDescent="0.3">
      <c r="A837">
        <v>1745</v>
      </c>
      <c r="B837" t="s">
        <v>50</v>
      </c>
      <c r="C837">
        <v>2023</v>
      </c>
      <c r="D837">
        <v>1.1000000000000001</v>
      </c>
      <c r="E837" t="s">
        <v>33</v>
      </c>
      <c r="F837" t="s">
        <v>34</v>
      </c>
      <c r="G837">
        <v>19589</v>
      </c>
      <c r="H837" t="s">
        <v>38</v>
      </c>
      <c r="I837">
        <v>87936.63</v>
      </c>
      <c r="J837" t="s">
        <v>54</v>
      </c>
      <c r="K837">
        <v>3</v>
      </c>
      <c r="L837">
        <v>4.4890821379345551</v>
      </c>
      <c r="M837" t="s">
        <v>56</v>
      </c>
      <c r="N837" t="s">
        <v>36</v>
      </c>
      <c r="O837" t="s">
        <v>46</v>
      </c>
      <c r="P837">
        <v>2</v>
      </c>
    </row>
    <row r="838" spans="1:16" x14ac:dyDescent="0.3">
      <c r="A838">
        <v>835</v>
      </c>
      <c r="B838" t="s">
        <v>58</v>
      </c>
      <c r="C838">
        <v>2019</v>
      </c>
      <c r="D838">
        <v>5.6</v>
      </c>
      <c r="E838" t="s">
        <v>33</v>
      </c>
      <c r="F838" t="s">
        <v>34</v>
      </c>
      <c r="G838">
        <v>99855</v>
      </c>
      <c r="H838" t="s">
        <v>26</v>
      </c>
      <c r="I838">
        <v>58518.19</v>
      </c>
      <c r="J838" t="s">
        <v>62</v>
      </c>
      <c r="K838">
        <v>7</v>
      </c>
      <c r="L838">
        <v>0.58603164588653545</v>
      </c>
      <c r="M838" t="s">
        <v>22</v>
      </c>
      <c r="N838" t="s">
        <v>36</v>
      </c>
      <c r="O838" t="s">
        <v>29</v>
      </c>
      <c r="P838">
        <v>1</v>
      </c>
    </row>
    <row r="839" spans="1:16" x14ac:dyDescent="0.3">
      <c r="A839">
        <v>836</v>
      </c>
      <c r="B839" t="s">
        <v>58</v>
      </c>
      <c r="C839">
        <v>2009</v>
      </c>
      <c r="D839">
        <v>2.2999999999999998</v>
      </c>
      <c r="E839" t="s">
        <v>42</v>
      </c>
      <c r="F839" t="s">
        <v>19</v>
      </c>
      <c r="G839">
        <v>210192</v>
      </c>
      <c r="H839" t="s">
        <v>26</v>
      </c>
      <c r="I839">
        <v>77469.179999999993</v>
      </c>
      <c r="J839" t="s">
        <v>67</v>
      </c>
      <c r="K839">
        <v>17</v>
      </c>
      <c r="L839">
        <v>0.36856388444850419</v>
      </c>
      <c r="M839" t="s">
        <v>32</v>
      </c>
      <c r="N839" t="s">
        <v>36</v>
      </c>
      <c r="O839" t="s">
        <v>22</v>
      </c>
      <c r="P839">
        <v>1</v>
      </c>
    </row>
    <row r="840" spans="1:16" x14ac:dyDescent="0.3">
      <c r="A840">
        <v>1743</v>
      </c>
      <c r="B840" t="s">
        <v>37</v>
      </c>
      <c r="C840">
        <v>2022</v>
      </c>
      <c r="D840">
        <v>1.8</v>
      </c>
      <c r="E840" t="s">
        <v>42</v>
      </c>
      <c r="F840" t="s">
        <v>19</v>
      </c>
      <c r="G840">
        <v>126525</v>
      </c>
      <c r="H840" t="s">
        <v>38</v>
      </c>
      <c r="I840">
        <v>96982.34</v>
      </c>
      <c r="J840" t="s">
        <v>48</v>
      </c>
      <c r="K840">
        <v>4</v>
      </c>
      <c r="L840">
        <v>0.76650733056708154</v>
      </c>
      <c r="M840" t="s">
        <v>22</v>
      </c>
      <c r="N840" t="s">
        <v>36</v>
      </c>
      <c r="O840" t="s">
        <v>46</v>
      </c>
      <c r="P840">
        <v>2</v>
      </c>
    </row>
    <row r="841" spans="1:16" x14ac:dyDescent="0.3">
      <c r="A841">
        <v>838</v>
      </c>
      <c r="B841" t="s">
        <v>17</v>
      </c>
      <c r="C841">
        <v>2002</v>
      </c>
      <c r="D841">
        <v>3.4</v>
      </c>
      <c r="E841" t="s">
        <v>25</v>
      </c>
      <c r="F841" t="s">
        <v>34</v>
      </c>
      <c r="G841">
        <v>121701</v>
      </c>
      <c r="H841" t="s">
        <v>38</v>
      </c>
      <c r="I841">
        <v>56797.72</v>
      </c>
      <c r="J841" t="s">
        <v>35</v>
      </c>
      <c r="K841">
        <v>24</v>
      </c>
      <c r="L841">
        <v>0.46669887675532656</v>
      </c>
      <c r="M841" t="s">
        <v>22</v>
      </c>
      <c r="N841" t="s">
        <v>36</v>
      </c>
      <c r="O841" t="s">
        <v>22</v>
      </c>
      <c r="P841">
        <v>2</v>
      </c>
    </row>
    <row r="842" spans="1:16" x14ac:dyDescent="0.3">
      <c r="A842">
        <v>839</v>
      </c>
      <c r="B842" t="s">
        <v>17</v>
      </c>
      <c r="C842">
        <v>2012</v>
      </c>
      <c r="D842">
        <v>3.6</v>
      </c>
      <c r="E842" t="s">
        <v>25</v>
      </c>
      <c r="F842" t="s">
        <v>19</v>
      </c>
      <c r="G842">
        <v>271615</v>
      </c>
      <c r="H842" t="s">
        <v>26</v>
      </c>
      <c r="I842">
        <v>54054.8</v>
      </c>
      <c r="J842" t="s">
        <v>35</v>
      </c>
      <c r="K842">
        <v>14</v>
      </c>
      <c r="L842">
        <v>0.19901257294332053</v>
      </c>
      <c r="M842" t="s">
        <v>32</v>
      </c>
      <c r="N842" t="s">
        <v>36</v>
      </c>
      <c r="O842" t="s">
        <v>22</v>
      </c>
      <c r="P842">
        <v>1</v>
      </c>
    </row>
    <row r="843" spans="1:16" x14ac:dyDescent="0.3">
      <c r="A843">
        <v>1742</v>
      </c>
      <c r="B843" t="s">
        <v>24</v>
      </c>
      <c r="C843">
        <v>2007</v>
      </c>
      <c r="D843">
        <v>5.3</v>
      </c>
      <c r="E843" t="s">
        <v>18</v>
      </c>
      <c r="F843" t="s">
        <v>34</v>
      </c>
      <c r="G843">
        <v>231609</v>
      </c>
      <c r="H843" t="s">
        <v>38</v>
      </c>
      <c r="I843">
        <v>69094.679999999993</v>
      </c>
      <c r="J843" t="s">
        <v>66</v>
      </c>
      <c r="K843">
        <v>19</v>
      </c>
      <c r="L843">
        <v>0.29832467650220845</v>
      </c>
      <c r="M843" t="s">
        <v>32</v>
      </c>
      <c r="N843" t="s">
        <v>36</v>
      </c>
      <c r="O843" t="s">
        <v>29</v>
      </c>
      <c r="P843">
        <v>2</v>
      </c>
    </row>
    <row r="844" spans="1:16" x14ac:dyDescent="0.3">
      <c r="A844">
        <v>1741</v>
      </c>
      <c r="B844" t="s">
        <v>24</v>
      </c>
      <c r="C844">
        <v>2002</v>
      </c>
      <c r="D844">
        <v>2.2000000000000002</v>
      </c>
      <c r="E844" t="s">
        <v>25</v>
      </c>
      <c r="F844" t="s">
        <v>34</v>
      </c>
      <c r="G844">
        <v>133858</v>
      </c>
      <c r="H844" t="s">
        <v>38</v>
      </c>
      <c r="I844">
        <v>52430.239999999998</v>
      </c>
      <c r="J844" t="s">
        <v>27</v>
      </c>
      <c r="K844">
        <v>24</v>
      </c>
      <c r="L844">
        <v>0.39168551748868202</v>
      </c>
      <c r="M844" t="s">
        <v>22</v>
      </c>
      <c r="N844" t="s">
        <v>36</v>
      </c>
      <c r="O844" t="s">
        <v>22</v>
      </c>
      <c r="P844">
        <v>2</v>
      </c>
    </row>
    <row r="845" spans="1:16" x14ac:dyDescent="0.3">
      <c r="A845">
        <v>1736</v>
      </c>
      <c r="B845" t="s">
        <v>17</v>
      </c>
      <c r="C845">
        <v>2012</v>
      </c>
      <c r="D845">
        <v>2</v>
      </c>
      <c r="E845" t="s">
        <v>42</v>
      </c>
      <c r="F845" t="s">
        <v>34</v>
      </c>
      <c r="G845">
        <v>99599</v>
      </c>
      <c r="H845" t="s">
        <v>38</v>
      </c>
      <c r="I845">
        <v>51812.24</v>
      </c>
      <c r="J845" t="s">
        <v>64</v>
      </c>
      <c r="K845">
        <v>14</v>
      </c>
      <c r="L845">
        <v>0.52020843582766896</v>
      </c>
      <c r="M845" t="s">
        <v>22</v>
      </c>
      <c r="N845" t="s">
        <v>36</v>
      </c>
      <c r="O845" t="s">
        <v>22</v>
      </c>
      <c r="P845">
        <v>2</v>
      </c>
    </row>
    <row r="846" spans="1:16" x14ac:dyDescent="0.3">
      <c r="A846">
        <v>1733</v>
      </c>
      <c r="B846" t="s">
        <v>37</v>
      </c>
      <c r="C846">
        <v>2005</v>
      </c>
      <c r="D846">
        <v>1.6</v>
      </c>
      <c r="E846" t="s">
        <v>42</v>
      </c>
      <c r="F846" t="s">
        <v>19</v>
      </c>
      <c r="G846">
        <v>243825</v>
      </c>
      <c r="H846" t="s">
        <v>38</v>
      </c>
      <c r="I846">
        <v>69032.179999999993</v>
      </c>
      <c r="J846" t="s">
        <v>68</v>
      </c>
      <c r="K846">
        <v>21</v>
      </c>
      <c r="L846">
        <v>0.28312182918076484</v>
      </c>
      <c r="M846" t="s">
        <v>32</v>
      </c>
      <c r="N846" t="s">
        <v>36</v>
      </c>
      <c r="O846" t="s">
        <v>46</v>
      </c>
      <c r="P846">
        <v>2</v>
      </c>
    </row>
    <row r="847" spans="1:16" x14ac:dyDescent="0.3">
      <c r="A847">
        <v>844</v>
      </c>
      <c r="B847" t="s">
        <v>37</v>
      </c>
      <c r="C847">
        <v>2005</v>
      </c>
      <c r="D847">
        <v>2.4</v>
      </c>
      <c r="E847" t="s">
        <v>33</v>
      </c>
      <c r="F847" t="s">
        <v>34</v>
      </c>
      <c r="G847">
        <v>248924</v>
      </c>
      <c r="H847" t="s">
        <v>20</v>
      </c>
      <c r="I847">
        <v>82126.53</v>
      </c>
      <c r="J847" t="s">
        <v>48</v>
      </c>
      <c r="K847">
        <v>21</v>
      </c>
      <c r="L847">
        <v>0.32992612202921373</v>
      </c>
      <c r="M847" t="s">
        <v>32</v>
      </c>
      <c r="N847" t="s">
        <v>36</v>
      </c>
      <c r="O847" t="s">
        <v>22</v>
      </c>
      <c r="P847">
        <v>3</v>
      </c>
    </row>
    <row r="848" spans="1:16" x14ac:dyDescent="0.3">
      <c r="A848">
        <v>845</v>
      </c>
      <c r="B848" t="s">
        <v>17</v>
      </c>
      <c r="C848">
        <v>2016</v>
      </c>
      <c r="D848">
        <v>1</v>
      </c>
      <c r="E848" t="s">
        <v>18</v>
      </c>
      <c r="F848" t="s">
        <v>34</v>
      </c>
      <c r="G848">
        <v>179420</v>
      </c>
      <c r="H848" t="s">
        <v>26</v>
      </c>
      <c r="I848">
        <v>83794.28</v>
      </c>
      <c r="J848" t="s">
        <v>47</v>
      </c>
      <c r="K848">
        <v>10</v>
      </c>
      <c r="L848">
        <v>0.46702864786534387</v>
      </c>
      <c r="M848" t="s">
        <v>32</v>
      </c>
      <c r="N848" t="s">
        <v>36</v>
      </c>
      <c r="O848" t="s">
        <v>46</v>
      </c>
      <c r="P848">
        <v>1</v>
      </c>
    </row>
    <row r="849" spans="1:16" x14ac:dyDescent="0.3">
      <c r="A849">
        <v>846</v>
      </c>
      <c r="B849" t="s">
        <v>58</v>
      </c>
      <c r="C849">
        <v>2012</v>
      </c>
      <c r="D849">
        <v>5.9</v>
      </c>
      <c r="E849" t="s">
        <v>42</v>
      </c>
      <c r="F849" t="s">
        <v>34</v>
      </c>
      <c r="G849">
        <v>281298</v>
      </c>
      <c r="H849" t="s">
        <v>38</v>
      </c>
      <c r="I849">
        <v>81184.899999999994</v>
      </c>
      <c r="J849" t="s">
        <v>59</v>
      </c>
      <c r="K849">
        <v>14</v>
      </c>
      <c r="L849">
        <v>0.28860816642848508</v>
      </c>
      <c r="M849" t="s">
        <v>32</v>
      </c>
      <c r="N849" t="s">
        <v>36</v>
      </c>
      <c r="O849" t="s">
        <v>29</v>
      </c>
      <c r="P849">
        <v>2</v>
      </c>
    </row>
    <row r="850" spans="1:16" x14ac:dyDescent="0.3">
      <c r="A850">
        <v>847</v>
      </c>
      <c r="B850" t="s">
        <v>37</v>
      </c>
      <c r="C850">
        <v>2018</v>
      </c>
      <c r="D850">
        <v>5.8</v>
      </c>
      <c r="E850" t="s">
        <v>18</v>
      </c>
      <c r="F850" t="s">
        <v>34</v>
      </c>
      <c r="G850">
        <v>20229</v>
      </c>
      <c r="H850" t="s">
        <v>26</v>
      </c>
      <c r="I850">
        <v>74047.77</v>
      </c>
      <c r="J850" t="s">
        <v>68</v>
      </c>
      <c r="K850">
        <v>8</v>
      </c>
      <c r="L850">
        <v>3.6604760492362454</v>
      </c>
      <c r="M850" t="s">
        <v>56</v>
      </c>
      <c r="N850" t="s">
        <v>36</v>
      </c>
      <c r="O850" t="s">
        <v>29</v>
      </c>
      <c r="P850">
        <v>1</v>
      </c>
    </row>
    <row r="851" spans="1:16" x14ac:dyDescent="0.3">
      <c r="A851">
        <v>848</v>
      </c>
      <c r="B851" t="s">
        <v>24</v>
      </c>
      <c r="C851">
        <v>2020</v>
      </c>
      <c r="D851">
        <v>3</v>
      </c>
      <c r="E851" t="s">
        <v>18</v>
      </c>
      <c r="F851" t="s">
        <v>34</v>
      </c>
      <c r="G851">
        <v>250470</v>
      </c>
      <c r="H851" t="s">
        <v>38</v>
      </c>
      <c r="I851">
        <v>80364.72</v>
      </c>
      <c r="J851" t="s">
        <v>53</v>
      </c>
      <c r="K851">
        <v>6</v>
      </c>
      <c r="L851">
        <v>0.32085567133788478</v>
      </c>
      <c r="M851" t="s">
        <v>32</v>
      </c>
      <c r="N851" t="s">
        <v>36</v>
      </c>
      <c r="O851" t="s">
        <v>22</v>
      </c>
      <c r="P851">
        <v>2</v>
      </c>
    </row>
    <row r="852" spans="1:16" x14ac:dyDescent="0.3">
      <c r="A852">
        <v>849</v>
      </c>
      <c r="B852" t="s">
        <v>43</v>
      </c>
      <c r="C852">
        <v>2018</v>
      </c>
      <c r="D852">
        <v>4.5999999999999996</v>
      </c>
      <c r="E852" t="s">
        <v>18</v>
      </c>
      <c r="F852" t="s">
        <v>19</v>
      </c>
      <c r="G852">
        <v>158069</v>
      </c>
      <c r="H852" t="s">
        <v>38</v>
      </c>
      <c r="I852">
        <v>68743.320000000007</v>
      </c>
      <c r="J852" t="s">
        <v>44</v>
      </c>
      <c r="K852">
        <v>8</v>
      </c>
      <c r="L852">
        <v>0.43489438156754334</v>
      </c>
      <c r="M852" t="s">
        <v>32</v>
      </c>
      <c r="N852" t="s">
        <v>36</v>
      </c>
      <c r="O852" t="s">
        <v>29</v>
      </c>
      <c r="P852">
        <v>2</v>
      </c>
    </row>
    <row r="853" spans="1:16" x14ac:dyDescent="0.3">
      <c r="A853">
        <v>850</v>
      </c>
      <c r="B853" t="s">
        <v>50</v>
      </c>
      <c r="C853">
        <v>2009</v>
      </c>
      <c r="D853">
        <v>2.7</v>
      </c>
      <c r="E853" t="s">
        <v>42</v>
      </c>
      <c r="F853" t="s">
        <v>34</v>
      </c>
      <c r="G853">
        <v>21101</v>
      </c>
      <c r="H853" t="s">
        <v>38</v>
      </c>
      <c r="I853">
        <v>68634.17</v>
      </c>
      <c r="J853" t="s">
        <v>61</v>
      </c>
      <c r="K853">
        <v>17</v>
      </c>
      <c r="L853">
        <v>3.2526501113691295</v>
      </c>
      <c r="M853" t="s">
        <v>56</v>
      </c>
      <c r="N853" t="s">
        <v>36</v>
      </c>
      <c r="O853" t="s">
        <v>22</v>
      </c>
      <c r="P853">
        <v>2</v>
      </c>
    </row>
    <row r="854" spans="1:16" x14ac:dyDescent="0.3">
      <c r="A854">
        <v>851</v>
      </c>
      <c r="B854" t="s">
        <v>24</v>
      </c>
      <c r="C854">
        <v>2002</v>
      </c>
      <c r="D854">
        <v>4.4000000000000004</v>
      </c>
      <c r="E854" t="s">
        <v>25</v>
      </c>
      <c r="F854" t="s">
        <v>34</v>
      </c>
      <c r="G854">
        <v>40391</v>
      </c>
      <c r="H854" t="s">
        <v>26</v>
      </c>
      <c r="I854">
        <v>68399.37</v>
      </c>
      <c r="J854" t="s">
        <v>66</v>
      </c>
      <c r="K854">
        <v>24</v>
      </c>
      <c r="L854">
        <v>1.6934309623430961</v>
      </c>
      <c r="M854" t="s">
        <v>56</v>
      </c>
      <c r="N854" t="s">
        <v>36</v>
      </c>
      <c r="O854" t="s">
        <v>29</v>
      </c>
      <c r="P854">
        <v>1</v>
      </c>
    </row>
    <row r="855" spans="1:16" x14ac:dyDescent="0.3">
      <c r="A855">
        <v>852</v>
      </c>
      <c r="B855" t="s">
        <v>24</v>
      </c>
      <c r="C855">
        <v>2013</v>
      </c>
      <c r="D855">
        <v>5</v>
      </c>
      <c r="E855" t="s">
        <v>18</v>
      </c>
      <c r="F855" t="s">
        <v>34</v>
      </c>
      <c r="G855">
        <v>206935</v>
      </c>
      <c r="H855" t="s">
        <v>38</v>
      </c>
      <c r="I855">
        <v>53834.07</v>
      </c>
      <c r="J855" t="s">
        <v>66</v>
      </c>
      <c r="K855">
        <v>13</v>
      </c>
      <c r="L855">
        <v>0.26014966052141975</v>
      </c>
      <c r="M855" t="s">
        <v>32</v>
      </c>
      <c r="N855" t="s">
        <v>36</v>
      </c>
      <c r="O855" t="s">
        <v>29</v>
      </c>
      <c r="P855">
        <v>2</v>
      </c>
    </row>
    <row r="856" spans="1:16" x14ac:dyDescent="0.3">
      <c r="A856">
        <v>1730</v>
      </c>
      <c r="B856" t="s">
        <v>58</v>
      </c>
      <c r="C856">
        <v>2001</v>
      </c>
      <c r="D856">
        <v>4.9000000000000004</v>
      </c>
      <c r="E856" t="s">
        <v>18</v>
      </c>
      <c r="F856" t="s">
        <v>19</v>
      </c>
      <c r="G856">
        <v>17881</v>
      </c>
      <c r="H856" t="s">
        <v>38</v>
      </c>
      <c r="I856">
        <v>71976.639999999999</v>
      </c>
      <c r="J856" t="s">
        <v>65</v>
      </c>
      <c r="K856">
        <v>25</v>
      </c>
      <c r="L856">
        <v>4.0253140204686542</v>
      </c>
      <c r="M856" t="s">
        <v>56</v>
      </c>
      <c r="N856" t="s">
        <v>36</v>
      </c>
      <c r="O856" t="s">
        <v>29</v>
      </c>
      <c r="P856">
        <v>2</v>
      </c>
    </row>
    <row r="857" spans="1:16" x14ac:dyDescent="0.3">
      <c r="A857">
        <v>854</v>
      </c>
      <c r="B857" t="s">
        <v>43</v>
      </c>
      <c r="C857">
        <v>2004</v>
      </c>
      <c r="D857">
        <v>3</v>
      </c>
      <c r="E857" t="s">
        <v>42</v>
      </c>
      <c r="F857" t="s">
        <v>19</v>
      </c>
      <c r="G857">
        <v>226293</v>
      </c>
      <c r="H857" t="s">
        <v>26</v>
      </c>
      <c r="I857">
        <v>74368.55</v>
      </c>
      <c r="J857" t="s">
        <v>44</v>
      </c>
      <c r="K857">
        <v>22</v>
      </c>
      <c r="L857">
        <v>0.32863831404418165</v>
      </c>
      <c r="M857" t="s">
        <v>32</v>
      </c>
      <c r="N857" t="s">
        <v>36</v>
      </c>
      <c r="O857" t="s">
        <v>22</v>
      </c>
      <c r="P857">
        <v>1</v>
      </c>
    </row>
    <row r="858" spans="1:16" x14ac:dyDescent="0.3">
      <c r="A858">
        <v>1729</v>
      </c>
      <c r="B858" t="s">
        <v>58</v>
      </c>
      <c r="C858">
        <v>2022</v>
      </c>
      <c r="D858">
        <v>1.8</v>
      </c>
      <c r="E858" t="s">
        <v>42</v>
      </c>
      <c r="F858" t="s">
        <v>19</v>
      </c>
      <c r="G858">
        <v>6553</v>
      </c>
      <c r="H858" t="s">
        <v>38</v>
      </c>
      <c r="I858">
        <v>59844.61</v>
      </c>
      <c r="J858" t="s">
        <v>62</v>
      </c>
      <c r="K858">
        <v>4</v>
      </c>
      <c r="L858">
        <v>9.1323989012665958</v>
      </c>
      <c r="M858" t="s">
        <v>56</v>
      </c>
      <c r="N858" t="s">
        <v>36</v>
      </c>
      <c r="O858" t="s">
        <v>46</v>
      </c>
      <c r="P858">
        <v>2</v>
      </c>
    </row>
    <row r="859" spans="1:16" x14ac:dyDescent="0.3">
      <c r="A859">
        <v>856</v>
      </c>
      <c r="B859" t="s">
        <v>24</v>
      </c>
      <c r="C859">
        <v>2019</v>
      </c>
      <c r="D859">
        <v>2.2999999999999998</v>
      </c>
      <c r="E859" t="s">
        <v>18</v>
      </c>
      <c r="F859" t="s">
        <v>34</v>
      </c>
      <c r="G859">
        <v>166020</v>
      </c>
      <c r="H859" t="s">
        <v>26</v>
      </c>
      <c r="I859">
        <v>56575.7</v>
      </c>
      <c r="J859" t="s">
        <v>53</v>
      </c>
      <c r="K859">
        <v>7</v>
      </c>
      <c r="L859">
        <v>0.34077641248042401</v>
      </c>
      <c r="M859" t="s">
        <v>32</v>
      </c>
      <c r="N859" t="s">
        <v>36</v>
      </c>
      <c r="O859" t="s">
        <v>22</v>
      </c>
      <c r="P859">
        <v>1</v>
      </c>
    </row>
    <row r="860" spans="1:16" x14ac:dyDescent="0.3">
      <c r="A860">
        <v>1728</v>
      </c>
      <c r="B860" t="s">
        <v>58</v>
      </c>
      <c r="C860">
        <v>2016</v>
      </c>
      <c r="D860">
        <v>2.6</v>
      </c>
      <c r="E860" t="s">
        <v>33</v>
      </c>
      <c r="F860" t="s">
        <v>34</v>
      </c>
      <c r="G860">
        <v>279275</v>
      </c>
      <c r="H860" t="s">
        <v>26</v>
      </c>
      <c r="I860">
        <v>56611.41</v>
      </c>
      <c r="J860" t="s">
        <v>65</v>
      </c>
      <c r="K860">
        <v>10</v>
      </c>
      <c r="L860">
        <v>0.20270847730731359</v>
      </c>
      <c r="M860" t="s">
        <v>32</v>
      </c>
      <c r="N860" t="s">
        <v>36</v>
      </c>
      <c r="O860" t="s">
        <v>22</v>
      </c>
      <c r="P860">
        <v>1</v>
      </c>
    </row>
    <row r="861" spans="1:16" x14ac:dyDescent="0.3">
      <c r="A861">
        <v>1727</v>
      </c>
      <c r="B861" t="s">
        <v>58</v>
      </c>
      <c r="C861">
        <v>2007</v>
      </c>
      <c r="D861">
        <v>2.5</v>
      </c>
      <c r="E861" t="s">
        <v>25</v>
      </c>
      <c r="F861" t="s">
        <v>19</v>
      </c>
      <c r="G861">
        <v>284250</v>
      </c>
      <c r="H861" t="s">
        <v>20</v>
      </c>
      <c r="I861">
        <v>90760.34</v>
      </c>
      <c r="J861" t="s">
        <v>67</v>
      </c>
      <c r="K861">
        <v>19</v>
      </c>
      <c r="L861">
        <v>0.31929759014951625</v>
      </c>
      <c r="M861" t="s">
        <v>32</v>
      </c>
      <c r="N861" t="s">
        <v>36</v>
      </c>
      <c r="O861" t="s">
        <v>22</v>
      </c>
      <c r="P861">
        <v>3</v>
      </c>
    </row>
    <row r="862" spans="1:16" x14ac:dyDescent="0.3">
      <c r="A862">
        <v>859</v>
      </c>
      <c r="B862" t="s">
        <v>24</v>
      </c>
      <c r="C862">
        <v>2009</v>
      </c>
      <c r="D862">
        <v>4</v>
      </c>
      <c r="E862" t="s">
        <v>42</v>
      </c>
      <c r="F862" t="s">
        <v>19</v>
      </c>
      <c r="G862">
        <v>179354</v>
      </c>
      <c r="H862" t="s">
        <v>26</v>
      </c>
      <c r="I862">
        <v>97595.54</v>
      </c>
      <c r="J862" t="s">
        <v>66</v>
      </c>
      <c r="K862">
        <v>17</v>
      </c>
      <c r="L862">
        <v>0.54415033955194747</v>
      </c>
      <c r="M862" t="s">
        <v>32</v>
      </c>
      <c r="N862" t="s">
        <v>36</v>
      </c>
      <c r="O862" t="s">
        <v>29</v>
      </c>
      <c r="P862">
        <v>1</v>
      </c>
    </row>
    <row r="863" spans="1:16" x14ac:dyDescent="0.3">
      <c r="A863">
        <v>1726</v>
      </c>
      <c r="B863" t="s">
        <v>30</v>
      </c>
      <c r="C863">
        <v>2001</v>
      </c>
      <c r="D863">
        <v>2.5</v>
      </c>
      <c r="E863" t="s">
        <v>25</v>
      </c>
      <c r="F863" t="s">
        <v>19</v>
      </c>
      <c r="G863">
        <v>44989</v>
      </c>
      <c r="H863" t="s">
        <v>20</v>
      </c>
      <c r="I863">
        <v>93926.98</v>
      </c>
      <c r="J863" t="s">
        <v>31</v>
      </c>
      <c r="K863">
        <v>25</v>
      </c>
      <c r="L863">
        <v>2.0877765676054145</v>
      </c>
      <c r="M863" t="s">
        <v>56</v>
      </c>
      <c r="N863" t="s">
        <v>36</v>
      </c>
      <c r="O863" t="s">
        <v>22</v>
      </c>
      <c r="P863">
        <v>3</v>
      </c>
    </row>
    <row r="864" spans="1:16" x14ac:dyDescent="0.3">
      <c r="A864">
        <v>1724</v>
      </c>
      <c r="B864" t="s">
        <v>43</v>
      </c>
      <c r="C864">
        <v>2005</v>
      </c>
      <c r="D864">
        <v>5.8</v>
      </c>
      <c r="E864" t="s">
        <v>42</v>
      </c>
      <c r="F864" t="s">
        <v>34</v>
      </c>
      <c r="G864">
        <v>116894</v>
      </c>
      <c r="H864" t="s">
        <v>20</v>
      </c>
      <c r="I864">
        <v>58179.75</v>
      </c>
      <c r="J864" t="s">
        <v>57</v>
      </c>
      <c r="K864">
        <v>21</v>
      </c>
      <c r="L864">
        <v>0.49771374065392576</v>
      </c>
      <c r="M864" t="s">
        <v>22</v>
      </c>
      <c r="N864" t="s">
        <v>36</v>
      </c>
      <c r="O864" t="s">
        <v>29</v>
      </c>
      <c r="P864">
        <v>3</v>
      </c>
    </row>
    <row r="865" spans="1:16" x14ac:dyDescent="0.3">
      <c r="A865">
        <v>1722</v>
      </c>
      <c r="B865" t="s">
        <v>43</v>
      </c>
      <c r="C865">
        <v>2012</v>
      </c>
      <c r="D865">
        <v>2.7</v>
      </c>
      <c r="E865" t="s">
        <v>33</v>
      </c>
      <c r="F865" t="s">
        <v>19</v>
      </c>
      <c r="G865">
        <v>26119</v>
      </c>
      <c r="H865" t="s">
        <v>38</v>
      </c>
      <c r="I865">
        <v>87866.14</v>
      </c>
      <c r="J865" t="s">
        <v>63</v>
      </c>
      <c r="K865">
        <v>14</v>
      </c>
      <c r="L865">
        <v>3.3640698342202993</v>
      </c>
      <c r="M865" t="s">
        <v>56</v>
      </c>
      <c r="N865" t="s">
        <v>36</v>
      </c>
      <c r="O865" t="s">
        <v>22</v>
      </c>
      <c r="P865">
        <v>2</v>
      </c>
    </row>
    <row r="866" spans="1:16" x14ac:dyDescent="0.3">
      <c r="A866">
        <v>863</v>
      </c>
      <c r="B866" t="s">
        <v>30</v>
      </c>
      <c r="C866">
        <v>2003</v>
      </c>
      <c r="D866">
        <v>5.7</v>
      </c>
      <c r="E866" t="s">
        <v>18</v>
      </c>
      <c r="F866" t="s">
        <v>34</v>
      </c>
      <c r="G866">
        <v>3060</v>
      </c>
      <c r="H866" t="s">
        <v>26</v>
      </c>
      <c r="I866">
        <v>83183.16</v>
      </c>
      <c r="J866" t="s">
        <v>31</v>
      </c>
      <c r="K866">
        <v>23</v>
      </c>
      <c r="L866">
        <v>27.184039215686276</v>
      </c>
      <c r="M866" t="s">
        <v>56</v>
      </c>
      <c r="N866" t="s">
        <v>36</v>
      </c>
      <c r="O866" t="s">
        <v>29</v>
      </c>
      <c r="P866">
        <v>1</v>
      </c>
    </row>
    <row r="867" spans="1:16" x14ac:dyDescent="0.3">
      <c r="A867">
        <v>864</v>
      </c>
      <c r="B867" t="s">
        <v>58</v>
      </c>
      <c r="C867">
        <v>2006</v>
      </c>
      <c r="D867">
        <v>1.9</v>
      </c>
      <c r="E867" t="s">
        <v>25</v>
      </c>
      <c r="F867" t="s">
        <v>34</v>
      </c>
      <c r="G867">
        <v>125806</v>
      </c>
      <c r="H867" t="s">
        <v>20</v>
      </c>
      <c r="I867">
        <v>60725.99</v>
      </c>
      <c r="J867" t="s">
        <v>67</v>
      </c>
      <c r="K867">
        <v>20</v>
      </c>
      <c r="L867">
        <v>0.48269549941974149</v>
      </c>
      <c r="M867" t="s">
        <v>22</v>
      </c>
      <c r="N867" t="s">
        <v>36</v>
      </c>
      <c r="O867" t="s">
        <v>46</v>
      </c>
      <c r="P867">
        <v>3</v>
      </c>
    </row>
    <row r="868" spans="1:16" x14ac:dyDescent="0.3">
      <c r="A868">
        <v>865</v>
      </c>
      <c r="B868" t="s">
        <v>24</v>
      </c>
      <c r="C868">
        <v>2006</v>
      </c>
      <c r="D868">
        <v>4.0999999999999996</v>
      </c>
      <c r="E868" t="s">
        <v>18</v>
      </c>
      <c r="F868" t="s">
        <v>19</v>
      </c>
      <c r="G868">
        <v>275875</v>
      </c>
      <c r="H868" t="s">
        <v>26</v>
      </c>
      <c r="I868">
        <v>63238.73</v>
      </c>
      <c r="J868" t="s">
        <v>66</v>
      </c>
      <c r="K868">
        <v>20</v>
      </c>
      <c r="L868">
        <v>0.22922965111010424</v>
      </c>
      <c r="M868" t="s">
        <v>32</v>
      </c>
      <c r="N868" t="s">
        <v>36</v>
      </c>
      <c r="O868" t="s">
        <v>29</v>
      </c>
      <c r="P868">
        <v>1</v>
      </c>
    </row>
    <row r="869" spans="1:16" x14ac:dyDescent="0.3">
      <c r="A869">
        <v>866</v>
      </c>
      <c r="B869" t="s">
        <v>37</v>
      </c>
      <c r="C869">
        <v>2017</v>
      </c>
      <c r="D869">
        <v>2.1</v>
      </c>
      <c r="E869" t="s">
        <v>18</v>
      </c>
      <c r="F869" t="s">
        <v>19</v>
      </c>
      <c r="G869">
        <v>115871</v>
      </c>
      <c r="H869" t="s">
        <v>38</v>
      </c>
      <c r="I869">
        <v>82953.33</v>
      </c>
      <c r="J869" t="s">
        <v>45</v>
      </c>
      <c r="K869">
        <v>9</v>
      </c>
      <c r="L869">
        <v>0.71591105626084184</v>
      </c>
      <c r="M869" t="s">
        <v>22</v>
      </c>
      <c r="N869" t="s">
        <v>36</v>
      </c>
      <c r="O869" t="s">
        <v>22</v>
      </c>
      <c r="P869">
        <v>2</v>
      </c>
    </row>
    <row r="870" spans="1:16" x14ac:dyDescent="0.3">
      <c r="A870">
        <v>1720</v>
      </c>
      <c r="B870" t="s">
        <v>30</v>
      </c>
      <c r="C870">
        <v>2012</v>
      </c>
      <c r="D870">
        <v>5.5</v>
      </c>
      <c r="E870" t="s">
        <v>18</v>
      </c>
      <c r="F870" t="s">
        <v>19</v>
      </c>
      <c r="G870">
        <v>37177</v>
      </c>
      <c r="H870" t="s">
        <v>26</v>
      </c>
      <c r="I870">
        <v>62884.66</v>
      </c>
      <c r="J870" t="s">
        <v>31</v>
      </c>
      <c r="K870">
        <v>14</v>
      </c>
      <c r="L870">
        <v>1.6914936654383088</v>
      </c>
      <c r="M870" t="s">
        <v>56</v>
      </c>
      <c r="N870" t="s">
        <v>36</v>
      </c>
      <c r="O870" t="s">
        <v>29</v>
      </c>
      <c r="P870">
        <v>1</v>
      </c>
    </row>
    <row r="871" spans="1:16" x14ac:dyDescent="0.3">
      <c r="A871">
        <v>1719</v>
      </c>
      <c r="B871" t="s">
        <v>37</v>
      </c>
      <c r="C871">
        <v>2012</v>
      </c>
      <c r="D871">
        <v>5.4</v>
      </c>
      <c r="E871" t="s">
        <v>42</v>
      </c>
      <c r="F871" t="s">
        <v>19</v>
      </c>
      <c r="G871">
        <v>122196</v>
      </c>
      <c r="H871" t="s">
        <v>26</v>
      </c>
      <c r="I871">
        <v>69005.740000000005</v>
      </c>
      <c r="J871" t="s">
        <v>68</v>
      </c>
      <c r="K871">
        <v>14</v>
      </c>
      <c r="L871">
        <v>0.56471357491243579</v>
      </c>
      <c r="M871" t="s">
        <v>22</v>
      </c>
      <c r="N871" t="s">
        <v>36</v>
      </c>
      <c r="O871" t="s">
        <v>29</v>
      </c>
      <c r="P871">
        <v>1</v>
      </c>
    </row>
    <row r="872" spans="1:16" x14ac:dyDescent="0.3">
      <c r="A872">
        <v>1718</v>
      </c>
      <c r="B872" t="s">
        <v>50</v>
      </c>
      <c r="C872">
        <v>2013</v>
      </c>
      <c r="D872">
        <v>2.9</v>
      </c>
      <c r="E872" t="s">
        <v>42</v>
      </c>
      <c r="F872" t="s">
        <v>19</v>
      </c>
      <c r="G872">
        <v>163249</v>
      </c>
      <c r="H872" t="s">
        <v>20</v>
      </c>
      <c r="I872">
        <v>79998.23</v>
      </c>
      <c r="J872" t="s">
        <v>55</v>
      </c>
      <c r="K872">
        <v>13</v>
      </c>
      <c r="L872">
        <v>0.49003810130536785</v>
      </c>
      <c r="M872" t="s">
        <v>32</v>
      </c>
      <c r="N872" t="s">
        <v>36</v>
      </c>
      <c r="O872" t="s">
        <v>22</v>
      </c>
      <c r="P872">
        <v>3</v>
      </c>
    </row>
    <row r="873" spans="1:16" x14ac:dyDescent="0.3">
      <c r="A873">
        <v>870</v>
      </c>
      <c r="B873" t="s">
        <v>58</v>
      </c>
      <c r="C873">
        <v>2003</v>
      </c>
      <c r="D873">
        <v>1.8</v>
      </c>
      <c r="E873" t="s">
        <v>25</v>
      </c>
      <c r="F873" t="s">
        <v>34</v>
      </c>
      <c r="G873">
        <v>14551</v>
      </c>
      <c r="H873" t="s">
        <v>20</v>
      </c>
      <c r="I873">
        <v>74598.880000000005</v>
      </c>
      <c r="J873" t="s">
        <v>67</v>
      </c>
      <c r="K873">
        <v>23</v>
      </c>
      <c r="L873">
        <v>5.1267184385952858</v>
      </c>
      <c r="M873" t="s">
        <v>56</v>
      </c>
      <c r="N873" t="s">
        <v>36</v>
      </c>
      <c r="O873" t="s">
        <v>46</v>
      </c>
      <c r="P873">
        <v>3</v>
      </c>
    </row>
    <row r="874" spans="1:16" x14ac:dyDescent="0.3">
      <c r="A874">
        <v>871</v>
      </c>
      <c r="B874" t="s">
        <v>58</v>
      </c>
      <c r="C874">
        <v>2005</v>
      </c>
      <c r="D874">
        <v>1.9</v>
      </c>
      <c r="E874" t="s">
        <v>42</v>
      </c>
      <c r="F874" t="s">
        <v>34</v>
      </c>
      <c r="G874">
        <v>286422</v>
      </c>
      <c r="H874" t="s">
        <v>20</v>
      </c>
      <c r="I874">
        <v>63340.94</v>
      </c>
      <c r="J874" t="s">
        <v>65</v>
      </c>
      <c r="K874">
        <v>21</v>
      </c>
      <c r="L874">
        <v>0.22114551256537557</v>
      </c>
      <c r="M874" t="s">
        <v>32</v>
      </c>
      <c r="N874" t="s">
        <v>36</v>
      </c>
      <c r="O874" t="s">
        <v>46</v>
      </c>
      <c r="P874">
        <v>3</v>
      </c>
    </row>
    <row r="875" spans="1:16" x14ac:dyDescent="0.3">
      <c r="A875">
        <v>1717</v>
      </c>
      <c r="B875" t="s">
        <v>58</v>
      </c>
      <c r="C875">
        <v>2002</v>
      </c>
      <c r="D875">
        <v>3.1</v>
      </c>
      <c r="E875" t="s">
        <v>33</v>
      </c>
      <c r="F875" t="s">
        <v>19</v>
      </c>
      <c r="G875">
        <v>299140</v>
      </c>
      <c r="H875" t="s">
        <v>38</v>
      </c>
      <c r="I875">
        <v>88002.37</v>
      </c>
      <c r="J875" t="s">
        <v>59</v>
      </c>
      <c r="K875">
        <v>24</v>
      </c>
      <c r="L875">
        <v>0.29418456241224844</v>
      </c>
      <c r="M875" t="s">
        <v>32</v>
      </c>
      <c r="N875" t="s">
        <v>36</v>
      </c>
      <c r="O875" t="s">
        <v>22</v>
      </c>
      <c r="P875">
        <v>2</v>
      </c>
    </row>
    <row r="876" spans="1:16" x14ac:dyDescent="0.3">
      <c r="A876">
        <v>1716</v>
      </c>
      <c r="B876" t="s">
        <v>37</v>
      </c>
      <c r="C876">
        <v>2007</v>
      </c>
      <c r="D876">
        <v>2.5</v>
      </c>
      <c r="E876" t="s">
        <v>18</v>
      </c>
      <c r="F876" t="s">
        <v>34</v>
      </c>
      <c r="G876">
        <v>274025</v>
      </c>
      <c r="H876" t="s">
        <v>26</v>
      </c>
      <c r="I876">
        <v>60928.69</v>
      </c>
      <c r="J876" t="s">
        <v>45</v>
      </c>
      <c r="K876">
        <v>19</v>
      </c>
      <c r="L876">
        <v>0.22234719459903293</v>
      </c>
      <c r="M876" t="s">
        <v>32</v>
      </c>
      <c r="N876" t="s">
        <v>36</v>
      </c>
      <c r="O876" t="s">
        <v>22</v>
      </c>
      <c r="P876">
        <v>1</v>
      </c>
    </row>
    <row r="877" spans="1:16" x14ac:dyDescent="0.3">
      <c r="A877">
        <v>1715</v>
      </c>
      <c r="B877" t="s">
        <v>24</v>
      </c>
      <c r="C877">
        <v>2002</v>
      </c>
      <c r="D877">
        <v>3.8</v>
      </c>
      <c r="E877" t="s">
        <v>33</v>
      </c>
      <c r="F877" t="s">
        <v>34</v>
      </c>
      <c r="G877">
        <v>289884</v>
      </c>
      <c r="H877" t="s">
        <v>26</v>
      </c>
      <c r="I877">
        <v>86087.85</v>
      </c>
      <c r="J877" t="s">
        <v>49</v>
      </c>
      <c r="K877">
        <v>24</v>
      </c>
      <c r="L877">
        <v>0.29697344455023389</v>
      </c>
      <c r="M877" t="s">
        <v>32</v>
      </c>
      <c r="N877" t="s">
        <v>36</v>
      </c>
      <c r="O877" t="s">
        <v>22</v>
      </c>
      <c r="P877">
        <v>1</v>
      </c>
    </row>
    <row r="878" spans="1:16" x14ac:dyDescent="0.3">
      <c r="A878">
        <v>875</v>
      </c>
      <c r="B878" t="s">
        <v>24</v>
      </c>
      <c r="C878">
        <v>2011</v>
      </c>
      <c r="D878">
        <v>1.4</v>
      </c>
      <c r="E878" t="s">
        <v>25</v>
      </c>
      <c r="F878" t="s">
        <v>34</v>
      </c>
      <c r="G878">
        <v>193823</v>
      </c>
      <c r="H878" t="s">
        <v>38</v>
      </c>
      <c r="I878">
        <v>64640.87</v>
      </c>
      <c r="J878" t="s">
        <v>49</v>
      </c>
      <c r="K878">
        <v>15</v>
      </c>
      <c r="L878">
        <v>0.33350464083209941</v>
      </c>
      <c r="M878" t="s">
        <v>32</v>
      </c>
      <c r="N878" t="s">
        <v>36</v>
      </c>
      <c r="O878" t="s">
        <v>46</v>
      </c>
      <c r="P878">
        <v>2</v>
      </c>
    </row>
    <row r="879" spans="1:16" x14ac:dyDescent="0.3">
      <c r="A879">
        <v>1710</v>
      </c>
      <c r="B879" t="s">
        <v>24</v>
      </c>
      <c r="C879">
        <v>2013</v>
      </c>
      <c r="D879">
        <v>2.5</v>
      </c>
      <c r="E879" t="s">
        <v>33</v>
      </c>
      <c r="F879" t="s">
        <v>34</v>
      </c>
      <c r="G879">
        <v>187313</v>
      </c>
      <c r="H879" t="s">
        <v>26</v>
      </c>
      <c r="I879">
        <v>99073.74</v>
      </c>
      <c r="J879" t="s">
        <v>27</v>
      </c>
      <c r="K879">
        <v>13</v>
      </c>
      <c r="L879">
        <v>0.52892079033489403</v>
      </c>
      <c r="M879" t="s">
        <v>32</v>
      </c>
      <c r="N879" t="s">
        <v>36</v>
      </c>
      <c r="O879" t="s">
        <v>22</v>
      </c>
      <c r="P879">
        <v>1</v>
      </c>
    </row>
    <row r="880" spans="1:16" x14ac:dyDescent="0.3">
      <c r="A880">
        <v>1709</v>
      </c>
      <c r="B880" t="s">
        <v>43</v>
      </c>
      <c r="C880">
        <v>2001</v>
      </c>
      <c r="D880">
        <v>1</v>
      </c>
      <c r="E880" t="s">
        <v>25</v>
      </c>
      <c r="F880" t="s">
        <v>34</v>
      </c>
      <c r="G880">
        <v>235994</v>
      </c>
      <c r="H880" t="s">
        <v>20</v>
      </c>
      <c r="I880">
        <v>83522.8</v>
      </c>
      <c r="J880" t="s">
        <v>63</v>
      </c>
      <c r="K880">
        <v>25</v>
      </c>
      <c r="L880">
        <v>0.35391916743646024</v>
      </c>
      <c r="M880" t="s">
        <v>32</v>
      </c>
      <c r="N880" t="s">
        <v>36</v>
      </c>
      <c r="O880" t="s">
        <v>46</v>
      </c>
      <c r="P880">
        <v>3</v>
      </c>
    </row>
    <row r="881" spans="1:16" x14ac:dyDescent="0.3">
      <c r="A881">
        <v>1708</v>
      </c>
      <c r="B881" t="s">
        <v>58</v>
      </c>
      <c r="C881">
        <v>2008</v>
      </c>
      <c r="D881">
        <v>5.0999999999999996</v>
      </c>
      <c r="E881" t="s">
        <v>42</v>
      </c>
      <c r="F881" t="s">
        <v>19</v>
      </c>
      <c r="G881">
        <v>147049</v>
      </c>
      <c r="H881" t="s">
        <v>26</v>
      </c>
      <c r="I881">
        <v>55680.58</v>
      </c>
      <c r="J881" t="s">
        <v>62</v>
      </c>
      <c r="K881">
        <v>18</v>
      </c>
      <c r="L881">
        <v>0.37865323803630085</v>
      </c>
      <c r="M881" t="s">
        <v>22</v>
      </c>
      <c r="N881" t="s">
        <v>36</v>
      </c>
      <c r="O881" t="s">
        <v>29</v>
      </c>
      <c r="P881">
        <v>1</v>
      </c>
    </row>
    <row r="882" spans="1:16" x14ac:dyDescent="0.3">
      <c r="A882">
        <v>879</v>
      </c>
      <c r="B882" t="s">
        <v>37</v>
      </c>
      <c r="C882">
        <v>2020</v>
      </c>
      <c r="D882">
        <v>4.3</v>
      </c>
      <c r="E882" t="s">
        <v>18</v>
      </c>
      <c r="F882" t="s">
        <v>19</v>
      </c>
      <c r="G882">
        <v>120288</v>
      </c>
      <c r="H882" t="s">
        <v>26</v>
      </c>
      <c r="I882">
        <v>70678.240000000005</v>
      </c>
      <c r="J882" t="s">
        <v>45</v>
      </c>
      <c r="K882">
        <v>6</v>
      </c>
      <c r="L882">
        <v>0.58757515296621443</v>
      </c>
      <c r="M882" t="s">
        <v>22</v>
      </c>
      <c r="N882" t="s">
        <v>36</v>
      </c>
      <c r="O882" t="s">
        <v>29</v>
      </c>
      <c r="P882">
        <v>1</v>
      </c>
    </row>
    <row r="883" spans="1:16" x14ac:dyDescent="0.3">
      <c r="A883">
        <v>880</v>
      </c>
      <c r="B883" t="s">
        <v>30</v>
      </c>
      <c r="C883">
        <v>2023</v>
      </c>
      <c r="D883">
        <v>4</v>
      </c>
      <c r="E883" t="s">
        <v>33</v>
      </c>
      <c r="F883" t="s">
        <v>34</v>
      </c>
      <c r="G883">
        <v>206132</v>
      </c>
      <c r="H883" t="s">
        <v>20</v>
      </c>
      <c r="I883">
        <v>71028.740000000005</v>
      </c>
      <c r="J883" t="s">
        <v>52</v>
      </c>
      <c r="K883">
        <v>3</v>
      </c>
      <c r="L883">
        <v>0.34457891060097418</v>
      </c>
      <c r="M883" t="s">
        <v>32</v>
      </c>
      <c r="N883" t="s">
        <v>36</v>
      </c>
      <c r="O883" t="s">
        <v>29</v>
      </c>
      <c r="P883">
        <v>3</v>
      </c>
    </row>
    <row r="884" spans="1:16" x14ac:dyDescent="0.3">
      <c r="A884">
        <v>1707</v>
      </c>
      <c r="B884" t="s">
        <v>30</v>
      </c>
      <c r="C884">
        <v>2022</v>
      </c>
      <c r="D884">
        <v>2.7</v>
      </c>
      <c r="E884" t="s">
        <v>25</v>
      </c>
      <c r="F884" t="s">
        <v>19</v>
      </c>
      <c r="G884">
        <v>44406</v>
      </c>
      <c r="H884" t="s">
        <v>20</v>
      </c>
      <c r="I884">
        <v>99982.59</v>
      </c>
      <c r="J884" t="s">
        <v>52</v>
      </c>
      <c r="K884">
        <v>4</v>
      </c>
      <c r="L884">
        <v>2.2515558708282666</v>
      </c>
      <c r="M884" t="s">
        <v>56</v>
      </c>
      <c r="N884" t="s">
        <v>36</v>
      </c>
      <c r="O884" t="s">
        <v>22</v>
      </c>
      <c r="P884">
        <v>3</v>
      </c>
    </row>
    <row r="885" spans="1:16" x14ac:dyDescent="0.3">
      <c r="A885">
        <v>882</v>
      </c>
      <c r="B885" t="s">
        <v>43</v>
      </c>
      <c r="C885">
        <v>2009</v>
      </c>
      <c r="D885">
        <v>2.2000000000000002</v>
      </c>
      <c r="E885" t="s">
        <v>25</v>
      </c>
      <c r="F885" t="s">
        <v>19</v>
      </c>
      <c r="G885">
        <v>142770</v>
      </c>
      <c r="H885" t="s">
        <v>38</v>
      </c>
      <c r="I885">
        <v>70651.990000000005</v>
      </c>
      <c r="J885" t="s">
        <v>57</v>
      </c>
      <c r="K885">
        <v>17</v>
      </c>
      <c r="L885">
        <v>0.49486579813686354</v>
      </c>
      <c r="M885" t="s">
        <v>22</v>
      </c>
      <c r="N885" t="s">
        <v>36</v>
      </c>
      <c r="O885" t="s">
        <v>22</v>
      </c>
      <c r="P885">
        <v>2</v>
      </c>
    </row>
    <row r="886" spans="1:16" x14ac:dyDescent="0.3">
      <c r="A886">
        <v>883</v>
      </c>
      <c r="B886" t="s">
        <v>37</v>
      </c>
      <c r="C886">
        <v>2021</v>
      </c>
      <c r="D886">
        <v>1.1000000000000001</v>
      </c>
      <c r="E886" t="s">
        <v>18</v>
      </c>
      <c r="F886" t="s">
        <v>19</v>
      </c>
      <c r="G886">
        <v>239947</v>
      </c>
      <c r="H886" t="s">
        <v>20</v>
      </c>
      <c r="I886">
        <v>54504.14</v>
      </c>
      <c r="J886" t="s">
        <v>39</v>
      </c>
      <c r="K886">
        <v>5</v>
      </c>
      <c r="L886">
        <v>0.22715074578969521</v>
      </c>
      <c r="M886" t="s">
        <v>32</v>
      </c>
      <c r="N886" t="s">
        <v>36</v>
      </c>
      <c r="O886" t="s">
        <v>46</v>
      </c>
      <c r="P886">
        <v>3</v>
      </c>
    </row>
    <row r="887" spans="1:16" x14ac:dyDescent="0.3">
      <c r="A887">
        <v>884</v>
      </c>
      <c r="B887" t="s">
        <v>30</v>
      </c>
      <c r="C887">
        <v>2006</v>
      </c>
      <c r="D887">
        <v>5.2</v>
      </c>
      <c r="E887" t="s">
        <v>18</v>
      </c>
      <c r="F887" t="s">
        <v>19</v>
      </c>
      <c r="G887">
        <v>86711</v>
      </c>
      <c r="H887" t="s">
        <v>20</v>
      </c>
      <c r="I887">
        <v>97808.48</v>
      </c>
      <c r="J887" t="s">
        <v>41</v>
      </c>
      <c r="K887">
        <v>20</v>
      </c>
      <c r="L887">
        <v>1.1279823782449747</v>
      </c>
      <c r="M887" t="s">
        <v>22</v>
      </c>
      <c r="N887" t="s">
        <v>36</v>
      </c>
      <c r="O887" t="s">
        <v>29</v>
      </c>
      <c r="P887">
        <v>3</v>
      </c>
    </row>
    <row r="888" spans="1:16" x14ac:dyDescent="0.3">
      <c r="A888">
        <v>1706</v>
      </c>
      <c r="B888" t="s">
        <v>50</v>
      </c>
      <c r="C888">
        <v>2007</v>
      </c>
      <c r="D888">
        <v>5.0999999999999996</v>
      </c>
      <c r="E888" t="s">
        <v>42</v>
      </c>
      <c r="F888" t="s">
        <v>34</v>
      </c>
      <c r="G888">
        <v>286084</v>
      </c>
      <c r="H888" t="s">
        <v>26</v>
      </c>
      <c r="I888">
        <v>99065.7</v>
      </c>
      <c r="J888" t="s">
        <v>61</v>
      </c>
      <c r="K888">
        <v>19</v>
      </c>
      <c r="L888">
        <v>0.34628186127151467</v>
      </c>
      <c r="M888" t="s">
        <v>32</v>
      </c>
      <c r="N888" t="s">
        <v>36</v>
      </c>
      <c r="O888" t="s">
        <v>29</v>
      </c>
      <c r="P888">
        <v>1</v>
      </c>
    </row>
    <row r="889" spans="1:16" x14ac:dyDescent="0.3">
      <c r="A889">
        <v>886</v>
      </c>
      <c r="B889" t="s">
        <v>58</v>
      </c>
      <c r="C889">
        <v>2022</v>
      </c>
      <c r="D889">
        <v>1.7</v>
      </c>
      <c r="E889" t="s">
        <v>33</v>
      </c>
      <c r="F889" t="s">
        <v>19</v>
      </c>
      <c r="G889">
        <v>228625</v>
      </c>
      <c r="H889" t="s">
        <v>20</v>
      </c>
      <c r="I889">
        <v>62063.39</v>
      </c>
      <c r="J889" t="s">
        <v>65</v>
      </c>
      <c r="K889">
        <v>4</v>
      </c>
      <c r="L889">
        <v>0.27146370694368505</v>
      </c>
      <c r="M889" t="s">
        <v>32</v>
      </c>
      <c r="N889" t="s">
        <v>36</v>
      </c>
      <c r="O889" t="s">
        <v>46</v>
      </c>
      <c r="P889">
        <v>3</v>
      </c>
    </row>
    <row r="890" spans="1:16" x14ac:dyDescent="0.3">
      <c r="A890">
        <v>887</v>
      </c>
      <c r="B890" t="s">
        <v>43</v>
      </c>
      <c r="C890">
        <v>2013</v>
      </c>
      <c r="D890">
        <v>2.2000000000000002</v>
      </c>
      <c r="E890" t="s">
        <v>25</v>
      </c>
      <c r="F890" t="s">
        <v>34</v>
      </c>
      <c r="G890">
        <v>43372</v>
      </c>
      <c r="H890" t="s">
        <v>38</v>
      </c>
      <c r="I890">
        <v>51667.68</v>
      </c>
      <c r="J890" t="s">
        <v>44</v>
      </c>
      <c r="K890">
        <v>13</v>
      </c>
      <c r="L890">
        <v>1.1912680992345293</v>
      </c>
      <c r="M890" t="s">
        <v>56</v>
      </c>
      <c r="N890" t="s">
        <v>36</v>
      </c>
      <c r="O890" t="s">
        <v>22</v>
      </c>
      <c r="P890">
        <v>2</v>
      </c>
    </row>
    <row r="891" spans="1:16" x14ac:dyDescent="0.3">
      <c r="A891">
        <v>1705</v>
      </c>
      <c r="B891" t="s">
        <v>50</v>
      </c>
      <c r="C891">
        <v>2001</v>
      </c>
      <c r="D891">
        <v>2.2000000000000002</v>
      </c>
      <c r="E891" t="s">
        <v>33</v>
      </c>
      <c r="F891" t="s">
        <v>19</v>
      </c>
      <c r="G891">
        <v>263358</v>
      </c>
      <c r="H891" t="s">
        <v>26</v>
      </c>
      <c r="I891">
        <v>75888.100000000006</v>
      </c>
      <c r="J891" t="s">
        <v>51</v>
      </c>
      <c r="K891">
        <v>25</v>
      </c>
      <c r="L891">
        <v>0.28815566643124568</v>
      </c>
      <c r="M891" t="s">
        <v>32</v>
      </c>
      <c r="N891" t="s">
        <v>36</v>
      </c>
      <c r="O891" t="s">
        <v>22</v>
      </c>
      <c r="P891">
        <v>1</v>
      </c>
    </row>
    <row r="892" spans="1:16" x14ac:dyDescent="0.3">
      <c r="A892">
        <v>889</v>
      </c>
      <c r="B892" t="s">
        <v>50</v>
      </c>
      <c r="C892">
        <v>2009</v>
      </c>
      <c r="D892">
        <v>5.6</v>
      </c>
      <c r="E892" t="s">
        <v>18</v>
      </c>
      <c r="F892" t="s">
        <v>34</v>
      </c>
      <c r="G892">
        <v>299967</v>
      </c>
      <c r="H892" t="s">
        <v>38</v>
      </c>
      <c r="I892">
        <v>76249.09</v>
      </c>
      <c r="J892" t="s">
        <v>51</v>
      </c>
      <c r="K892">
        <v>17</v>
      </c>
      <c r="L892">
        <v>0.2541915944087183</v>
      </c>
      <c r="M892" t="s">
        <v>32</v>
      </c>
      <c r="N892" t="s">
        <v>36</v>
      </c>
      <c r="O892" t="s">
        <v>29</v>
      </c>
      <c r="P892">
        <v>2</v>
      </c>
    </row>
    <row r="893" spans="1:16" x14ac:dyDescent="0.3">
      <c r="A893">
        <v>1703</v>
      </c>
      <c r="B893" t="s">
        <v>17</v>
      </c>
      <c r="C893">
        <v>2003</v>
      </c>
      <c r="D893">
        <v>1</v>
      </c>
      <c r="E893" t="s">
        <v>42</v>
      </c>
      <c r="F893" t="s">
        <v>19</v>
      </c>
      <c r="G893">
        <v>128721</v>
      </c>
      <c r="H893" t="s">
        <v>26</v>
      </c>
      <c r="I893">
        <v>89146.02</v>
      </c>
      <c r="J893" t="s">
        <v>64</v>
      </c>
      <c r="K893">
        <v>23</v>
      </c>
      <c r="L893">
        <v>0.69255226419931482</v>
      </c>
      <c r="M893" t="s">
        <v>22</v>
      </c>
      <c r="N893" t="s">
        <v>36</v>
      </c>
      <c r="O893" t="s">
        <v>46</v>
      </c>
      <c r="P893">
        <v>1</v>
      </c>
    </row>
    <row r="894" spans="1:16" x14ac:dyDescent="0.3">
      <c r="A894">
        <v>1700</v>
      </c>
      <c r="B894" t="s">
        <v>37</v>
      </c>
      <c r="C894">
        <v>2004</v>
      </c>
      <c r="D894">
        <v>1.5</v>
      </c>
      <c r="E894" t="s">
        <v>25</v>
      </c>
      <c r="F894" t="s">
        <v>34</v>
      </c>
      <c r="G894">
        <v>293238</v>
      </c>
      <c r="H894" t="s">
        <v>20</v>
      </c>
      <c r="I894">
        <v>60050.12</v>
      </c>
      <c r="J894" t="s">
        <v>39</v>
      </c>
      <c r="K894">
        <v>22</v>
      </c>
      <c r="L894">
        <v>0.20478287261541819</v>
      </c>
      <c r="M894" t="s">
        <v>32</v>
      </c>
      <c r="N894" t="s">
        <v>36</v>
      </c>
      <c r="O894" t="s">
        <v>46</v>
      </c>
      <c r="P894">
        <v>3</v>
      </c>
    </row>
    <row r="895" spans="1:16" x14ac:dyDescent="0.3">
      <c r="A895">
        <v>1699</v>
      </c>
      <c r="B895" t="s">
        <v>17</v>
      </c>
      <c r="C895">
        <v>2007</v>
      </c>
      <c r="D895">
        <v>5.3</v>
      </c>
      <c r="E895" t="s">
        <v>18</v>
      </c>
      <c r="F895" t="s">
        <v>34</v>
      </c>
      <c r="G895">
        <v>48582</v>
      </c>
      <c r="H895" t="s">
        <v>20</v>
      </c>
      <c r="I895">
        <v>89082.21</v>
      </c>
      <c r="J895" t="s">
        <v>21</v>
      </c>
      <c r="K895">
        <v>19</v>
      </c>
      <c r="L895">
        <v>1.8336464122514513</v>
      </c>
      <c r="M895" t="s">
        <v>56</v>
      </c>
      <c r="N895" t="s">
        <v>36</v>
      </c>
      <c r="O895" t="s">
        <v>29</v>
      </c>
      <c r="P895">
        <v>3</v>
      </c>
    </row>
    <row r="896" spans="1:16" x14ac:dyDescent="0.3">
      <c r="A896">
        <v>1698</v>
      </c>
      <c r="B896" t="s">
        <v>37</v>
      </c>
      <c r="C896">
        <v>2007</v>
      </c>
      <c r="D896">
        <v>6</v>
      </c>
      <c r="E896" t="s">
        <v>42</v>
      </c>
      <c r="F896" t="s">
        <v>19</v>
      </c>
      <c r="G896">
        <v>9695</v>
      </c>
      <c r="H896" t="s">
        <v>26</v>
      </c>
      <c r="I896">
        <v>75633.37</v>
      </c>
      <c r="J896" t="s">
        <v>39</v>
      </c>
      <c r="K896">
        <v>19</v>
      </c>
      <c r="L896">
        <v>7.8012759154203195</v>
      </c>
      <c r="M896" t="s">
        <v>56</v>
      </c>
      <c r="N896" t="s">
        <v>36</v>
      </c>
      <c r="O896" t="s">
        <v>29</v>
      </c>
      <c r="P896">
        <v>1</v>
      </c>
    </row>
    <row r="897" spans="1:16" x14ac:dyDescent="0.3">
      <c r="A897">
        <v>1696</v>
      </c>
      <c r="B897" t="s">
        <v>24</v>
      </c>
      <c r="C897">
        <v>2004</v>
      </c>
      <c r="D897">
        <v>2.2000000000000002</v>
      </c>
      <c r="E897" t="s">
        <v>42</v>
      </c>
      <c r="F897" t="s">
        <v>19</v>
      </c>
      <c r="G897">
        <v>69852</v>
      </c>
      <c r="H897" t="s">
        <v>26</v>
      </c>
      <c r="I897">
        <v>91346.42</v>
      </c>
      <c r="J897" t="s">
        <v>53</v>
      </c>
      <c r="K897">
        <v>22</v>
      </c>
      <c r="L897">
        <v>1.3077137376166752</v>
      </c>
      <c r="M897" t="s">
        <v>22</v>
      </c>
      <c r="N897" t="s">
        <v>36</v>
      </c>
      <c r="O897" t="s">
        <v>22</v>
      </c>
      <c r="P897">
        <v>1</v>
      </c>
    </row>
    <row r="898" spans="1:16" x14ac:dyDescent="0.3">
      <c r="A898">
        <v>1694</v>
      </c>
      <c r="B898" t="s">
        <v>37</v>
      </c>
      <c r="C898">
        <v>2000</v>
      </c>
      <c r="D898">
        <v>5.9</v>
      </c>
      <c r="E898" t="s">
        <v>25</v>
      </c>
      <c r="F898" t="s">
        <v>34</v>
      </c>
      <c r="G898">
        <v>145711</v>
      </c>
      <c r="H898" t="s">
        <v>38</v>
      </c>
      <c r="I898">
        <v>59161.45</v>
      </c>
      <c r="J898" t="s">
        <v>48</v>
      </c>
      <c r="K898">
        <v>26</v>
      </c>
      <c r="L898">
        <v>0.40601910631318155</v>
      </c>
      <c r="M898" t="s">
        <v>22</v>
      </c>
      <c r="N898" t="s">
        <v>36</v>
      </c>
      <c r="O898" t="s">
        <v>29</v>
      </c>
      <c r="P898">
        <v>2</v>
      </c>
    </row>
    <row r="899" spans="1:16" x14ac:dyDescent="0.3">
      <c r="A899">
        <v>896</v>
      </c>
      <c r="B899" t="s">
        <v>50</v>
      </c>
      <c r="C899">
        <v>2011</v>
      </c>
      <c r="D899">
        <v>3.9</v>
      </c>
      <c r="E899" t="s">
        <v>18</v>
      </c>
      <c r="F899" t="s">
        <v>19</v>
      </c>
      <c r="G899">
        <v>44387</v>
      </c>
      <c r="H899" t="s">
        <v>26</v>
      </c>
      <c r="I899">
        <v>75701.06</v>
      </c>
      <c r="J899" t="s">
        <v>55</v>
      </c>
      <c r="K899">
        <v>15</v>
      </c>
      <c r="L899">
        <v>1.7054781805483588</v>
      </c>
      <c r="M899" t="s">
        <v>56</v>
      </c>
      <c r="N899" t="s">
        <v>36</v>
      </c>
      <c r="O899" t="s">
        <v>22</v>
      </c>
      <c r="P899">
        <v>1</v>
      </c>
    </row>
    <row r="900" spans="1:16" x14ac:dyDescent="0.3">
      <c r="A900">
        <v>897</v>
      </c>
      <c r="B900" t="s">
        <v>58</v>
      </c>
      <c r="C900">
        <v>2008</v>
      </c>
      <c r="D900">
        <v>1.1000000000000001</v>
      </c>
      <c r="E900" t="s">
        <v>42</v>
      </c>
      <c r="F900" t="s">
        <v>19</v>
      </c>
      <c r="G900">
        <v>278652</v>
      </c>
      <c r="H900" t="s">
        <v>26</v>
      </c>
      <c r="I900">
        <v>77681.509999999995</v>
      </c>
      <c r="J900" t="s">
        <v>59</v>
      </c>
      <c r="K900">
        <v>18</v>
      </c>
      <c r="L900">
        <v>0.27877607194637039</v>
      </c>
      <c r="M900" t="s">
        <v>32</v>
      </c>
      <c r="N900" t="s">
        <v>36</v>
      </c>
      <c r="O900" t="s">
        <v>46</v>
      </c>
      <c r="P900">
        <v>1</v>
      </c>
    </row>
    <row r="901" spans="1:16" x14ac:dyDescent="0.3">
      <c r="A901">
        <v>1693</v>
      </c>
      <c r="B901" t="s">
        <v>30</v>
      </c>
      <c r="C901">
        <v>2004</v>
      </c>
      <c r="D901">
        <v>3.4</v>
      </c>
      <c r="E901" t="s">
        <v>18</v>
      </c>
      <c r="F901" t="s">
        <v>19</v>
      </c>
      <c r="G901">
        <v>272126</v>
      </c>
      <c r="H901" t="s">
        <v>38</v>
      </c>
      <c r="I901">
        <v>65767.89</v>
      </c>
      <c r="J901" t="s">
        <v>52</v>
      </c>
      <c r="K901">
        <v>22</v>
      </c>
      <c r="L901">
        <v>0.24168175771517605</v>
      </c>
      <c r="M901" t="s">
        <v>32</v>
      </c>
      <c r="N901" t="s">
        <v>36</v>
      </c>
      <c r="O901" t="s">
        <v>22</v>
      </c>
      <c r="P901">
        <v>2</v>
      </c>
    </row>
    <row r="902" spans="1:16" x14ac:dyDescent="0.3">
      <c r="A902">
        <v>899</v>
      </c>
      <c r="B902" t="s">
        <v>17</v>
      </c>
      <c r="C902">
        <v>2003</v>
      </c>
      <c r="D902">
        <v>2.5</v>
      </c>
      <c r="E902" t="s">
        <v>33</v>
      </c>
      <c r="F902" t="s">
        <v>34</v>
      </c>
      <c r="G902">
        <v>1919</v>
      </c>
      <c r="H902" t="s">
        <v>38</v>
      </c>
      <c r="I902">
        <v>61313.37</v>
      </c>
      <c r="J902" t="s">
        <v>47</v>
      </c>
      <c r="K902">
        <v>23</v>
      </c>
      <c r="L902">
        <v>31.95068785825951</v>
      </c>
      <c r="M902" t="s">
        <v>56</v>
      </c>
      <c r="N902" t="s">
        <v>36</v>
      </c>
      <c r="O902" t="s">
        <v>22</v>
      </c>
      <c r="P902">
        <v>2</v>
      </c>
    </row>
    <row r="903" spans="1:16" x14ac:dyDescent="0.3">
      <c r="A903">
        <v>900</v>
      </c>
      <c r="B903" t="s">
        <v>58</v>
      </c>
      <c r="C903">
        <v>2023</v>
      </c>
      <c r="D903">
        <v>1.2</v>
      </c>
      <c r="E903" t="s">
        <v>42</v>
      </c>
      <c r="F903" t="s">
        <v>34</v>
      </c>
      <c r="G903">
        <v>140689</v>
      </c>
      <c r="H903" t="s">
        <v>38</v>
      </c>
      <c r="I903">
        <v>90138.79</v>
      </c>
      <c r="J903" t="s">
        <v>62</v>
      </c>
      <c r="K903">
        <v>3</v>
      </c>
      <c r="L903">
        <v>0.64069536353233014</v>
      </c>
      <c r="M903" t="s">
        <v>22</v>
      </c>
      <c r="N903" t="s">
        <v>36</v>
      </c>
      <c r="O903" t="s">
        <v>46</v>
      </c>
      <c r="P903">
        <v>2</v>
      </c>
    </row>
    <row r="904" spans="1:16" x14ac:dyDescent="0.3">
      <c r="A904">
        <v>1690</v>
      </c>
      <c r="B904" t="s">
        <v>37</v>
      </c>
      <c r="C904">
        <v>2002</v>
      </c>
      <c r="D904">
        <v>4.9000000000000004</v>
      </c>
      <c r="E904" t="s">
        <v>25</v>
      </c>
      <c r="F904" t="s">
        <v>19</v>
      </c>
      <c r="G904">
        <v>249120</v>
      </c>
      <c r="H904" t="s">
        <v>38</v>
      </c>
      <c r="I904">
        <v>62570.96</v>
      </c>
      <c r="J904" t="s">
        <v>39</v>
      </c>
      <c r="K904">
        <v>24</v>
      </c>
      <c r="L904">
        <v>0.25116795118818241</v>
      </c>
      <c r="M904" t="s">
        <v>32</v>
      </c>
      <c r="N904" t="s">
        <v>36</v>
      </c>
      <c r="O904" t="s">
        <v>29</v>
      </c>
      <c r="P904">
        <v>2</v>
      </c>
    </row>
    <row r="905" spans="1:16" x14ac:dyDescent="0.3">
      <c r="A905">
        <v>1689</v>
      </c>
      <c r="B905" t="s">
        <v>24</v>
      </c>
      <c r="C905">
        <v>2006</v>
      </c>
      <c r="D905">
        <v>1</v>
      </c>
      <c r="E905" t="s">
        <v>42</v>
      </c>
      <c r="F905" t="s">
        <v>19</v>
      </c>
      <c r="G905">
        <v>207791</v>
      </c>
      <c r="H905" t="s">
        <v>38</v>
      </c>
      <c r="I905">
        <v>69924.53</v>
      </c>
      <c r="J905" t="s">
        <v>49</v>
      </c>
      <c r="K905">
        <v>20</v>
      </c>
      <c r="L905">
        <v>0.3365137566112103</v>
      </c>
      <c r="M905" t="s">
        <v>32</v>
      </c>
      <c r="N905" t="s">
        <v>36</v>
      </c>
      <c r="O905" t="s">
        <v>46</v>
      </c>
      <c r="P905">
        <v>2</v>
      </c>
    </row>
    <row r="906" spans="1:16" x14ac:dyDescent="0.3">
      <c r="A906">
        <v>903</v>
      </c>
      <c r="B906" t="s">
        <v>43</v>
      </c>
      <c r="C906">
        <v>2017</v>
      </c>
      <c r="D906">
        <v>5.9</v>
      </c>
      <c r="E906" t="s">
        <v>33</v>
      </c>
      <c r="F906" t="s">
        <v>19</v>
      </c>
      <c r="G906">
        <v>233725</v>
      </c>
      <c r="H906" t="s">
        <v>20</v>
      </c>
      <c r="I906">
        <v>76283.55</v>
      </c>
      <c r="J906" t="s">
        <v>63</v>
      </c>
      <c r="K906">
        <v>9</v>
      </c>
      <c r="L906">
        <v>0.3263816450957322</v>
      </c>
      <c r="M906" t="s">
        <v>32</v>
      </c>
      <c r="N906" t="s">
        <v>36</v>
      </c>
      <c r="O906" t="s">
        <v>29</v>
      </c>
      <c r="P906">
        <v>3</v>
      </c>
    </row>
    <row r="907" spans="1:16" x14ac:dyDescent="0.3">
      <c r="A907">
        <v>904</v>
      </c>
      <c r="B907" t="s">
        <v>17</v>
      </c>
      <c r="C907">
        <v>2010</v>
      </c>
      <c r="D907">
        <v>3.7</v>
      </c>
      <c r="E907" t="s">
        <v>42</v>
      </c>
      <c r="F907" t="s">
        <v>34</v>
      </c>
      <c r="G907">
        <v>276600</v>
      </c>
      <c r="H907" t="s">
        <v>38</v>
      </c>
      <c r="I907">
        <v>63091.68</v>
      </c>
      <c r="J907" t="s">
        <v>21</v>
      </c>
      <c r="K907">
        <v>16</v>
      </c>
      <c r="L907">
        <v>0.22809718004338395</v>
      </c>
      <c r="M907" t="s">
        <v>32</v>
      </c>
      <c r="N907" t="s">
        <v>36</v>
      </c>
      <c r="O907" t="s">
        <v>22</v>
      </c>
      <c r="P907">
        <v>2</v>
      </c>
    </row>
    <row r="908" spans="1:16" x14ac:dyDescent="0.3">
      <c r="A908">
        <v>1685</v>
      </c>
      <c r="B908" t="s">
        <v>37</v>
      </c>
      <c r="C908">
        <v>2007</v>
      </c>
      <c r="D908">
        <v>4.4000000000000004</v>
      </c>
      <c r="E908" t="s">
        <v>33</v>
      </c>
      <c r="F908" t="s">
        <v>19</v>
      </c>
      <c r="G908">
        <v>240417</v>
      </c>
      <c r="H908" t="s">
        <v>26</v>
      </c>
      <c r="I908">
        <v>97395.39</v>
      </c>
      <c r="J908" t="s">
        <v>45</v>
      </c>
      <c r="K908">
        <v>19</v>
      </c>
      <c r="L908">
        <v>0.40511024594766593</v>
      </c>
      <c r="M908" t="s">
        <v>32</v>
      </c>
      <c r="N908" t="s">
        <v>36</v>
      </c>
      <c r="O908" t="s">
        <v>29</v>
      </c>
      <c r="P908">
        <v>1</v>
      </c>
    </row>
    <row r="909" spans="1:16" x14ac:dyDescent="0.3">
      <c r="A909">
        <v>1684</v>
      </c>
      <c r="B909" t="s">
        <v>50</v>
      </c>
      <c r="C909">
        <v>2017</v>
      </c>
      <c r="D909">
        <v>3.2</v>
      </c>
      <c r="E909" t="s">
        <v>42</v>
      </c>
      <c r="F909" t="s">
        <v>34</v>
      </c>
      <c r="G909">
        <v>262968</v>
      </c>
      <c r="H909" t="s">
        <v>26</v>
      </c>
      <c r="I909">
        <v>83051.199999999997</v>
      </c>
      <c r="J909" t="s">
        <v>61</v>
      </c>
      <c r="K909">
        <v>9</v>
      </c>
      <c r="L909">
        <v>0.3158224574853214</v>
      </c>
      <c r="M909" t="s">
        <v>32</v>
      </c>
      <c r="N909" t="s">
        <v>36</v>
      </c>
      <c r="O909" t="s">
        <v>22</v>
      </c>
      <c r="P909">
        <v>1</v>
      </c>
    </row>
    <row r="910" spans="1:16" x14ac:dyDescent="0.3">
      <c r="A910">
        <v>907</v>
      </c>
      <c r="B910" t="s">
        <v>37</v>
      </c>
      <c r="C910">
        <v>2017</v>
      </c>
      <c r="D910">
        <v>2.4</v>
      </c>
      <c r="E910" t="s">
        <v>18</v>
      </c>
      <c r="F910" t="s">
        <v>34</v>
      </c>
      <c r="G910">
        <v>286384</v>
      </c>
      <c r="H910" t="s">
        <v>26</v>
      </c>
      <c r="I910">
        <v>53187.75</v>
      </c>
      <c r="J910" t="s">
        <v>45</v>
      </c>
      <c r="K910">
        <v>9</v>
      </c>
      <c r="L910">
        <v>0.1857217931169339</v>
      </c>
      <c r="M910" t="s">
        <v>32</v>
      </c>
      <c r="N910" t="s">
        <v>36</v>
      </c>
      <c r="O910" t="s">
        <v>22</v>
      </c>
      <c r="P910">
        <v>1</v>
      </c>
    </row>
    <row r="911" spans="1:16" x14ac:dyDescent="0.3">
      <c r="A911">
        <v>908</v>
      </c>
      <c r="B911" t="s">
        <v>37</v>
      </c>
      <c r="C911">
        <v>2000</v>
      </c>
      <c r="D911">
        <v>5.5</v>
      </c>
      <c r="E911" t="s">
        <v>33</v>
      </c>
      <c r="F911" t="s">
        <v>34</v>
      </c>
      <c r="G911">
        <v>271372</v>
      </c>
      <c r="H911" t="s">
        <v>20</v>
      </c>
      <c r="I911">
        <v>99605.33</v>
      </c>
      <c r="J911" t="s">
        <v>68</v>
      </c>
      <c r="K911">
        <v>26</v>
      </c>
      <c r="L911">
        <v>0.36704350485680176</v>
      </c>
      <c r="M911" t="s">
        <v>32</v>
      </c>
      <c r="N911" t="s">
        <v>36</v>
      </c>
      <c r="O911" t="s">
        <v>29</v>
      </c>
      <c r="P911">
        <v>3</v>
      </c>
    </row>
    <row r="912" spans="1:16" x14ac:dyDescent="0.3">
      <c r="A912">
        <v>1683</v>
      </c>
      <c r="B912" t="s">
        <v>24</v>
      </c>
      <c r="C912">
        <v>2018</v>
      </c>
      <c r="D912">
        <v>2.7</v>
      </c>
      <c r="E912" t="s">
        <v>18</v>
      </c>
      <c r="F912" t="s">
        <v>19</v>
      </c>
      <c r="G912">
        <v>116737</v>
      </c>
      <c r="H912" t="s">
        <v>38</v>
      </c>
      <c r="I912">
        <v>91344.46</v>
      </c>
      <c r="J912" t="s">
        <v>66</v>
      </c>
      <c r="K912">
        <v>8</v>
      </c>
      <c r="L912">
        <v>0.78248079015222261</v>
      </c>
      <c r="M912" t="s">
        <v>22</v>
      </c>
      <c r="N912" t="s">
        <v>36</v>
      </c>
      <c r="O912" t="s">
        <v>22</v>
      </c>
      <c r="P912">
        <v>2</v>
      </c>
    </row>
    <row r="913" spans="1:16" x14ac:dyDescent="0.3">
      <c r="A913">
        <v>910</v>
      </c>
      <c r="B913" t="s">
        <v>30</v>
      </c>
      <c r="C913">
        <v>2005</v>
      </c>
      <c r="D913">
        <v>3.7</v>
      </c>
      <c r="E913" t="s">
        <v>18</v>
      </c>
      <c r="F913" t="s">
        <v>34</v>
      </c>
      <c r="G913">
        <v>11920</v>
      </c>
      <c r="H913" t="s">
        <v>20</v>
      </c>
      <c r="I913">
        <v>98330.26</v>
      </c>
      <c r="J913" t="s">
        <v>40</v>
      </c>
      <c r="K913">
        <v>21</v>
      </c>
      <c r="L913">
        <v>8.2491828859060394</v>
      </c>
      <c r="M913" t="s">
        <v>56</v>
      </c>
      <c r="N913" t="s">
        <v>36</v>
      </c>
      <c r="O913" t="s">
        <v>22</v>
      </c>
      <c r="P913">
        <v>3</v>
      </c>
    </row>
    <row r="914" spans="1:16" x14ac:dyDescent="0.3">
      <c r="A914">
        <v>1680</v>
      </c>
      <c r="B914" t="s">
        <v>43</v>
      </c>
      <c r="C914">
        <v>2023</v>
      </c>
      <c r="D914">
        <v>1.2</v>
      </c>
      <c r="E914" t="s">
        <v>33</v>
      </c>
      <c r="F914" t="s">
        <v>19</v>
      </c>
      <c r="G914">
        <v>166964</v>
      </c>
      <c r="H914" t="s">
        <v>38</v>
      </c>
      <c r="I914">
        <v>91029.73</v>
      </c>
      <c r="J914" t="s">
        <v>60</v>
      </c>
      <c r="K914">
        <v>3</v>
      </c>
      <c r="L914">
        <v>0.54520573297237729</v>
      </c>
      <c r="M914" t="s">
        <v>32</v>
      </c>
      <c r="N914" t="s">
        <v>36</v>
      </c>
      <c r="O914" t="s">
        <v>46</v>
      </c>
      <c r="P914">
        <v>2</v>
      </c>
    </row>
    <row r="915" spans="1:16" x14ac:dyDescent="0.3">
      <c r="A915">
        <v>1677</v>
      </c>
      <c r="B915" t="s">
        <v>30</v>
      </c>
      <c r="C915">
        <v>2008</v>
      </c>
      <c r="D915">
        <v>2.2000000000000002</v>
      </c>
      <c r="E915" t="s">
        <v>42</v>
      </c>
      <c r="F915" t="s">
        <v>34</v>
      </c>
      <c r="G915">
        <v>152110</v>
      </c>
      <c r="H915" t="s">
        <v>38</v>
      </c>
      <c r="I915">
        <v>97323.32</v>
      </c>
      <c r="J915" t="s">
        <v>52</v>
      </c>
      <c r="K915">
        <v>18</v>
      </c>
      <c r="L915">
        <v>0.63982197094208149</v>
      </c>
      <c r="M915" t="s">
        <v>32</v>
      </c>
      <c r="N915" t="s">
        <v>36</v>
      </c>
      <c r="O915" t="s">
        <v>22</v>
      </c>
      <c r="P915">
        <v>2</v>
      </c>
    </row>
    <row r="916" spans="1:16" x14ac:dyDescent="0.3">
      <c r="A916">
        <v>1676</v>
      </c>
      <c r="B916" t="s">
        <v>43</v>
      </c>
      <c r="C916">
        <v>2001</v>
      </c>
      <c r="D916">
        <v>6</v>
      </c>
      <c r="E916" t="s">
        <v>42</v>
      </c>
      <c r="F916" t="s">
        <v>34</v>
      </c>
      <c r="G916">
        <v>181675</v>
      </c>
      <c r="H916" t="s">
        <v>38</v>
      </c>
      <c r="I916">
        <v>78522.880000000005</v>
      </c>
      <c r="J916" t="s">
        <v>57</v>
      </c>
      <c r="K916">
        <v>25</v>
      </c>
      <c r="L916">
        <v>0.43221621026558416</v>
      </c>
      <c r="M916" t="s">
        <v>32</v>
      </c>
      <c r="N916" t="s">
        <v>36</v>
      </c>
      <c r="O916" t="s">
        <v>29</v>
      </c>
      <c r="P916">
        <v>2</v>
      </c>
    </row>
    <row r="917" spans="1:16" x14ac:dyDescent="0.3">
      <c r="A917">
        <v>914</v>
      </c>
      <c r="B917" t="s">
        <v>37</v>
      </c>
      <c r="C917">
        <v>2010</v>
      </c>
      <c r="D917">
        <v>5</v>
      </c>
      <c r="E917" t="s">
        <v>33</v>
      </c>
      <c r="F917" t="s">
        <v>34</v>
      </c>
      <c r="G917">
        <v>164982</v>
      </c>
      <c r="H917" t="s">
        <v>38</v>
      </c>
      <c r="I917">
        <v>63329.54</v>
      </c>
      <c r="J917" t="s">
        <v>68</v>
      </c>
      <c r="K917">
        <v>16</v>
      </c>
      <c r="L917">
        <v>0.38385726927786062</v>
      </c>
      <c r="M917" t="s">
        <v>32</v>
      </c>
      <c r="N917" t="s">
        <v>36</v>
      </c>
      <c r="O917" t="s">
        <v>29</v>
      </c>
      <c r="P917">
        <v>2</v>
      </c>
    </row>
    <row r="918" spans="1:16" x14ac:dyDescent="0.3">
      <c r="A918">
        <v>1674</v>
      </c>
      <c r="B918" t="s">
        <v>30</v>
      </c>
      <c r="C918">
        <v>2015</v>
      </c>
      <c r="D918">
        <v>1.6</v>
      </c>
      <c r="E918" t="s">
        <v>42</v>
      </c>
      <c r="F918" t="s">
        <v>19</v>
      </c>
      <c r="G918">
        <v>117363</v>
      </c>
      <c r="H918" t="s">
        <v>20</v>
      </c>
      <c r="I918">
        <v>89147.36</v>
      </c>
      <c r="J918" t="s">
        <v>31</v>
      </c>
      <c r="K918">
        <v>11</v>
      </c>
      <c r="L918">
        <v>0.75958658180176031</v>
      </c>
      <c r="M918" t="s">
        <v>22</v>
      </c>
      <c r="N918" t="s">
        <v>36</v>
      </c>
      <c r="O918" t="s">
        <v>46</v>
      </c>
      <c r="P918">
        <v>3</v>
      </c>
    </row>
    <row r="919" spans="1:16" x14ac:dyDescent="0.3">
      <c r="A919">
        <v>1673</v>
      </c>
      <c r="B919" t="s">
        <v>43</v>
      </c>
      <c r="C919">
        <v>2020</v>
      </c>
      <c r="D919">
        <v>4.5999999999999996</v>
      </c>
      <c r="E919" t="s">
        <v>18</v>
      </c>
      <c r="F919" t="s">
        <v>19</v>
      </c>
      <c r="G919">
        <v>173557</v>
      </c>
      <c r="H919" t="s">
        <v>26</v>
      </c>
      <c r="I919">
        <v>65633.84</v>
      </c>
      <c r="J919" t="s">
        <v>57</v>
      </c>
      <c r="K919">
        <v>6</v>
      </c>
      <c r="L919">
        <v>0.37816878604723519</v>
      </c>
      <c r="M919" t="s">
        <v>32</v>
      </c>
      <c r="N919" t="s">
        <v>36</v>
      </c>
      <c r="O919" t="s">
        <v>29</v>
      </c>
      <c r="P919">
        <v>1</v>
      </c>
    </row>
    <row r="920" spans="1:16" x14ac:dyDescent="0.3">
      <c r="A920">
        <v>917</v>
      </c>
      <c r="B920" t="s">
        <v>30</v>
      </c>
      <c r="C920">
        <v>2014</v>
      </c>
      <c r="D920">
        <v>5.0999999999999996</v>
      </c>
      <c r="E920" t="s">
        <v>25</v>
      </c>
      <c r="F920" t="s">
        <v>34</v>
      </c>
      <c r="G920">
        <v>204222</v>
      </c>
      <c r="H920" t="s">
        <v>26</v>
      </c>
      <c r="I920">
        <v>86181.92</v>
      </c>
      <c r="J920" t="s">
        <v>40</v>
      </c>
      <c r="K920">
        <v>12</v>
      </c>
      <c r="L920">
        <v>0.42200115560517476</v>
      </c>
      <c r="M920" t="s">
        <v>32</v>
      </c>
      <c r="N920" t="s">
        <v>36</v>
      </c>
      <c r="O920" t="s">
        <v>29</v>
      </c>
      <c r="P920">
        <v>1</v>
      </c>
    </row>
    <row r="921" spans="1:16" x14ac:dyDescent="0.3">
      <c r="A921">
        <v>918</v>
      </c>
      <c r="B921" t="s">
        <v>17</v>
      </c>
      <c r="C921">
        <v>2015</v>
      </c>
      <c r="D921">
        <v>5.7</v>
      </c>
      <c r="E921" t="s">
        <v>42</v>
      </c>
      <c r="F921" t="s">
        <v>19</v>
      </c>
      <c r="G921">
        <v>112557</v>
      </c>
      <c r="H921" t="s">
        <v>38</v>
      </c>
      <c r="I921">
        <v>99905.9</v>
      </c>
      <c r="J921" t="s">
        <v>64</v>
      </c>
      <c r="K921">
        <v>11</v>
      </c>
      <c r="L921">
        <v>0.88760272573007448</v>
      </c>
      <c r="M921" t="s">
        <v>22</v>
      </c>
      <c r="N921" t="s">
        <v>36</v>
      </c>
      <c r="O921" t="s">
        <v>29</v>
      </c>
      <c r="P921">
        <v>2</v>
      </c>
    </row>
    <row r="922" spans="1:16" x14ac:dyDescent="0.3">
      <c r="A922">
        <v>1671</v>
      </c>
      <c r="B922" t="s">
        <v>30</v>
      </c>
      <c r="C922">
        <v>2009</v>
      </c>
      <c r="D922">
        <v>2.9</v>
      </c>
      <c r="E922" t="s">
        <v>42</v>
      </c>
      <c r="F922" t="s">
        <v>19</v>
      </c>
      <c r="G922">
        <v>208467</v>
      </c>
      <c r="H922" t="s">
        <v>20</v>
      </c>
      <c r="I922">
        <v>99541.32</v>
      </c>
      <c r="J922" t="s">
        <v>52</v>
      </c>
      <c r="K922">
        <v>17</v>
      </c>
      <c r="L922">
        <v>0.47749197714746222</v>
      </c>
      <c r="M922" t="s">
        <v>32</v>
      </c>
      <c r="N922" t="s">
        <v>36</v>
      </c>
      <c r="O922" t="s">
        <v>22</v>
      </c>
      <c r="P922">
        <v>3</v>
      </c>
    </row>
    <row r="923" spans="1:16" x14ac:dyDescent="0.3">
      <c r="A923">
        <v>1669</v>
      </c>
      <c r="B923" t="s">
        <v>30</v>
      </c>
      <c r="C923">
        <v>2002</v>
      </c>
      <c r="D923">
        <v>3.6</v>
      </c>
      <c r="E923" t="s">
        <v>18</v>
      </c>
      <c r="F923" t="s">
        <v>34</v>
      </c>
      <c r="G923">
        <v>34512</v>
      </c>
      <c r="H923" t="s">
        <v>20</v>
      </c>
      <c r="I923">
        <v>61282.1</v>
      </c>
      <c r="J923" t="s">
        <v>31</v>
      </c>
      <c r="K923">
        <v>24</v>
      </c>
      <c r="L923">
        <v>1.7756751274918869</v>
      </c>
      <c r="M923" t="s">
        <v>56</v>
      </c>
      <c r="N923" t="s">
        <v>36</v>
      </c>
      <c r="O923" t="s">
        <v>22</v>
      </c>
      <c r="P923">
        <v>3</v>
      </c>
    </row>
    <row r="924" spans="1:16" x14ac:dyDescent="0.3">
      <c r="A924">
        <v>921</v>
      </c>
      <c r="B924" t="s">
        <v>58</v>
      </c>
      <c r="C924">
        <v>2009</v>
      </c>
      <c r="D924">
        <v>2.7</v>
      </c>
      <c r="E924" t="s">
        <v>33</v>
      </c>
      <c r="F924" t="s">
        <v>19</v>
      </c>
      <c r="G924">
        <v>201447</v>
      </c>
      <c r="H924" t="s">
        <v>26</v>
      </c>
      <c r="I924">
        <v>80351.23</v>
      </c>
      <c r="J924" t="s">
        <v>62</v>
      </c>
      <c r="K924">
        <v>17</v>
      </c>
      <c r="L924">
        <v>0.39887032321156429</v>
      </c>
      <c r="M924" t="s">
        <v>32</v>
      </c>
      <c r="N924" t="s">
        <v>36</v>
      </c>
      <c r="O924" t="s">
        <v>22</v>
      </c>
      <c r="P924">
        <v>1</v>
      </c>
    </row>
    <row r="925" spans="1:16" x14ac:dyDescent="0.3">
      <c r="A925">
        <v>922</v>
      </c>
      <c r="B925" t="s">
        <v>30</v>
      </c>
      <c r="C925">
        <v>2011</v>
      </c>
      <c r="D925">
        <v>5.4</v>
      </c>
      <c r="E925" t="s">
        <v>25</v>
      </c>
      <c r="F925" t="s">
        <v>19</v>
      </c>
      <c r="G925">
        <v>102261</v>
      </c>
      <c r="H925" t="s">
        <v>20</v>
      </c>
      <c r="I925">
        <v>62043.29</v>
      </c>
      <c r="J925" t="s">
        <v>41</v>
      </c>
      <c r="K925">
        <v>15</v>
      </c>
      <c r="L925">
        <v>0.6067150722171698</v>
      </c>
      <c r="M925" t="s">
        <v>22</v>
      </c>
      <c r="N925" t="s">
        <v>36</v>
      </c>
      <c r="O925" t="s">
        <v>29</v>
      </c>
      <c r="P925">
        <v>3</v>
      </c>
    </row>
    <row r="926" spans="1:16" x14ac:dyDescent="0.3">
      <c r="A926">
        <v>1668</v>
      </c>
      <c r="B926" t="s">
        <v>24</v>
      </c>
      <c r="C926">
        <v>2010</v>
      </c>
      <c r="D926">
        <v>1.6</v>
      </c>
      <c r="E926" t="s">
        <v>33</v>
      </c>
      <c r="F926" t="s">
        <v>19</v>
      </c>
      <c r="G926">
        <v>151633</v>
      </c>
      <c r="H926" t="s">
        <v>20</v>
      </c>
      <c r="I926">
        <v>67278.759999999995</v>
      </c>
      <c r="J926" t="s">
        <v>53</v>
      </c>
      <c r="K926">
        <v>16</v>
      </c>
      <c r="L926">
        <v>0.44369471025436413</v>
      </c>
      <c r="M926" t="s">
        <v>32</v>
      </c>
      <c r="N926" t="s">
        <v>36</v>
      </c>
      <c r="O926" t="s">
        <v>46</v>
      </c>
      <c r="P926">
        <v>3</v>
      </c>
    </row>
    <row r="927" spans="1:16" x14ac:dyDescent="0.3">
      <c r="A927">
        <v>924</v>
      </c>
      <c r="B927" t="s">
        <v>30</v>
      </c>
      <c r="C927">
        <v>2013</v>
      </c>
      <c r="D927">
        <v>2.1</v>
      </c>
      <c r="E927" t="s">
        <v>33</v>
      </c>
      <c r="F927" t="s">
        <v>19</v>
      </c>
      <c r="G927">
        <v>168461</v>
      </c>
      <c r="H927" t="s">
        <v>26</v>
      </c>
      <c r="I927">
        <v>94943.29</v>
      </c>
      <c r="J927" t="s">
        <v>40</v>
      </c>
      <c r="K927">
        <v>13</v>
      </c>
      <c r="L927">
        <v>0.56359210737203269</v>
      </c>
      <c r="M927" t="s">
        <v>32</v>
      </c>
      <c r="N927" t="s">
        <v>36</v>
      </c>
      <c r="O927" t="s">
        <v>22</v>
      </c>
      <c r="P927">
        <v>1</v>
      </c>
    </row>
    <row r="928" spans="1:16" x14ac:dyDescent="0.3">
      <c r="A928">
        <v>1667</v>
      </c>
      <c r="B928" t="s">
        <v>43</v>
      </c>
      <c r="C928">
        <v>2021</v>
      </c>
      <c r="D928">
        <v>3.2</v>
      </c>
      <c r="E928" t="s">
        <v>25</v>
      </c>
      <c r="F928" t="s">
        <v>19</v>
      </c>
      <c r="G928">
        <v>283390</v>
      </c>
      <c r="H928" t="s">
        <v>20</v>
      </c>
      <c r="I928">
        <v>67088.41</v>
      </c>
      <c r="J928" t="s">
        <v>57</v>
      </c>
      <c r="K928">
        <v>5</v>
      </c>
      <c r="L928">
        <v>0.23673527647411696</v>
      </c>
      <c r="M928" t="s">
        <v>32</v>
      </c>
      <c r="N928" t="s">
        <v>36</v>
      </c>
      <c r="O928" t="s">
        <v>22</v>
      </c>
      <c r="P928">
        <v>3</v>
      </c>
    </row>
    <row r="929" spans="1:16" x14ac:dyDescent="0.3">
      <c r="A929">
        <v>926</v>
      </c>
      <c r="B929" t="s">
        <v>37</v>
      </c>
      <c r="C929">
        <v>2020</v>
      </c>
      <c r="D929">
        <v>1.3</v>
      </c>
      <c r="E929" t="s">
        <v>42</v>
      </c>
      <c r="F929" t="s">
        <v>19</v>
      </c>
      <c r="G929">
        <v>130878</v>
      </c>
      <c r="H929" t="s">
        <v>38</v>
      </c>
      <c r="I929">
        <v>64408.86</v>
      </c>
      <c r="J929" t="s">
        <v>45</v>
      </c>
      <c r="K929">
        <v>6</v>
      </c>
      <c r="L929">
        <v>0.49212900563883921</v>
      </c>
      <c r="M929" t="s">
        <v>22</v>
      </c>
      <c r="N929" t="s">
        <v>36</v>
      </c>
      <c r="O929" t="s">
        <v>46</v>
      </c>
      <c r="P929">
        <v>2</v>
      </c>
    </row>
    <row r="930" spans="1:16" x14ac:dyDescent="0.3">
      <c r="A930">
        <v>1665</v>
      </c>
      <c r="B930" t="s">
        <v>50</v>
      </c>
      <c r="C930">
        <v>2017</v>
      </c>
      <c r="D930">
        <v>4.5999999999999996</v>
      </c>
      <c r="E930" t="s">
        <v>18</v>
      </c>
      <c r="F930" t="s">
        <v>34</v>
      </c>
      <c r="G930">
        <v>131940</v>
      </c>
      <c r="H930" t="s">
        <v>38</v>
      </c>
      <c r="I930">
        <v>63165.2</v>
      </c>
      <c r="J930" t="s">
        <v>54</v>
      </c>
      <c r="K930">
        <v>9</v>
      </c>
      <c r="L930">
        <v>0.47874185235713201</v>
      </c>
      <c r="M930" t="s">
        <v>22</v>
      </c>
      <c r="N930" t="s">
        <v>36</v>
      </c>
      <c r="O930" t="s">
        <v>29</v>
      </c>
      <c r="P930">
        <v>2</v>
      </c>
    </row>
    <row r="931" spans="1:16" x14ac:dyDescent="0.3">
      <c r="A931">
        <v>928</v>
      </c>
      <c r="B931" t="s">
        <v>17</v>
      </c>
      <c r="C931">
        <v>2004</v>
      </c>
      <c r="D931">
        <v>3.2</v>
      </c>
      <c r="E931" t="s">
        <v>42</v>
      </c>
      <c r="F931" t="s">
        <v>19</v>
      </c>
      <c r="G931">
        <v>24578</v>
      </c>
      <c r="H931" t="s">
        <v>20</v>
      </c>
      <c r="I931">
        <v>57879.27</v>
      </c>
      <c r="J931" t="s">
        <v>47</v>
      </c>
      <c r="K931">
        <v>22</v>
      </c>
      <c r="L931">
        <v>2.3549218813573112</v>
      </c>
      <c r="M931" t="s">
        <v>56</v>
      </c>
      <c r="N931" t="s">
        <v>36</v>
      </c>
      <c r="O931" t="s">
        <v>22</v>
      </c>
      <c r="P931">
        <v>3</v>
      </c>
    </row>
    <row r="932" spans="1:16" x14ac:dyDescent="0.3">
      <c r="A932">
        <v>1664</v>
      </c>
      <c r="B932" t="s">
        <v>17</v>
      </c>
      <c r="C932">
        <v>2015</v>
      </c>
      <c r="D932">
        <v>1.3</v>
      </c>
      <c r="E932" t="s">
        <v>18</v>
      </c>
      <c r="F932" t="s">
        <v>34</v>
      </c>
      <c r="G932">
        <v>16997</v>
      </c>
      <c r="H932" t="s">
        <v>38</v>
      </c>
      <c r="I932">
        <v>73243.09</v>
      </c>
      <c r="J932" t="s">
        <v>47</v>
      </c>
      <c r="K932">
        <v>11</v>
      </c>
      <c r="L932">
        <v>4.3091775019121021</v>
      </c>
      <c r="M932" t="s">
        <v>56</v>
      </c>
      <c r="N932" t="s">
        <v>36</v>
      </c>
      <c r="O932" t="s">
        <v>46</v>
      </c>
      <c r="P932">
        <v>2</v>
      </c>
    </row>
    <row r="933" spans="1:16" x14ac:dyDescent="0.3">
      <c r="A933">
        <v>930</v>
      </c>
      <c r="B933" t="s">
        <v>30</v>
      </c>
      <c r="C933">
        <v>2022</v>
      </c>
      <c r="D933">
        <v>3</v>
      </c>
      <c r="E933" t="s">
        <v>25</v>
      </c>
      <c r="F933" t="s">
        <v>34</v>
      </c>
      <c r="G933">
        <v>140668</v>
      </c>
      <c r="H933" t="s">
        <v>20</v>
      </c>
      <c r="I933">
        <v>70370.490000000005</v>
      </c>
      <c r="J933" t="s">
        <v>52</v>
      </c>
      <c r="K933">
        <v>4</v>
      </c>
      <c r="L933">
        <v>0.50025940512412204</v>
      </c>
      <c r="M933" t="s">
        <v>22</v>
      </c>
      <c r="N933" t="s">
        <v>36</v>
      </c>
      <c r="O933" t="s">
        <v>22</v>
      </c>
      <c r="P933">
        <v>3</v>
      </c>
    </row>
    <row r="934" spans="1:16" x14ac:dyDescent="0.3">
      <c r="A934">
        <v>931</v>
      </c>
      <c r="B934" t="s">
        <v>30</v>
      </c>
      <c r="C934">
        <v>2004</v>
      </c>
      <c r="D934">
        <v>3.6</v>
      </c>
      <c r="E934" t="s">
        <v>42</v>
      </c>
      <c r="F934" t="s">
        <v>19</v>
      </c>
      <c r="G934">
        <v>72534</v>
      </c>
      <c r="H934" t="s">
        <v>20</v>
      </c>
      <c r="I934">
        <v>96173.37</v>
      </c>
      <c r="J934" t="s">
        <v>40</v>
      </c>
      <c r="K934">
        <v>22</v>
      </c>
      <c r="L934">
        <v>1.3259074365125321</v>
      </c>
      <c r="M934" t="s">
        <v>22</v>
      </c>
      <c r="N934" t="s">
        <v>36</v>
      </c>
      <c r="O934" t="s">
        <v>22</v>
      </c>
      <c r="P934">
        <v>3</v>
      </c>
    </row>
    <row r="935" spans="1:16" x14ac:dyDescent="0.3">
      <c r="A935">
        <v>1662</v>
      </c>
      <c r="B935" t="s">
        <v>37</v>
      </c>
      <c r="C935">
        <v>2013</v>
      </c>
      <c r="D935">
        <v>1.8</v>
      </c>
      <c r="E935" t="s">
        <v>42</v>
      </c>
      <c r="F935" t="s">
        <v>34</v>
      </c>
      <c r="G935">
        <v>91654</v>
      </c>
      <c r="H935" t="s">
        <v>38</v>
      </c>
      <c r="I935">
        <v>94282.73</v>
      </c>
      <c r="J935" t="s">
        <v>39</v>
      </c>
      <c r="K935">
        <v>13</v>
      </c>
      <c r="L935">
        <v>1.0286810177406331</v>
      </c>
      <c r="M935" t="s">
        <v>22</v>
      </c>
      <c r="N935" t="s">
        <v>36</v>
      </c>
      <c r="O935" t="s">
        <v>46</v>
      </c>
      <c r="P935">
        <v>2</v>
      </c>
    </row>
    <row r="936" spans="1:16" x14ac:dyDescent="0.3">
      <c r="A936">
        <v>933</v>
      </c>
      <c r="B936" t="s">
        <v>43</v>
      </c>
      <c r="C936">
        <v>2016</v>
      </c>
      <c r="D936">
        <v>3.9</v>
      </c>
      <c r="E936" t="s">
        <v>25</v>
      </c>
      <c r="F936" t="s">
        <v>19</v>
      </c>
      <c r="G936">
        <v>197118</v>
      </c>
      <c r="H936" t="s">
        <v>38</v>
      </c>
      <c r="I936">
        <v>54681.04</v>
      </c>
      <c r="J936" t="s">
        <v>57</v>
      </c>
      <c r="K936">
        <v>10</v>
      </c>
      <c r="L936">
        <v>0.27740257104881338</v>
      </c>
      <c r="M936" t="s">
        <v>32</v>
      </c>
      <c r="N936" t="s">
        <v>36</v>
      </c>
      <c r="O936" t="s">
        <v>22</v>
      </c>
      <c r="P936">
        <v>2</v>
      </c>
    </row>
    <row r="937" spans="1:16" x14ac:dyDescent="0.3">
      <c r="A937">
        <v>1659</v>
      </c>
      <c r="B937" t="s">
        <v>43</v>
      </c>
      <c r="C937">
        <v>2004</v>
      </c>
      <c r="D937">
        <v>5.6</v>
      </c>
      <c r="E937" t="s">
        <v>42</v>
      </c>
      <c r="F937" t="s">
        <v>34</v>
      </c>
      <c r="G937">
        <v>166052</v>
      </c>
      <c r="H937" t="s">
        <v>26</v>
      </c>
      <c r="I937">
        <v>95620.03</v>
      </c>
      <c r="J937" t="s">
        <v>44</v>
      </c>
      <c r="K937">
        <v>22</v>
      </c>
      <c r="L937">
        <v>0.57584389227470911</v>
      </c>
      <c r="M937" t="s">
        <v>32</v>
      </c>
      <c r="N937" t="s">
        <v>36</v>
      </c>
      <c r="O937" t="s">
        <v>29</v>
      </c>
      <c r="P937">
        <v>1</v>
      </c>
    </row>
    <row r="938" spans="1:16" x14ac:dyDescent="0.3">
      <c r="A938">
        <v>935</v>
      </c>
      <c r="B938" t="s">
        <v>58</v>
      </c>
      <c r="C938">
        <v>2018</v>
      </c>
      <c r="D938">
        <v>4.8</v>
      </c>
      <c r="E938" t="s">
        <v>33</v>
      </c>
      <c r="F938" t="s">
        <v>34</v>
      </c>
      <c r="G938">
        <v>65355</v>
      </c>
      <c r="H938" t="s">
        <v>26</v>
      </c>
      <c r="I938">
        <v>89727.46</v>
      </c>
      <c r="J938" t="s">
        <v>67</v>
      </c>
      <c r="K938">
        <v>8</v>
      </c>
      <c r="L938">
        <v>1.3729241833065566</v>
      </c>
      <c r="M938" t="s">
        <v>22</v>
      </c>
      <c r="N938" t="s">
        <v>36</v>
      </c>
      <c r="O938" t="s">
        <v>29</v>
      </c>
      <c r="P938">
        <v>1</v>
      </c>
    </row>
    <row r="939" spans="1:16" x14ac:dyDescent="0.3">
      <c r="A939">
        <v>936</v>
      </c>
      <c r="B939" t="s">
        <v>30</v>
      </c>
      <c r="C939">
        <v>2020</v>
      </c>
      <c r="D939">
        <v>1.8</v>
      </c>
      <c r="E939" t="s">
        <v>42</v>
      </c>
      <c r="F939" t="s">
        <v>19</v>
      </c>
      <c r="G939">
        <v>12974</v>
      </c>
      <c r="H939" t="s">
        <v>26</v>
      </c>
      <c r="I939">
        <v>97261.57</v>
      </c>
      <c r="J939" t="s">
        <v>41</v>
      </c>
      <c r="K939">
        <v>6</v>
      </c>
      <c r="L939">
        <v>7.4966525358409131</v>
      </c>
      <c r="M939" t="s">
        <v>56</v>
      </c>
      <c r="N939" t="s">
        <v>36</v>
      </c>
      <c r="O939" t="s">
        <v>46</v>
      </c>
      <c r="P939">
        <v>1</v>
      </c>
    </row>
    <row r="940" spans="1:16" x14ac:dyDescent="0.3">
      <c r="A940">
        <v>937</v>
      </c>
      <c r="B940" t="s">
        <v>50</v>
      </c>
      <c r="C940">
        <v>2011</v>
      </c>
      <c r="D940">
        <v>1.7</v>
      </c>
      <c r="E940" t="s">
        <v>18</v>
      </c>
      <c r="F940" t="s">
        <v>19</v>
      </c>
      <c r="G940">
        <v>197745</v>
      </c>
      <c r="H940" t="s">
        <v>20</v>
      </c>
      <c r="I940">
        <v>79698.2</v>
      </c>
      <c r="J940" t="s">
        <v>54</v>
      </c>
      <c r="K940">
        <v>15</v>
      </c>
      <c r="L940">
        <v>0.40303522212951021</v>
      </c>
      <c r="M940" t="s">
        <v>32</v>
      </c>
      <c r="N940" t="s">
        <v>36</v>
      </c>
      <c r="O940" t="s">
        <v>46</v>
      </c>
      <c r="P940">
        <v>3</v>
      </c>
    </row>
    <row r="941" spans="1:16" x14ac:dyDescent="0.3">
      <c r="A941">
        <v>938</v>
      </c>
      <c r="B941" t="s">
        <v>58</v>
      </c>
      <c r="C941">
        <v>2008</v>
      </c>
      <c r="D941">
        <v>2.2999999999999998</v>
      </c>
      <c r="E941" t="s">
        <v>33</v>
      </c>
      <c r="F941" t="s">
        <v>34</v>
      </c>
      <c r="G941">
        <v>251366</v>
      </c>
      <c r="H941" t="s">
        <v>20</v>
      </c>
      <c r="I941">
        <v>56563.48</v>
      </c>
      <c r="J941" t="s">
        <v>67</v>
      </c>
      <c r="K941">
        <v>18</v>
      </c>
      <c r="L941">
        <v>0.22502438675079367</v>
      </c>
      <c r="M941" t="s">
        <v>32</v>
      </c>
      <c r="N941" t="s">
        <v>36</v>
      </c>
      <c r="O941" t="s">
        <v>22</v>
      </c>
      <c r="P941">
        <v>3</v>
      </c>
    </row>
    <row r="942" spans="1:16" x14ac:dyDescent="0.3">
      <c r="A942">
        <v>939</v>
      </c>
      <c r="B942" t="s">
        <v>50</v>
      </c>
      <c r="C942">
        <v>2000</v>
      </c>
      <c r="D942">
        <v>2.8</v>
      </c>
      <c r="E942" t="s">
        <v>42</v>
      </c>
      <c r="F942" t="s">
        <v>34</v>
      </c>
      <c r="G942">
        <v>74442</v>
      </c>
      <c r="H942" t="s">
        <v>20</v>
      </c>
      <c r="I942">
        <v>95895.7</v>
      </c>
      <c r="J942" t="s">
        <v>51</v>
      </c>
      <c r="K942">
        <v>26</v>
      </c>
      <c r="L942">
        <v>1.2881934929206631</v>
      </c>
      <c r="M942" t="s">
        <v>22</v>
      </c>
      <c r="N942" t="s">
        <v>36</v>
      </c>
      <c r="O942" t="s">
        <v>22</v>
      </c>
      <c r="P942">
        <v>3</v>
      </c>
    </row>
    <row r="943" spans="1:16" x14ac:dyDescent="0.3">
      <c r="A943">
        <v>1658</v>
      </c>
      <c r="B943" t="s">
        <v>30</v>
      </c>
      <c r="C943">
        <v>2002</v>
      </c>
      <c r="D943">
        <v>1</v>
      </c>
      <c r="E943" t="s">
        <v>25</v>
      </c>
      <c r="F943" t="s">
        <v>34</v>
      </c>
      <c r="G943">
        <v>199888</v>
      </c>
      <c r="H943" t="s">
        <v>26</v>
      </c>
      <c r="I943">
        <v>82335.210000000006</v>
      </c>
      <c r="J943" t="s">
        <v>31</v>
      </c>
      <c r="K943">
        <v>24</v>
      </c>
      <c r="L943">
        <v>0.41190671776194671</v>
      </c>
      <c r="M943" t="s">
        <v>32</v>
      </c>
      <c r="N943" t="s">
        <v>36</v>
      </c>
      <c r="O943" t="s">
        <v>46</v>
      </c>
      <c r="P943">
        <v>1</v>
      </c>
    </row>
    <row r="944" spans="1:16" x14ac:dyDescent="0.3">
      <c r="A944">
        <v>941</v>
      </c>
      <c r="B944" t="s">
        <v>37</v>
      </c>
      <c r="C944">
        <v>2020</v>
      </c>
      <c r="D944">
        <v>4.4000000000000004</v>
      </c>
      <c r="E944" t="s">
        <v>18</v>
      </c>
      <c r="F944" t="s">
        <v>19</v>
      </c>
      <c r="G944">
        <v>55598</v>
      </c>
      <c r="H944" t="s">
        <v>38</v>
      </c>
      <c r="I944">
        <v>50456.63</v>
      </c>
      <c r="J944" t="s">
        <v>68</v>
      </c>
      <c r="K944">
        <v>6</v>
      </c>
      <c r="L944">
        <v>0.9075259901435303</v>
      </c>
      <c r="M944" t="s">
        <v>22</v>
      </c>
      <c r="N944" t="s">
        <v>36</v>
      </c>
      <c r="O944" t="s">
        <v>29</v>
      </c>
      <c r="P944">
        <v>2</v>
      </c>
    </row>
    <row r="945" spans="1:16" x14ac:dyDescent="0.3">
      <c r="A945">
        <v>942</v>
      </c>
      <c r="B945" t="s">
        <v>30</v>
      </c>
      <c r="C945">
        <v>2003</v>
      </c>
      <c r="D945">
        <v>1.3</v>
      </c>
      <c r="E945" t="s">
        <v>33</v>
      </c>
      <c r="F945" t="s">
        <v>34</v>
      </c>
      <c r="G945">
        <v>133726</v>
      </c>
      <c r="H945" t="s">
        <v>20</v>
      </c>
      <c r="I945">
        <v>56072.54</v>
      </c>
      <c r="J945" t="s">
        <v>31</v>
      </c>
      <c r="K945">
        <v>23</v>
      </c>
      <c r="L945">
        <v>0.4193091844517895</v>
      </c>
      <c r="M945" t="s">
        <v>22</v>
      </c>
      <c r="N945" t="s">
        <v>36</v>
      </c>
      <c r="O945" t="s">
        <v>46</v>
      </c>
      <c r="P945">
        <v>3</v>
      </c>
    </row>
    <row r="946" spans="1:16" x14ac:dyDescent="0.3">
      <c r="A946">
        <v>943</v>
      </c>
      <c r="B946" t="s">
        <v>30</v>
      </c>
      <c r="C946">
        <v>2009</v>
      </c>
      <c r="D946">
        <v>1.2</v>
      </c>
      <c r="E946" t="s">
        <v>25</v>
      </c>
      <c r="F946" t="s">
        <v>19</v>
      </c>
      <c r="G946">
        <v>33758</v>
      </c>
      <c r="H946" t="s">
        <v>26</v>
      </c>
      <c r="I946">
        <v>51732.06</v>
      </c>
      <c r="J946" t="s">
        <v>40</v>
      </c>
      <c r="K946">
        <v>17</v>
      </c>
      <c r="L946">
        <v>1.5324385330884531</v>
      </c>
      <c r="M946" t="s">
        <v>56</v>
      </c>
      <c r="N946" t="s">
        <v>36</v>
      </c>
      <c r="O946" t="s">
        <v>46</v>
      </c>
      <c r="P946">
        <v>1</v>
      </c>
    </row>
    <row r="947" spans="1:16" x14ac:dyDescent="0.3">
      <c r="A947">
        <v>944</v>
      </c>
      <c r="B947" t="s">
        <v>24</v>
      </c>
      <c r="C947">
        <v>2006</v>
      </c>
      <c r="D947">
        <v>3</v>
      </c>
      <c r="E947" t="s">
        <v>42</v>
      </c>
      <c r="F947" t="s">
        <v>34</v>
      </c>
      <c r="G947">
        <v>286348</v>
      </c>
      <c r="H947" t="s">
        <v>38</v>
      </c>
      <c r="I947">
        <v>81229.740000000005</v>
      </c>
      <c r="J947" t="s">
        <v>27</v>
      </c>
      <c r="K947">
        <v>20</v>
      </c>
      <c r="L947">
        <v>0.28367489907385424</v>
      </c>
      <c r="M947" t="s">
        <v>32</v>
      </c>
      <c r="N947" t="s">
        <v>36</v>
      </c>
      <c r="O947" t="s">
        <v>22</v>
      </c>
      <c r="P947">
        <v>2</v>
      </c>
    </row>
    <row r="948" spans="1:16" x14ac:dyDescent="0.3">
      <c r="A948">
        <v>945</v>
      </c>
      <c r="B948" t="s">
        <v>50</v>
      </c>
      <c r="C948">
        <v>2021</v>
      </c>
      <c r="D948">
        <v>4.5</v>
      </c>
      <c r="E948" t="s">
        <v>33</v>
      </c>
      <c r="F948" t="s">
        <v>19</v>
      </c>
      <c r="G948">
        <v>127309</v>
      </c>
      <c r="H948" t="s">
        <v>26</v>
      </c>
      <c r="I948">
        <v>68688.27</v>
      </c>
      <c r="J948" t="s">
        <v>54</v>
      </c>
      <c r="K948">
        <v>5</v>
      </c>
      <c r="L948">
        <v>0.53953978116236878</v>
      </c>
      <c r="M948" t="s">
        <v>22</v>
      </c>
      <c r="N948" t="s">
        <v>36</v>
      </c>
      <c r="O948" t="s">
        <v>29</v>
      </c>
      <c r="P948">
        <v>1</v>
      </c>
    </row>
    <row r="949" spans="1:16" x14ac:dyDescent="0.3">
      <c r="A949">
        <v>1657</v>
      </c>
      <c r="B949" t="s">
        <v>17</v>
      </c>
      <c r="C949">
        <v>2005</v>
      </c>
      <c r="D949">
        <v>2.1</v>
      </c>
      <c r="E949" t="s">
        <v>33</v>
      </c>
      <c r="F949" t="s">
        <v>19</v>
      </c>
      <c r="G949">
        <v>282635</v>
      </c>
      <c r="H949" t="s">
        <v>38</v>
      </c>
      <c r="I949">
        <v>50970.83</v>
      </c>
      <c r="J949" t="s">
        <v>21</v>
      </c>
      <c r="K949">
        <v>21</v>
      </c>
      <c r="L949">
        <v>0.18034153590319671</v>
      </c>
      <c r="M949" t="s">
        <v>32</v>
      </c>
      <c r="N949" t="s">
        <v>36</v>
      </c>
      <c r="O949" t="s">
        <v>22</v>
      </c>
      <c r="P949">
        <v>2</v>
      </c>
    </row>
    <row r="950" spans="1:16" x14ac:dyDescent="0.3">
      <c r="A950">
        <v>1655</v>
      </c>
      <c r="B950" t="s">
        <v>43</v>
      </c>
      <c r="C950">
        <v>2007</v>
      </c>
      <c r="D950">
        <v>2</v>
      </c>
      <c r="E950" t="s">
        <v>42</v>
      </c>
      <c r="F950" t="s">
        <v>34</v>
      </c>
      <c r="G950">
        <v>238161</v>
      </c>
      <c r="H950" t="s">
        <v>38</v>
      </c>
      <c r="I950">
        <v>75101.58</v>
      </c>
      <c r="J950" t="s">
        <v>63</v>
      </c>
      <c r="K950">
        <v>19</v>
      </c>
      <c r="L950">
        <v>0.31533953921926766</v>
      </c>
      <c r="M950" t="s">
        <v>32</v>
      </c>
      <c r="N950" t="s">
        <v>36</v>
      </c>
      <c r="O950" t="s">
        <v>22</v>
      </c>
      <c r="P950">
        <v>2</v>
      </c>
    </row>
    <row r="951" spans="1:16" x14ac:dyDescent="0.3">
      <c r="A951">
        <v>1654</v>
      </c>
      <c r="B951" t="s">
        <v>50</v>
      </c>
      <c r="C951">
        <v>2000</v>
      </c>
      <c r="D951">
        <v>1.3</v>
      </c>
      <c r="E951" t="s">
        <v>42</v>
      </c>
      <c r="F951" t="s">
        <v>34</v>
      </c>
      <c r="G951">
        <v>269284</v>
      </c>
      <c r="H951" t="s">
        <v>26</v>
      </c>
      <c r="I951">
        <v>60495.360000000001</v>
      </c>
      <c r="J951" t="s">
        <v>51</v>
      </c>
      <c r="K951">
        <v>26</v>
      </c>
      <c r="L951">
        <v>0.2246526343934285</v>
      </c>
      <c r="M951" t="s">
        <v>32</v>
      </c>
      <c r="N951" t="s">
        <v>36</v>
      </c>
      <c r="O951" t="s">
        <v>46</v>
      </c>
      <c r="P951">
        <v>1</v>
      </c>
    </row>
    <row r="952" spans="1:16" x14ac:dyDescent="0.3">
      <c r="A952">
        <v>949</v>
      </c>
      <c r="B952" t="s">
        <v>24</v>
      </c>
      <c r="C952">
        <v>2023</v>
      </c>
      <c r="D952">
        <v>5.4</v>
      </c>
      <c r="E952" t="s">
        <v>42</v>
      </c>
      <c r="F952" t="s">
        <v>19</v>
      </c>
      <c r="G952">
        <v>147278</v>
      </c>
      <c r="H952" t="s">
        <v>26</v>
      </c>
      <c r="I952">
        <v>58735.06</v>
      </c>
      <c r="J952" t="s">
        <v>49</v>
      </c>
      <c r="K952">
        <v>3</v>
      </c>
      <c r="L952">
        <v>0.39880403047298307</v>
      </c>
      <c r="M952" t="s">
        <v>22</v>
      </c>
      <c r="N952" t="s">
        <v>36</v>
      </c>
      <c r="O952" t="s">
        <v>29</v>
      </c>
      <c r="P952">
        <v>1</v>
      </c>
    </row>
    <row r="953" spans="1:16" x14ac:dyDescent="0.3">
      <c r="A953">
        <v>1651</v>
      </c>
      <c r="B953" t="s">
        <v>58</v>
      </c>
      <c r="C953">
        <v>2016</v>
      </c>
      <c r="D953">
        <v>3.2</v>
      </c>
      <c r="E953" t="s">
        <v>33</v>
      </c>
      <c r="F953" t="s">
        <v>34</v>
      </c>
      <c r="G953">
        <v>13429</v>
      </c>
      <c r="H953" t="s">
        <v>26</v>
      </c>
      <c r="I953">
        <v>63817.5</v>
      </c>
      <c r="J953" t="s">
        <v>67</v>
      </c>
      <c r="K953">
        <v>10</v>
      </c>
      <c r="L953">
        <v>4.7522153548291008</v>
      </c>
      <c r="M953" t="s">
        <v>56</v>
      </c>
      <c r="N953" t="s">
        <v>36</v>
      </c>
      <c r="O953" t="s">
        <v>22</v>
      </c>
      <c r="P953">
        <v>1</v>
      </c>
    </row>
    <row r="954" spans="1:16" x14ac:dyDescent="0.3">
      <c r="A954">
        <v>1650</v>
      </c>
      <c r="B954" t="s">
        <v>43</v>
      </c>
      <c r="C954">
        <v>2012</v>
      </c>
      <c r="D954">
        <v>6</v>
      </c>
      <c r="E954" t="s">
        <v>18</v>
      </c>
      <c r="F954" t="s">
        <v>19</v>
      </c>
      <c r="G954">
        <v>51818</v>
      </c>
      <c r="H954" t="s">
        <v>26</v>
      </c>
      <c r="I954">
        <v>61833.64</v>
      </c>
      <c r="J954" t="s">
        <v>44</v>
      </c>
      <c r="K954">
        <v>14</v>
      </c>
      <c r="L954">
        <v>1.1932849588945926</v>
      </c>
      <c r="M954" t="s">
        <v>22</v>
      </c>
      <c r="N954" t="s">
        <v>36</v>
      </c>
      <c r="O954" t="s">
        <v>29</v>
      </c>
      <c r="P954">
        <v>1</v>
      </c>
    </row>
    <row r="955" spans="1:16" x14ac:dyDescent="0.3">
      <c r="A955">
        <v>952</v>
      </c>
      <c r="B955" t="s">
        <v>43</v>
      </c>
      <c r="C955">
        <v>2008</v>
      </c>
      <c r="D955">
        <v>2.1</v>
      </c>
      <c r="E955" t="s">
        <v>33</v>
      </c>
      <c r="F955" t="s">
        <v>19</v>
      </c>
      <c r="G955">
        <v>18361</v>
      </c>
      <c r="H955" t="s">
        <v>20</v>
      </c>
      <c r="I955">
        <v>67099.850000000006</v>
      </c>
      <c r="J955" t="s">
        <v>44</v>
      </c>
      <c r="K955">
        <v>18</v>
      </c>
      <c r="L955">
        <v>3.654476880344208</v>
      </c>
      <c r="M955" t="s">
        <v>56</v>
      </c>
      <c r="N955" t="s">
        <v>36</v>
      </c>
      <c r="O955" t="s">
        <v>22</v>
      </c>
      <c r="P955">
        <v>3</v>
      </c>
    </row>
    <row r="956" spans="1:16" x14ac:dyDescent="0.3">
      <c r="A956">
        <v>953</v>
      </c>
      <c r="B956" t="s">
        <v>43</v>
      </c>
      <c r="C956">
        <v>2006</v>
      </c>
      <c r="D956">
        <v>3.1</v>
      </c>
      <c r="E956" t="s">
        <v>33</v>
      </c>
      <c r="F956" t="s">
        <v>34</v>
      </c>
      <c r="G956">
        <v>74469</v>
      </c>
      <c r="H956" t="s">
        <v>38</v>
      </c>
      <c r="I956">
        <v>85848.51</v>
      </c>
      <c r="J956" t="s">
        <v>57</v>
      </c>
      <c r="K956">
        <v>20</v>
      </c>
      <c r="L956">
        <v>1.1528086854932924</v>
      </c>
      <c r="M956" t="s">
        <v>22</v>
      </c>
      <c r="N956" t="s">
        <v>36</v>
      </c>
      <c r="O956" t="s">
        <v>22</v>
      </c>
      <c r="P956">
        <v>2</v>
      </c>
    </row>
    <row r="957" spans="1:16" x14ac:dyDescent="0.3">
      <c r="A957">
        <v>954</v>
      </c>
      <c r="B957" t="s">
        <v>43</v>
      </c>
      <c r="C957">
        <v>2021</v>
      </c>
      <c r="D957">
        <v>2.2000000000000002</v>
      </c>
      <c r="E957" t="s">
        <v>18</v>
      </c>
      <c r="F957" t="s">
        <v>34</v>
      </c>
      <c r="G957">
        <v>25816</v>
      </c>
      <c r="H957" t="s">
        <v>26</v>
      </c>
      <c r="I957">
        <v>93502.77</v>
      </c>
      <c r="J957" t="s">
        <v>63</v>
      </c>
      <c r="K957">
        <v>5</v>
      </c>
      <c r="L957">
        <v>3.6218922373721725</v>
      </c>
      <c r="M957" t="s">
        <v>56</v>
      </c>
      <c r="N957" t="s">
        <v>36</v>
      </c>
      <c r="O957" t="s">
        <v>22</v>
      </c>
      <c r="P957">
        <v>1</v>
      </c>
    </row>
    <row r="958" spans="1:16" x14ac:dyDescent="0.3">
      <c r="A958">
        <v>955</v>
      </c>
      <c r="B958" t="s">
        <v>50</v>
      </c>
      <c r="C958">
        <v>2016</v>
      </c>
      <c r="D958">
        <v>4.4000000000000004</v>
      </c>
      <c r="E958" t="s">
        <v>25</v>
      </c>
      <c r="F958" t="s">
        <v>34</v>
      </c>
      <c r="G958">
        <v>257422</v>
      </c>
      <c r="H958" t="s">
        <v>26</v>
      </c>
      <c r="I958">
        <v>97394.95</v>
      </c>
      <c r="J958" t="s">
        <v>55</v>
      </c>
      <c r="K958">
        <v>10</v>
      </c>
      <c r="L958">
        <v>0.37834742174328534</v>
      </c>
      <c r="M958" t="s">
        <v>32</v>
      </c>
      <c r="N958" t="s">
        <v>36</v>
      </c>
      <c r="O958" t="s">
        <v>29</v>
      </c>
      <c r="P958">
        <v>1</v>
      </c>
    </row>
    <row r="959" spans="1:16" x14ac:dyDescent="0.3">
      <c r="A959">
        <v>956</v>
      </c>
      <c r="B959" t="s">
        <v>50</v>
      </c>
      <c r="C959">
        <v>2016</v>
      </c>
      <c r="D959">
        <v>5.0999999999999996</v>
      </c>
      <c r="E959" t="s">
        <v>18</v>
      </c>
      <c r="F959" t="s">
        <v>19</v>
      </c>
      <c r="G959">
        <v>146691</v>
      </c>
      <c r="H959" t="s">
        <v>20</v>
      </c>
      <c r="I959">
        <v>79206.100000000006</v>
      </c>
      <c r="J959" t="s">
        <v>61</v>
      </c>
      <c r="K959">
        <v>10</v>
      </c>
      <c r="L959">
        <v>0.53995200796231535</v>
      </c>
      <c r="M959" t="s">
        <v>22</v>
      </c>
      <c r="N959" t="s">
        <v>36</v>
      </c>
      <c r="O959" t="s">
        <v>29</v>
      </c>
      <c r="P959">
        <v>3</v>
      </c>
    </row>
    <row r="960" spans="1:16" x14ac:dyDescent="0.3">
      <c r="A960">
        <v>1647</v>
      </c>
      <c r="B960" t="s">
        <v>24</v>
      </c>
      <c r="C960">
        <v>2008</v>
      </c>
      <c r="D960">
        <v>3.6</v>
      </c>
      <c r="E960" t="s">
        <v>18</v>
      </c>
      <c r="F960" t="s">
        <v>34</v>
      </c>
      <c r="G960">
        <v>167364</v>
      </c>
      <c r="H960" t="s">
        <v>20</v>
      </c>
      <c r="I960">
        <v>90198.76</v>
      </c>
      <c r="J960" t="s">
        <v>66</v>
      </c>
      <c r="K960">
        <v>18</v>
      </c>
      <c r="L960">
        <v>0.5389376448937645</v>
      </c>
      <c r="M960" t="s">
        <v>32</v>
      </c>
      <c r="N960" t="s">
        <v>36</v>
      </c>
      <c r="O960" t="s">
        <v>22</v>
      </c>
      <c r="P960">
        <v>3</v>
      </c>
    </row>
    <row r="961" spans="1:16" x14ac:dyDescent="0.3">
      <c r="A961">
        <v>958</v>
      </c>
      <c r="B961" t="s">
        <v>37</v>
      </c>
      <c r="C961">
        <v>2005</v>
      </c>
      <c r="D961">
        <v>5.0999999999999996</v>
      </c>
      <c r="E961" t="s">
        <v>25</v>
      </c>
      <c r="F961" t="s">
        <v>19</v>
      </c>
      <c r="G961">
        <v>92479</v>
      </c>
      <c r="H961" t="s">
        <v>38</v>
      </c>
      <c r="I961">
        <v>86045.62</v>
      </c>
      <c r="J961" t="s">
        <v>45</v>
      </c>
      <c r="K961">
        <v>21</v>
      </c>
      <c r="L961">
        <v>0.93043415261843221</v>
      </c>
      <c r="M961" t="s">
        <v>22</v>
      </c>
      <c r="N961" t="s">
        <v>36</v>
      </c>
      <c r="O961" t="s">
        <v>29</v>
      </c>
      <c r="P961">
        <v>2</v>
      </c>
    </row>
    <row r="962" spans="1:16" x14ac:dyDescent="0.3">
      <c r="A962">
        <v>1646</v>
      </c>
      <c r="B962" t="s">
        <v>43</v>
      </c>
      <c r="C962">
        <v>2015</v>
      </c>
      <c r="D962">
        <v>4.8</v>
      </c>
      <c r="E962" t="s">
        <v>42</v>
      </c>
      <c r="F962" t="s">
        <v>19</v>
      </c>
      <c r="G962">
        <v>87340</v>
      </c>
      <c r="H962" t="s">
        <v>20</v>
      </c>
      <c r="I962">
        <v>74194.320000000007</v>
      </c>
      <c r="J962" t="s">
        <v>57</v>
      </c>
      <c r="K962">
        <v>11</v>
      </c>
      <c r="L962">
        <v>0.84948843599725221</v>
      </c>
      <c r="M962" t="s">
        <v>22</v>
      </c>
      <c r="N962" t="s">
        <v>36</v>
      </c>
      <c r="O962" t="s">
        <v>29</v>
      </c>
      <c r="P962">
        <v>3</v>
      </c>
    </row>
    <row r="963" spans="1:16" x14ac:dyDescent="0.3">
      <c r="A963">
        <v>960</v>
      </c>
      <c r="B963" t="s">
        <v>24</v>
      </c>
      <c r="C963">
        <v>2005</v>
      </c>
      <c r="D963">
        <v>1.8</v>
      </c>
      <c r="E963" t="s">
        <v>18</v>
      </c>
      <c r="F963" t="s">
        <v>19</v>
      </c>
      <c r="G963">
        <v>8798</v>
      </c>
      <c r="H963" t="s">
        <v>20</v>
      </c>
      <c r="I963">
        <v>74341.570000000007</v>
      </c>
      <c r="J963" t="s">
        <v>27</v>
      </c>
      <c r="K963">
        <v>21</v>
      </c>
      <c r="L963">
        <v>8.4498260968401926</v>
      </c>
      <c r="M963" t="s">
        <v>56</v>
      </c>
      <c r="N963" t="s">
        <v>36</v>
      </c>
      <c r="O963" t="s">
        <v>46</v>
      </c>
      <c r="P963">
        <v>3</v>
      </c>
    </row>
    <row r="964" spans="1:16" x14ac:dyDescent="0.3">
      <c r="A964">
        <v>961</v>
      </c>
      <c r="B964" t="s">
        <v>58</v>
      </c>
      <c r="C964">
        <v>2001</v>
      </c>
      <c r="D964">
        <v>4.7</v>
      </c>
      <c r="E964" t="s">
        <v>18</v>
      </c>
      <c r="F964" t="s">
        <v>19</v>
      </c>
      <c r="G964">
        <v>156215</v>
      </c>
      <c r="H964" t="s">
        <v>38</v>
      </c>
      <c r="I964">
        <v>55470.46</v>
      </c>
      <c r="J964" t="s">
        <v>67</v>
      </c>
      <c r="K964">
        <v>25</v>
      </c>
      <c r="L964">
        <v>0.35509048426847611</v>
      </c>
      <c r="M964" t="s">
        <v>32</v>
      </c>
      <c r="N964" t="s">
        <v>36</v>
      </c>
      <c r="O964" t="s">
        <v>29</v>
      </c>
      <c r="P964">
        <v>2</v>
      </c>
    </row>
    <row r="965" spans="1:16" x14ac:dyDescent="0.3">
      <c r="A965">
        <v>962</v>
      </c>
      <c r="B965" t="s">
        <v>50</v>
      </c>
      <c r="C965">
        <v>2000</v>
      </c>
      <c r="D965">
        <v>2.8</v>
      </c>
      <c r="E965" t="s">
        <v>18</v>
      </c>
      <c r="F965" t="s">
        <v>34</v>
      </c>
      <c r="G965">
        <v>243942</v>
      </c>
      <c r="H965" t="s">
        <v>26</v>
      </c>
      <c r="I965">
        <v>83717.58</v>
      </c>
      <c r="J965" t="s">
        <v>61</v>
      </c>
      <c r="K965">
        <v>26</v>
      </c>
      <c r="L965">
        <v>0.34318641316378484</v>
      </c>
      <c r="M965" t="s">
        <v>32</v>
      </c>
      <c r="N965" t="s">
        <v>36</v>
      </c>
      <c r="O965" t="s">
        <v>22</v>
      </c>
      <c r="P965">
        <v>1</v>
      </c>
    </row>
    <row r="966" spans="1:16" x14ac:dyDescent="0.3">
      <c r="A966">
        <v>1645</v>
      </c>
      <c r="B966" t="s">
        <v>30</v>
      </c>
      <c r="C966">
        <v>2002</v>
      </c>
      <c r="D966">
        <v>2.2999999999999998</v>
      </c>
      <c r="E966" t="s">
        <v>33</v>
      </c>
      <c r="F966" t="s">
        <v>19</v>
      </c>
      <c r="G966">
        <v>267223</v>
      </c>
      <c r="H966" t="s">
        <v>26</v>
      </c>
      <c r="I966">
        <v>71894.7</v>
      </c>
      <c r="J966" t="s">
        <v>41</v>
      </c>
      <c r="K966">
        <v>24</v>
      </c>
      <c r="L966">
        <v>0.26904383230485401</v>
      </c>
      <c r="M966" t="s">
        <v>32</v>
      </c>
      <c r="N966" t="s">
        <v>36</v>
      </c>
      <c r="O966" t="s">
        <v>22</v>
      </c>
      <c r="P966">
        <v>1</v>
      </c>
    </row>
    <row r="967" spans="1:16" x14ac:dyDescent="0.3">
      <c r="A967">
        <v>1642</v>
      </c>
      <c r="B967" t="s">
        <v>37</v>
      </c>
      <c r="C967">
        <v>2003</v>
      </c>
      <c r="D967">
        <v>4.2</v>
      </c>
      <c r="E967" t="s">
        <v>25</v>
      </c>
      <c r="F967" t="s">
        <v>19</v>
      </c>
      <c r="G967">
        <v>185639</v>
      </c>
      <c r="H967" t="s">
        <v>26</v>
      </c>
      <c r="I967">
        <v>90489.84</v>
      </c>
      <c r="J967" t="s">
        <v>48</v>
      </c>
      <c r="K967">
        <v>23</v>
      </c>
      <c r="L967">
        <v>0.48745058958516257</v>
      </c>
      <c r="M967" t="s">
        <v>32</v>
      </c>
      <c r="N967" t="s">
        <v>36</v>
      </c>
      <c r="O967" t="s">
        <v>29</v>
      </c>
      <c r="P967">
        <v>1</v>
      </c>
    </row>
    <row r="968" spans="1:16" x14ac:dyDescent="0.3">
      <c r="A968">
        <v>965</v>
      </c>
      <c r="B968" t="s">
        <v>50</v>
      </c>
      <c r="C968">
        <v>2004</v>
      </c>
      <c r="D968">
        <v>1.4</v>
      </c>
      <c r="E968" t="s">
        <v>18</v>
      </c>
      <c r="F968" t="s">
        <v>34</v>
      </c>
      <c r="G968">
        <v>152254</v>
      </c>
      <c r="H968" t="s">
        <v>38</v>
      </c>
      <c r="I968">
        <v>57898.25</v>
      </c>
      <c r="J968" t="s">
        <v>51</v>
      </c>
      <c r="K968">
        <v>22</v>
      </c>
      <c r="L968">
        <v>0.38027408146912395</v>
      </c>
      <c r="M968" t="s">
        <v>32</v>
      </c>
      <c r="N968" t="s">
        <v>36</v>
      </c>
      <c r="O968" t="s">
        <v>46</v>
      </c>
      <c r="P968">
        <v>2</v>
      </c>
    </row>
    <row r="969" spans="1:16" x14ac:dyDescent="0.3">
      <c r="A969">
        <v>1641</v>
      </c>
      <c r="B969" t="s">
        <v>30</v>
      </c>
      <c r="C969">
        <v>2014</v>
      </c>
      <c r="D969">
        <v>5.0999999999999996</v>
      </c>
      <c r="E969" t="s">
        <v>18</v>
      </c>
      <c r="F969" t="s">
        <v>19</v>
      </c>
      <c r="G969">
        <v>160966</v>
      </c>
      <c r="H969" t="s">
        <v>26</v>
      </c>
      <c r="I969">
        <v>94355.25</v>
      </c>
      <c r="J969" t="s">
        <v>40</v>
      </c>
      <c r="K969">
        <v>12</v>
      </c>
      <c r="L969">
        <v>0.58618124324391485</v>
      </c>
      <c r="M969" t="s">
        <v>32</v>
      </c>
      <c r="N969" t="s">
        <v>36</v>
      </c>
      <c r="O969" t="s">
        <v>29</v>
      </c>
      <c r="P969">
        <v>1</v>
      </c>
    </row>
    <row r="970" spans="1:16" x14ac:dyDescent="0.3">
      <c r="A970">
        <v>967</v>
      </c>
      <c r="B970" t="s">
        <v>37</v>
      </c>
      <c r="C970">
        <v>2021</v>
      </c>
      <c r="D970">
        <v>1.8</v>
      </c>
      <c r="E970" t="s">
        <v>18</v>
      </c>
      <c r="F970" t="s">
        <v>34</v>
      </c>
      <c r="G970">
        <v>9415</v>
      </c>
      <c r="H970" t="s">
        <v>20</v>
      </c>
      <c r="I970">
        <v>96724.18</v>
      </c>
      <c r="J970" t="s">
        <v>68</v>
      </c>
      <c r="K970">
        <v>5</v>
      </c>
      <c r="L970">
        <v>10.273412639405203</v>
      </c>
      <c r="M970" t="s">
        <v>56</v>
      </c>
      <c r="N970" t="s">
        <v>36</v>
      </c>
      <c r="O970" t="s">
        <v>46</v>
      </c>
      <c r="P970">
        <v>3</v>
      </c>
    </row>
    <row r="971" spans="1:16" x14ac:dyDescent="0.3">
      <c r="A971">
        <v>968</v>
      </c>
      <c r="B971" t="s">
        <v>58</v>
      </c>
      <c r="C971">
        <v>2015</v>
      </c>
      <c r="D971">
        <v>5.9</v>
      </c>
      <c r="E971" t="s">
        <v>33</v>
      </c>
      <c r="F971" t="s">
        <v>34</v>
      </c>
      <c r="G971">
        <v>87638</v>
      </c>
      <c r="H971" t="s">
        <v>38</v>
      </c>
      <c r="I971">
        <v>55061.49</v>
      </c>
      <c r="J971" t="s">
        <v>59</v>
      </c>
      <c r="K971">
        <v>11</v>
      </c>
      <c r="L971">
        <v>0.62828327894292424</v>
      </c>
      <c r="M971" t="s">
        <v>22</v>
      </c>
      <c r="N971" t="s">
        <v>36</v>
      </c>
      <c r="O971" t="s">
        <v>29</v>
      </c>
      <c r="P971">
        <v>2</v>
      </c>
    </row>
    <row r="972" spans="1:16" x14ac:dyDescent="0.3">
      <c r="A972">
        <v>969</v>
      </c>
      <c r="B972" t="s">
        <v>58</v>
      </c>
      <c r="C972">
        <v>2001</v>
      </c>
      <c r="D972">
        <v>5.9</v>
      </c>
      <c r="E972" t="s">
        <v>33</v>
      </c>
      <c r="F972" t="s">
        <v>34</v>
      </c>
      <c r="G972">
        <v>18452</v>
      </c>
      <c r="H972" t="s">
        <v>26</v>
      </c>
      <c r="I972">
        <v>57588.09</v>
      </c>
      <c r="J972" t="s">
        <v>67</v>
      </c>
      <c r="K972">
        <v>25</v>
      </c>
      <c r="L972">
        <v>3.1209673748103186</v>
      </c>
      <c r="M972" t="s">
        <v>56</v>
      </c>
      <c r="N972" t="s">
        <v>36</v>
      </c>
      <c r="O972" t="s">
        <v>29</v>
      </c>
      <c r="P972">
        <v>1</v>
      </c>
    </row>
    <row r="973" spans="1:16" x14ac:dyDescent="0.3">
      <c r="A973">
        <v>970</v>
      </c>
      <c r="B973" t="s">
        <v>17</v>
      </c>
      <c r="C973">
        <v>2009</v>
      </c>
      <c r="D973">
        <v>5</v>
      </c>
      <c r="E973" t="s">
        <v>18</v>
      </c>
      <c r="F973" t="s">
        <v>19</v>
      </c>
      <c r="G973">
        <v>195457</v>
      </c>
      <c r="H973" t="s">
        <v>38</v>
      </c>
      <c r="I973">
        <v>91190.24</v>
      </c>
      <c r="J973" t="s">
        <v>35</v>
      </c>
      <c r="K973">
        <v>17</v>
      </c>
      <c r="L973">
        <v>0.46654885729342005</v>
      </c>
      <c r="M973" t="s">
        <v>32</v>
      </c>
      <c r="N973" t="s">
        <v>36</v>
      </c>
      <c r="O973" t="s">
        <v>29</v>
      </c>
      <c r="P973">
        <v>2</v>
      </c>
    </row>
    <row r="974" spans="1:16" x14ac:dyDescent="0.3">
      <c r="A974">
        <v>971</v>
      </c>
      <c r="B974" t="s">
        <v>17</v>
      </c>
      <c r="C974">
        <v>2001</v>
      </c>
      <c r="D974">
        <v>4.3</v>
      </c>
      <c r="E974" t="s">
        <v>42</v>
      </c>
      <c r="F974" t="s">
        <v>19</v>
      </c>
      <c r="G974">
        <v>110205</v>
      </c>
      <c r="H974" t="s">
        <v>38</v>
      </c>
      <c r="I974">
        <v>64335.6</v>
      </c>
      <c r="J974" t="s">
        <v>35</v>
      </c>
      <c r="K974">
        <v>25</v>
      </c>
      <c r="L974">
        <v>0.58378113515720698</v>
      </c>
      <c r="M974" t="s">
        <v>22</v>
      </c>
      <c r="N974" t="s">
        <v>36</v>
      </c>
      <c r="O974" t="s">
        <v>29</v>
      </c>
      <c r="P974">
        <v>2</v>
      </c>
    </row>
    <row r="975" spans="1:16" x14ac:dyDescent="0.3">
      <c r="A975">
        <v>1639</v>
      </c>
      <c r="B975" t="s">
        <v>43</v>
      </c>
      <c r="C975">
        <v>2018</v>
      </c>
      <c r="D975">
        <v>4.9000000000000004</v>
      </c>
      <c r="E975" t="s">
        <v>18</v>
      </c>
      <c r="F975" t="s">
        <v>19</v>
      </c>
      <c r="G975">
        <v>69072</v>
      </c>
      <c r="H975" t="s">
        <v>26</v>
      </c>
      <c r="I975">
        <v>73142.61</v>
      </c>
      <c r="J975" t="s">
        <v>60</v>
      </c>
      <c r="K975">
        <v>8</v>
      </c>
      <c r="L975">
        <v>1.0589328526754691</v>
      </c>
      <c r="M975" t="s">
        <v>22</v>
      </c>
      <c r="N975" t="s">
        <v>36</v>
      </c>
      <c r="O975" t="s">
        <v>29</v>
      </c>
      <c r="P975">
        <v>1</v>
      </c>
    </row>
    <row r="976" spans="1:16" x14ac:dyDescent="0.3">
      <c r="A976">
        <v>1638</v>
      </c>
      <c r="B976" t="s">
        <v>30</v>
      </c>
      <c r="C976">
        <v>2017</v>
      </c>
      <c r="D976">
        <v>3.1</v>
      </c>
      <c r="E976" t="s">
        <v>33</v>
      </c>
      <c r="F976" t="s">
        <v>34</v>
      </c>
      <c r="G976">
        <v>192949</v>
      </c>
      <c r="H976" t="s">
        <v>20</v>
      </c>
      <c r="I976">
        <v>89229.15</v>
      </c>
      <c r="J976" t="s">
        <v>40</v>
      </c>
      <c r="K976">
        <v>9</v>
      </c>
      <c r="L976">
        <v>0.46244940372844634</v>
      </c>
      <c r="M976" t="s">
        <v>32</v>
      </c>
      <c r="N976" t="s">
        <v>36</v>
      </c>
      <c r="O976" t="s">
        <v>22</v>
      </c>
      <c r="P976">
        <v>3</v>
      </c>
    </row>
    <row r="977" spans="1:16" x14ac:dyDescent="0.3">
      <c r="A977">
        <v>974</v>
      </c>
      <c r="B977" t="s">
        <v>30</v>
      </c>
      <c r="C977">
        <v>2018</v>
      </c>
      <c r="D977">
        <v>2.4</v>
      </c>
      <c r="E977" t="s">
        <v>18</v>
      </c>
      <c r="F977" t="s">
        <v>34</v>
      </c>
      <c r="G977">
        <v>284243</v>
      </c>
      <c r="H977" t="s">
        <v>26</v>
      </c>
      <c r="I977">
        <v>52649.97</v>
      </c>
      <c r="J977" t="s">
        <v>41</v>
      </c>
      <c r="K977">
        <v>8</v>
      </c>
      <c r="L977">
        <v>0.18522873034692147</v>
      </c>
      <c r="M977" t="s">
        <v>32</v>
      </c>
      <c r="N977" t="s">
        <v>36</v>
      </c>
      <c r="O977" t="s">
        <v>22</v>
      </c>
      <c r="P977">
        <v>1</v>
      </c>
    </row>
    <row r="978" spans="1:16" x14ac:dyDescent="0.3">
      <c r="A978">
        <v>975</v>
      </c>
      <c r="B978" t="s">
        <v>30</v>
      </c>
      <c r="C978">
        <v>2006</v>
      </c>
      <c r="D978">
        <v>3.3</v>
      </c>
      <c r="E978" t="s">
        <v>25</v>
      </c>
      <c r="F978" t="s">
        <v>34</v>
      </c>
      <c r="G978">
        <v>140721</v>
      </c>
      <c r="H978" t="s">
        <v>20</v>
      </c>
      <c r="I978">
        <v>87327.78</v>
      </c>
      <c r="J978" t="s">
        <v>31</v>
      </c>
      <c r="K978">
        <v>20</v>
      </c>
      <c r="L978">
        <v>0.62057390154987524</v>
      </c>
      <c r="M978" t="s">
        <v>22</v>
      </c>
      <c r="N978" t="s">
        <v>36</v>
      </c>
      <c r="O978" t="s">
        <v>22</v>
      </c>
      <c r="P978">
        <v>3</v>
      </c>
    </row>
    <row r="979" spans="1:16" x14ac:dyDescent="0.3">
      <c r="A979">
        <v>976</v>
      </c>
      <c r="B979" t="s">
        <v>50</v>
      </c>
      <c r="C979">
        <v>2021</v>
      </c>
      <c r="D979">
        <v>4.0999999999999996</v>
      </c>
      <c r="E979" t="s">
        <v>42</v>
      </c>
      <c r="F979" t="s">
        <v>34</v>
      </c>
      <c r="G979">
        <v>129394</v>
      </c>
      <c r="H979" t="s">
        <v>26</v>
      </c>
      <c r="I979">
        <v>80499.289999999994</v>
      </c>
      <c r="J979" t="s">
        <v>51</v>
      </c>
      <c r="K979">
        <v>5</v>
      </c>
      <c r="L979">
        <v>0.62212536902793014</v>
      </c>
      <c r="M979" t="s">
        <v>22</v>
      </c>
      <c r="N979" t="s">
        <v>36</v>
      </c>
      <c r="O979" t="s">
        <v>29</v>
      </c>
      <c r="P979">
        <v>1</v>
      </c>
    </row>
    <row r="980" spans="1:16" x14ac:dyDescent="0.3">
      <c r="A980">
        <v>977</v>
      </c>
      <c r="B980" t="s">
        <v>43</v>
      </c>
      <c r="C980">
        <v>2011</v>
      </c>
      <c r="D980">
        <v>3.1</v>
      </c>
      <c r="E980" t="s">
        <v>18</v>
      </c>
      <c r="F980" t="s">
        <v>19</v>
      </c>
      <c r="G980">
        <v>172109</v>
      </c>
      <c r="H980" t="s">
        <v>26</v>
      </c>
      <c r="I980">
        <v>96460.36</v>
      </c>
      <c r="J980" t="s">
        <v>63</v>
      </c>
      <c r="K980">
        <v>15</v>
      </c>
      <c r="L980">
        <v>0.56046087072727169</v>
      </c>
      <c r="M980" t="s">
        <v>32</v>
      </c>
      <c r="N980" t="s">
        <v>36</v>
      </c>
      <c r="O980" t="s">
        <v>22</v>
      </c>
      <c r="P980">
        <v>1</v>
      </c>
    </row>
    <row r="981" spans="1:16" x14ac:dyDescent="0.3">
      <c r="A981">
        <v>1637</v>
      </c>
      <c r="B981" t="s">
        <v>30</v>
      </c>
      <c r="C981">
        <v>2013</v>
      </c>
      <c r="D981">
        <v>3.1</v>
      </c>
      <c r="E981" t="s">
        <v>25</v>
      </c>
      <c r="F981" t="s">
        <v>34</v>
      </c>
      <c r="G981">
        <v>223023</v>
      </c>
      <c r="H981" t="s">
        <v>38</v>
      </c>
      <c r="I981">
        <v>67863.460000000006</v>
      </c>
      <c r="J981" t="s">
        <v>40</v>
      </c>
      <c r="K981">
        <v>13</v>
      </c>
      <c r="L981">
        <v>0.30428906435659103</v>
      </c>
      <c r="M981" t="s">
        <v>32</v>
      </c>
      <c r="N981" t="s">
        <v>36</v>
      </c>
      <c r="O981" t="s">
        <v>22</v>
      </c>
      <c r="P981">
        <v>2</v>
      </c>
    </row>
    <row r="982" spans="1:16" x14ac:dyDescent="0.3">
      <c r="A982">
        <v>1636</v>
      </c>
      <c r="B982" t="s">
        <v>43</v>
      </c>
      <c r="C982">
        <v>2020</v>
      </c>
      <c r="D982">
        <v>4</v>
      </c>
      <c r="E982" t="s">
        <v>42</v>
      </c>
      <c r="F982" t="s">
        <v>19</v>
      </c>
      <c r="G982">
        <v>206089</v>
      </c>
      <c r="H982" t="s">
        <v>38</v>
      </c>
      <c r="I982">
        <v>92815.34</v>
      </c>
      <c r="J982" t="s">
        <v>63</v>
      </c>
      <c r="K982">
        <v>6</v>
      </c>
      <c r="L982">
        <v>0.45036532760118198</v>
      </c>
      <c r="M982" t="s">
        <v>32</v>
      </c>
      <c r="N982" t="s">
        <v>36</v>
      </c>
      <c r="O982" t="s">
        <v>29</v>
      </c>
      <c r="P982">
        <v>2</v>
      </c>
    </row>
    <row r="983" spans="1:16" x14ac:dyDescent="0.3">
      <c r="A983">
        <v>1629</v>
      </c>
      <c r="B983" t="s">
        <v>58</v>
      </c>
      <c r="C983">
        <v>2022</v>
      </c>
      <c r="D983">
        <v>3.5</v>
      </c>
      <c r="E983" t="s">
        <v>18</v>
      </c>
      <c r="F983" t="s">
        <v>34</v>
      </c>
      <c r="G983">
        <v>7274</v>
      </c>
      <c r="H983" t="s">
        <v>20</v>
      </c>
      <c r="I983">
        <v>87156.36</v>
      </c>
      <c r="J983" t="s">
        <v>59</v>
      </c>
      <c r="K983">
        <v>4</v>
      </c>
      <c r="L983">
        <v>11.981902667033269</v>
      </c>
      <c r="M983" t="s">
        <v>56</v>
      </c>
      <c r="N983" t="s">
        <v>36</v>
      </c>
      <c r="O983" t="s">
        <v>22</v>
      </c>
      <c r="P983">
        <v>3</v>
      </c>
    </row>
    <row r="984" spans="1:16" x14ac:dyDescent="0.3">
      <c r="A984">
        <v>981</v>
      </c>
      <c r="B984" t="s">
        <v>50</v>
      </c>
      <c r="C984">
        <v>2005</v>
      </c>
      <c r="D984">
        <v>5.3</v>
      </c>
      <c r="E984" t="s">
        <v>33</v>
      </c>
      <c r="F984" t="s">
        <v>34</v>
      </c>
      <c r="G984">
        <v>74280</v>
      </c>
      <c r="H984" t="s">
        <v>26</v>
      </c>
      <c r="I984">
        <v>76352.52</v>
      </c>
      <c r="J984" t="s">
        <v>54</v>
      </c>
      <c r="K984">
        <v>21</v>
      </c>
      <c r="L984">
        <v>1.0279014539579969</v>
      </c>
      <c r="M984" t="s">
        <v>22</v>
      </c>
      <c r="N984" t="s">
        <v>36</v>
      </c>
      <c r="O984" t="s">
        <v>29</v>
      </c>
      <c r="P984">
        <v>1</v>
      </c>
    </row>
    <row r="985" spans="1:16" x14ac:dyDescent="0.3">
      <c r="A985">
        <v>1627</v>
      </c>
      <c r="B985" t="s">
        <v>58</v>
      </c>
      <c r="C985">
        <v>2000</v>
      </c>
      <c r="D985">
        <v>3.2</v>
      </c>
      <c r="E985" t="s">
        <v>42</v>
      </c>
      <c r="F985" t="s">
        <v>19</v>
      </c>
      <c r="G985">
        <v>120623</v>
      </c>
      <c r="H985" t="s">
        <v>38</v>
      </c>
      <c r="I985">
        <v>98493.27</v>
      </c>
      <c r="J985" t="s">
        <v>67</v>
      </c>
      <c r="K985">
        <v>26</v>
      </c>
      <c r="L985">
        <v>0.81653805658953937</v>
      </c>
      <c r="M985" t="s">
        <v>22</v>
      </c>
      <c r="N985" t="s">
        <v>36</v>
      </c>
      <c r="O985" t="s">
        <v>22</v>
      </c>
      <c r="P985">
        <v>2</v>
      </c>
    </row>
    <row r="986" spans="1:16" x14ac:dyDescent="0.3">
      <c r="A986">
        <v>1626</v>
      </c>
      <c r="B986" t="s">
        <v>30</v>
      </c>
      <c r="C986">
        <v>2010</v>
      </c>
      <c r="D986">
        <v>3.6</v>
      </c>
      <c r="E986" t="s">
        <v>18</v>
      </c>
      <c r="F986" t="s">
        <v>19</v>
      </c>
      <c r="G986">
        <v>298517</v>
      </c>
      <c r="H986" t="s">
        <v>26</v>
      </c>
      <c r="I986">
        <v>97082.99</v>
      </c>
      <c r="J986" t="s">
        <v>52</v>
      </c>
      <c r="K986">
        <v>16</v>
      </c>
      <c r="L986">
        <v>0.32521762579685581</v>
      </c>
      <c r="M986" t="s">
        <v>32</v>
      </c>
      <c r="N986" t="s">
        <v>36</v>
      </c>
      <c r="O986" t="s">
        <v>22</v>
      </c>
      <c r="P986">
        <v>1</v>
      </c>
    </row>
    <row r="987" spans="1:16" x14ac:dyDescent="0.3">
      <c r="A987">
        <v>984</v>
      </c>
      <c r="B987" t="s">
        <v>50</v>
      </c>
      <c r="C987">
        <v>2018</v>
      </c>
      <c r="D987">
        <v>4.4000000000000004</v>
      </c>
      <c r="E987" t="s">
        <v>42</v>
      </c>
      <c r="F987" t="s">
        <v>19</v>
      </c>
      <c r="G987">
        <v>124726</v>
      </c>
      <c r="H987" t="s">
        <v>26</v>
      </c>
      <c r="I987">
        <v>58358.86</v>
      </c>
      <c r="J987" t="s">
        <v>55</v>
      </c>
      <c r="K987">
        <v>8</v>
      </c>
      <c r="L987">
        <v>0.46789650914805253</v>
      </c>
      <c r="M987" t="s">
        <v>22</v>
      </c>
      <c r="N987" t="s">
        <v>36</v>
      </c>
      <c r="O987" t="s">
        <v>29</v>
      </c>
      <c r="P987">
        <v>1</v>
      </c>
    </row>
    <row r="988" spans="1:16" x14ac:dyDescent="0.3">
      <c r="A988">
        <v>1623</v>
      </c>
      <c r="B988" t="s">
        <v>50</v>
      </c>
      <c r="C988">
        <v>2022</v>
      </c>
      <c r="D988">
        <v>2.8</v>
      </c>
      <c r="E988" t="s">
        <v>25</v>
      </c>
      <c r="F988" t="s">
        <v>19</v>
      </c>
      <c r="G988">
        <v>81196</v>
      </c>
      <c r="H988" t="s">
        <v>20</v>
      </c>
      <c r="I988">
        <v>99159.41</v>
      </c>
      <c r="J988" t="s">
        <v>55</v>
      </c>
      <c r="K988">
        <v>4</v>
      </c>
      <c r="L988">
        <v>1.2212351593674566</v>
      </c>
      <c r="M988" t="s">
        <v>22</v>
      </c>
      <c r="N988" t="s">
        <v>36</v>
      </c>
      <c r="O988" t="s">
        <v>22</v>
      </c>
      <c r="P988">
        <v>3</v>
      </c>
    </row>
    <row r="989" spans="1:16" x14ac:dyDescent="0.3">
      <c r="A989">
        <v>986</v>
      </c>
      <c r="B989" t="s">
        <v>43</v>
      </c>
      <c r="C989">
        <v>2006</v>
      </c>
      <c r="D989">
        <v>3.8</v>
      </c>
      <c r="E989" t="s">
        <v>18</v>
      </c>
      <c r="F989" t="s">
        <v>34</v>
      </c>
      <c r="G989">
        <v>112909</v>
      </c>
      <c r="H989" t="s">
        <v>20</v>
      </c>
      <c r="I989">
        <v>72934.63</v>
      </c>
      <c r="J989" t="s">
        <v>63</v>
      </c>
      <c r="K989">
        <v>20</v>
      </c>
      <c r="L989">
        <v>0.64595940093349513</v>
      </c>
      <c r="M989" t="s">
        <v>22</v>
      </c>
      <c r="N989" t="s">
        <v>36</v>
      </c>
      <c r="O989" t="s">
        <v>22</v>
      </c>
      <c r="P989">
        <v>3</v>
      </c>
    </row>
    <row r="990" spans="1:16" x14ac:dyDescent="0.3">
      <c r="A990">
        <v>987</v>
      </c>
      <c r="B990" t="s">
        <v>43</v>
      </c>
      <c r="C990">
        <v>2020</v>
      </c>
      <c r="D990">
        <v>4.9000000000000004</v>
      </c>
      <c r="E990" t="s">
        <v>18</v>
      </c>
      <c r="F990" t="s">
        <v>19</v>
      </c>
      <c r="G990">
        <v>273129</v>
      </c>
      <c r="H990" t="s">
        <v>20</v>
      </c>
      <c r="I990">
        <v>51266.46</v>
      </c>
      <c r="J990" t="s">
        <v>63</v>
      </c>
      <c r="K990">
        <v>6</v>
      </c>
      <c r="L990">
        <v>0.18770053710883869</v>
      </c>
      <c r="M990" t="s">
        <v>32</v>
      </c>
      <c r="N990" t="s">
        <v>36</v>
      </c>
      <c r="O990" t="s">
        <v>29</v>
      </c>
      <c r="P990">
        <v>3</v>
      </c>
    </row>
    <row r="991" spans="1:16" x14ac:dyDescent="0.3">
      <c r="A991">
        <v>1620</v>
      </c>
      <c r="B991" t="s">
        <v>43</v>
      </c>
      <c r="C991">
        <v>2011</v>
      </c>
      <c r="D991">
        <v>1.1000000000000001</v>
      </c>
      <c r="E991" t="s">
        <v>18</v>
      </c>
      <c r="F991" t="s">
        <v>34</v>
      </c>
      <c r="G991">
        <v>63472</v>
      </c>
      <c r="H991" t="s">
        <v>38</v>
      </c>
      <c r="I991">
        <v>88058.22</v>
      </c>
      <c r="J991" t="s">
        <v>57</v>
      </c>
      <c r="K991">
        <v>15</v>
      </c>
      <c r="L991">
        <v>1.3873553692966978</v>
      </c>
      <c r="M991" t="s">
        <v>22</v>
      </c>
      <c r="N991" t="s">
        <v>36</v>
      </c>
      <c r="O991" t="s">
        <v>46</v>
      </c>
      <c r="P991">
        <v>2</v>
      </c>
    </row>
    <row r="992" spans="1:16" x14ac:dyDescent="0.3">
      <c r="A992">
        <v>1618</v>
      </c>
      <c r="B992" t="s">
        <v>17</v>
      </c>
      <c r="C992">
        <v>2015</v>
      </c>
      <c r="D992">
        <v>3</v>
      </c>
      <c r="E992" t="s">
        <v>18</v>
      </c>
      <c r="F992" t="s">
        <v>19</v>
      </c>
      <c r="G992">
        <v>295043</v>
      </c>
      <c r="H992" t="s">
        <v>20</v>
      </c>
      <c r="I992">
        <v>71616.86</v>
      </c>
      <c r="J992" t="s">
        <v>35</v>
      </c>
      <c r="K992">
        <v>11</v>
      </c>
      <c r="L992">
        <v>0.24273363543619067</v>
      </c>
      <c r="M992" t="s">
        <v>32</v>
      </c>
      <c r="N992" t="s">
        <v>36</v>
      </c>
      <c r="O992" t="s">
        <v>22</v>
      </c>
      <c r="P992">
        <v>3</v>
      </c>
    </row>
    <row r="993" spans="1:16" x14ac:dyDescent="0.3">
      <c r="A993">
        <v>990</v>
      </c>
      <c r="B993" t="s">
        <v>37</v>
      </c>
      <c r="C993">
        <v>2013</v>
      </c>
      <c r="D993">
        <v>1.2</v>
      </c>
      <c r="E993" t="s">
        <v>33</v>
      </c>
      <c r="F993" t="s">
        <v>19</v>
      </c>
      <c r="G993">
        <v>261968</v>
      </c>
      <c r="H993" t="s">
        <v>38</v>
      </c>
      <c r="I993">
        <v>87828.26</v>
      </c>
      <c r="J993" t="s">
        <v>45</v>
      </c>
      <c r="K993">
        <v>13</v>
      </c>
      <c r="L993">
        <v>0.33526331460331033</v>
      </c>
      <c r="M993" t="s">
        <v>32</v>
      </c>
      <c r="N993" t="s">
        <v>36</v>
      </c>
      <c r="O993" t="s">
        <v>46</v>
      </c>
      <c r="P993">
        <v>2</v>
      </c>
    </row>
    <row r="994" spans="1:16" x14ac:dyDescent="0.3">
      <c r="A994">
        <v>1617</v>
      </c>
      <c r="B994" t="s">
        <v>50</v>
      </c>
      <c r="C994">
        <v>2018</v>
      </c>
      <c r="D994">
        <v>4.9000000000000004</v>
      </c>
      <c r="E994" t="s">
        <v>18</v>
      </c>
      <c r="F994" t="s">
        <v>34</v>
      </c>
      <c r="G994">
        <v>201664</v>
      </c>
      <c r="H994" t="s">
        <v>38</v>
      </c>
      <c r="I994">
        <v>68739.199999999997</v>
      </c>
      <c r="J994" t="s">
        <v>51</v>
      </c>
      <c r="K994">
        <v>8</v>
      </c>
      <c r="L994">
        <v>0.34086004443033957</v>
      </c>
      <c r="M994" t="s">
        <v>32</v>
      </c>
      <c r="N994" t="s">
        <v>36</v>
      </c>
      <c r="O994" t="s">
        <v>29</v>
      </c>
      <c r="P994">
        <v>2</v>
      </c>
    </row>
    <row r="995" spans="1:16" x14ac:dyDescent="0.3">
      <c r="A995">
        <v>1616</v>
      </c>
      <c r="B995" t="s">
        <v>37</v>
      </c>
      <c r="C995">
        <v>2018</v>
      </c>
      <c r="D995">
        <v>2.5</v>
      </c>
      <c r="E995" t="s">
        <v>25</v>
      </c>
      <c r="F995" t="s">
        <v>34</v>
      </c>
      <c r="G995">
        <v>128404</v>
      </c>
      <c r="H995" t="s">
        <v>26</v>
      </c>
      <c r="I995">
        <v>94530.77</v>
      </c>
      <c r="J995" t="s">
        <v>45</v>
      </c>
      <c r="K995">
        <v>8</v>
      </c>
      <c r="L995">
        <v>0.73619801563814213</v>
      </c>
      <c r="M995" t="s">
        <v>22</v>
      </c>
      <c r="N995" t="s">
        <v>36</v>
      </c>
      <c r="O995" t="s">
        <v>22</v>
      </c>
      <c r="P995">
        <v>1</v>
      </c>
    </row>
    <row r="996" spans="1:16" x14ac:dyDescent="0.3">
      <c r="A996">
        <v>1615</v>
      </c>
      <c r="B996" t="s">
        <v>50</v>
      </c>
      <c r="C996">
        <v>2016</v>
      </c>
      <c r="D996">
        <v>5.7</v>
      </c>
      <c r="E996" t="s">
        <v>18</v>
      </c>
      <c r="F996" t="s">
        <v>34</v>
      </c>
      <c r="G996">
        <v>204249</v>
      </c>
      <c r="H996" t="s">
        <v>20</v>
      </c>
      <c r="I996">
        <v>99754.42</v>
      </c>
      <c r="J996" t="s">
        <v>55</v>
      </c>
      <c r="K996">
        <v>10</v>
      </c>
      <c r="L996">
        <v>0.48839612433843005</v>
      </c>
      <c r="M996" t="s">
        <v>32</v>
      </c>
      <c r="N996" t="s">
        <v>36</v>
      </c>
      <c r="O996" t="s">
        <v>29</v>
      </c>
      <c r="P996">
        <v>3</v>
      </c>
    </row>
    <row r="997" spans="1:16" x14ac:dyDescent="0.3">
      <c r="A997">
        <v>1614</v>
      </c>
      <c r="B997" t="s">
        <v>43</v>
      </c>
      <c r="C997">
        <v>2005</v>
      </c>
      <c r="D997">
        <v>2.2000000000000002</v>
      </c>
      <c r="E997" t="s">
        <v>18</v>
      </c>
      <c r="F997" t="s">
        <v>34</v>
      </c>
      <c r="G997">
        <v>197105</v>
      </c>
      <c r="H997" t="s">
        <v>38</v>
      </c>
      <c r="I997">
        <v>94888.77</v>
      </c>
      <c r="J997" t="s">
        <v>44</v>
      </c>
      <c r="K997">
        <v>21</v>
      </c>
      <c r="L997">
        <v>0.48141229294031102</v>
      </c>
      <c r="M997" t="s">
        <v>32</v>
      </c>
      <c r="N997" t="s">
        <v>36</v>
      </c>
      <c r="O997" t="s">
        <v>22</v>
      </c>
      <c r="P997">
        <v>2</v>
      </c>
    </row>
    <row r="998" spans="1:16" x14ac:dyDescent="0.3">
      <c r="A998">
        <v>995</v>
      </c>
      <c r="B998" t="s">
        <v>58</v>
      </c>
      <c r="C998">
        <v>2007</v>
      </c>
      <c r="D998">
        <v>4.8</v>
      </c>
      <c r="E998" t="s">
        <v>25</v>
      </c>
      <c r="F998" t="s">
        <v>19</v>
      </c>
      <c r="G998">
        <v>42923</v>
      </c>
      <c r="H998" t="s">
        <v>20</v>
      </c>
      <c r="I998">
        <v>86765.440000000002</v>
      </c>
      <c r="J998" t="s">
        <v>67</v>
      </c>
      <c r="K998">
        <v>19</v>
      </c>
      <c r="L998">
        <v>2.021420683549612</v>
      </c>
      <c r="M998" t="s">
        <v>56</v>
      </c>
      <c r="N998" t="s">
        <v>36</v>
      </c>
      <c r="O998" t="s">
        <v>29</v>
      </c>
      <c r="P998">
        <v>3</v>
      </c>
    </row>
    <row r="999" spans="1:16" x14ac:dyDescent="0.3">
      <c r="A999">
        <v>1612</v>
      </c>
      <c r="B999" t="s">
        <v>24</v>
      </c>
      <c r="C999">
        <v>2013</v>
      </c>
      <c r="D999">
        <v>4.2</v>
      </c>
      <c r="E999" t="s">
        <v>33</v>
      </c>
      <c r="F999" t="s">
        <v>19</v>
      </c>
      <c r="G999">
        <v>272672</v>
      </c>
      <c r="H999" t="s">
        <v>20</v>
      </c>
      <c r="I999">
        <v>97511.18</v>
      </c>
      <c r="J999" t="s">
        <v>49</v>
      </c>
      <c r="K999">
        <v>13</v>
      </c>
      <c r="L999">
        <v>0.35761346966318502</v>
      </c>
      <c r="M999" t="s">
        <v>32</v>
      </c>
      <c r="N999" t="s">
        <v>36</v>
      </c>
      <c r="O999" t="s">
        <v>29</v>
      </c>
      <c r="P999">
        <v>3</v>
      </c>
    </row>
    <row r="1000" spans="1:16" x14ac:dyDescent="0.3">
      <c r="A1000">
        <v>997</v>
      </c>
      <c r="B1000" t="s">
        <v>58</v>
      </c>
      <c r="C1000">
        <v>2014</v>
      </c>
      <c r="D1000">
        <v>5.3</v>
      </c>
      <c r="E1000" t="s">
        <v>18</v>
      </c>
      <c r="F1000" t="s">
        <v>34</v>
      </c>
      <c r="G1000">
        <v>165912</v>
      </c>
      <c r="H1000" t="s">
        <v>38</v>
      </c>
      <c r="I1000">
        <v>91318.02</v>
      </c>
      <c r="J1000" t="s">
        <v>62</v>
      </c>
      <c r="K1000">
        <v>12</v>
      </c>
      <c r="L1000">
        <v>0.55040033270649502</v>
      </c>
      <c r="M1000" t="s">
        <v>32</v>
      </c>
      <c r="N1000" t="s">
        <v>36</v>
      </c>
      <c r="O1000" t="s">
        <v>29</v>
      </c>
      <c r="P1000">
        <v>2</v>
      </c>
    </row>
    <row r="1001" spans="1:16" x14ac:dyDescent="0.3">
      <c r="A1001">
        <v>1611</v>
      </c>
      <c r="B1001" t="s">
        <v>50</v>
      </c>
      <c r="C1001">
        <v>2008</v>
      </c>
      <c r="D1001">
        <v>4.4000000000000004</v>
      </c>
      <c r="E1001" t="s">
        <v>42</v>
      </c>
      <c r="F1001" t="s">
        <v>19</v>
      </c>
      <c r="G1001">
        <v>265808</v>
      </c>
      <c r="H1001" t="s">
        <v>38</v>
      </c>
      <c r="I1001">
        <v>96794.1</v>
      </c>
      <c r="J1001" t="s">
        <v>54</v>
      </c>
      <c r="K1001">
        <v>18</v>
      </c>
      <c r="L1001">
        <v>0.36415043941491604</v>
      </c>
      <c r="M1001" t="s">
        <v>32</v>
      </c>
      <c r="N1001" t="s">
        <v>36</v>
      </c>
      <c r="O1001" t="s">
        <v>29</v>
      </c>
      <c r="P1001">
        <v>2</v>
      </c>
    </row>
    <row r="1002" spans="1:16" x14ac:dyDescent="0.3">
      <c r="A1002">
        <v>999</v>
      </c>
      <c r="B1002" t="s">
        <v>24</v>
      </c>
      <c r="C1002">
        <v>2019</v>
      </c>
      <c r="D1002">
        <v>1.6</v>
      </c>
      <c r="E1002" t="s">
        <v>42</v>
      </c>
      <c r="F1002" t="s">
        <v>34</v>
      </c>
      <c r="G1002">
        <v>128165</v>
      </c>
      <c r="H1002" t="s">
        <v>20</v>
      </c>
      <c r="I1002">
        <v>90445.55</v>
      </c>
      <c r="J1002" t="s">
        <v>49</v>
      </c>
      <c r="K1002">
        <v>7</v>
      </c>
      <c r="L1002">
        <v>0.70569617290211839</v>
      </c>
      <c r="M1002" t="s">
        <v>22</v>
      </c>
      <c r="N1002" t="s">
        <v>36</v>
      </c>
      <c r="O1002" t="s">
        <v>46</v>
      </c>
      <c r="P1002">
        <v>3</v>
      </c>
    </row>
    <row r="1003" spans="1:16" x14ac:dyDescent="0.3">
      <c r="A1003">
        <v>1000</v>
      </c>
      <c r="B1003" t="s">
        <v>50</v>
      </c>
      <c r="C1003">
        <v>2013</v>
      </c>
      <c r="D1003">
        <v>5.9</v>
      </c>
      <c r="E1003" t="s">
        <v>18</v>
      </c>
      <c r="F1003" t="s">
        <v>34</v>
      </c>
      <c r="G1003">
        <v>230314</v>
      </c>
      <c r="H1003" t="s">
        <v>20</v>
      </c>
      <c r="I1003">
        <v>80127.960000000006</v>
      </c>
      <c r="J1003" t="s">
        <v>51</v>
      </c>
      <c r="K1003">
        <v>13</v>
      </c>
      <c r="L1003">
        <v>0.34790746546019785</v>
      </c>
      <c r="M1003" t="s">
        <v>32</v>
      </c>
      <c r="N1003" t="s">
        <v>36</v>
      </c>
      <c r="O1003" t="s">
        <v>29</v>
      </c>
      <c r="P1003">
        <v>3</v>
      </c>
    </row>
    <row r="1004" spans="1:16" x14ac:dyDescent="0.3">
      <c r="A1004">
        <v>1001</v>
      </c>
      <c r="B1004" t="s">
        <v>17</v>
      </c>
      <c r="C1004">
        <v>2008</v>
      </c>
      <c r="D1004">
        <v>4.4000000000000004</v>
      </c>
      <c r="E1004" t="s">
        <v>42</v>
      </c>
      <c r="F1004" t="s">
        <v>19</v>
      </c>
      <c r="G1004">
        <v>295673</v>
      </c>
      <c r="H1004" t="s">
        <v>38</v>
      </c>
      <c r="I1004">
        <v>60288.81</v>
      </c>
      <c r="J1004" t="s">
        <v>64</v>
      </c>
      <c r="K1004">
        <v>18</v>
      </c>
      <c r="L1004">
        <v>0.20390367060908504</v>
      </c>
      <c r="M1004" t="s">
        <v>32</v>
      </c>
      <c r="N1004" t="s">
        <v>36</v>
      </c>
      <c r="O1004" t="s">
        <v>29</v>
      </c>
      <c r="P1004">
        <v>2</v>
      </c>
    </row>
    <row r="1005" spans="1:16" x14ac:dyDescent="0.3">
      <c r="A1005">
        <v>1002</v>
      </c>
      <c r="B1005" t="s">
        <v>43</v>
      </c>
      <c r="C1005">
        <v>2007</v>
      </c>
      <c r="D1005">
        <v>5.2</v>
      </c>
      <c r="E1005" t="s">
        <v>33</v>
      </c>
      <c r="F1005" t="s">
        <v>34</v>
      </c>
      <c r="G1005">
        <v>144013</v>
      </c>
      <c r="H1005" t="s">
        <v>20</v>
      </c>
      <c r="I1005">
        <v>68599.649999999994</v>
      </c>
      <c r="J1005" t="s">
        <v>60</v>
      </c>
      <c r="K1005">
        <v>19</v>
      </c>
      <c r="L1005">
        <v>0.47634345510474746</v>
      </c>
      <c r="M1005" t="s">
        <v>22</v>
      </c>
      <c r="N1005" t="s">
        <v>36</v>
      </c>
      <c r="O1005" t="s">
        <v>29</v>
      </c>
      <c r="P1005">
        <v>3</v>
      </c>
    </row>
    <row r="1006" spans="1:16" x14ac:dyDescent="0.3">
      <c r="A1006">
        <v>1610</v>
      </c>
      <c r="B1006" t="s">
        <v>43</v>
      </c>
      <c r="C1006">
        <v>2019</v>
      </c>
      <c r="D1006">
        <v>5.8</v>
      </c>
      <c r="E1006" t="s">
        <v>42</v>
      </c>
      <c r="F1006" t="s">
        <v>19</v>
      </c>
      <c r="G1006">
        <v>299738</v>
      </c>
      <c r="H1006" t="s">
        <v>38</v>
      </c>
      <c r="I1006">
        <v>94121.24</v>
      </c>
      <c r="J1006" t="s">
        <v>57</v>
      </c>
      <c r="K1006">
        <v>7</v>
      </c>
      <c r="L1006">
        <v>0.31401170355443758</v>
      </c>
      <c r="M1006" t="s">
        <v>32</v>
      </c>
      <c r="N1006" t="s">
        <v>36</v>
      </c>
      <c r="O1006" t="s">
        <v>29</v>
      </c>
      <c r="P1006">
        <v>2</v>
      </c>
    </row>
    <row r="1007" spans="1:16" x14ac:dyDescent="0.3">
      <c r="A1007">
        <v>1004</v>
      </c>
      <c r="B1007" t="s">
        <v>58</v>
      </c>
      <c r="C1007">
        <v>2001</v>
      </c>
      <c r="D1007">
        <v>4.4000000000000004</v>
      </c>
      <c r="E1007" t="s">
        <v>42</v>
      </c>
      <c r="F1007" t="s">
        <v>19</v>
      </c>
      <c r="G1007">
        <v>216854</v>
      </c>
      <c r="H1007" t="s">
        <v>20</v>
      </c>
      <c r="I1007">
        <v>59551.72</v>
      </c>
      <c r="J1007" t="s">
        <v>67</v>
      </c>
      <c r="K1007">
        <v>25</v>
      </c>
      <c r="L1007">
        <v>0.27461665452331985</v>
      </c>
      <c r="M1007" t="s">
        <v>32</v>
      </c>
      <c r="N1007" t="s">
        <v>36</v>
      </c>
      <c r="O1007" t="s">
        <v>29</v>
      </c>
      <c r="P1007">
        <v>3</v>
      </c>
    </row>
    <row r="1008" spans="1:16" x14ac:dyDescent="0.3">
      <c r="A1008">
        <v>1608</v>
      </c>
      <c r="B1008" t="s">
        <v>37</v>
      </c>
      <c r="C1008">
        <v>2016</v>
      </c>
      <c r="D1008">
        <v>5.4</v>
      </c>
      <c r="E1008" t="s">
        <v>25</v>
      </c>
      <c r="F1008" t="s">
        <v>34</v>
      </c>
      <c r="G1008">
        <v>292248</v>
      </c>
      <c r="H1008" t="s">
        <v>26</v>
      </c>
      <c r="I1008">
        <v>53339.88</v>
      </c>
      <c r="J1008" t="s">
        <v>45</v>
      </c>
      <c r="K1008">
        <v>10</v>
      </c>
      <c r="L1008">
        <v>0.18251580849141824</v>
      </c>
      <c r="M1008" t="s">
        <v>32</v>
      </c>
      <c r="N1008" t="s">
        <v>36</v>
      </c>
      <c r="O1008" t="s">
        <v>29</v>
      </c>
      <c r="P1008">
        <v>1</v>
      </c>
    </row>
    <row r="1009" spans="1:16" x14ac:dyDescent="0.3">
      <c r="A1009">
        <v>1604</v>
      </c>
      <c r="B1009" t="s">
        <v>58</v>
      </c>
      <c r="C1009">
        <v>2021</v>
      </c>
      <c r="D1009">
        <v>5.4</v>
      </c>
      <c r="E1009" t="s">
        <v>33</v>
      </c>
      <c r="F1009" t="s">
        <v>19</v>
      </c>
      <c r="G1009">
        <v>62583</v>
      </c>
      <c r="H1009" t="s">
        <v>20</v>
      </c>
      <c r="I1009">
        <v>86190.44</v>
      </c>
      <c r="J1009" t="s">
        <v>59</v>
      </c>
      <c r="K1009">
        <v>5</v>
      </c>
      <c r="L1009">
        <v>1.3772180943706758</v>
      </c>
      <c r="M1009" t="s">
        <v>22</v>
      </c>
      <c r="N1009" t="s">
        <v>36</v>
      </c>
      <c r="O1009" t="s">
        <v>29</v>
      </c>
      <c r="P1009">
        <v>3</v>
      </c>
    </row>
    <row r="1010" spans="1:16" x14ac:dyDescent="0.3">
      <c r="A1010">
        <v>1007</v>
      </c>
      <c r="B1010" t="s">
        <v>24</v>
      </c>
      <c r="C1010">
        <v>2007</v>
      </c>
      <c r="D1010">
        <v>4.4000000000000004</v>
      </c>
      <c r="E1010" t="s">
        <v>25</v>
      </c>
      <c r="F1010" t="s">
        <v>19</v>
      </c>
      <c r="G1010">
        <v>20323</v>
      </c>
      <c r="H1010" t="s">
        <v>38</v>
      </c>
      <c r="I1010">
        <v>77642.94</v>
      </c>
      <c r="J1010" t="s">
        <v>53</v>
      </c>
      <c r="K1010">
        <v>19</v>
      </c>
      <c r="L1010">
        <v>3.8204467844314323</v>
      </c>
      <c r="M1010" t="s">
        <v>56</v>
      </c>
      <c r="N1010" t="s">
        <v>36</v>
      </c>
      <c r="O1010" t="s">
        <v>29</v>
      </c>
      <c r="P1010">
        <v>2</v>
      </c>
    </row>
    <row r="1011" spans="1:16" x14ac:dyDescent="0.3">
      <c r="A1011">
        <v>1601</v>
      </c>
      <c r="B1011" t="s">
        <v>30</v>
      </c>
      <c r="C1011">
        <v>2011</v>
      </c>
      <c r="D1011">
        <v>4.4000000000000004</v>
      </c>
      <c r="E1011" t="s">
        <v>25</v>
      </c>
      <c r="F1011" t="s">
        <v>34</v>
      </c>
      <c r="G1011">
        <v>103591</v>
      </c>
      <c r="H1011" t="s">
        <v>26</v>
      </c>
      <c r="I1011">
        <v>70291.28</v>
      </c>
      <c r="J1011" t="s">
        <v>41</v>
      </c>
      <c r="K1011">
        <v>15</v>
      </c>
      <c r="L1011">
        <v>0.67854620575146485</v>
      </c>
      <c r="M1011" t="s">
        <v>22</v>
      </c>
      <c r="N1011" t="s">
        <v>36</v>
      </c>
      <c r="O1011" t="s">
        <v>29</v>
      </c>
      <c r="P1011">
        <v>1</v>
      </c>
    </row>
    <row r="1012" spans="1:16" x14ac:dyDescent="0.3">
      <c r="A1012">
        <v>1009</v>
      </c>
      <c r="B1012" t="s">
        <v>58</v>
      </c>
      <c r="C1012">
        <v>2000</v>
      </c>
      <c r="D1012">
        <v>3.1</v>
      </c>
      <c r="E1012" t="s">
        <v>33</v>
      </c>
      <c r="F1012" t="s">
        <v>19</v>
      </c>
      <c r="G1012">
        <v>257249</v>
      </c>
      <c r="H1012" t="s">
        <v>26</v>
      </c>
      <c r="I1012">
        <v>84690.37</v>
      </c>
      <c r="J1012" t="s">
        <v>65</v>
      </c>
      <c r="K1012">
        <v>26</v>
      </c>
      <c r="L1012">
        <v>0.32921554602738978</v>
      </c>
      <c r="M1012" t="s">
        <v>32</v>
      </c>
      <c r="N1012" t="s">
        <v>36</v>
      </c>
      <c r="O1012" t="s">
        <v>22</v>
      </c>
      <c r="P1012">
        <v>1</v>
      </c>
    </row>
    <row r="1013" spans="1:16" x14ac:dyDescent="0.3">
      <c r="A1013">
        <v>1600</v>
      </c>
      <c r="B1013" t="s">
        <v>30</v>
      </c>
      <c r="C1013">
        <v>2014</v>
      </c>
      <c r="D1013">
        <v>5.2</v>
      </c>
      <c r="E1013" t="s">
        <v>42</v>
      </c>
      <c r="F1013" t="s">
        <v>19</v>
      </c>
      <c r="G1013">
        <v>241443</v>
      </c>
      <c r="H1013" t="s">
        <v>26</v>
      </c>
      <c r="I1013">
        <v>93363.35</v>
      </c>
      <c r="J1013" t="s">
        <v>52</v>
      </c>
      <c r="K1013">
        <v>12</v>
      </c>
      <c r="L1013">
        <v>0.38668899077629093</v>
      </c>
      <c r="M1013" t="s">
        <v>32</v>
      </c>
      <c r="N1013" t="s">
        <v>36</v>
      </c>
      <c r="O1013" t="s">
        <v>29</v>
      </c>
      <c r="P1013">
        <v>1</v>
      </c>
    </row>
    <row r="1014" spans="1:16" x14ac:dyDescent="0.3">
      <c r="A1014">
        <v>1011</v>
      </c>
      <c r="B1014" t="s">
        <v>58</v>
      </c>
      <c r="C1014">
        <v>2019</v>
      </c>
      <c r="D1014">
        <v>4.8</v>
      </c>
      <c r="E1014" t="s">
        <v>18</v>
      </c>
      <c r="F1014" t="s">
        <v>19</v>
      </c>
      <c r="G1014">
        <v>113415</v>
      </c>
      <c r="H1014" t="s">
        <v>38</v>
      </c>
      <c r="I1014">
        <v>55556.15</v>
      </c>
      <c r="J1014" t="s">
        <v>62</v>
      </c>
      <c r="K1014">
        <v>7</v>
      </c>
      <c r="L1014">
        <v>0.48984834457523257</v>
      </c>
      <c r="M1014" t="s">
        <v>22</v>
      </c>
      <c r="N1014" t="s">
        <v>36</v>
      </c>
      <c r="O1014" t="s">
        <v>29</v>
      </c>
      <c r="P1014">
        <v>2</v>
      </c>
    </row>
    <row r="1015" spans="1:16" x14ac:dyDescent="0.3">
      <c r="A1015">
        <v>1012</v>
      </c>
      <c r="B1015" t="s">
        <v>24</v>
      </c>
      <c r="C1015">
        <v>2002</v>
      </c>
      <c r="D1015">
        <v>2.1</v>
      </c>
      <c r="E1015" t="s">
        <v>33</v>
      </c>
      <c r="F1015" t="s">
        <v>19</v>
      </c>
      <c r="G1015">
        <v>270855</v>
      </c>
      <c r="H1015" t="s">
        <v>26</v>
      </c>
      <c r="I1015">
        <v>94486.25</v>
      </c>
      <c r="J1015" t="s">
        <v>49</v>
      </c>
      <c r="K1015">
        <v>24</v>
      </c>
      <c r="L1015">
        <v>0.3488444001402965</v>
      </c>
      <c r="M1015" t="s">
        <v>32</v>
      </c>
      <c r="N1015" t="s">
        <v>36</v>
      </c>
      <c r="O1015" t="s">
        <v>22</v>
      </c>
      <c r="P1015">
        <v>1</v>
      </c>
    </row>
    <row r="1016" spans="1:16" x14ac:dyDescent="0.3">
      <c r="A1016">
        <v>1013</v>
      </c>
      <c r="B1016" t="s">
        <v>24</v>
      </c>
      <c r="C1016">
        <v>2005</v>
      </c>
      <c r="D1016">
        <v>4.5</v>
      </c>
      <c r="E1016" t="s">
        <v>25</v>
      </c>
      <c r="F1016" t="s">
        <v>34</v>
      </c>
      <c r="G1016">
        <v>7904</v>
      </c>
      <c r="H1016" t="s">
        <v>26</v>
      </c>
      <c r="I1016">
        <v>69719.28</v>
      </c>
      <c r="J1016" t="s">
        <v>66</v>
      </c>
      <c r="K1016">
        <v>21</v>
      </c>
      <c r="L1016">
        <v>8.8207591093117408</v>
      </c>
      <c r="M1016" t="s">
        <v>56</v>
      </c>
      <c r="N1016" t="s">
        <v>36</v>
      </c>
      <c r="O1016" t="s">
        <v>29</v>
      </c>
      <c r="P1016">
        <v>1</v>
      </c>
    </row>
    <row r="1017" spans="1:16" x14ac:dyDescent="0.3">
      <c r="A1017">
        <v>1014</v>
      </c>
      <c r="B1017" t="s">
        <v>30</v>
      </c>
      <c r="C1017">
        <v>2006</v>
      </c>
      <c r="D1017">
        <v>2.2000000000000002</v>
      </c>
      <c r="E1017" t="s">
        <v>18</v>
      </c>
      <c r="F1017" t="s">
        <v>19</v>
      </c>
      <c r="G1017">
        <v>64033</v>
      </c>
      <c r="H1017" t="s">
        <v>38</v>
      </c>
      <c r="I1017">
        <v>66332.39</v>
      </c>
      <c r="J1017" t="s">
        <v>31</v>
      </c>
      <c r="K1017">
        <v>20</v>
      </c>
      <c r="L1017">
        <v>1.0359094529383286</v>
      </c>
      <c r="M1017" t="s">
        <v>22</v>
      </c>
      <c r="N1017" t="s">
        <v>36</v>
      </c>
      <c r="O1017" t="s">
        <v>22</v>
      </c>
      <c r="P1017">
        <v>2</v>
      </c>
    </row>
    <row r="1018" spans="1:16" x14ac:dyDescent="0.3">
      <c r="A1018">
        <v>1015</v>
      </c>
      <c r="B1018" t="s">
        <v>43</v>
      </c>
      <c r="C1018">
        <v>2019</v>
      </c>
      <c r="D1018">
        <v>4.0999999999999996</v>
      </c>
      <c r="E1018" t="s">
        <v>42</v>
      </c>
      <c r="F1018" t="s">
        <v>19</v>
      </c>
      <c r="G1018">
        <v>231659</v>
      </c>
      <c r="H1018" t="s">
        <v>26</v>
      </c>
      <c r="I1018">
        <v>72602.73</v>
      </c>
      <c r="J1018" t="s">
        <v>63</v>
      </c>
      <c r="K1018">
        <v>7</v>
      </c>
      <c r="L1018">
        <v>0.31340345076167986</v>
      </c>
      <c r="M1018" t="s">
        <v>32</v>
      </c>
      <c r="N1018" t="s">
        <v>36</v>
      </c>
      <c r="O1018" t="s">
        <v>29</v>
      </c>
      <c r="P1018">
        <v>1</v>
      </c>
    </row>
    <row r="1019" spans="1:16" x14ac:dyDescent="0.3">
      <c r="A1019">
        <v>1016</v>
      </c>
      <c r="B1019" t="s">
        <v>50</v>
      </c>
      <c r="C1019">
        <v>2022</v>
      </c>
      <c r="D1019">
        <v>4.7</v>
      </c>
      <c r="E1019" t="s">
        <v>25</v>
      </c>
      <c r="F1019" t="s">
        <v>34</v>
      </c>
      <c r="G1019">
        <v>120035</v>
      </c>
      <c r="H1019" t="s">
        <v>26</v>
      </c>
      <c r="I1019">
        <v>92220.58</v>
      </c>
      <c r="J1019" t="s">
        <v>61</v>
      </c>
      <c r="K1019">
        <v>4</v>
      </c>
      <c r="L1019">
        <v>0.76828075144749453</v>
      </c>
      <c r="M1019" t="s">
        <v>22</v>
      </c>
      <c r="N1019" t="s">
        <v>36</v>
      </c>
      <c r="O1019" t="s">
        <v>29</v>
      </c>
      <c r="P1019">
        <v>1</v>
      </c>
    </row>
    <row r="1020" spans="1:16" x14ac:dyDescent="0.3">
      <c r="A1020">
        <v>1599</v>
      </c>
      <c r="B1020" t="s">
        <v>24</v>
      </c>
      <c r="C1020">
        <v>2012</v>
      </c>
      <c r="D1020">
        <v>1.5</v>
      </c>
      <c r="E1020" t="s">
        <v>25</v>
      </c>
      <c r="F1020" t="s">
        <v>19</v>
      </c>
      <c r="G1020">
        <v>159245</v>
      </c>
      <c r="H1020" t="s">
        <v>26</v>
      </c>
      <c r="I1020">
        <v>68349.45</v>
      </c>
      <c r="J1020" t="s">
        <v>66</v>
      </c>
      <c r="K1020">
        <v>14</v>
      </c>
      <c r="L1020">
        <v>0.42920939432949229</v>
      </c>
      <c r="M1020" t="s">
        <v>32</v>
      </c>
      <c r="N1020" t="s">
        <v>36</v>
      </c>
      <c r="O1020" t="s">
        <v>46</v>
      </c>
      <c r="P1020">
        <v>1</v>
      </c>
    </row>
    <row r="1021" spans="1:16" x14ac:dyDescent="0.3">
      <c r="A1021">
        <v>1018</v>
      </c>
      <c r="B1021" t="s">
        <v>43</v>
      </c>
      <c r="C1021">
        <v>2010</v>
      </c>
      <c r="D1021">
        <v>1.3</v>
      </c>
      <c r="E1021" t="s">
        <v>25</v>
      </c>
      <c r="F1021" t="s">
        <v>19</v>
      </c>
      <c r="G1021">
        <v>186168</v>
      </c>
      <c r="H1021" t="s">
        <v>26</v>
      </c>
      <c r="I1021">
        <v>63257.91</v>
      </c>
      <c r="J1021" t="s">
        <v>44</v>
      </c>
      <c r="K1021">
        <v>16</v>
      </c>
      <c r="L1021">
        <v>0.3397893837823901</v>
      </c>
      <c r="M1021" t="s">
        <v>32</v>
      </c>
      <c r="N1021" t="s">
        <v>36</v>
      </c>
      <c r="O1021" t="s">
        <v>46</v>
      </c>
      <c r="P1021">
        <v>1</v>
      </c>
    </row>
    <row r="1022" spans="1:16" x14ac:dyDescent="0.3">
      <c r="A1022">
        <v>1598</v>
      </c>
      <c r="B1022" t="s">
        <v>24</v>
      </c>
      <c r="C1022">
        <v>2021</v>
      </c>
      <c r="D1022">
        <v>4.5</v>
      </c>
      <c r="E1022" t="s">
        <v>25</v>
      </c>
      <c r="F1022" t="s">
        <v>34</v>
      </c>
      <c r="G1022">
        <v>45215</v>
      </c>
      <c r="H1022" t="s">
        <v>26</v>
      </c>
      <c r="I1022">
        <v>57658.05</v>
      </c>
      <c r="J1022" t="s">
        <v>49</v>
      </c>
      <c r="K1022">
        <v>5</v>
      </c>
      <c r="L1022">
        <v>1.2751973902465996</v>
      </c>
      <c r="M1022" t="s">
        <v>56</v>
      </c>
      <c r="N1022" t="s">
        <v>36</v>
      </c>
      <c r="O1022" t="s">
        <v>29</v>
      </c>
      <c r="P1022">
        <v>1</v>
      </c>
    </row>
    <row r="1023" spans="1:16" x14ac:dyDescent="0.3">
      <c r="A1023">
        <v>1597</v>
      </c>
      <c r="B1023" t="s">
        <v>17</v>
      </c>
      <c r="C1023">
        <v>2010</v>
      </c>
      <c r="D1023">
        <v>5.0999999999999996</v>
      </c>
      <c r="E1023" t="s">
        <v>25</v>
      </c>
      <c r="F1023" t="s">
        <v>34</v>
      </c>
      <c r="G1023">
        <v>61742</v>
      </c>
      <c r="H1023" t="s">
        <v>20</v>
      </c>
      <c r="I1023">
        <v>66458.19</v>
      </c>
      <c r="J1023" t="s">
        <v>47</v>
      </c>
      <c r="K1023">
        <v>16</v>
      </c>
      <c r="L1023">
        <v>1.0763854426484403</v>
      </c>
      <c r="M1023" t="s">
        <v>22</v>
      </c>
      <c r="N1023" t="s">
        <v>36</v>
      </c>
      <c r="O1023" t="s">
        <v>29</v>
      </c>
      <c r="P1023">
        <v>3</v>
      </c>
    </row>
    <row r="1024" spans="1:16" x14ac:dyDescent="0.3">
      <c r="A1024">
        <v>1595</v>
      </c>
      <c r="B1024" t="s">
        <v>37</v>
      </c>
      <c r="C1024">
        <v>2020</v>
      </c>
      <c r="D1024">
        <v>3.3</v>
      </c>
      <c r="E1024" t="s">
        <v>42</v>
      </c>
      <c r="F1024" t="s">
        <v>34</v>
      </c>
      <c r="G1024">
        <v>218031</v>
      </c>
      <c r="H1024" t="s">
        <v>20</v>
      </c>
      <c r="I1024">
        <v>53038.25</v>
      </c>
      <c r="J1024" t="s">
        <v>45</v>
      </c>
      <c r="K1024">
        <v>6</v>
      </c>
      <c r="L1024">
        <v>0.24326013273341865</v>
      </c>
      <c r="M1024" t="s">
        <v>32</v>
      </c>
      <c r="N1024" t="s">
        <v>36</v>
      </c>
      <c r="O1024" t="s">
        <v>22</v>
      </c>
      <c r="P1024">
        <v>3</v>
      </c>
    </row>
    <row r="1025" spans="1:16" x14ac:dyDescent="0.3">
      <c r="A1025">
        <v>1593</v>
      </c>
      <c r="B1025" t="s">
        <v>17</v>
      </c>
      <c r="C1025">
        <v>2021</v>
      </c>
      <c r="D1025">
        <v>3.6</v>
      </c>
      <c r="E1025" t="s">
        <v>18</v>
      </c>
      <c r="F1025" t="s">
        <v>19</v>
      </c>
      <c r="G1025">
        <v>39023</v>
      </c>
      <c r="H1025" t="s">
        <v>20</v>
      </c>
      <c r="I1025">
        <v>71765.460000000006</v>
      </c>
      <c r="J1025" t="s">
        <v>47</v>
      </c>
      <c r="K1025">
        <v>5</v>
      </c>
      <c r="L1025">
        <v>1.839055428849653</v>
      </c>
      <c r="M1025" t="s">
        <v>56</v>
      </c>
      <c r="N1025" t="s">
        <v>36</v>
      </c>
      <c r="O1025" t="s">
        <v>22</v>
      </c>
      <c r="P1025">
        <v>3</v>
      </c>
    </row>
    <row r="1026" spans="1:16" x14ac:dyDescent="0.3">
      <c r="A1026">
        <v>1023</v>
      </c>
      <c r="B1026" t="s">
        <v>37</v>
      </c>
      <c r="C1026">
        <v>2023</v>
      </c>
      <c r="D1026">
        <v>4.7</v>
      </c>
      <c r="E1026" t="s">
        <v>42</v>
      </c>
      <c r="F1026" t="s">
        <v>34</v>
      </c>
      <c r="G1026">
        <v>193708</v>
      </c>
      <c r="H1026" t="s">
        <v>26</v>
      </c>
      <c r="I1026">
        <v>58675</v>
      </c>
      <c r="J1026" t="s">
        <v>48</v>
      </c>
      <c r="K1026">
        <v>3</v>
      </c>
      <c r="L1026">
        <v>0.3029043715282797</v>
      </c>
      <c r="M1026" t="s">
        <v>32</v>
      </c>
      <c r="N1026" t="s">
        <v>36</v>
      </c>
      <c r="O1026" t="s">
        <v>29</v>
      </c>
      <c r="P1026">
        <v>1</v>
      </c>
    </row>
    <row r="1027" spans="1:16" x14ac:dyDescent="0.3">
      <c r="A1027">
        <v>1024</v>
      </c>
      <c r="B1027" t="s">
        <v>37</v>
      </c>
      <c r="C1027">
        <v>2011</v>
      </c>
      <c r="D1027">
        <v>2.7</v>
      </c>
      <c r="E1027" t="s">
        <v>25</v>
      </c>
      <c r="F1027" t="s">
        <v>19</v>
      </c>
      <c r="G1027">
        <v>189878</v>
      </c>
      <c r="H1027" t="s">
        <v>26</v>
      </c>
      <c r="I1027">
        <v>88740.1</v>
      </c>
      <c r="J1027" t="s">
        <v>48</v>
      </c>
      <c r="K1027">
        <v>15</v>
      </c>
      <c r="L1027">
        <v>0.46735324787495131</v>
      </c>
      <c r="M1027" t="s">
        <v>32</v>
      </c>
      <c r="N1027" t="s">
        <v>36</v>
      </c>
      <c r="O1027" t="s">
        <v>22</v>
      </c>
      <c r="P1027">
        <v>1</v>
      </c>
    </row>
    <row r="1028" spans="1:16" x14ac:dyDescent="0.3">
      <c r="A1028">
        <v>1025</v>
      </c>
      <c r="B1028" t="s">
        <v>17</v>
      </c>
      <c r="C1028">
        <v>2009</v>
      </c>
      <c r="D1028">
        <v>3.4</v>
      </c>
      <c r="E1028" t="s">
        <v>18</v>
      </c>
      <c r="F1028" t="s">
        <v>34</v>
      </c>
      <c r="G1028">
        <v>140466</v>
      </c>
      <c r="H1028" t="s">
        <v>38</v>
      </c>
      <c r="I1028">
        <v>80155.839999999997</v>
      </c>
      <c r="J1028" t="s">
        <v>35</v>
      </c>
      <c r="K1028">
        <v>17</v>
      </c>
      <c r="L1028">
        <v>0.57064229066108518</v>
      </c>
      <c r="M1028" t="s">
        <v>22</v>
      </c>
      <c r="N1028" t="s">
        <v>36</v>
      </c>
      <c r="O1028" t="s">
        <v>22</v>
      </c>
      <c r="P1028">
        <v>2</v>
      </c>
    </row>
    <row r="1029" spans="1:16" x14ac:dyDescent="0.3">
      <c r="A1029">
        <v>1026</v>
      </c>
      <c r="B1029" t="s">
        <v>58</v>
      </c>
      <c r="C1029">
        <v>2007</v>
      </c>
      <c r="D1029">
        <v>5.6</v>
      </c>
      <c r="E1029" t="s">
        <v>18</v>
      </c>
      <c r="F1029" t="s">
        <v>34</v>
      </c>
      <c r="G1029">
        <v>124501</v>
      </c>
      <c r="H1029" t="s">
        <v>20</v>
      </c>
      <c r="I1029">
        <v>57566.7</v>
      </c>
      <c r="J1029" t="s">
        <v>67</v>
      </c>
      <c r="K1029">
        <v>19</v>
      </c>
      <c r="L1029">
        <v>0.46237941863920767</v>
      </c>
      <c r="M1029" t="s">
        <v>22</v>
      </c>
      <c r="N1029" t="s">
        <v>36</v>
      </c>
      <c r="O1029" t="s">
        <v>29</v>
      </c>
      <c r="P1029">
        <v>3</v>
      </c>
    </row>
    <row r="1030" spans="1:16" x14ac:dyDescent="0.3">
      <c r="A1030">
        <v>1592</v>
      </c>
      <c r="B1030" t="s">
        <v>43</v>
      </c>
      <c r="C1030">
        <v>2003</v>
      </c>
      <c r="D1030">
        <v>4.5999999999999996</v>
      </c>
      <c r="E1030" t="s">
        <v>25</v>
      </c>
      <c r="F1030" t="s">
        <v>34</v>
      </c>
      <c r="G1030">
        <v>115503</v>
      </c>
      <c r="H1030" t="s">
        <v>20</v>
      </c>
      <c r="I1030">
        <v>93096.6</v>
      </c>
      <c r="J1030" t="s">
        <v>57</v>
      </c>
      <c r="K1030">
        <v>23</v>
      </c>
      <c r="L1030">
        <v>0.80601023350042866</v>
      </c>
      <c r="M1030" t="s">
        <v>22</v>
      </c>
      <c r="N1030" t="s">
        <v>36</v>
      </c>
      <c r="O1030" t="s">
        <v>29</v>
      </c>
      <c r="P1030">
        <v>3</v>
      </c>
    </row>
    <row r="1031" spans="1:16" x14ac:dyDescent="0.3">
      <c r="A1031">
        <v>1591</v>
      </c>
      <c r="B1031" t="s">
        <v>37</v>
      </c>
      <c r="C1031">
        <v>2004</v>
      </c>
      <c r="D1031">
        <v>1.9</v>
      </c>
      <c r="E1031" t="s">
        <v>18</v>
      </c>
      <c r="F1031" t="s">
        <v>34</v>
      </c>
      <c r="G1031">
        <v>220533</v>
      </c>
      <c r="H1031" t="s">
        <v>20</v>
      </c>
      <c r="I1031">
        <v>82412.37</v>
      </c>
      <c r="J1031" t="s">
        <v>39</v>
      </c>
      <c r="K1031">
        <v>22</v>
      </c>
      <c r="L1031">
        <v>0.37369631755791649</v>
      </c>
      <c r="M1031" t="s">
        <v>32</v>
      </c>
      <c r="N1031" t="s">
        <v>36</v>
      </c>
      <c r="O1031" t="s">
        <v>46</v>
      </c>
      <c r="P1031">
        <v>3</v>
      </c>
    </row>
    <row r="1032" spans="1:16" x14ac:dyDescent="0.3">
      <c r="A1032">
        <v>1590</v>
      </c>
      <c r="B1032" t="s">
        <v>24</v>
      </c>
      <c r="C1032">
        <v>2016</v>
      </c>
      <c r="D1032">
        <v>3.7</v>
      </c>
      <c r="E1032" t="s">
        <v>33</v>
      </c>
      <c r="F1032" t="s">
        <v>34</v>
      </c>
      <c r="G1032">
        <v>114515</v>
      </c>
      <c r="H1032" t="s">
        <v>38</v>
      </c>
      <c r="I1032">
        <v>79549.84</v>
      </c>
      <c r="J1032" t="s">
        <v>66</v>
      </c>
      <c r="K1032">
        <v>10</v>
      </c>
      <c r="L1032">
        <v>0.6946674234816399</v>
      </c>
      <c r="M1032" t="s">
        <v>22</v>
      </c>
      <c r="N1032" t="s">
        <v>36</v>
      </c>
      <c r="O1032" t="s">
        <v>22</v>
      </c>
      <c r="P1032">
        <v>2</v>
      </c>
    </row>
    <row r="1033" spans="1:16" x14ac:dyDescent="0.3">
      <c r="A1033">
        <v>1030</v>
      </c>
      <c r="B1033" t="s">
        <v>37</v>
      </c>
      <c r="C1033">
        <v>2004</v>
      </c>
      <c r="D1033">
        <v>1.4</v>
      </c>
      <c r="E1033" t="s">
        <v>42</v>
      </c>
      <c r="F1033" t="s">
        <v>19</v>
      </c>
      <c r="G1033">
        <v>97819</v>
      </c>
      <c r="H1033" t="s">
        <v>38</v>
      </c>
      <c r="I1033">
        <v>64063.13</v>
      </c>
      <c r="J1033" t="s">
        <v>48</v>
      </c>
      <c r="K1033">
        <v>22</v>
      </c>
      <c r="L1033">
        <v>0.65491499606415926</v>
      </c>
      <c r="M1033" t="s">
        <v>22</v>
      </c>
      <c r="N1033" t="s">
        <v>36</v>
      </c>
      <c r="O1033" t="s">
        <v>46</v>
      </c>
      <c r="P1033">
        <v>2</v>
      </c>
    </row>
    <row r="1034" spans="1:16" x14ac:dyDescent="0.3">
      <c r="A1034">
        <v>1587</v>
      </c>
      <c r="B1034" t="s">
        <v>58</v>
      </c>
      <c r="C1034">
        <v>2020</v>
      </c>
      <c r="D1034">
        <v>2.9</v>
      </c>
      <c r="E1034" t="s">
        <v>42</v>
      </c>
      <c r="F1034" t="s">
        <v>19</v>
      </c>
      <c r="G1034">
        <v>31440</v>
      </c>
      <c r="H1034" t="s">
        <v>26</v>
      </c>
      <c r="I1034">
        <v>87800.17</v>
      </c>
      <c r="J1034" t="s">
        <v>62</v>
      </c>
      <c r="K1034">
        <v>6</v>
      </c>
      <c r="L1034">
        <v>2.7926262722646311</v>
      </c>
      <c r="M1034" t="s">
        <v>56</v>
      </c>
      <c r="N1034" t="s">
        <v>36</v>
      </c>
      <c r="O1034" t="s">
        <v>22</v>
      </c>
      <c r="P1034">
        <v>1</v>
      </c>
    </row>
    <row r="1035" spans="1:16" x14ac:dyDescent="0.3">
      <c r="A1035">
        <v>1032</v>
      </c>
      <c r="B1035" t="s">
        <v>24</v>
      </c>
      <c r="C1035">
        <v>2007</v>
      </c>
      <c r="D1035">
        <v>1.1000000000000001</v>
      </c>
      <c r="E1035" t="s">
        <v>42</v>
      </c>
      <c r="F1035" t="s">
        <v>19</v>
      </c>
      <c r="G1035">
        <v>36303</v>
      </c>
      <c r="H1035" t="s">
        <v>20</v>
      </c>
      <c r="I1035">
        <v>55368.39</v>
      </c>
      <c r="J1035" t="s">
        <v>27</v>
      </c>
      <c r="K1035">
        <v>19</v>
      </c>
      <c r="L1035">
        <v>1.5251739525659036</v>
      </c>
      <c r="M1035" t="s">
        <v>56</v>
      </c>
      <c r="N1035" t="s">
        <v>36</v>
      </c>
      <c r="O1035" t="s">
        <v>46</v>
      </c>
      <c r="P1035">
        <v>3</v>
      </c>
    </row>
    <row r="1036" spans="1:16" x14ac:dyDescent="0.3">
      <c r="A1036">
        <v>1033</v>
      </c>
      <c r="B1036" t="s">
        <v>24</v>
      </c>
      <c r="C1036">
        <v>2022</v>
      </c>
      <c r="D1036">
        <v>4.2</v>
      </c>
      <c r="E1036" t="s">
        <v>18</v>
      </c>
      <c r="F1036" t="s">
        <v>34</v>
      </c>
      <c r="G1036">
        <v>27453</v>
      </c>
      <c r="H1036" t="s">
        <v>26</v>
      </c>
      <c r="I1036">
        <v>90639.13</v>
      </c>
      <c r="J1036" t="s">
        <v>66</v>
      </c>
      <c r="K1036">
        <v>4</v>
      </c>
      <c r="L1036">
        <v>3.3016111171820932</v>
      </c>
      <c r="M1036" t="s">
        <v>56</v>
      </c>
      <c r="N1036" t="s">
        <v>36</v>
      </c>
      <c r="O1036" t="s">
        <v>29</v>
      </c>
      <c r="P1036">
        <v>1</v>
      </c>
    </row>
    <row r="1037" spans="1:16" x14ac:dyDescent="0.3">
      <c r="A1037">
        <v>1034</v>
      </c>
      <c r="B1037" t="s">
        <v>58</v>
      </c>
      <c r="C1037">
        <v>2008</v>
      </c>
      <c r="D1037">
        <v>3.1</v>
      </c>
      <c r="E1037" t="s">
        <v>33</v>
      </c>
      <c r="F1037" t="s">
        <v>19</v>
      </c>
      <c r="G1037">
        <v>199521</v>
      </c>
      <c r="H1037" t="s">
        <v>38</v>
      </c>
      <c r="I1037">
        <v>72016.11</v>
      </c>
      <c r="J1037" t="s">
        <v>62</v>
      </c>
      <c r="K1037">
        <v>18</v>
      </c>
      <c r="L1037">
        <v>0.36094501330686996</v>
      </c>
      <c r="M1037" t="s">
        <v>32</v>
      </c>
      <c r="N1037" t="s">
        <v>36</v>
      </c>
      <c r="O1037" t="s">
        <v>22</v>
      </c>
      <c r="P1037">
        <v>2</v>
      </c>
    </row>
    <row r="1038" spans="1:16" x14ac:dyDescent="0.3">
      <c r="A1038">
        <v>1035</v>
      </c>
      <c r="B1038" t="s">
        <v>37</v>
      </c>
      <c r="C1038">
        <v>2014</v>
      </c>
      <c r="D1038">
        <v>3.7</v>
      </c>
      <c r="E1038" t="s">
        <v>42</v>
      </c>
      <c r="F1038" t="s">
        <v>34</v>
      </c>
      <c r="G1038">
        <v>156837</v>
      </c>
      <c r="H1038" t="s">
        <v>38</v>
      </c>
      <c r="I1038">
        <v>80722.3</v>
      </c>
      <c r="J1038" t="s">
        <v>45</v>
      </c>
      <c r="K1038">
        <v>12</v>
      </c>
      <c r="L1038">
        <v>0.51468913585442211</v>
      </c>
      <c r="M1038" t="s">
        <v>32</v>
      </c>
      <c r="N1038" t="s">
        <v>36</v>
      </c>
      <c r="O1038" t="s">
        <v>22</v>
      </c>
      <c r="P1038">
        <v>2</v>
      </c>
    </row>
    <row r="1039" spans="1:16" x14ac:dyDescent="0.3">
      <c r="A1039">
        <v>1036</v>
      </c>
      <c r="B1039" t="s">
        <v>37</v>
      </c>
      <c r="C1039">
        <v>2014</v>
      </c>
      <c r="D1039">
        <v>1.9</v>
      </c>
      <c r="E1039" t="s">
        <v>25</v>
      </c>
      <c r="F1039" t="s">
        <v>34</v>
      </c>
      <c r="G1039">
        <v>222787</v>
      </c>
      <c r="H1039" t="s">
        <v>20</v>
      </c>
      <c r="I1039">
        <v>69759.19</v>
      </c>
      <c r="J1039" t="s">
        <v>48</v>
      </c>
      <c r="K1039">
        <v>12</v>
      </c>
      <c r="L1039">
        <v>0.31312055909904979</v>
      </c>
      <c r="M1039" t="s">
        <v>32</v>
      </c>
      <c r="N1039" t="s">
        <v>36</v>
      </c>
      <c r="O1039" t="s">
        <v>46</v>
      </c>
      <c r="P1039">
        <v>3</v>
      </c>
    </row>
    <row r="1040" spans="1:16" x14ac:dyDescent="0.3">
      <c r="A1040">
        <v>1586</v>
      </c>
      <c r="B1040" t="s">
        <v>43</v>
      </c>
      <c r="C1040">
        <v>2006</v>
      </c>
      <c r="D1040">
        <v>5.2</v>
      </c>
      <c r="E1040" t="s">
        <v>18</v>
      </c>
      <c r="F1040" t="s">
        <v>19</v>
      </c>
      <c r="G1040">
        <v>137912</v>
      </c>
      <c r="H1040" t="s">
        <v>38</v>
      </c>
      <c r="I1040">
        <v>70415.399999999994</v>
      </c>
      <c r="J1040" t="s">
        <v>63</v>
      </c>
      <c r="K1040">
        <v>20</v>
      </c>
      <c r="L1040">
        <v>0.51058211033122569</v>
      </c>
      <c r="M1040" t="s">
        <v>22</v>
      </c>
      <c r="N1040" t="s">
        <v>36</v>
      </c>
      <c r="O1040" t="s">
        <v>29</v>
      </c>
      <c r="P1040">
        <v>2</v>
      </c>
    </row>
    <row r="1041" spans="1:16" x14ac:dyDescent="0.3">
      <c r="A1041">
        <v>1585</v>
      </c>
      <c r="B1041" t="s">
        <v>43</v>
      </c>
      <c r="C1041">
        <v>2004</v>
      </c>
      <c r="D1041">
        <v>3.4</v>
      </c>
      <c r="E1041" t="s">
        <v>42</v>
      </c>
      <c r="F1041" t="s">
        <v>19</v>
      </c>
      <c r="G1041">
        <v>117734</v>
      </c>
      <c r="H1041" t="s">
        <v>20</v>
      </c>
      <c r="I1041">
        <v>67848.63</v>
      </c>
      <c r="J1041" t="s">
        <v>63</v>
      </c>
      <c r="K1041">
        <v>22</v>
      </c>
      <c r="L1041">
        <v>0.57628747855334916</v>
      </c>
      <c r="M1041" t="s">
        <v>22</v>
      </c>
      <c r="N1041" t="s">
        <v>36</v>
      </c>
      <c r="O1041" t="s">
        <v>22</v>
      </c>
      <c r="P1041">
        <v>3</v>
      </c>
    </row>
    <row r="1042" spans="1:16" x14ac:dyDescent="0.3">
      <c r="A1042">
        <v>1039</v>
      </c>
      <c r="B1042" t="s">
        <v>43</v>
      </c>
      <c r="C1042">
        <v>2007</v>
      </c>
      <c r="D1042">
        <v>5.8</v>
      </c>
      <c r="E1042" t="s">
        <v>33</v>
      </c>
      <c r="F1042" t="s">
        <v>19</v>
      </c>
      <c r="G1042">
        <v>94655</v>
      </c>
      <c r="H1042" t="s">
        <v>38</v>
      </c>
      <c r="I1042">
        <v>83801.61</v>
      </c>
      <c r="J1042" t="s">
        <v>60</v>
      </c>
      <c r="K1042">
        <v>19</v>
      </c>
      <c r="L1042">
        <v>0.88533738312820243</v>
      </c>
      <c r="M1042" t="s">
        <v>22</v>
      </c>
      <c r="N1042" t="s">
        <v>36</v>
      </c>
      <c r="O1042" t="s">
        <v>29</v>
      </c>
      <c r="P1042">
        <v>2</v>
      </c>
    </row>
    <row r="1043" spans="1:16" x14ac:dyDescent="0.3">
      <c r="A1043">
        <v>1040</v>
      </c>
      <c r="B1043" t="s">
        <v>30</v>
      </c>
      <c r="C1043">
        <v>2017</v>
      </c>
      <c r="D1043">
        <v>1.3</v>
      </c>
      <c r="E1043" t="s">
        <v>18</v>
      </c>
      <c r="F1043" t="s">
        <v>34</v>
      </c>
      <c r="G1043">
        <v>277169</v>
      </c>
      <c r="H1043" t="s">
        <v>20</v>
      </c>
      <c r="I1043">
        <v>71072.92</v>
      </c>
      <c r="J1043" t="s">
        <v>31</v>
      </c>
      <c r="K1043">
        <v>9</v>
      </c>
      <c r="L1043">
        <v>0.25642449191648414</v>
      </c>
      <c r="M1043" t="s">
        <v>32</v>
      </c>
      <c r="N1043" t="s">
        <v>36</v>
      </c>
      <c r="O1043" t="s">
        <v>46</v>
      </c>
      <c r="P1043">
        <v>3</v>
      </c>
    </row>
    <row r="1044" spans="1:16" x14ac:dyDescent="0.3">
      <c r="A1044">
        <v>1041</v>
      </c>
      <c r="B1044" t="s">
        <v>43</v>
      </c>
      <c r="C1044">
        <v>2009</v>
      </c>
      <c r="D1044">
        <v>5.5</v>
      </c>
      <c r="E1044" t="s">
        <v>42</v>
      </c>
      <c r="F1044" t="s">
        <v>19</v>
      </c>
      <c r="G1044">
        <v>269289</v>
      </c>
      <c r="H1044" t="s">
        <v>38</v>
      </c>
      <c r="I1044">
        <v>59630.85</v>
      </c>
      <c r="J1044" t="s">
        <v>60</v>
      </c>
      <c r="K1044">
        <v>17</v>
      </c>
      <c r="L1044">
        <v>0.22143812038367702</v>
      </c>
      <c r="M1044" t="s">
        <v>32</v>
      </c>
      <c r="N1044" t="s">
        <v>36</v>
      </c>
      <c r="O1044" t="s">
        <v>29</v>
      </c>
      <c r="P1044">
        <v>2</v>
      </c>
    </row>
    <row r="1045" spans="1:16" x14ac:dyDescent="0.3">
      <c r="A1045">
        <v>1583</v>
      </c>
      <c r="B1045" t="s">
        <v>30</v>
      </c>
      <c r="C1045">
        <v>2023</v>
      </c>
      <c r="D1045">
        <v>1.3</v>
      </c>
      <c r="E1045" t="s">
        <v>25</v>
      </c>
      <c r="F1045" t="s">
        <v>19</v>
      </c>
      <c r="G1045">
        <v>57732</v>
      </c>
      <c r="H1045" t="s">
        <v>20</v>
      </c>
      <c r="I1045">
        <v>94733.24</v>
      </c>
      <c r="J1045" t="s">
        <v>41</v>
      </c>
      <c r="K1045">
        <v>3</v>
      </c>
      <c r="L1045">
        <v>1.6409138779186587</v>
      </c>
      <c r="M1045" t="s">
        <v>22</v>
      </c>
      <c r="N1045" t="s">
        <v>36</v>
      </c>
      <c r="O1045" t="s">
        <v>46</v>
      </c>
      <c r="P1045">
        <v>3</v>
      </c>
    </row>
    <row r="1046" spans="1:16" x14ac:dyDescent="0.3">
      <c r="A1046">
        <v>1043</v>
      </c>
      <c r="B1046" t="s">
        <v>37</v>
      </c>
      <c r="C1046">
        <v>2005</v>
      </c>
      <c r="D1046">
        <v>3.8</v>
      </c>
      <c r="E1046" t="s">
        <v>18</v>
      </c>
      <c r="F1046" t="s">
        <v>19</v>
      </c>
      <c r="G1046">
        <v>186869</v>
      </c>
      <c r="H1046" t="s">
        <v>20</v>
      </c>
      <c r="I1046">
        <v>62317.77</v>
      </c>
      <c r="J1046" t="s">
        <v>45</v>
      </c>
      <c r="K1046">
        <v>21</v>
      </c>
      <c r="L1046">
        <v>0.33348372389213832</v>
      </c>
      <c r="M1046" t="s">
        <v>32</v>
      </c>
      <c r="N1046" t="s">
        <v>36</v>
      </c>
      <c r="O1046" t="s">
        <v>22</v>
      </c>
      <c r="P1046">
        <v>3</v>
      </c>
    </row>
    <row r="1047" spans="1:16" x14ac:dyDescent="0.3">
      <c r="A1047">
        <v>1582</v>
      </c>
      <c r="B1047" t="s">
        <v>24</v>
      </c>
      <c r="C1047">
        <v>2021</v>
      </c>
      <c r="D1047">
        <v>1.8</v>
      </c>
      <c r="E1047" t="s">
        <v>18</v>
      </c>
      <c r="F1047" t="s">
        <v>19</v>
      </c>
      <c r="G1047">
        <v>231329</v>
      </c>
      <c r="H1047" t="s">
        <v>20</v>
      </c>
      <c r="I1047">
        <v>52264.4</v>
      </c>
      <c r="J1047" t="s">
        <v>27</v>
      </c>
      <c r="K1047">
        <v>5</v>
      </c>
      <c r="L1047">
        <v>0.22593103329024897</v>
      </c>
      <c r="M1047" t="s">
        <v>32</v>
      </c>
      <c r="N1047" t="s">
        <v>36</v>
      </c>
      <c r="O1047" t="s">
        <v>46</v>
      </c>
      <c r="P1047">
        <v>3</v>
      </c>
    </row>
    <row r="1048" spans="1:16" x14ac:dyDescent="0.3">
      <c r="A1048">
        <v>1577</v>
      </c>
      <c r="B1048" t="s">
        <v>17</v>
      </c>
      <c r="C1048">
        <v>2018</v>
      </c>
      <c r="D1048">
        <v>4.5</v>
      </c>
      <c r="E1048" t="s">
        <v>42</v>
      </c>
      <c r="F1048" t="s">
        <v>34</v>
      </c>
      <c r="G1048">
        <v>282648</v>
      </c>
      <c r="H1048" t="s">
        <v>26</v>
      </c>
      <c r="I1048">
        <v>60065.75</v>
      </c>
      <c r="J1048" t="s">
        <v>21</v>
      </c>
      <c r="K1048">
        <v>8</v>
      </c>
      <c r="L1048">
        <v>0.21251079080694008</v>
      </c>
      <c r="M1048" t="s">
        <v>32</v>
      </c>
      <c r="N1048" t="s">
        <v>36</v>
      </c>
      <c r="O1048" t="s">
        <v>29</v>
      </c>
      <c r="P1048">
        <v>1</v>
      </c>
    </row>
    <row r="1049" spans="1:16" x14ac:dyDescent="0.3">
      <c r="A1049">
        <v>1576</v>
      </c>
      <c r="B1049" t="s">
        <v>58</v>
      </c>
      <c r="C1049">
        <v>2003</v>
      </c>
      <c r="D1049">
        <v>1.7</v>
      </c>
      <c r="E1049" t="s">
        <v>33</v>
      </c>
      <c r="F1049" t="s">
        <v>19</v>
      </c>
      <c r="G1049">
        <v>268556</v>
      </c>
      <c r="H1049" t="s">
        <v>26</v>
      </c>
      <c r="I1049">
        <v>87189.19</v>
      </c>
      <c r="J1049" t="s">
        <v>59</v>
      </c>
      <c r="K1049">
        <v>23</v>
      </c>
      <c r="L1049">
        <v>0.32465925170169352</v>
      </c>
      <c r="M1049" t="s">
        <v>32</v>
      </c>
      <c r="N1049" t="s">
        <v>36</v>
      </c>
      <c r="O1049" t="s">
        <v>46</v>
      </c>
      <c r="P1049">
        <v>1</v>
      </c>
    </row>
    <row r="1050" spans="1:16" x14ac:dyDescent="0.3">
      <c r="A1050">
        <v>1575</v>
      </c>
      <c r="B1050" t="s">
        <v>17</v>
      </c>
      <c r="C1050">
        <v>2010</v>
      </c>
      <c r="D1050">
        <v>5.3</v>
      </c>
      <c r="E1050" t="s">
        <v>42</v>
      </c>
      <c r="F1050" t="s">
        <v>19</v>
      </c>
      <c r="G1050">
        <v>179504</v>
      </c>
      <c r="H1050" t="s">
        <v>38</v>
      </c>
      <c r="I1050">
        <v>98343.6</v>
      </c>
      <c r="J1050" t="s">
        <v>47</v>
      </c>
      <c r="K1050">
        <v>16</v>
      </c>
      <c r="L1050">
        <v>0.54786300026740353</v>
      </c>
      <c r="M1050" t="s">
        <v>32</v>
      </c>
      <c r="N1050" t="s">
        <v>36</v>
      </c>
      <c r="O1050" t="s">
        <v>29</v>
      </c>
      <c r="P1050">
        <v>2</v>
      </c>
    </row>
    <row r="1051" spans="1:16" x14ac:dyDescent="0.3">
      <c r="A1051">
        <v>1573</v>
      </c>
      <c r="B1051" t="s">
        <v>17</v>
      </c>
      <c r="C1051">
        <v>2014</v>
      </c>
      <c r="D1051">
        <v>5.7</v>
      </c>
      <c r="E1051" t="s">
        <v>33</v>
      </c>
      <c r="F1051" t="s">
        <v>34</v>
      </c>
      <c r="G1051">
        <v>14817</v>
      </c>
      <c r="H1051" t="s">
        <v>26</v>
      </c>
      <c r="I1051">
        <v>80376.95</v>
      </c>
      <c r="J1051" t="s">
        <v>21</v>
      </c>
      <c r="K1051">
        <v>12</v>
      </c>
      <c r="L1051">
        <v>5.4246439900114733</v>
      </c>
      <c r="M1051" t="s">
        <v>56</v>
      </c>
      <c r="N1051" t="s">
        <v>36</v>
      </c>
      <c r="O1051" t="s">
        <v>29</v>
      </c>
      <c r="P1051">
        <v>1</v>
      </c>
    </row>
    <row r="1052" spans="1:16" x14ac:dyDescent="0.3">
      <c r="A1052">
        <v>1571</v>
      </c>
      <c r="B1052" t="s">
        <v>17</v>
      </c>
      <c r="C1052">
        <v>2002</v>
      </c>
      <c r="D1052">
        <v>4.8</v>
      </c>
      <c r="E1052" t="s">
        <v>25</v>
      </c>
      <c r="F1052" t="s">
        <v>19</v>
      </c>
      <c r="G1052">
        <v>191799</v>
      </c>
      <c r="H1052" t="s">
        <v>26</v>
      </c>
      <c r="I1052">
        <v>59365.440000000002</v>
      </c>
      <c r="J1052" t="s">
        <v>21</v>
      </c>
      <c r="K1052">
        <v>24</v>
      </c>
      <c r="L1052">
        <v>0.30951902773215711</v>
      </c>
      <c r="M1052" t="s">
        <v>32</v>
      </c>
      <c r="N1052" t="s">
        <v>36</v>
      </c>
      <c r="O1052" t="s">
        <v>29</v>
      </c>
      <c r="P1052">
        <v>1</v>
      </c>
    </row>
    <row r="1053" spans="1:16" x14ac:dyDescent="0.3">
      <c r="A1053">
        <v>1050</v>
      </c>
      <c r="B1053" t="s">
        <v>50</v>
      </c>
      <c r="C1053">
        <v>2002</v>
      </c>
      <c r="D1053">
        <v>3</v>
      </c>
      <c r="E1053" t="s">
        <v>25</v>
      </c>
      <c r="F1053" t="s">
        <v>19</v>
      </c>
      <c r="G1053">
        <v>108668</v>
      </c>
      <c r="H1053" t="s">
        <v>20</v>
      </c>
      <c r="I1053">
        <v>73959.899999999994</v>
      </c>
      <c r="J1053" t="s">
        <v>55</v>
      </c>
      <c r="K1053">
        <v>24</v>
      </c>
      <c r="L1053">
        <v>0.68060422571502188</v>
      </c>
      <c r="M1053" t="s">
        <v>22</v>
      </c>
      <c r="N1053" t="s">
        <v>36</v>
      </c>
      <c r="O1053" t="s">
        <v>22</v>
      </c>
      <c r="P1053">
        <v>3</v>
      </c>
    </row>
    <row r="1054" spans="1:16" x14ac:dyDescent="0.3">
      <c r="A1054">
        <v>1051</v>
      </c>
      <c r="B1054" t="s">
        <v>30</v>
      </c>
      <c r="C1054">
        <v>2017</v>
      </c>
      <c r="D1054">
        <v>1.7</v>
      </c>
      <c r="E1054" t="s">
        <v>18</v>
      </c>
      <c r="F1054" t="s">
        <v>19</v>
      </c>
      <c r="G1054">
        <v>198768</v>
      </c>
      <c r="H1054" t="s">
        <v>38</v>
      </c>
      <c r="I1054">
        <v>59123.34</v>
      </c>
      <c r="J1054" t="s">
        <v>31</v>
      </c>
      <c r="K1054">
        <v>9</v>
      </c>
      <c r="L1054">
        <v>0.29744898575223372</v>
      </c>
      <c r="M1054" t="s">
        <v>32</v>
      </c>
      <c r="N1054" t="s">
        <v>36</v>
      </c>
      <c r="O1054" t="s">
        <v>46</v>
      </c>
      <c r="P1054">
        <v>2</v>
      </c>
    </row>
    <row r="1055" spans="1:16" x14ac:dyDescent="0.3">
      <c r="A1055">
        <v>1052</v>
      </c>
      <c r="B1055" t="s">
        <v>50</v>
      </c>
      <c r="C1055">
        <v>2010</v>
      </c>
      <c r="D1055">
        <v>4.5999999999999996</v>
      </c>
      <c r="E1055" t="s">
        <v>18</v>
      </c>
      <c r="F1055" t="s">
        <v>19</v>
      </c>
      <c r="G1055">
        <v>56815</v>
      </c>
      <c r="H1055" t="s">
        <v>38</v>
      </c>
      <c r="I1055">
        <v>55705.49</v>
      </c>
      <c r="J1055" t="s">
        <v>55</v>
      </c>
      <c r="K1055">
        <v>16</v>
      </c>
      <c r="L1055">
        <v>0.98047153040570267</v>
      </c>
      <c r="M1055" t="s">
        <v>22</v>
      </c>
      <c r="N1055" t="s">
        <v>36</v>
      </c>
      <c r="O1055" t="s">
        <v>29</v>
      </c>
      <c r="P1055">
        <v>2</v>
      </c>
    </row>
    <row r="1056" spans="1:16" x14ac:dyDescent="0.3">
      <c r="A1056">
        <v>1570</v>
      </c>
      <c r="B1056" t="s">
        <v>17</v>
      </c>
      <c r="C1056">
        <v>2023</v>
      </c>
      <c r="D1056">
        <v>4.3</v>
      </c>
      <c r="E1056" t="s">
        <v>25</v>
      </c>
      <c r="F1056" t="s">
        <v>19</v>
      </c>
      <c r="G1056">
        <v>162948</v>
      </c>
      <c r="H1056" t="s">
        <v>26</v>
      </c>
      <c r="I1056">
        <v>88248.92</v>
      </c>
      <c r="J1056" t="s">
        <v>64</v>
      </c>
      <c r="K1056">
        <v>3</v>
      </c>
      <c r="L1056">
        <v>0.5415771902692883</v>
      </c>
      <c r="M1056" t="s">
        <v>32</v>
      </c>
      <c r="N1056" t="s">
        <v>36</v>
      </c>
      <c r="O1056" t="s">
        <v>29</v>
      </c>
      <c r="P1056">
        <v>1</v>
      </c>
    </row>
    <row r="1057" spans="1:16" x14ac:dyDescent="0.3">
      <c r="A1057">
        <v>1054</v>
      </c>
      <c r="B1057" t="s">
        <v>30</v>
      </c>
      <c r="C1057">
        <v>2005</v>
      </c>
      <c r="D1057">
        <v>3.6</v>
      </c>
      <c r="E1057" t="s">
        <v>18</v>
      </c>
      <c r="F1057" t="s">
        <v>19</v>
      </c>
      <c r="G1057">
        <v>112789</v>
      </c>
      <c r="H1057" t="s">
        <v>38</v>
      </c>
      <c r="I1057">
        <v>97771.6</v>
      </c>
      <c r="J1057" t="s">
        <v>52</v>
      </c>
      <c r="K1057">
        <v>21</v>
      </c>
      <c r="L1057">
        <v>0.86685403718447729</v>
      </c>
      <c r="M1057" t="s">
        <v>22</v>
      </c>
      <c r="N1057" t="s">
        <v>36</v>
      </c>
      <c r="O1057" t="s">
        <v>22</v>
      </c>
      <c r="P1057">
        <v>2</v>
      </c>
    </row>
    <row r="1058" spans="1:16" x14ac:dyDescent="0.3">
      <c r="A1058">
        <v>1568</v>
      </c>
      <c r="B1058" t="s">
        <v>30</v>
      </c>
      <c r="C1058">
        <v>2018</v>
      </c>
      <c r="D1058">
        <v>5.8</v>
      </c>
      <c r="E1058" t="s">
        <v>25</v>
      </c>
      <c r="F1058" t="s">
        <v>34</v>
      </c>
      <c r="G1058">
        <v>81541</v>
      </c>
      <c r="H1058" t="s">
        <v>26</v>
      </c>
      <c r="I1058">
        <v>52840.27</v>
      </c>
      <c r="J1058" t="s">
        <v>31</v>
      </c>
      <c r="K1058">
        <v>8</v>
      </c>
      <c r="L1058">
        <v>0.64802087293508781</v>
      </c>
      <c r="M1058" t="s">
        <v>22</v>
      </c>
      <c r="N1058" t="s">
        <v>36</v>
      </c>
      <c r="O1058" t="s">
        <v>29</v>
      </c>
      <c r="P1058">
        <v>1</v>
      </c>
    </row>
    <row r="1059" spans="1:16" x14ac:dyDescent="0.3">
      <c r="A1059">
        <v>1565</v>
      </c>
      <c r="B1059" t="s">
        <v>24</v>
      </c>
      <c r="C1059">
        <v>2010</v>
      </c>
      <c r="D1059">
        <v>5</v>
      </c>
      <c r="E1059" t="s">
        <v>25</v>
      </c>
      <c r="F1059" t="s">
        <v>34</v>
      </c>
      <c r="G1059">
        <v>162818</v>
      </c>
      <c r="H1059" t="s">
        <v>26</v>
      </c>
      <c r="I1059">
        <v>99968.62</v>
      </c>
      <c r="J1059" t="s">
        <v>66</v>
      </c>
      <c r="K1059">
        <v>16</v>
      </c>
      <c r="L1059">
        <v>0.61398997653822052</v>
      </c>
      <c r="M1059" t="s">
        <v>32</v>
      </c>
      <c r="N1059" t="s">
        <v>36</v>
      </c>
      <c r="O1059" t="s">
        <v>29</v>
      </c>
      <c r="P1059">
        <v>1</v>
      </c>
    </row>
    <row r="1060" spans="1:16" x14ac:dyDescent="0.3">
      <c r="A1060">
        <v>1057</v>
      </c>
      <c r="B1060" t="s">
        <v>43</v>
      </c>
      <c r="C1060">
        <v>2022</v>
      </c>
      <c r="D1060">
        <v>5</v>
      </c>
      <c r="E1060" t="s">
        <v>25</v>
      </c>
      <c r="F1060" t="s">
        <v>19</v>
      </c>
      <c r="G1060">
        <v>185102</v>
      </c>
      <c r="H1060" t="s">
        <v>38</v>
      </c>
      <c r="I1060">
        <v>66513.240000000005</v>
      </c>
      <c r="J1060" t="s">
        <v>60</v>
      </c>
      <c r="K1060">
        <v>4</v>
      </c>
      <c r="L1060">
        <v>0.35933290834242743</v>
      </c>
      <c r="M1060" t="s">
        <v>32</v>
      </c>
      <c r="N1060" t="s">
        <v>36</v>
      </c>
      <c r="O1060" t="s">
        <v>29</v>
      </c>
      <c r="P1060">
        <v>2</v>
      </c>
    </row>
    <row r="1061" spans="1:16" x14ac:dyDescent="0.3">
      <c r="A1061">
        <v>1563</v>
      </c>
      <c r="B1061" t="s">
        <v>37</v>
      </c>
      <c r="C1061">
        <v>2020</v>
      </c>
      <c r="D1061">
        <v>1.6</v>
      </c>
      <c r="E1061" t="s">
        <v>18</v>
      </c>
      <c r="F1061" t="s">
        <v>19</v>
      </c>
      <c r="G1061">
        <v>124444</v>
      </c>
      <c r="H1061" t="s">
        <v>38</v>
      </c>
      <c r="I1061">
        <v>55076.77</v>
      </c>
      <c r="J1061" t="s">
        <v>48</v>
      </c>
      <c r="K1061">
        <v>6</v>
      </c>
      <c r="L1061">
        <v>0.44258276815274339</v>
      </c>
      <c r="M1061" t="s">
        <v>22</v>
      </c>
      <c r="N1061" t="s">
        <v>36</v>
      </c>
      <c r="O1061" t="s">
        <v>46</v>
      </c>
      <c r="P1061">
        <v>2</v>
      </c>
    </row>
    <row r="1062" spans="1:16" x14ac:dyDescent="0.3">
      <c r="A1062">
        <v>1059</v>
      </c>
      <c r="B1062" t="s">
        <v>43</v>
      </c>
      <c r="C1062">
        <v>2004</v>
      </c>
      <c r="D1062">
        <v>4.4000000000000004</v>
      </c>
      <c r="E1062" t="s">
        <v>33</v>
      </c>
      <c r="F1062" t="s">
        <v>34</v>
      </c>
      <c r="G1062">
        <v>237469</v>
      </c>
      <c r="H1062" t="s">
        <v>26</v>
      </c>
      <c r="I1062">
        <v>60991.19</v>
      </c>
      <c r="J1062" t="s">
        <v>63</v>
      </c>
      <c r="K1062">
        <v>22</v>
      </c>
      <c r="L1062">
        <v>0.25683853471400481</v>
      </c>
      <c r="M1062" t="s">
        <v>32</v>
      </c>
      <c r="N1062" t="s">
        <v>36</v>
      </c>
      <c r="O1062" t="s">
        <v>29</v>
      </c>
      <c r="P1062">
        <v>1</v>
      </c>
    </row>
    <row r="1063" spans="1:16" x14ac:dyDescent="0.3">
      <c r="A1063">
        <v>1060</v>
      </c>
      <c r="B1063" t="s">
        <v>58</v>
      </c>
      <c r="C1063">
        <v>2015</v>
      </c>
      <c r="D1063">
        <v>5.7</v>
      </c>
      <c r="E1063" t="s">
        <v>18</v>
      </c>
      <c r="F1063" t="s">
        <v>19</v>
      </c>
      <c r="G1063">
        <v>233308</v>
      </c>
      <c r="H1063" t="s">
        <v>38</v>
      </c>
      <c r="I1063">
        <v>58937.32</v>
      </c>
      <c r="J1063" t="s">
        <v>59</v>
      </c>
      <c r="K1063">
        <v>11</v>
      </c>
      <c r="L1063">
        <v>0.25261594115932584</v>
      </c>
      <c r="M1063" t="s">
        <v>32</v>
      </c>
      <c r="N1063" t="s">
        <v>36</v>
      </c>
      <c r="O1063" t="s">
        <v>29</v>
      </c>
      <c r="P1063">
        <v>2</v>
      </c>
    </row>
    <row r="1064" spans="1:16" x14ac:dyDescent="0.3">
      <c r="A1064">
        <v>1061</v>
      </c>
      <c r="B1064" t="s">
        <v>50</v>
      </c>
      <c r="C1064">
        <v>2010</v>
      </c>
      <c r="D1064">
        <v>2.5</v>
      </c>
      <c r="E1064" t="s">
        <v>33</v>
      </c>
      <c r="F1064" t="s">
        <v>19</v>
      </c>
      <c r="G1064">
        <v>160275</v>
      </c>
      <c r="H1064" t="s">
        <v>38</v>
      </c>
      <c r="I1064">
        <v>97245.49</v>
      </c>
      <c r="J1064" t="s">
        <v>54</v>
      </c>
      <c r="K1064">
        <v>16</v>
      </c>
      <c r="L1064">
        <v>0.60674147558883174</v>
      </c>
      <c r="M1064" t="s">
        <v>32</v>
      </c>
      <c r="N1064" t="s">
        <v>36</v>
      </c>
      <c r="O1064" t="s">
        <v>22</v>
      </c>
      <c r="P1064">
        <v>2</v>
      </c>
    </row>
    <row r="1065" spans="1:16" x14ac:dyDescent="0.3">
      <c r="A1065">
        <v>1062</v>
      </c>
      <c r="B1065" t="s">
        <v>43</v>
      </c>
      <c r="C1065">
        <v>2004</v>
      </c>
      <c r="D1065">
        <v>1</v>
      </c>
      <c r="E1065" t="s">
        <v>33</v>
      </c>
      <c r="F1065" t="s">
        <v>34</v>
      </c>
      <c r="G1065">
        <v>77088</v>
      </c>
      <c r="H1065" t="s">
        <v>26</v>
      </c>
      <c r="I1065">
        <v>88921.72</v>
      </c>
      <c r="J1065" t="s">
        <v>57</v>
      </c>
      <c r="K1065">
        <v>22</v>
      </c>
      <c r="L1065">
        <v>1.1535092361975923</v>
      </c>
      <c r="M1065" t="s">
        <v>22</v>
      </c>
      <c r="N1065" t="s">
        <v>36</v>
      </c>
      <c r="O1065" t="s">
        <v>46</v>
      </c>
      <c r="P1065">
        <v>1</v>
      </c>
    </row>
    <row r="1066" spans="1:16" x14ac:dyDescent="0.3">
      <c r="A1066">
        <v>1063</v>
      </c>
      <c r="B1066" t="s">
        <v>30</v>
      </c>
      <c r="C1066">
        <v>2003</v>
      </c>
      <c r="D1066">
        <v>2.4</v>
      </c>
      <c r="E1066" t="s">
        <v>33</v>
      </c>
      <c r="F1066" t="s">
        <v>19</v>
      </c>
      <c r="G1066">
        <v>5608</v>
      </c>
      <c r="H1066" t="s">
        <v>38</v>
      </c>
      <c r="I1066">
        <v>94827.57</v>
      </c>
      <c r="J1066" t="s">
        <v>40</v>
      </c>
      <c r="K1066">
        <v>23</v>
      </c>
      <c r="L1066">
        <v>16.909338445078461</v>
      </c>
      <c r="M1066" t="s">
        <v>56</v>
      </c>
      <c r="N1066" t="s">
        <v>36</v>
      </c>
      <c r="O1066" t="s">
        <v>22</v>
      </c>
      <c r="P1066">
        <v>2</v>
      </c>
    </row>
    <row r="1067" spans="1:16" x14ac:dyDescent="0.3">
      <c r="A1067">
        <v>1556</v>
      </c>
      <c r="B1067" t="s">
        <v>58</v>
      </c>
      <c r="C1067">
        <v>2001</v>
      </c>
      <c r="D1067">
        <v>4.5</v>
      </c>
      <c r="E1067" t="s">
        <v>25</v>
      </c>
      <c r="F1067" t="s">
        <v>34</v>
      </c>
      <c r="G1067">
        <v>46996</v>
      </c>
      <c r="H1067" t="s">
        <v>38</v>
      </c>
      <c r="I1067">
        <v>74717.66</v>
      </c>
      <c r="J1067" t="s">
        <v>62</v>
      </c>
      <c r="K1067">
        <v>25</v>
      </c>
      <c r="L1067">
        <v>1.589872755128096</v>
      </c>
      <c r="M1067" t="s">
        <v>56</v>
      </c>
      <c r="N1067" t="s">
        <v>36</v>
      </c>
      <c r="O1067" t="s">
        <v>29</v>
      </c>
      <c r="P1067">
        <v>2</v>
      </c>
    </row>
    <row r="1068" spans="1:16" x14ac:dyDescent="0.3">
      <c r="A1068">
        <v>1065</v>
      </c>
      <c r="B1068" t="s">
        <v>58</v>
      </c>
      <c r="C1068">
        <v>2013</v>
      </c>
      <c r="D1068">
        <v>4.3</v>
      </c>
      <c r="E1068" t="s">
        <v>33</v>
      </c>
      <c r="F1068" t="s">
        <v>19</v>
      </c>
      <c r="G1068">
        <v>55547</v>
      </c>
      <c r="H1068" t="s">
        <v>38</v>
      </c>
      <c r="I1068">
        <v>87474.1</v>
      </c>
      <c r="J1068" t="s">
        <v>67</v>
      </c>
      <c r="K1068">
        <v>13</v>
      </c>
      <c r="L1068">
        <v>1.5747763155525951</v>
      </c>
      <c r="M1068" t="s">
        <v>22</v>
      </c>
      <c r="N1068" t="s">
        <v>36</v>
      </c>
      <c r="O1068" t="s">
        <v>29</v>
      </c>
      <c r="P1068">
        <v>2</v>
      </c>
    </row>
    <row r="1069" spans="1:16" x14ac:dyDescent="0.3">
      <c r="A1069">
        <v>1553</v>
      </c>
      <c r="B1069" t="s">
        <v>30</v>
      </c>
      <c r="C1069">
        <v>2018</v>
      </c>
      <c r="D1069">
        <v>5.3</v>
      </c>
      <c r="E1069" t="s">
        <v>42</v>
      </c>
      <c r="F1069" t="s">
        <v>34</v>
      </c>
      <c r="G1069">
        <v>93616</v>
      </c>
      <c r="H1069" t="s">
        <v>26</v>
      </c>
      <c r="I1069">
        <v>61508.19</v>
      </c>
      <c r="J1069" t="s">
        <v>31</v>
      </c>
      <c r="K1069">
        <v>8</v>
      </c>
      <c r="L1069">
        <v>0.65702646983421642</v>
      </c>
      <c r="M1069" t="s">
        <v>22</v>
      </c>
      <c r="N1069" t="s">
        <v>36</v>
      </c>
      <c r="O1069" t="s">
        <v>29</v>
      </c>
      <c r="P1069">
        <v>1</v>
      </c>
    </row>
    <row r="1070" spans="1:16" x14ac:dyDescent="0.3">
      <c r="A1070">
        <v>1067</v>
      </c>
      <c r="B1070" t="s">
        <v>58</v>
      </c>
      <c r="C1070">
        <v>2018</v>
      </c>
      <c r="D1070">
        <v>4</v>
      </c>
      <c r="E1070" t="s">
        <v>33</v>
      </c>
      <c r="F1070" t="s">
        <v>19</v>
      </c>
      <c r="G1070">
        <v>57560</v>
      </c>
      <c r="H1070" t="s">
        <v>26</v>
      </c>
      <c r="I1070">
        <v>65128.56</v>
      </c>
      <c r="J1070" t="s">
        <v>65</v>
      </c>
      <c r="K1070">
        <v>8</v>
      </c>
      <c r="L1070">
        <v>1.1314899235580265</v>
      </c>
      <c r="M1070" t="s">
        <v>22</v>
      </c>
      <c r="N1070" t="s">
        <v>36</v>
      </c>
      <c r="O1070" t="s">
        <v>29</v>
      </c>
      <c r="P1070">
        <v>1</v>
      </c>
    </row>
    <row r="1071" spans="1:16" x14ac:dyDescent="0.3">
      <c r="A1071">
        <v>1068</v>
      </c>
      <c r="B1071" t="s">
        <v>17</v>
      </c>
      <c r="C1071">
        <v>2008</v>
      </c>
      <c r="D1071">
        <v>1.1000000000000001</v>
      </c>
      <c r="E1071" t="s">
        <v>25</v>
      </c>
      <c r="F1071" t="s">
        <v>19</v>
      </c>
      <c r="G1071">
        <v>214601</v>
      </c>
      <c r="H1071" t="s">
        <v>20</v>
      </c>
      <c r="I1071">
        <v>73407.429999999993</v>
      </c>
      <c r="J1071" t="s">
        <v>21</v>
      </c>
      <c r="K1071">
        <v>18</v>
      </c>
      <c r="L1071">
        <v>0.34206471544866984</v>
      </c>
      <c r="M1071" t="s">
        <v>32</v>
      </c>
      <c r="N1071" t="s">
        <v>36</v>
      </c>
      <c r="O1071" t="s">
        <v>46</v>
      </c>
      <c r="P1071">
        <v>3</v>
      </c>
    </row>
    <row r="1072" spans="1:16" x14ac:dyDescent="0.3">
      <c r="A1072">
        <v>1551</v>
      </c>
      <c r="B1072" t="s">
        <v>58</v>
      </c>
      <c r="C1072">
        <v>2020</v>
      </c>
      <c r="D1072">
        <v>2.5</v>
      </c>
      <c r="E1072" t="s">
        <v>25</v>
      </c>
      <c r="F1072" t="s">
        <v>34</v>
      </c>
      <c r="G1072">
        <v>67664</v>
      </c>
      <c r="H1072" t="s">
        <v>38</v>
      </c>
      <c r="I1072">
        <v>54949.03</v>
      </c>
      <c r="J1072" t="s">
        <v>65</v>
      </c>
      <c r="K1072">
        <v>6</v>
      </c>
      <c r="L1072">
        <v>0.81208663395601799</v>
      </c>
      <c r="M1072" t="s">
        <v>22</v>
      </c>
      <c r="N1072" t="s">
        <v>36</v>
      </c>
      <c r="O1072" t="s">
        <v>22</v>
      </c>
      <c r="P1072">
        <v>2</v>
      </c>
    </row>
    <row r="1073" spans="1:16" x14ac:dyDescent="0.3">
      <c r="A1073">
        <v>1070</v>
      </c>
      <c r="B1073" t="s">
        <v>50</v>
      </c>
      <c r="C1073">
        <v>2010</v>
      </c>
      <c r="D1073">
        <v>2.6</v>
      </c>
      <c r="E1073" t="s">
        <v>25</v>
      </c>
      <c r="F1073" t="s">
        <v>34</v>
      </c>
      <c r="G1073">
        <v>184286</v>
      </c>
      <c r="H1073" t="s">
        <v>38</v>
      </c>
      <c r="I1073">
        <v>65102.64</v>
      </c>
      <c r="J1073" t="s">
        <v>54</v>
      </c>
      <c r="K1073">
        <v>16</v>
      </c>
      <c r="L1073">
        <v>0.35326959183009016</v>
      </c>
      <c r="M1073" t="s">
        <v>32</v>
      </c>
      <c r="N1073" t="s">
        <v>36</v>
      </c>
      <c r="O1073" t="s">
        <v>22</v>
      </c>
      <c r="P1073">
        <v>2</v>
      </c>
    </row>
    <row r="1074" spans="1:16" x14ac:dyDescent="0.3">
      <c r="A1074">
        <v>1550</v>
      </c>
      <c r="B1074" t="s">
        <v>50</v>
      </c>
      <c r="C1074">
        <v>2021</v>
      </c>
      <c r="D1074">
        <v>5.4</v>
      </c>
      <c r="E1074" t="s">
        <v>33</v>
      </c>
      <c r="F1074" t="s">
        <v>34</v>
      </c>
      <c r="G1074">
        <v>180926</v>
      </c>
      <c r="H1074" t="s">
        <v>38</v>
      </c>
      <c r="I1074">
        <v>56635.93</v>
      </c>
      <c r="J1074" t="s">
        <v>61</v>
      </c>
      <c r="K1074">
        <v>5</v>
      </c>
      <c r="L1074">
        <v>0.31303367122469961</v>
      </c>
      <c r="M1074" t="s">
        <v>32</v>
      </c>
      <c r="N1074" t="s">
        <v>36</v>
      </c>
      <c r="O1074" t="s">
        <v>29</v>
      </c>
      <c r="P1074">
        <v>2</v>
      </c>
    </row>
    <row r="1075" spans="1:16" x14ac:dyDescent="0.3">
      <c r="A1075">
        <v>1549</v>
      </c>
      <c r="B1075" t="s">
        <v>30</v>
      </c>
      <c r="C1075">
        <v>2012</v>
      </c>
      <c r="D1075">
        <v>5</v>
      </c>
      <c r="E1075" t="s">
        <v>25</v>
      </c>
      <c r="F1075" t="s">
        <v>19</v>
      </c>
      <c r="G1075">
        <v>249434</v>
      </c>
      <c r="H1075" t="s">
        <v>26</v>
      </c>
      <c r="I1075">
        <v>71982.59</v>
      </c>
      <c r="J1075" t="s">
        <v>40</v>
      </c>
      <c r="K1075">
        <v>14</v>
      </c>
      <c r="L1075">
        <v>0.28858371352742607</v>
      </c>
      <c r="M1075" t="s">
        <v>32</v>
      </c>
      <c r="N1075" t="s">
        <v>36</v>
      </c>
      <c r="O1075" t="s">
        <v>29</v>
      </c>
      <c r="P1075">
        <v>1</v>
      </c>
    </row>
    <row r="1076" spans="1:16" x14ac:dyDescent="0.3">
      <c r="A1076">
        <v>1073</v>
      </c>
      <c r="B1076" t="s">
        <v>37</v>
      </c>
      <c r="C1076">
        <v>2015</v>
      </c>
      <c r="D1076">
        <v>2.7</v>
      </c>
      <c r="E1076" t="s">
        <v>33</v>
      </c>
      <c r="F1076" t="s">
        <v>34</v>
      </c>
      <c r="G1076">
        <v>3679</v>
      </c>
      <c r="H1076" t="s">
        <v>38</v>
      </c>
      <c r="I1076">
        <v>92510.06</v>
      </c>
      <c r="J1076" t="s">
        <v>45</v>
      </c>
      <c r="K1076">
        <v>11</v>
      </c>
      <c r="L1076">
        <v>25.14543625985322</v>
      </c>
      <c r="M1076" t="s">
        <v>56</v>
      </c>
      <c r="N1076" t="s">
        <v>36</v>
      </c>
      <c r="O1076" t="s">
        <v>22</v>
      </c>
      <c r="P1076">
        <v>2</v>
      </c>
    </row>
    <row r="1077" spans="1:16" x14ac:dyDescent="0.3">
      <c r="A1077">
        <v>1547</v>
      </c>
      <c r="B1077" t="s">
        <v>37</v>
      </c>
      <c r="C1077">
        <v>2012</v>
      </c>
      <c r="D1077">
        <v>2.2000000000000002</v>
      </c>
      <c r="E1077" t="s">
        <v>18</v>
      </c>
      <c r="F1077" t="s">
        <v>19</v>
      </c>
      <c r="G1077">
        <v>162217</v>
      </c>
      <c r="H1077" t="s">
        <v>20</v>
      </c>
      <c r="I1077">
        <v>63775.3</v>
      </c>
      <c r="J1077" t="s">
        <v>48</v>
      </c>
      <c r="K1077">
        <v>14</v>
      </c>
      <c r="L1077">
        <v>0.39314806709531064</v>
      </c>
      <c r="M1077" t="s">
        <v>32</v>
      </c>
      <c r="N1077" t="s">
        <v>36</v>
      </c>
      <c r="O1077" t="s">
        <v>22</v>
      </c>
      <c r="P1077">
        <v>3</v>
      </c>
    </row>
    <row r="1078" spans="1:16" x14ac:dyDescent="0.3">
      <c r="A1078">
        <v>1546</v>
      </c>
      <c r="B1078" t="s">
        <v>17</v>
      </c>
      <c r="C1078">
        <v>2016</v>
      </c>
      <c r="D1078">
        <v>1.5</v>
      </c>
      <c r="E1078" t="s">
        <v>25</v>
      </c>
      <c r="F1078" t="s">
        <v>19</v>
      </c>
      <c r="G1078">
        <v>129686</v>
      </c>
      <c r="H1078" t="s">
        <v>26</v>
      </c>
      <c r="I1078">
        <v>51919.68</v>
      </c>
      <c r="J1078" t="s">
        <v>35</v>
      </c>
      <c r="K1078">
        <v>10</v>
      </c>
      <c r="L1078">
        <v>0.40034915102632512</v>
      </c>
      <c r="M1078" t="s">
        <v>22</v>
      </c>
      <c r="N1078" t="s">
        <v>36</v>
      </c>
      <c r="O1078" t="s">
        <v>46</v>
      </c>
      <c r="P1078">
        <v>1</v>
      </c>
    </row>
    <row r="1079" spans="1:16" x14ac:dyDescent="0.3">
      <c r="A1079">
        <v>1543</v>
      </c>
      <c r="B1079" t="s">
        <v>58</v>
      </c>
      <c r="C1079">
        <v>2004</v>
      </c>
      <c r="D1079">
        <v>2.7</v>
      </c>
      <c r="E1079" t="s">
        <v>33</v>
      </c>
      <c r="F1079" t="s">
        <v>19</v>
      </c>
      <c r="G1079">
        <v>279477</v>
      </c>
      <c r="H1079" t="s">
        <v>38</v>
      </c>
      <c r="I1079">
        <v>66520.34</v>
      </c>
      <c r="J1079" t="s">
        <v>65</v>
      </c>
      <c r="K1079">
        <v>22</v>
      </c>
      <c r="L1079">
        <v>0.23801722503104011</v>
      </c>
      <c r="M1079" t="s">
        <v>32</v>
      </c>
      <c r="N1079" t="s">
        <v>36</v>
      </c>
      <c r="O1079" t="s">
        <v>22</v>
      </c>
      <c r="P1079">
        <v>2</v>
      </c>
    </row>
    <row r="1080" spans="1:16" x14ac:dyDescent="0.3">
      <c r="A1080">
        <v>1077</v>
      </c>
      <c r="B1080" t="s">
        <v>43</v>
      </c>
      <c r="C1080">
        <v>2020</v>
      </c>
      <c r="D1080">
        <v>5.6</v>
      </c>
      <c r="E1080" t="s">
        <v>42</v>
      </c>
      <c r="F1080" t="s">
        <v>34</v>
      </c>
      <c r="G1080">
        <v>5695</v>
      </c>
      <c r="H1080" t="s">
        <v>26</v>
      </c>
      <c r="I1080">
        <v>85808.73</v>
      </c>
      <c r="J1080" t="s">
        <v>44</v>
      </c>
      <c r="K1080">
        <v>6</v>
      </c>
      <c r="L1080">
        <v>15.067380158033362</v>
      </c>
      <c r="M1080" t="s">
        <v>56</v>
      </c>
      <c r="N1080" t="s">
        <v>36</v>
      </c>
      <c r="O1080" t="s">
        <v>29</v>
      </c>
      <c r="P1080">
        <v>1</v>
      </c>
    </row>
    <row r="1081" spans="1:16" x14ac:dyDescent="0.3">
      <c r="A1081">
        <v>1542</v>
      </c>
      <c r="B1081" t="s">
        <v>58</v>
      </c>
      <c r="C1081">
        <v>2003</v>
      </c>
      <c r="D1081">
        <v>2.9</v>
      </c>
      <c r="E1081" t="s">
        <v>18</v>
      </c>
      <c r="F1081" t="s">
        <v>19</v>
      </c>
      <c r="G1081">
        <v>221432</v>
      </c>
      <c r="H1081" t="s">
        <v>38</v>
      </c>
      <c r="I1081">
        <v>80975.360000000001</v>
      </c>
      <c r="J1081" t="s">
        <v>65</v>
      </c>
      <c r="K1081">
        <v>23</v>
      </c>
      <c r="L1081">
        <v>0.3656895119043318</v>
      </c>
      <c r="M1081" t="s">
        <v>32</v>
      </c>
      <c r="N1081" t="s">
        <v>36</v>
      </c>
      <c r="O1081" t="s">
        <v>22</v>
      </c>
      <c r="P1081">
        <v>2</v>
      </c>
    </row>
    <row r="1082" spans="1:16" x14ac:dyDescent="0.3">
      <c r="A1082">
        <v>1540</v>
      </c>
      <c r="B1082" t="s">
        <v>17</v>
      </c>
      <c r="C1082">
        <v>2015</v>
      </c>
      <c r="D1082">
        <v>1.9</v>
      </c>
      <c r="E1082" t="s">
        <v>33</v>
      </c>
      <c r="F1082" t="s">
        <v>19</v>
      </c>
      <c r="G1082">
        <v>8888</v>
      </c>
      <c r="H1082" t="s">
        <v>38</v>
      </c>
      <c r="I1082">
        <v>82693.22</v>
      </c>
      <c r="J1082" t="s">
        <v>35</v>
      </c>
      <c r="K1082">
        <v>11</v>
      </c>
      <c r="L1082">
        <v>9.3039176417641762</v>
      </c>
      <c r="M1082" t="s">
        <v>56</v>
      </c>
      <c r="N1082" t="s">
        <v>36</v>
      </c>
      <c r="O1082" t="s">
        <v>46</v>
      </c>
      <c r="P1082">
        <v>2</v>
      </c>
    </row>
    <row r="1083" spans="1:16" x14ac:dyDescent="0.3">
      <c r="A1083">
        <v>1080</v>
      </c>
      <c r="B1083" t="s">
        <v>58</v>
      </c>
      <c r="C1083">
        <v>2001</v>
      </c>
      <c r="D1083">
        <v>3</v>
      </c>
      <c r="E1083" t="s">
        <v>33</v>
      </c>
      <c r="F1083" t="s">
        <v>34</v>
      </c>
      <c r="G1083">
        <v>23382</v>
      </c>
      <c r="H1083" t="s">
        <v>26</v>
      </c>
      <c r="I1083">
        <v>90478.61</v>
      </c>
      <c r="J1083" t="s">
        <v>62</v>
      </c>
      <c r="K1083">
        <v>25</v>
      </c>
      <c r="L1083">
        <v>3.8695838679325978</v>
      </c>
      <c r="M1083" t="s">
        <v>56</v>
      </c>
      <c r="N1083" t="s">
        <v>36</v>
      </c>
      <c r="O1083" t="s">
        <v>22</v>
      </c>
      <c r="P1083">
        <v>1</v>
      </c>
    </row>
    <row r="1084" spans="1:16" x14ac:dyDescent="0.3">
      <c r="A1084">
        <v>1539</v>
      </c>
      <c r="B1084" t="s">
        <v>43</v>
      </c>
      <c r="C1084">
        <v>2012</v>
      </c>
      <c r="D1084">
        <v>5.2</v>
      </c>
      <c r="E1084" t="s">
        <v>42</v>
      </c>
      <c r="F1084" t="s">
        <v>34</v>
      </c>
      <c r="G1084">
        <v>239190</v>
      </c>
      <c r="H1084" t="s">
        <v>38</v>
      </c>
      <c r="I1084">
        <v>64459.23</v>
      </c>
      <c r="J1084" t="s">
        <v>57</v>
      </c>
      <c r="K1084">
        <v>14</v>
      </c>
      <c r="L1084">
        <v>0.26948965257744889</v>
      </c>
      <c r="M1084" t="s">
        <v>32</v>
      </c>
      <c r="N1084" t="s">
        <v>36</v>
      </c>
      <c r="O1084" t="s">
        <v>29</v>
      </c>
      <c r="P1084">
        <v>2</v>
      </c>
    </row>
    <row r="1085" spans="1:16" x14ac:dyDescent="0.3">
      <c r="A1085">
        <v>1538</v>
      </c>
      <c r="B1085" t="s">
        <v>24</v>
      </c>
      <c r="C1085">
        <v>2016</v>
      </c>
      <c r="D1085">
        <v>5.5</v>
      </c>
      <c r="E1085" t="s">
        <v>18</v>
      </c>
      <c r="F1085" t="s">
        <v>34</v>
      </c>
      <c r="G1085">
        <v>67764</v>
      </c>
      <c r="H1085" t="s">
        <v>38</v>
      </c>
      <c r="I1085">
        <v>77070.570000000007</v>
      </c>
      <c r="J1085" t="s">
        <v>27</v>
      </c>
      <c r="K1085">
        <v>10</v>
      </c>
      <c r="L1085">
        <v>1.1373379670621571</v>
      </c>
      <c r="M1085" t="s">
        <v>22</v>
      </c>
      <c r="N1085" t="s">
        <v>36</v>
      </c>
      <c r="O1085" t="s">
        <v>29</v>
      </c>
      <c r="P1085">
        <v>2</v>
      </c>
    </row>
    <row r="1086" spans="1:16" x14ac:dyDescent="0.3">
      <c r="A1086">
        <v>1083</v>
      </c>
      <c r="B1086" t="s">
        <v>24</v>
      </c>
      <c r="C1086">
        <v>2022</v>
      </c>
      <c r="D1086">
        <v>1.6</v>
      </c>
      <c r="E1086" t="s">
        <v>18</v>
      </c>
      <c r="F1086" t="s">
        <v>34</v>
      </c>
      <c r="G1086">
        <v>133438</v>
      </c>
      <c r="H1086" t="s">
        <v>20</v>
      </c>
      <c r="I1086">
        <v>78949.960000000006</v>
      </c>
      <c r="J1086" t="s">
        <v>66</v>
      </c>
      <c r="K1086">
        <v>4</v>
      </c>
      <c r="L1086">
        <v>0.59166024670633555</v>
      </c>
      <c r="M1086" t="s">
        <v>22</v>
      </c>
      <c r="N1086" t="s">
        <v>36</v>
      </c>
      <c r="O1086" t="s">
        <v>46</v>
      </c>
      <c r="P1086">
        <v>3</v>
      </c>
    </row>
    <row r="1087" spans="1:16" x14ac:dyDescent="0.3">
      <c r="A1087">
        <v>1084</v>
      </c>
      <c r="B1087" t="s">
        <v>17</v>
      </c>
      <c r="C1087">
        <v>2004</v>
      </c>
      <c r="D1087">
        <v>1</v>
      </c>
      <c r="E1087" t="s">
        <v>25</v>
      </c>
      <c r="F1087" t="s">
        <v>19</v>
      </c>
      <c r="G1087">
        <v>158539</v>
      </c>
      <c r="H1087" t="s">
        <v>26</v>
      </c>
      <c r="I1087">
        <v>56605.04</v>
      </c>
      <c r="J1087" t="s">
        <v>47</v>
      </c>
      <c r="K1087">
        <v>22</v>
      </c>
      <c r="L1087">
        <v>0.35704173736430783</v>
      </c>
      <c r="M1087" t="s">
        <v>32</v>
      </c>
      <c r="N1087" t="s">
        <v>36</v>
      </c>
      <c r="O1087" t="s">
        <v>46</v>
      </c>
      <c r="P1087">
        <v>1</v>
      </c>
    </row>
    <row r="1088" spans="1:16" x14ac:dyDescent="0.3">
      <c r="A1088">
        <v>1085</v>
      </c>
      <c r="B1088" t="s">
        <v>17</v>
      </c>
      <c r="C1088">
        <v>2002</v>
      </c>
      <c r="D1088">
        <v>4.5999999999999996</v>
      </c>
      <c r="E1088" t="s">
        <v>33</v>
      </c>
      <c r="F1088" t="s">
        <v>34</v>
      </c>
      <c r="G1088">
        <v>6764</v>
      </c>
      <c r="H1088" t="s">
        <v>38</v>
      </c>
      <c r="I1088">
        <v>84071.65</v>
      </c>
      <c r="J1088" t="s">
        <v>35</v>
      </c>
      <c r="K1088">
        <v>24</v>
      </c>
      <c r="L1088">
        <v>12.42928001182732</v>
      </c>
      <c r="M1088" t="s">
        <v>56</v>
      </c>
      <c r="N1088" t="s">
        <v>36</v>
      </c>
      <c r="O1088" t="s">
        <v>29</v>
      </c>
      <c r="P1088">
        <v>2</v>
      </c>
    </row>
    <row r="1089" spans="1:16" x14ac:dyDescent="0.3">
      <c r="A1089">
        <v>1534</v>
      </c>
      <c r="B1089" t="s">
        <v>24</v>
      </c>
      <c r="C1089">
        <v>2016</v>
      </c>
      <c r="D1089">
        <v>4.9000000000000004</v>
      </c>
      <c r="E1089" t="s">
        <v>33</v>
      </c>
      <c r="F1089" t="s">
        <v>34</v>
      </c>
      <c r="G1089">
        <v>40647</v>
      </c>
      <c r="H1089" t="s">
        <v>20</v>
      </c>
      <c r="I1089">
        <v>74303.45</v>
      </c>
      <c r="J1089" t="s">
        <v>66</v>
      </c>
      <c r="K1089">
        <v>10</v>
      </c>
      <c r="L1089">
        <v>1.828018057913253</v>
      </c>
      <c r="M1089" t="s">
        <v>56</v>
      </c>
      <c r="N1089" t="s">
        <v>36</v>
      </c>
      <c r="O1089" t="s">
        <v>29</v>
      </c>
      <c r="P1089">
        <v>3</v>
      </c>
    </row>
    <row r="1090" spans="1:16" x14ac:dyDescent="0.3">
      <c r="A1090">
        <v>1087</v>
      </c>
      <c r="B1090" t="s">
        <v>50</v>
      </c>
      <c r="C1090">
        <v>2003</v>
      </c>
      <c r="D1090">
        <v>2.2999999999999998</v>
      </c>
      <c r="E1090" t="s">
        <v>18</v>
      </c>
      <c r="F1090" t="s">
        <v>19</v>
      </c>
      <c r="G1090">
        <v>113831</v>
      </c>
      <c r="H1090" t="s">
        <v>26</v>
      </c>
      <c r="I1090">
        <v>92452.65</v>
      </c>
      <c r="J1090" t="s">
        <v>55</v>
      </c>
      <c r="K1090">
        <v>23</v>
      </c>
      <c r="L1090">
        <v>0.81219219720462787</v>
      </c>
      <c r="M1090" t="s">
        <v>22</v>
      </c>
      <c r="N1090" t="s">
        <v>36</v>
      </c>
      <c r="O1090" t="s">
        <v>22</v>
      </c>
      <c r="P1090">
        <v>1</v>
      </c>
    </row>
    <row r="1091" spans="1:16" x14ac:dyDescent="0.3">
      <c r="A1091">
        <v>1088</v>
      </c>
      <c r="B1091" t="s">
        <v>50</v>
      </c>
      <c r="C1091">
        <v>2019</v>
      </c>
      <c r="D1091">
        <v>1.1000000000000001</v>
      </c>
      <c r="E1091" t="s">
        <v>25</v>
      </c>
      <c r="F1091" t="s">
        <v>34</v>
      </c>
      <c r="G1091">
        <v>61836</v>
      </c>
      <c r="H1091" t="s">
        <v>26</v>
      </c>
      <c r="I1091">
        <v>93816.62</v>
      </c>
      <c r="J1091" t="s">
        <v>54</v>
      </c>
      <c r="K1091">
        <v>7</v>
      </c>
      <c r="L1091">
        <v>1.5171844880005174</v>
      </c>
      <c r="M1091" t="s">
        <v>22</v>
      </c>
      <c r="N1091" t="s">
        <v>36</v>
      </c>
      <c r="O1091" t="s">
        <v>46</v>
      </c>
      <c r="P1091">
        <v>1</v>
      </c>
    </row>
    <row r="1092" spans="1:16" x14ac:dyDescent="0.3">
      <c r="A1092">
        <v>1532</v>
      </c>
      <c r="B1092" t="s">
        <v>50</v>
      </c>
      <c r="C1092">
        <v>2017</v>
      </c>
      <c r="D1092">
        <v>2.2999999999999998</v>
      </c>
      <c r="E1092" t="s">
        <v>18</v>
      </c>
      <c r="F1092" t="s">
        <v>19</v>
      </c>
      <c r="G1092">
        <v>180294</v>
      </c>
      <c r="H1092" t="s">
        <v>38</v>
      </c>
      <c r="I1092">
        <v>78063.899999999994</v>
      </c>
      <c r="J1092" t="s">
        <v>61</v>
      </c>
      <c r="K1092">
        <v>9</v>
      </c>
      <c r="L1092">
        <v>0.43298113081966116</v>
      </c>
      <c r="M1092" t="s">
        <v>32</v>
      </c>
      <c r="N1092" t="s">
        <v>36</v>
      </c>
      <c r="O1092" t="s">
        <v>22</v>
      </c>
      <c r="P1092">
        <v>2</v>
      </c>
    </row>
    <row r="1093" spans="1:16" x14ac:dyDescent="0.3">
      <c r="A1093">
        <v>1530</v>
      </c>
      <c r="B1093" t="s">
        <v>43</v>
      </c>
      <c r="C1093">
        <v>2005</v>
      </c>
      <c r="D1093">
        <v>2.2000000000000002</v>
      </c>
      <c r="E1093" t="s">
        <v>42</v>
      </c>
      <c r="F1093" t="s">
        <v>19</v>
      </c>
      <c r="G1093">
        <v>168050</v>
      </c>
      <c r="H1093" t="s">
        <v>20</v>
      </c>
      <c r="I1093">
        <v>51706.44</v>
      </c>
      <c r="J1093" t="s">
        <v>63</v>
      </c>
      <c r="K1093">
        <v>21</v>
      </c>
      <c r="L1093">
        <v>0.30768485569770904</v>
      </c>
      <c r="M1093" t="s">
        <v>32</v>
      </c>
      <c r="N1093" t="s">
        <v>36</v>
      </c>
      <c r="O1093" t="s">
        <v>22</v>
      </c>
      <c r="P1093">
        <v>3</v>
      </c>
    </row>
    <row r="1094" spans="1:16" x14ac:dyDescent="0.3">
      <c r="A1094">
        <v>1091</v>
      </c>
      <c r="B1094" t="s">
        <v>17</v>
      </c>
      <c r="C1094">
        <v>2002</v>
      </c>
      <c r="D1094">
        <v>5.8</v>
      </c>
      <c r="E1094" t="s">
        <v>33</v>
      </c>
      <c r="F1094" t="s">
        <v>19</v>
      </c>
      <c r="G1094">
        <v>16292</v>
      </c>
      <c r="H1094" t="s">
        <v>26</v>
      </c>
      <c r="I1094">
        <v>99034.93</v>
      </c>
      <c r="J1094" t="s">
        <v>47</v>
      </c>
      <c r="K1094">
        <v>24</v>
      </c>
      <c r="L1094">
        <v>6.0787460103118089</v>
      </c>
      <c r="M1094" t="s">
        <v>56</v>
      </c>
      <c r="N1094" t="s">
        <v>36</v>
      </c>
      <c r="O1094" t="s">
        <v>29</v>
      </c>
      <c r="P1094">
        <v>1</v>
      </c>
    </row>
    <row r="1095" spans="1:16" x14ac:dyDescent="0.3">
      <c r="A1095">
        <v>1092</v>
      </c>
      <c r="B1095" t="s">
        <v>50</v>
      </c>
      <c r="C1095">
        <v>2008</v>
      </c>
      <c r="D1095">
        <v>3.8</v>
      </c>
      <c r="E1095" t="s">
        <v>33</v>
      </c>
      <c r="F1095" t="s">
        <v>34</v>
      </c>
      <c r="G1095">
        <v>283083</v>
      </c>
      <c r="H1095" t="s">
        <v>26</v>
      </c>
      <c r="I1095">
        <v>50813.9</v>
      </c>
      <c r="J1095" t="s">
        <v>61</v>
      </c>
      <c r="K1095">
        <v>18</v>
      </c>
      <c r="L1095">
        <v>0.17950177156522998</v>
      </c>
      <c r="M1095" t="s">
        <v>32</v>
      </c>
      <c r="N1095" t="s">
        <v>36</v>
      </c>
      <c r="O1095" t="s">
        <v>22</v>
      </c>
      <c r="P1095">
        <v>1</v>
      </c>
    </row>
    <row r="1096" spans="1:16" x14ac:dyDescent="0.3">
      <c r="A1096">
        <v>1093</v>
      </c>
      <c r="B1096" t="s">
        <v>43</v>
      </c>
      <c r="C1096">
        <v>2019</v>
      </c>
      <c r="D1096">
        <v>3.6</v>
      </c>
      <c r="E1096" t="s">
        <v>33</v>
      </c>
      <c r="F1096" t="s">
        <v>19</v>
      </c>
      <c r="G1096">
        <v>243772</v>
      </c>
      <c r="H1096" t="s">
        <v>38</v>
      </c>
      <c r="I1096">
        <v>59347.16</v>
      </c>
      <c r="J1096" t="s">
        <v>63</v>
      </c>
      <c r="K1096">
        <v>7</v>
      </c>
      <c r="L1096">
        <v>0.24345355496119325</v>
      </c>
      <c r="M1096" t="s">
        <v>32</v>
      </c>
      <c r="N1096" t="s">
        <v>36</v>
      </c>
      <c r="O1096" t="s">
        <v>22</v>
      </c>
      <c r="P1096">
        <v>2</v>
      </c>
    </row>
    <row r="1097" spans="1:16" x14ac:dyDescent="0.3">
      <c r="A1097">
        <v>1094</v>
      </c>
      <c r="B1097" t="s">
        <v>30</v>
      </c>
      <c r="C1097">
        <v>2005</v>
      </c>
      <c r="D1097">
        <v>1.4</v>
      </c>
      <c r="E1097" t="s">
        <v>18</v>
      </c>
      <c r="F1097" t="s">
        <v>34</v>
      </c>
      <c r="G1097">
        <v>18800</v>
      </c>
      <c r="H1097" t="s">
        <v>26</v>
      </c>
      <c r="I1097">
        <v>63510.95</v>
      </c>
      <c r="J1097" t="s">
        <v>52</v>
      </c>
      <c r="K1097">
        <v>21</v>
      </c>
      <c r="L1097">
        <v>3.3782420212765958</v>
      </c>
      <c r="M1097" t="s">
        <v>56</v>
      </c>
      <c r="N1097" t="s">
        <v>36</v>
      </c>
      <c r="O1097" t="s">
        <v>46</v>
      </c>
      <c r="P1097">
        <v>1</v>
      </c>
    </row>
    <row r="1098" spans="1:16" x14ac:dyDescent="0.3">
      <c r="A1098">
        <v>1095</v>
      </c>
      <c r="B1098" t="s">
        <v>43</v>
      </c>
      <c r="C1098">
        <v>2017</v>
      </c>
      <c r="D1098">
        <v>3.7</v>
      </c>
      <c r="E1098" t="s">
        <v>33</v>
      </c>
      <c r="F1098" t="s">
        <v>34</v>
      </c>
      <c r="G1098">
        <v>56440</v>
      </c>
      <c r="H1098" t="s">
        <v>26</v>
      </c>
      <c r="I1098">
        <v>80018.5</v>
      </c>
      <c r="J1098" t="s">
        <v>60</v>
      </c>
      <c r="K1098">
        <v>9</v>
      </c>
      <c r="L1098">
        <v>1.4177622253720765</v>
      </c>
      <c r="M1098" t="s">
        <v>22</v>
      </c>
      <c r="N1098" t="s">
        <v>36</v>
      </c>
      <c r="O1098" t="s">
        <v>22</v>
      </c>
      <c r="P1098">
        <v>1</v>
      </c>
    </row>
    <row r="1099" spans="1:16" x14ac:dyDescent="0.3">
      <c r="A1099">
        <v>1096</v>
      </c>
      <c r="B1099" t="s">
        <v>50</v>
      </c>
      <c r="C1099">
        <v>2005</v>
      </c>
      <c r="D1099">
        <v>2.9</v>
      </c>
      <c r="E1099" t="s">
        <v>18</v>
      </c>
      <c r="F1099" t="s">
        <v>19</v>
      </c>
      <c r="G1099">
        <v>127521</v>
      </c>
      <c r="H1099" t="s">
        <v>38</v>
      </c>
      <c r="I1099">
        <v>82138.86</v>
      </c>
      <c r="J1099" t="s">
        <v>51</v>
      </c>
      <c r="K1099">
        <v>21</v>
      </c>
      <c r="L1099">
        <v>0.64412026254499255</v>
      </c>
      <c r="M1099" t="s">
        <v>22</v>
      </c>
      <c r="N1099" t="s">
        <v>36</v>
      </c>
      <c r="O1099" t="s">
        <v>22</v>
      </c>
      <c r="P1099">
        <v>2</v>
      </c>
    </row>
    <row r="1100" spans="1:16" x14ac:dyDescent="0.3">
      <c r="A1100">
        <v>1525</v>
      </c>
      <c r="B1100" t="s">
        <v>30</v>
      </c>
      <c r="C1100">
        <v>2004</v>
      </c>
      <c r="D1100">
        <v>3.5</v>
      </c>
      <c r="E1100" t="s">
        <v>18</v>
      </c>
      <c r="F1100" t="s">
        <v>34</v>
      </c>
      <c r="G1100">
        <v>103533</v>
      </c>
      <c r="H1100" t="s">
        <v>38</v>
      </c>
      <c r="I1100">
        <v>90768.57</v>
      </c>
      <c r="J1100" t="s">
        <v>41</v>
      </c>
      <c r="K1100">
        <v>22</v>
      </c>
      <c r="L1100">
        <v>0.87671148329518134</v>
      </c>
      <c r="M1100" t="s">
        <v>22</v>
      </c>
      <c r="N1100" t="s">
        <v>36</v>
      </c>
      <c r="O1100" t="s">
        <v>22</v>
      </c>
      <c r="P1100">
        <v>2</v>
      </c>
    </row>
    <row r="1101" spans="1:16" x14ac:dyDescent="0.3">
      <c r="A1101">
        <v>1523</v>
      </c>
      <c r="B1101" t="s">
        <v>24</v>
      </c>
      <c r="C1101">
        <v>2009</v>
      </c>
      <c r="D1101">
        <v>3.9</v>
      </c>
      <c r="E1101" t="s">
        <v>18</v>
      </c>
      <c r="F1101" t="s">
        <v>34</v>
      </c>
      <c r="G1101">
        <v>27690</v>
      </c>
      <c r="H1101" t="s">
        <v>20</v>
      </c>
      <c r="I1101">
        <v>58221.96</v>
      </c>
      <c r="J1101" t="s">
        <v>49</v>
      </c>
      <c r="K1101">
        <v>17</v>
      </c>
      <c r="L1101">
        <v>2.1026348862405202</v>
      </c>
      <c r="M1101" t="s">
        <v>56</v>
      </c>
      <c r="N1101" t="s">
        <v>36</v>
      </c>
      <c r="O1101" t="s">
        <v>22</v>
      </c>
      <c r="P1101">
        <v>3</v>
      </c>
    </row>
    <row r="1102" spans="1:16" x14ac:dyDescent="0.3">
      <c r="A1102">
        <v>1099</v>
      </c>
      <c r="B1102" t="s">
        <v>17</v>
      </c>
      <c r="C1102">
        <v>2010</v>
      </c>
      <c r="D1102">
        <v>2.2000000000000002</v>
      </c>
      <c r="E1102" t="s">
        <v>42</v>
      </c>
      <c r="F1102" t="s">
        <v>19</v>
      </c>
      <c r="G1102">
        <v>291908</v>
      </c>
      <c r="H1102" t="s">
        <v>38</v>
      </c>
      <c r="I1102">
        <v>88299.14</v>
      </c>
      <c r="J1102" t="s">
        <v>21</v>
      </c>
      <c r="K1102">
        <v>16</v>
      </c>
      <c r="L1102">
        <v>0.3024896200172657</v>
      </c>
      <c r="M1102" t="s">
        <v>32</v>
      </c>
      <c r="N1102" t="s">
        <v>36</v>
      </c>
      <c r="O1102" t="s">
        <v>22</v>
      </c>
      <c r="P1102">
        <v>2</v>
      </c>
    </row>
    <row r="1103" spans="1:16" x14ac:dyDescent="0.3">
      <c r="A1103">
        <v>1100</v>
      </c>
      <c r="B1103" t="s">
        <v>37</v>
      </c>
      <c r="C1103">
        <v>2001</v>
      </c>
      <c r="D1103">
        <v>1.5</v>
      </c>
      <c r="E1103" t="s">
        <v>42</v>
      </c>
      <c r="F1103" t="s">
        <v>19</v>
      </c>
      <c r="G1103">
        <v>294614</v>
      </c>
      <c r="H1103" t="s">
        <v>38</v>
      </c>
      <c r="I1103">
        <v>82854.17</v>
      </c>
      <c r="J1103" t="s">
        <v>39</v>
      </c>
      <c r="K1103">
        <v>25</v>
      </c>
      <c r="L1103">
        <v>0.28122957496928186</v>
      </c>
      <c r="M1103" t="s">
        <v>32</v>
      </c>
      <c r="N1103" t="s">
        <v>36</v>
      </c>
      <c r="O1103" t="s">
        <v>46</v>
      </c>
      <c r="P1103">
        <v>2</v>
      </c>
    </row>
    <row r="1104" spans="1:16" x14ac:dyDescent="0.3">
      <c r="A1104">
        <v>1101</v>
      </c>
      <c r="B1104" t="s">
        <v>17</v>
      </c>
      <c r="C1104">
        <v>2014</v>
      </c>
      <c r="D1104">
        <v>2.6</v>
      </c>
      <c r="E1104" t="s">
        <v>42</v>
      </c>
      <c r="F1104" t="s">
        <v>19</v>
      </c>
      <c r="G1104">
        <v>256160</v>
      </c>
      <c r="H1104" t="s">
        <v>20</v>
      </c>
      <c r="I1104">
        <v>63673.84</v>
      </c>
      <c r="J1104" t="s">
        <v>64</v>
      </c>
      <c r="K1104">
        <v>12</v>
      </c>
      <c r="L1104">
        <v>0.24857058088694564</v>
      </c>
      <c r="M1104" t="s">
        <v>32</v>
      </c>
      <c r="N1104" t="s">
        <v>36</v>
      </c>
      <c r="O1104" t="s">
        <v>22</v>
      </c>
      <c r="P1104">
        <v>3</v>
      </c>
    </row>
    <row r="1105" spans="1:16" x14ac:dyDescent="0.3">
      <c r="A1105">
        <v>1102</v>
      </c>
      <c r="B1105" t="s">
        <v>17</v>
      </c>
      <c r="C1105">
        <v>2011</v>
      </c>
      <c r="D1105">
        <v>1.5</v>
      </c>
      <c r="E1105" t="s">
        <v>33</v>
      </c>
      <c r="F1105" t="s">
        <v>34</v>
      </c>
      <c r="G1105">
        <v>169573</v>
      </c>
      <c r="H1105" t="s">
        <v>26</v>
      </c>
      <c r="I1105">
        <v>99496.42</v>
      </c>
      <c r="J1105" t="s">
        <v>64</v>
      </c>
      <c r="K1105">
        <v>15</v>
      </c>
      <c r="L1105">
        <v>0.5867468287993961</v>
      </c>
      <c r="M1105" t="s">
        <v>32</v>
      </c>
      <c r="N1105" t="s">
        <v>36</v>
      </c>
      <c r="O1105" t="s">
        <v>46</v>
      </c>
      <c r="P1105">
        <v>1</v>
      </c>
    </row>
    <row r="1106" spans="1:16" x14ac:dyDescent="0.3">
      <c r="A1106">
        <v>1103</v>
      </c>
      <c r="B1106" t="s">
        <v>50</v>
      </c>
      <c r="C1106">
        <v>2011</v>
      </c>
      <c r="D1106">
        <v>1.9</v>
      </c>
      <c r="E1106" t="s">
        <v>33</v>
      </c>
      <c r="F1106" t="s">
        <v>34</v>
      </c>
      <c r="G1106">
        <v>57207</v>
      </c>
      <c r="H1106" t="s">
        <v>26</v>
      </c>
      <c r="I1106">
        <v>74842.47</v>
      </c>
      <c r="J1106" t="s">
        <v>51</v>
      </c>
      <c r="K1106">
        <v>15</v>
      </c>
      <c r="L1106">
        <v>1.3082746866642194</v>
      </c>
      <c r="M1106" t="s">
        <v>22</v>
      </c>
      <c r="N1106" t="s">
        <v>36</v>
      </c>
      <c r="O1106" t="s">
        <v>46</v>
      </c>
      <c r="P1106">
        <v>1</v>
      </c>
    </row>
    <row r="1107" spans="1:16" x14ac:dyDescent="0.3">
      <c r="A1107">
        <v>1522</v>
      </c>
      <c r="B1107" t="s">
        <v>17</v>
      </c>
      <c r="C1107">
        <v>2020</v>
      </c>
      <c r="D1107">
        <v>4.5999999999999996</v>
      </c>
      <c r="E1107" t="s">
        <v>33</v>
      </c>
      <c r="F1107" t="s">
        <v>19</v>
      </c>
      <c r="G1107">
        <v>171915</v>
      </c>
      <c r="H1107" t="s">
        <v>20</v>
      </c>
      <c r="I1107">
        <v>70161.600000000006</v>
      </c>
      <c r="J1107" t="s">
        <v>64</v>
      </c>
      <c r="K1107">
        <v>6</v>
      </c>
      <c r="L1107">
        <v>0.40811796527353639</v>
      </c>
      <c r="M1107" t="s">
        <v>32</v>
      </c>
      <c r="N1107" t="s">
        <v>36</v>
      </c>
      <c r="O1107" t="s">
        <v>29</v>
      </c>
      <c r="P1107">
        <v>3</v>
      </c>
    </row>
    <row r="1108" spans="1:16" x14ac:dyDescent="0.3">
      <c r="A1108">
        <v>1105</v>
      </c>
      <c r="B1108" t="s">
        <v>17</v>
      </c>
      <c r="C1108">
        <v>2020</v>
      </c>
      <c r="D1108">
        <v>3.2</v>
      </c>
      <c r="E1108" t="s">
        <v>25</v>
      </c>
      <c r="F1108" t="s">
        <v>34</v>
      </c>
      <c r="G1108">
        <v>134288</v>
      </c>
      <c r="H1108" t="s">
        <v>38</v>
      </c>
      <c r="I1108">
        <v>85431.19</v>
      </c>
      <c r="J1108" t="s">
        <v>64</v>
      </c>
      <c r="K1108">
        <v>6</v>
      </c>
      <c r="L1108">
        <v>0.63617888418920532</v>
      </c>
      <c r="M1108" t="s">
        <v>22</v>
      </c>
      <c r="N1108" t="s">
        <v>36</v>
      </c>
      <c r="O1108" t="s">
        <v>22</v>
      </c>
      <c r="P1108">
        <v>2</v>
      </c>
    </row>
    <row r="1109" spans="1:16" x14ac:dyDescent="0.3">
      <c r="A1109">
        <v>1519</v>
      </c>
      <c r="B1109" t="s">
        <v>50</v>
      </c>
      <c r="C1109">
        <v>2017</v>
      </c>
      <c r="D1109">
        <v>3</v>
      </c>
      <c r="E1109" t="s">
        <v>25</v>
      </c>
      <c r="F1109" t="s">
        <v>19</v>
      </c>
      <c r="G1109">
        <v>67438</v>
      </c>
      <c r="H1109" t="s">
        <v>20</v>
      </c>
      <c r="I1109">
        <v>78235.350000000006</v>
      </c>
      <c r="J1109" t="s">
        <v>61</v>
      </c>
      <c r="K1109">
        <v>9</v>
      </c>
      <c r="L1109">
        <v>1.1601078027225007</v>
      </c>
      <c r="M1109" t="s">
        <v>22</v>
      </c>
      <c r="N1109" t="s">
        <v>36</v>
      </c>
      <c r="O1109" t="s">
        <v>22</v>
      </c>
      <c r="P1109">
        <v>3</v>
      </c>
    </row>
    <row r="1110" spans="1:16" x14ac:dyDescent="0.3">
      <c r="A1110">
        <v>1517</v>
      </c>
      <c r="B1110" t="s">
        <v>58</v>
      </c>
      <c r="C1110">
        <v>2009</v>
      </c>
      <c r="D1110">
        <v>4.5</v>
      </c>
      <c r="E1110" t="s">
        <v>18</v>
      </c>
      <c r="F1110" t="s">
        <v>19</v>
      </c>
      <c r="G1110">
        <v>24102</v>
      </c>
      <c r="H1110" t="s">
        <v>26</v>
      </c>
      <c r="I1110">
        <v>72894.3</v>
      </c>
      <c r="J1110" t="s">
        <v>65</v>
      </c>
      <c r="K1110">
        <v>17</v>
      </c>
      <c r="L1110">
        <v>3.0244087627582776</v>
      </c>
      <c r="M1110" t="s">
        <v>56</v>
      </c>
      <c r="N1110" t="s">
        <v>36</v>
      </c>
      <c r="O1110" t="s">
        <v>29</v>
      </c>
      <c r="P1110">
        <v>1</v>
      </c>
    </row>
    <row r="1111" spans="1:16" x14ac:dyDescent="0.3">
      <c r="A1111">
        <v>1515</v>
      </c>
      <c r="B1111" t="s">
        <v>50</v>
      </c>
      <c r="C1111">
        <v>2021</v>
      </c>
      <c r="D1111">
        <v>4.9000000000000004</v>
      </c>
      <c r="E1111" t="s">
        <v>33</v>
      </c>
      <c r="F1111" t="s">
        <v>34</v>
      </c>
      <c r="G1111">
        <v>278491</v>
      </c>
      <c r="H1111" t="s">
        <v>26</v>
      </c>
      <c r="I1111">
        <v>74400.55</v>
      </c>
      <c r="J1111" t="s">
        <v>61</v>
      </c>
      <c r="K1111">
        <v>5</v>
      </c>
      <c r="L1111">
        <v>0.26715603017691775</v>
      </c>
      <c r="M1111" t="s">
        <v>32</v>
      </c>
      <c r="N1111" t="s">
        <v>36</v>
      </c>
      <c r="O1111" t="s">
        <v>29</v>
      </c>
      <c r="P1111">
        <v>1</v>
      </c>
    </row>
    <row r="1112" spans="1:16" x14ac:dyDescent="0.3">
      <c r="A1112">
        <v>1109</v>
      </c>
      <c r="B1112" t="s">
        <v>43</v>
      </c>
      <c r="C1112">
        <v>2002</v>
      </c>
      <c r="D1112">
        <v>3.9</v>
      </c>
      <c r="E1112" t="s">
        <v>25</v>
      </c>
      <c r="F1112" t="s">
        <v>19</v>
      </c>
      <c r="G1112">
        <v>124288</v>
      </c>
      <c r="H1112" t="s">
        <v>26</v>
      </c>
      <c r="I1112">
        <v>77537.37</v>
      </c>
      <c r="J1112" t="s">
        <v>63</v>
      </c>
      <c r="K1112">
        <v>24</v>
      </c>
      <c r="L1112">
        <v>0.6238524234037075</v>
      </c>
      <c r="M1112" t="s">
        <v>22</v>
      </c>
      <c r="N1112" t="s">
        <v>36</v>
      </c>
      <c r="O1112" t="s">
        <v>22</v>
      </c>
      <c r="P1112">
        <v>1</v>
      </c>
    </row>
    <row r="1113" spans="1:16" x14ac:dyDescent="0.3">
      <c r="A1113">
        <v>1110</v>
      </c>
      <c r="B1113" t="s">
        <v>50</v>
      </c>
      <c r="C1113">
        <v>2011</v>
      </c>
      <c r="D1113">
        <v>5.0999999999999996</v>
      </c>
      <c r="E1113" t="s">
        <v>25</v>
      </c>
      <c r="F1113" t="s">
        <v>34</v>
      </c>
      <c r="G1113">
        <v>168204</v>
      </c>
      <c r="H1113" t="s">
        <v>20</v>
      </c>
      <c r="I1113">
        <v>96219.59</v>
      </c>
      <c r="J1113" t="s">
        <v>61</v>
      </c>
      <c r="K1113">
        <v>15</v>
      </c>
      <c r="L1113">
        <v>0.57204103350693203</v>
      </c>
      <c r="M1113" t="s">
        <v>32</v>
      </c>
      <c r="N1113" t="s">
        <v>36</v>
      </c>
      <c r="O1113" t="s">
        <v>29</v>
      </c>
      <c r="P1113">
        <v>3</v>
      </c>
    </row>
    <row r="1114" spans="1:16" x14ac:dyDescent="0.3">
      <c r="A1114">
        <v>1512</v>
      </c>
      <c r="B1114" t="s">
        <v>17</v>
      </c>
      <c r="C1114">
        <v>2012</v>
      </c>
      <c r="D1114">
        <v>4.2</v>
      </c>
      <c r="E1114" t="s">
        <v>25</v>
      </c>
      <c r="F1114" t="s">
        <v>34</v>
      </c>
      <c r="G1114">
        <v>166797</v>
      </c>
      <c r="H1114" t="s">
        <v>20</v>
      </c>
      <c r="I1114">
        <v>50300.07</v>
      </c>
      <c r="J1114" t="s">
        <v>64</v>
      </c>
      <c r="K1114">
        <v>14</v>
      </c>
      <c r="L1114">
        <v>0.30156459648554829</v>
      </c>
      <c r="M1114" t="s">
        <v>32</v>
      </c>
      <c r="N1114" t="s">
        <v>36</v>
      </c>
      <c r="O1114" t="s">
        <v>29</v>
      </c>
      <c r="P1114">
        <v>3</v>
      </c>
    </row>
    <row r="1115" spans="1:16" x14ac:dyDescent="0.3">
      <c r="A1115">
        <v>1511</v>
      </c>
      <c r="B1115" t="s">
        <v>37</v>
      </c>
      <c r="C1115">
        <v>2010</v>
      </c>
      <c r="D1115">
        <v>5.9</v>
      </c>
      <c r="E1115" t="s">
        <v>18</v>
      </c>
      <c r="F1115" t="s">
        <v>34</v>
      </c>
      <c r="G1115">
        <v>287153</v>
      </c>
      <c r="H1115" t="s">
        <v>38</v>
      </c>
      <c r="I1115">
        <v>71710.27</v>
      </c>
      <c r="J1115" t="s">
        <v>45</v>
      </c>
      <c r="K1115">
        <v>16</v>
      </c>
      <c r="L1115">
        <v>0.24972843745320442</v>
      </c>
      <c r="M1115" t="s">
        <v>32</v>
      </c>
      <c r="N1115" t="s">
        <v>36</v>
      </c>
      <c r="O1115" t="s">
        <v>29</v>
      </c>
      <c r="P1115">
        <v>2</v>
      </c>
    </row>
    <row r="1116" spans="1:16" x14ac:dyDescent="0.3">
      <c r="A1116">
        <v>1113</v>
      </c>
      <c r="B1116" t="s">
        <v>17</v>
      </c>
      <c r="C1116">
        <v>2023</v>
      </c>
      <c r="D1116">
        <v>3</v>
      </c>
      <c r="E1116" t="s">
        <v>25</v>
      </c>
      <c r="F1116" t="s">
        <v>19</v>
      </c>
      <c r="G1116">
        <v>64186</v>
      </c>
      <c r="H1116" t="s">
        <v>26</v>
      </c>
      <c r="I1116">
        <v>58543.58</v>
      </c>
      <c r="J1116" t="s">
        <v>35</v>
      </c>
      <c r="K1116">
        <v>3</v>
      </c>
      <c r="L1116">
        <v>0.91209266818309287</v>
      </c>
      <c r="M1116" t="s">
        <v>22</v>
      </c>
      <c r="N1116" t="s">
        <v>36</v>
      </c>
      <c r="O1116" t="s">
        <v>22</v>
      </c>
      <c r="P1116">
        <v>1</v>
      </c>
    </row>
    <row r="1117" spans="1:16" x14ac:dyDescent="0.3">
      <c r="A1117">
        <v>1114</v>
      </c>
      <c r="B1117" t="s">
        <v>58</v>
      </c>
      <c r="C1117">
        <v>2000</v>
      </c>
      <c r="D1117">
        <v>4.4000000000000004</v>
      </c>
      <c r="E1117" t="s">
        <v>18</v>
      </c>
      <c r="F1117" t="s">
        <v>19</v>
      </c>
      <c r="G1117">
        <v>267104</v>
      </c>
      <c r="H1117" t="s">
        <v>26</v>
      </c>
      <c r="I1117">
        <v>82109.97</v>
      </c>
      <c r="J1117" t="s">
        <v>59</v>
      </c>
      <c r="K1117">
        <v>26</v>
      </c>
      <c r="L1117">
        <v>0.30740823798969691</v>
      </c>
      <c r="M1117" t="s">
        <v>32</v>
      </c>
      <c r="N1117" t="s">
        <v>36</v>
      </c>
      <c r="O1117" t="s">
        <v>29</v>
      </c>
      <c r="P1117">
        <v>1</v>
      </c>
    </row>
    <row r="1118" spans="1:16" x14ac:dyDescent="0.3">
      <c r="A1118">
        <v>1115</v>
      </c>
      <c r="B1118" t="s">
        <v>17</v>
      </c>
      <c r="C1118">
        <v>2020</v>
      </c>
      <c r="D1118">
        <v>4.4000000000000004</v>
      </c>
      <c r="E1118" t="s">
        <v>42</v>
      </c>
      <c r="F1118" t="s">
        <v>19</v>
      </c>
      <c r="G1118">
        <v>18781</v>
      </c>
      <c r="H1118" t="s">
        <v>38</v>
      </c>
      <c r="I1118">
        <v>75919.94</v>
      </c>
      <c r="J1118" t="s">
        <v>47</v>
      </c>
      <c r="K1118">
        <v>6</v>
      </c>
      <c r="L1118">
        <v>4.0423800649592678</v>
      </c>
      <c r="M1118" t="s">
        <v>56</v>
      </c>
      <c r="N1118" t="s">
        <v>36</v>
      </c>
      <c r="O1118" t="s">
        <v>29</v>
      </c>
      <c r="P1118">
        <v>2</v>
      </c>
    </row>
    <row r="1119" spans="1:16" x14ac:dyDescent="0.3">
      <c r="A1119">
        <v>1116</v>
      </c>
      <c r="B1119" t="s">
        <v>30</v>
      </c>
      <c r="C1119">
        <v>2002</v>
      </c>
      <c r="D1119">
        <v>2.6</v>
      </c>
      <c r="E1119" t="s">
        <v>25</v>
      </c>
      <c r="F1119" t="s">
        <v>34</v>
      </c>
      <c r="G1119">
        <v>237677</v>
      </c>
      <c r="H1119" t="s">
        <v>38</v>
      </c>
      <c r="I1119">
        <v>58196.1</v>
      </c>
      <c r="J1119" t="s">
        <v>52</v>
      </c>
      <c r="K1119">
        <v>24</v>
      </c>
      <c r="L1119">
        <v>0.2448537300622273</v>
      </c>
      <c r="M1119" t="s">
        <v>32</v>
      </c>
      <c r="N1119" t="s">
        <v>36</v>
      </c>
      <c r="O1119" t="s">
        <v>22</v>
      </c>
      <c r="P1119">
        <v>2</v>
      </c>
    </row>
    <row r="1120" spans="1:16" x14ac:dyDescent="0.3">
      <c r="A1120">
        <v>1117</v>
      </c>
      <c r="B1120" t="s">
        <v>24</v>
      </c>
      <c r="C1120">
        <v>2019</v>
      </c>
      <c r="D1120">
        <v>1.7</v>
      </c>
      <c r="E1120" t="s">
        <v>42</v>
      </c>
      <c r="F1120" t="s">
        <v>19</v>
      </c>
      <c r="G1120">
        <v>257506</v>
      </c>
      <c r="H1120" t="s">
        <v>38</v>
      </c>
      <c r="I1120">
        <v>64982.02</v>
      </c>
      <c r="J1120" t="s">
        <v>53</v>
      </c>
      <c r="K1120">
        <v>7</v>
      </c>
      <c r="L1120">
        <v>0.25235147918883444</v>
      </c>
      <c r="M1120" t="s">
        <v>32</v>
      </c>
      <c r="N1120" t="s">
        <v>36</v>
      </c>
      <c r="O1120" t="s">
        <v>46</v>
      </c>
      <c r="P1120">
        <v>2</v>
      </c>
    </row>
    <row r="1121" spans="1:16" x14ac:dyDescent="0.3">
      <c r="A1121">
        <v>1510</v>
      </c>
      <c r="B1121" t="s">
        <v>50</v>
      </c>
      <c r="C1121">
        <v>2002</v>
      </c>
      <c r="D1121">
        <v>2</v>
      </c>
      <c r="E1121" t="s">
        <v>42</v>
      </c>
      <c r="F1121" t="s">
        <v>19</v>
      </c>
      <c r="G1121">
        <v>159186</v>
      </c>
      <c r="H1121" t="s">
        <v>26</v>
      </c>
      <c r="I1121">
        <v>53550</v>
      </c>
      <c r="J1121" t="s">
        <v>54</v>
      </c>
      <c r="K1121">
        <v>24</v>
      </c>
      <c r="L1121">
        <v>0.3363989295541065</v>
      </c>
      <c r="M1121" t="s">
        <v>32</v>
      </c>
      <c r="N1121" t="s">
        <v>36</v>
      </c>
      <c r="O1121" t="s">
        <v>22</v>
      </c>
      <c r="P1121">
        <v>1</v>
      </c>
    </row>
    <row r="1122" spans="1:16" x14ac:dyDescent="0.3">
      <c r="A1122">
        <v>1509</v>
      </c>
      <c r="B1122" t="s">
        <v>58</v>
      </c>
      <c r="C1122">
        <v>2023</v>
      </c>
      <c r="D1122">
        <v>3.1</v>
      </c>
      <c r="E1122" t="s">
        <v>18</v>
      </c>
      <c r="F1122" t="s">
        <v>34</v>
      </c>
      <c r="G1122">
        <v>255035</v>
      </c>
      <c r="H1122" t="s">
        <v>20</v>
      </c>
      <c r="I1122">
        <v>73997.210000000006</v>
      </c>
      <c r="J1122" t="s">
        <v>62</v>
      </c>
      <c r="K1122">
        <v>3</v>
      </c>
      <c r="L1122">
        <v>0.29014531338835847</v>
      </c>
      <c r="M1122" t="s">
        <v>32</v>
      </c>
      <c r="N1122" t="s">
        <v>36</v>
      </c>
      <c r="O1122" t="s">
        <v>22</v>
      </c>
      <c r="P1122">
        <v>3</v>
      </c>
    </row>
    <row r="1123" spans="1:16" x14ac:dyDescent="0.3">
      <c r="A1123">
        <v>1506</v>
      </c>
      <c r="B1123" t="s">
        <v>50</v>
      </c>
      <c r="C1123">
        <v>2017</v>
      </c>
      <c r="D1123">
        <v>4.8</v>
      </c>
      <c r="E1123" t="s">
        <v>25</v>
      </c>
      <c r="F1123" t="s">
        <v>34</v>
      </c>
      <c r="G1123">
        <v>294740</v>
      </c>
      <c r="H1123" t="s">
        <v>38</v>
      </c>
      <c r="I1123">
        <v>71478.06</v>
      </c>
      <c r="J1123" t="s">
        <v>61</v>
      </c>
      <c r="K1123">
        <v>9</v>
      </c>
      <c r="L1123">
        <v>0.24251224808305624</v>
      </c>
      <c r="M1123" t="s">
        <v>32</v>
      </c>
      <c r="N1123" t="s">
        <v>36</v>
      </c>
      <c r="O1123" t="s">
        <v>29</v>
      </c>
      <c r="P1123">
        <v>2</v>
      </c>
    </row>
    <row r="1124" spans="1:16" x14ac:dyDescent="0.3">
      <c r="A1124">
        <v>1121</v>
      </c>
      <c r="B1124" t="s">
        <v>58</v>
      </c>
      <c r="C1124">
        <v>2014</v>
      </c>
      <c r="D1124">
        <v>4.5</v>
      </c>
      <c r="E1124" t="s">
        <v>42</v>
      </c>
      <c r="F1124" t="s">
        <v>19</v>
      </c>
      <c r="G1124">
        <v>29782</v>
      </c>
      <c r="H1124" t="s">
        <v>20</v>
      </c>
      <c r="I1124">
        <v>89019.71</v>
      </c>
      <c r="J1124" t="s">
        <v>59</v>
      </c>
      <c r="K1124">
        <v>12</v>
      </c>
      <c r="L1124">
        <v>2.9890440534551073</v>
      </c>
      <c r="M1124" t="s">
        <v>56</v>
      </c>
      <c r="N1124" t="s">
        <v>36</v>
      </c>
      <c r="O1124" t="s">
        <v>29</v>
      </c>
      <c r="P1124">
        <v>3</v>
      </c>
    </row>
    <row r="1125" spans="1:16" x14ac:dyDescent="0.3">
      <c r="A1125">
        <v>1505</v>
      </c>
      <c r="B1125" t="s">
        <v>30</v>
      </c>
      <c r="C1125">
        <v>2012</v>
      </c>
      <c r="D1125">
        <v>2.2000000000000002</v>
      </c>
      <c r="E1125" t="s">
        <v>42</v>
      </c>
      <c r="F1125" t="s">
        <v>19</v>
      </c>
      <c r="G1125">
        <v>256805</v>
      </c>
      <c r="H1125" t="s">
        <v>20</v>
      </c>
      <c r="I1125">
        <v>79831.679999999993</v>
      </c>
      <c r="J1125" t="s">
        <v>52</v>
      </c>
      <c r="K1125">
        <v>14</v>
      </c>
      <c r="L1125">
        <v>0.31086497537041724</v>
      </c>
      <c r="M1125" t="s">
        <v>32</v>
      </c>
      <c r="N1125" t="s">
        <v>36</v>
      </c>
      <c r="O1125" t="s">
        <v>22</v>
      </c>
      <c r="P1125">
        <v>3</v>
      </c>
    </row>
    <row r="1126" spans="1:16" x14ac:dyDescent="0.3">
      <c r="A1126">
        <v>1123</v>
      </c>
      <c r="B1126" t="s">
        <v>50</v>
      </c>
      <c r="C1126">
        <v>2010</v>
      </c>
      <c r="D1126">
        <v>4.8</v>
      </c>
      <c r="E1126" t="s">
        <v>25</v>
      </c>
      <c r="F1126" t="s">
        <v>19</v>
      </c>
      <c r="G1126">
        <v>295890</v>
      </c>
      <c r="H1126" t="s">
        <v>20</v>
      </c>
      <c r="I1126">
        <v>69575.350000000006</v>
      </c>
      <c r="J1126" t="s">
        <v>55</v>
      </c>
      <c r="K1126">
        <v>16</v>
      </c>
      <c r="L1126">
        <v>0.23513924093413094</v>
      </c>
      <c r="M1126" t="s">
        <v>32</v>
      </c>
      <c r="N1126" t="s">
        <v>36</v>
      </c>
      <c r="O1126" t="s">
        <v>29</v>
      </c>
      <c r="P1126">
        <v>3</v>
      </c>
    </row>
    <row r="1127" spans="1:16" x14ac:dyDescent="0.3">
      <c r="A1127">
        <v>1504</v>
      </c>
      <c r="B1127" t="s">
        <v>30</v>
      </c>
      <c r="C1127">
        <v>2016</v>
      </c>
      <c r="D1127">
        <v>4.4000000000000004</v>
      </c>
      <c r="E1127" t="s">
        <v>33</v>
      </c>
      <c r="F1127" t="s">
        <v>34</v>
      </c>
      <c r="G1127">
        <v>208920</v>
      </c>
      <c r="H1127" t="s">
        <v>20</v>
      </c>
      <c r="I1127">
        <v>65541.58</v>
      </c>
      <c r="J1127" t="s">
        <v>31</v>
      </c>
      <c r="K1127">
        <v>10</v>
      </c>
      <c r="L1127">
        <v>0.31371615929542407</v>
      </c>
      <c r="M1127" t="s">
        <v>32</v>
      </c>
      <c r="N1127" t="s">
        <v>36</v>
      </c>
      <c r="O1127" t="s">
        <v>29</v>
      </c>
      <c r="P1127">
        <v>3</v>
      </c>
    </row>
    <row r="1128" spans="1:16" x14ac:dyDescent="0.3">
      <c r="A1128">
        <v>1125</v>
      </c>
      <c r="B1128" t="s">
        <v>50</v>
      </c>
      <c r="C1128">
        <v>2015</v>
      </c>
      <c r="D1128">
        <v>3.5</v>
      </c>
      <c r="E1128" t="s">
        <v>18</v>
      </c>
      <c r="F1128" t="s">
        <v>19</v>
      </c>
      <c r="G1128">
        <v>66266</v>
      </c>
      <c r="H1128" t="s">
        <v>38</v>
      </c>
      <c r="I1128">
        <v>50179.85</v>
      </c>
      <c r="J1128" t="s">
        <v>51</v>
      </c>
      <c r="K1128">
        <v>11</v>
      </c>
      <c r="L1128">
        <v>0.75724881538043642</v>
      </c>
      <c r="M1128" t="s">
        <v>22</v>
      </c>
      <c r="N1128" t="s">
        <v>36</v>
      </c>
      <c r="O1128" t="s">
        <v>22</v>
      </c>
      <c r="P1128">
        <v>2</v>
      </c>
    </row>
    <row r="1129" spans="1:16" x14ac:dyDescent="0.3">
      <c r="A1129">
        <v>1503</v>
      </c>
      <c r="B1129" t="s">
        <v>58</v>
      </c>
      <c r="C1129">
        <v>2003</v>
      </c>
      <c r="D1129">
        <v>3.5</v>
      </c>
      <c r="E1129" t="s">
        <v>33</v>
      </c>
      <c r="F1129" t="s">
        <v>34</v>
      </c>
      <c r="G1129">
        <v>214738</v>
      </c>
      <c r="H1129" t="s">
        <v>26</v>
      </c>
      <c r="I1129">
        <v>95390.34</v>
      </c>
      <c r="J1129" t="s">
        <v>59</v>
      </c>
      <c r="K1129">
        <v>23</v>
      </c>
      <c r="L1129">
        <v>0.44421732529873614</v>
      </c>
      <c r="M1129" t="s">
        <v>32</v>
      </c>
      <c r="N1129" t="s">
        <v>36</v>
      </c>
      <c r="O1129" t="s">
        <v>22</v>
      </c>
      <c r="P1129">
        <v>1</v>
      </c>
    </row>
    <row r="1130" spans="1:16" x14ac:dyDescent="0.3">
      <c r="A1130">
        <v>1501</v>
      </c>
      <c r="B1130" t="s">
        <v>50</v>
      </c>
      <c r="C1130">
        <v>2005</v>
      </c>
      <c r="D1130">
        <v>1.7</v>
      </c>
      <c r="E1130" t="s">
        <v>18</v>
      </c>
      <c r="F1130" t="s">
        <v>34</v>
      </c>
      <c r="G1130">
        <v>93993</v>
      </c>
      <c r="H1130" t="s">
        <v>26</v>
      </c>
      <c r="I1130">
        <v>90079.29</v>
      </c>
      <c r="J1130" t="s">
        <v>61</v>
      </c>
      <c r="K1130">
        <v>21</v>
      </c>
      <c r="L1130">
        <v>0.95836168650856968</v>
      </c>
      <c r="M1130" t="s">
        <v>22</v>
      </c>
      <c r="N1130" t="s">
        <v>36</v>
      </c>
      <c r="O1130" t="s">
        <v>46</v>
      </c>
      <c r="P1130">
        <v>1</v>
      </c>
    </row>
    <row r="1131" spans="1:16" x14ac:dyDescent="0.3">
      <c r="A1131">
        <v>1500</v>
      </c>
      <c r="B1131" t="s">
        <v>50</v>
      </c>
      <c r="C1131">
        <v>2011</v>
      </c>
      <c r="D1131">
        <v>2.1</v>
      </c>
      <c r="E1131" t="s">
        <v>33</v>
      </c>
      <c r="F1131" t="s">
        <v>19</v>
      </c>
      <c r="G1131">
        <v>944</v>
      </c>
      <c r="H1131" t="s">
        <v>38</v>
      </c>
      <c r="I1131">
        <v>77932.45</v>
      </c>
      <c r="J1131" t="s">
        <v>54</v>
      </c>
      <c r="K1131">
        <v>15</v>
      </c>
      <c r="L1131">
        <v>82.555561440677963</v>
      </c>
      <c r="M1131" t="s">
        <v>56</v>
      </c>
      <c r="N1131" t="s">
        <v>36</v>
      </c>
      <c r="O1131" t="s">
        <v>22</v>
      </c>
      <c r="P1131">
        <v>2</v>
      </c>
    </row>
    <row r="1132" spans="1:16" x14ac:dyDescent="0.3">
      <c r="A1132">
        <v>1129</v>
      </c>
      <c r="B1132" t="s">
        <v>30</v>
      </c>
      <c r="C1132">
        <v>2011</v>
      </c>
      <c r="D1132">
        <v>1.1000000000000001</v>
      </c>
      <c r="E1132" t="s">
        <v>33</v>
      </c>
      <c r="F1132" t="s">
        <v>34</v>
      </c>
      <c r="G1132">
        <v>187453</v>
      </c>
      <c r="H1132" t="s">
        <v>20</v>
      </c>
      <c r="I1132">
        <v>76515.33</v>
      </c>
      <c r="J1132" t="s">
        <v>52</v>
      </c>
      <c r="K1132">
        <v>15</v>
      </c>
      <c r="L1132">
        <v>0.40818407814225433</v>
      </c>
      <c r="M1132" t="s">
        <v>32</v>
      </c>
      <c r="N1132" t="s">
        <v>36</v>
      </c>
      <c r="O1132" t="s">
        <v>46</v>
      </c>
      <c r="P1132">
        <v>3</v>
      </c>
    </row>
    <row r="1133" spans="1:16" x14ac:dyDescent="0.3">
      <c r="A1133">
        <v>1499</v>
      </c>
      <c r="B1133" t="s">
        <v>37</v>
      </c>
      <c r="C1133">
        <v>2023</v>
      </c>
      <c r="D1133">
        <v>2.2999999999999998</v>
      </c>
      <c r="E1133" t="s">
        <v>18</v>
      </c>
      <c r="F1133" t="s">
        <v>34</v>
      </c>
      <c r="G1133">
        <v>162553</v>
      </c>
      <c r="H1133" t="s">
        <v>26</v>
      </c>
      <c r="I1133">
        <v>70936.28</v>
      </c>
      <c r="J1133" t="s">
        <v>48</v>
      </c>
      <c r="K1133">
        <v>3</v>
      </c>
      <c r="L1133">
        <v>0.43638862401801259</v>
      </c>
      <c r="M1133" t="s">
        <v>32</v>
      </c>
      <c r="N1133" t="s">
        <v>36</v>
      </c>
      <c r="O1133" t="s">
        <v>22</v>
      </c>
      <c r="P1133">
        <v>1</v>
      </c>
    </row>
    <row r="1134" spans="1:16" x14ac:dyDescent="0.3">
      <c r="A1134">
        <v>1131</v>
      </c>
      <c r="B1134" t="s">
        <v>58</v>
      </c>
      <c r="C1134">
        <v>2014</v>
      </c>
      <c r="D1134">
        <v>3.2</v>
      </c>
      <c r="E1134" t="s">
        <v>33</v>
      </c>
      <c r="F1134" t="s">
        <v>19</v>
      </c>
      <c r="G1134">
        <v>80636</v>
      </c>
      <c r="H1134" t="s">
        <v>38</v>
      </c>
      <c r="I1134">
        <v>74003.92</v>
      </c>
      <c r="J1134" t="s">
        <v>67</v>
      </c>
      <c r="K1134">
        <v>12</v>
      </c>
      <c r="L1134">
        <v>0.91775286472543283</v>
      </c>
      <c r="M1134" t="s">
        <v>22</v>
      </c>
      <c r="N1134" t="s">
        <v>36</v>
      </c>
      <c r="O1134" t="s">
        <v>22</v>
      </c>
      <c r="P1134">
        <v>2</v>
      </c>
    </row>
    <row r="1135" spans="1:16" x14ac:dyDescent="0.3">
      <c r="A1135">
        <v>1498</v>
      </c>
      <c r="B1135" t="s">
        <v>37</v>
      </c>
      <c r="C1135">
        <v>2019</v>
      </c>
      <c r="D1135">
        <v>5.5</v>
      </c>
      <c r="E1135" t="s">
        <v>18</v>
      </c>
      <c r="F1135" t="s">
        <v>34</v>
      </c>
      <c r="G1135">
        <v>186005</v>
      </c>
      <c r="H1135" t="s">
        <v>26</v>
      </c>
      <c r="I1135">
        <v>58722.57</v>
      </c>
      <c r="J1135" t="s">
        <v>48</v>
      </c>
      <c r="K1135">
        <v>7</v>
      </c>
      <c r="L1135">
        <v>0.31570425526195534</v>
      </c>
      <c r="M1135" t="s">
        <v>32</v>
      </c>
      <c r="N1135" t="s">
        <v>36</v>
      </c>
      <c r="O1135" t="s">
        <v>29</v>
      </c>
      <c r="P1135">
        <v>1</v>
      </c>
    </row>
    <row r="1136" spans="1:16" x14ac:dyDescent="0.3">
      <c r="A1136">
        <v>1133</v>
      </c>
      <c r="B1136" t="s">
        <v>43</v>
      </c>
      <c r="C1136">
        <v>2000</v>
      </c>
      <c r="D1136">
        <v>5.2</v>
      </c>
      <c r="E1136" t="s">
        <v>33</v>
      </c>
      <c r="F1136" t="s">
        <v>34</v>
      </c>
      <c r="G1136">
        <v>20505</v>
      </c>
      <c r="H1136" t="s">
        <v>38</v>
      </c>
      <c r="I1136">
        <v>56988.37</v>
      </c>
      <c r="J1136" t="s">
        <v>60</v>
      </c>
      <c r="K1136">
        <v>26</v>
      </c>
      <c r="L1136">
        <v>2.7792426237503047</v>
      </c>
      <c r="M1136" t="s">
        <v>56</v>
      </c>
      <c r="N1136" t="s">
        <v>36</v>
      </c>
      <c r="O1136" t="s">
        <v>29</v>
      </c>
      <c r="P1136">
        <v>2</v>
      </c>
    </row>
    <row r="1137" spans="1:16" x14ac:dyDescent="0.3">
      <c r="A1137">
        <v>1134</v>
      </c>
      <c r="B1137" t="s">
        <v>37</v>
      </c>
      <c r="C1137">
        <v>2019</v>
      </c>
      <c r="D1137">
        <v>2</v>
      </c>
      <c r="E1137" t="s">
        <v>42</v>
      </c>
      <c r="F1137" t="s">
        <v>34</v>
      </c>
      <c r="G1137">
        <v>33525</v>
      </c>
      <c r="H1137" t="s">
        <v>20</v>
      </c>
      <c r="I1137">
        <v>56612.31</v>
      </c>
      <c r="J1137" t="s">
        <v>68</v>
      </c>
      <c r="K1137">
        <v>7</v>
      </c>
      <c r="L1137">
        <v>1.6886595078299775</v>
      </c>
      <c r="M1137" t="s">
        <v>56</v>
      </c>
      <c r="N1137" t="s">
        <v>36</v>
      </c>
      <c r="O1137" t="s">
        <v>22</v>
      </c>
      <c r="P1137">
        <v>3</v>
      </c>
    </row>
    <row r="1138" spans="1:16" x14ac:dyDescent="0.3">
      <c r="A1138">
        <v>1135</v>
      </c>
      <c r="B1138" t="s">
        <v>58</v>
      </c>
      <c r="C1138">
        <v>2015</v>
      </c>
      <c r="D1138">
        <v>1.6</v>
      </c>
      <c r="E1138" t="s">
        <v>25</v>
      </c>
      <c r="F1138" t="s">
        <v>19</v>
      </c>
      <c r="G1138">
        <v>211474</v>
      </c>
      <c r="H1138" t="s">
        <v>38</v>
      </c>
      <c r="I1138">
        <v>97705.95</v>
      </c>
      <c r="J1138" t="s">
        <v>67</v>
      </c>
      <c r="K1138">
        <v>11</v>
      </c>
      <c r="L1138">
        <v>0.46202346387735604</v>
      </c>
      <c r="M1138" t="s">
        <v>32</v>
      </c>
      <c r="N1138" t="s">
        <v>36</v>
      </c>
      <c r="O1138" t="s">
        <v>46</v>
      </c>
      <c r="P1138">
        <v>2</v>
      </c>
    </row>
    <row r="1139" spans="1:16" x14ac:dyDescent="0.3">
      <c r="A1139">
        <v>1496</v>
      </c>
      <c r="B1139" t="s">
        <v>17</v>
      </c>
      <c r="C1139">
        <v>2001</v>
      </c>
      <c r="D1139">
        <v>1.2</v>
      </c>
      <c r="E1139" t="s">
        <v>18</v>
      </c>
      <c r="F1139" t="s">
        <v>19</v>
      </c>
      <c r="G1139">
        <v>158651</v>
      </c>
      <c r="H1139" t="s">
        <v>38</v>
      </c>
      <c r="I1139">
        <v>70253.37</v>
      </c>
      <c r="J1139" t="s">
        <v>21</v>
      </c>
      <c r="K1139">
        <v>25</v>
      </c>
      <c r="L1139">
        <v>0.44281706386975184</v>
      </c>
      <c r="M1139" t="s">
        <v>32</v>
      </c>
      <c r="N1139" t="s">
        <v>36</v>
      </c>
      <c r="O1139" t="s">
        <v>46</v>
      </c>
      <c r="P1139">
        <v>2</v>
      </c>
    </row>
    <row r="1140" spans="1:16" x14ac:dyDescent="0.3">
      <c r="A1140">
        <v>1495</v>
      </c>
      <c r="B1140" t="s">
        <v>50</v>
      </c>
      <c r="C1140">
        <v>2007</v>
      </c>
      <c r="D1140">
        <v>5.4</v>
      </c>
      <c r="E1140" t="s">
        <v>42</v>
      </c>
      <c r="F1140" t="s">
        <v>34</v>
      </c>
      <c r="G1140">
        <v>138056</v>
      </c>
      <c r="H1140" t="s">
        <v>20</v>
      </c>
      <c r="I1140">
        <v>62923.78</v>
      </c>
      <c r="J1140" t="s">
        <v>54</v>
      </c>
      <c r="K1140">
        <v>19</v>
      </c>
      <c r="L1140">
        <v>0.45578446427536651</v>
      </c>
      <c r="M1140" t="s">
        <v>22</v>
      </c>
      <c r="N1140" t="s">
        <v>36</v>
      </c>
      <c r="O1140" t="s">
        <v>29</v>
      </c>
      <c r="P1140">
        <v>3</v>
      </c>
    </row>
    <row r="1141" spans="1:16" x14ac:dyDescent="0.3">
      <c r="A1141">
        <v>1138</v>
      </c>
      <c r="B1141" t="s">
        <v>17</v>
      </c>
      <c r="C1141">
        <v>2002</v>
      </c>
      <c r="D1141">
        <v>3.4</v>
      </c>
      <c r="E1141" t="s">
        <v>33</v>
      </c>
      <c r="F1141" t="s">
        <v>34</v>
      </c>
      <c r="G1141">
        <v>202259</v>
      </c>
      <c r="H1141" t="s">
        <v>38</v>
      </c>
      <c r="I1141">
        <v>91620.23</v>
      </c>
      <c r="J1141" t="s">
        <v>47</v>
      </c>
      <c r="K1141">
        <v>24</v>
      </c>
      <c r="L1141">
        <v>0.45298468794960917</v>
      </c>
      <c r="M1141" t="s">
        <v>32</v>
      </c>
      <c r="N1141" t="s">
        <v>36</v>
      </c>
      <c r="O1141" t="s">
        <v>22</v>
      </c>
      <c r="P1141">
        <v>2</v>
      </c>
    </row>
    <row r="1142" spans="1:16" x14ac:dyDescent="0.3">
      <c r="A1142">
        <v>1492</v>
      </c>
      <c r="B1142" t="s">
        <v>17</v>
      </c>
      <c r="C1142">
        <v>2016</v>
      </c>
      <c r="D1142">
        <v>6</v>
      </c>
      <c r="E1142" t="s">
        <v>18</v>
      </c>
      <c r="F1142" t="s">
        <v>19</v>
      </c>
      <c r="G1142">
        <v>290358</v>
      </c>
      <c r="H1142" t="s">
        <v>38</v>
      </c>
      <c r="I1142">
        <v>74394.34</v>
      </c>
      <c r="J1142" t="s">
        <v>64</v>
      </c>
      <c r="K1142">
        <v>10</v>
      </c>
      <c r="L1142">
        <v>0.2562159127697532</v>
      </c>
      <c r="M1142" t="s">
        <v>32</v>
      </c>
      <c r="N1142" t="s">
        <v>36</v>
      </c>
      <c r="O1142" t="s">
        <v>29</v>
      </c>
      <c r="P1142">
        <v>2</v>
      </c>
    </row>
    <row r="1143" spans="1:16" x14ac:dyDescent="0.3">
      <c r="A1143">
        <v>1140</v>
      </c>
      <c r="B1143" t="s">
        <v>17</v>
      </c>
      <c r="C1143">
        <v>2023</v>
      </c>
      <c r="D1143">
        <v>3.7</v>
      </c>
      <c r="E1143" t="s">
        <v>33</v>
      </c>
      <c r="F1143" t="s">
        <v>19</v>
      </c>
      <c r="G1143">
        <v>206641</v>
      </c>
      <c r="H1143" t="s">
        <v>20</v>
      </c>
      <c r="I1143">
        <v>84270.17</v>
      </c>
      <c r="J1143" t="s">
        <v>47</v>
      </c>
      <c r="K1143">
        <v>3</v>
      </c>
      <c r="L1143">
        <v>0.40780953440991863</v>
      </c>
      <c r="M1143" t="s">
        <v>32</v>
      </c>
      <c r="N1143" t="s">
        <v>36</v>
      </c>
      <c r="O1143" t="s">
        <v>22</v>
      </c>
      <c r="P1143">
        <v>3</v>
      </c>
    </row>
    <row r="1144" spans="1:16" x14ac:dyDescent="0.3">
      <c r="A1144">
        <v>1490</v>
      </c>
      <c r="B1144" t="s">
        <v>30</v>
      </c>
      <c r="C1144">
        <v>2010</v>
      </c>
      <c r="D1144">
        <v>4.4000000000000004</v>
      </c>
      <c r="E1144" t="s">
        <v>33</v>
      </c>
      <c r="F1144" t="s">
        <v>19</v>
      </c>
      <c r="G1144">
        <v>91594</v>
      </c>
      <c r="H1144" t="s">
        <v>38</v>
      </c>
      <c r="I1144">
        <v>78189.240000000005</v>
      </c>
      <c r="J1144" t="s">
        <v>52</v>
      </c>
      <c r="K1144">
        <v>16</v>
      </c>
      <c r="L1144">
        <v>0.85365023909863103</v>
      </c>
      <c r="M1144" t="s">
        <v>22</v>
      </c>
      <c r="N1144" t="s">
        <v>36</v>
      </c>
      <c r="O1144" t="s">
        <v>29</v>
      </c>
      <c r="P1144">
        <v>2</v>
      </c>
    </row>
    <row r="1145" spans="1:16" x14ac:dyDescent="0.3">
      <c r="A1145">
        <v>1142</v>
      </c>
      <c r="B1145" t="s">
        <v>43</v>
      </c>
      <c r="C1145">
        <v>2006</v>
      </c>
      <c r="D1145">
        <v>1.3</v>
      </c>
      <c r="E1145" t="s">
        <v>25</v>
      </c>
      <c r="F1145" t="s">
        <v>34</v>
      </c>
      <c r="G1145">
        <v>214096</v>
      </c>
      <c r="H1145" t="s">
        <v>26</v>
      </c>
      <c r="I1145">
        <v>67578.81</v>
      </c>
      <c r="J1145" t="s">
        <v>60</v>
      </c>
      <c r="K1145">
        <v>20</v>
      </c>
      <c r="L1145">
        <v>0.31564723301696435</v>
      </c>
      <c r="M1145" t="s">
        <v>32</v>
      </c>
      <c r="N1145" t="s">
        <v>36</v>
      </c>
      <c r="O1145" t="s">
        <v>46</v>
      </c>
      <c r="P1145">
        <v>1</v>
      </c>
    </row>
    <row r="1146" spans="1:16" x14ac:dyDescent="0.3">
      <c r="A1146">
        <v>1489</v>
      </c>
      <c r="B1146" t="s">
        <v>17</v>
      </c>
      <c r="C1146">
        <v>2014</v>
      </c>
      <c r="D1146">
        <v>4.3</v>
      </c>
      <c r="E1146" t="s">
        <v>42</v>
      </c>
      <c r="F1146" t="s">
        <v>34</v>
      </c>
      <c r="G1146">
        <v>39986</v>
      </c>
      <c r="H1146" t="s">
        <v>20</v>
      </c>
      <c r="I1146">
        <v>57343.98</v>
      </c>
      <c r="J1146" t="s">
        <v>64</v>
      </c>
      <c r="K1146">
        <v>12</v>
      </c>
      <c r="L1146">
        <v>1.434101435502426</v>
      </c>
      <c r="M1146" t="s">
        <v>56</v>
      </c>
      <c r="N1146" t="s">
        <v>36</v>
      </c>
      <c r="O1146" t="s">
        <v>29</v>
      </c>
      <c r="P1146">
        <v>3</v>
      </c>
    </row>
    <row r="1147" spans="1:16" x14ac:dyDescent="0.3">
      <c r="A1147">
        <v>1144</v>
      </c>
      <c r="B1147" t="s">
        <v>58</v>
      </c>
      <c r="C1147">
        <v>2008</v>
      </c>
      <c r="D1147">
        <v>3.9</v>
      </c>
      <c r="E1147" t="s">
        <v>25</v>
      </c>
      <c r="F1147" t="s">
        <v>19</v>
      </c>
      <c r="G1147">
        <v>908</v>
      </c>
      <c r="H1147" t="s">
        <v>38</v>
      </c>
      <c r="I1147">
        <v>92693.15</v>
      </c>
      <c r="J1147" t="s">
        <v>65</v>
      </c>
      <c r="K1147">
        <v>18</v>
      </c>
      <c r="L1147">
        <v>102.08496696035242</v>
      </c>
      <c r="M1147" t="s">
        <v>56</v>
      </c>
      <c r="N1147" t="s">
        <v>36</v>
      </c>
      <c r="O1147" t="s">
        <v>22</v>
      </c>
      <c r="P1147">
        <v>2</v>
      </c>
    </row>
    <row r="1148" spans="1:16" x14ac:dyDescent="0.3">
      <c r="A1148">
        <v>1145</v>
      </c>
      <c r="B1148" t="s">
        <v>24</v>
      </c>
      <c r="C1148">
        <v>2019</v>
      </c>
      <c r="D1148">
        <v>3.7</v>
      </c>
      <c r="E1148" t="s">
        <v>25</v>
      </c>
      <c r="F1148" t="s">
        <v>34</v>
      </c>
      <c r="G1148">
        <v>252299</v>
      </c>
      <c r="H1148" t="s">
        <v>38</v>
      </c>
      <c r="I1148">
        <v>58675.79</v>
      </c>
      <c r="J1148" t="s">
        <v>53</v>
      </c>
      <c r="K1148">
        <v>7</v>
      </c>
      <c r="L1148">
        <v>0.23256449688663056</v>
      </c>
      <c r="M1148" t="s">
        <v>32</v>
      </c>
      <c r="N1148" t="s">
        <v>36</v>
      </c>
      <c r="O1148" t="s">
        <v>22</v>
      </c>
      <c r="P1148">
        <v>2</v>
      </c>
    </row>
    <row r="1149" spans="1:16" x14ac:dyDescent="0.3">
      <c r="A1149">
        <v>1488</v>
      </c>
      <c r="B1149" t="s">
        <v>24</v>
      </c>
      <c r="C1149">
        <v>2010</v>
      </c>
      <c r="D1149">
        <v>3.8</v>
      </c>
      <c r="E1149" t="s">
        <v>33</v>
      </c>
      <c r="F1149" t="s">
        <v>19</v>
      </c>
      <c r="G1149">
        <v>50304</v>
      </c>
      <c r="H1149" t="s">
        <v>38</v>
      </c>
      <c r="I1149">
        <v>73779.990000000005</v>
      </c>
      <c r="J1149" t="s">
        <v>66</v>
      </c>
      <c r="K1149">
        <v>16</v>
      </c>
      <c r="L1149">
        <v>1.4666823711832062</v>
      </c>
      <c r="M1149" t="s">
        <v>22</v>
      </c>
      <c r="N1149" t="s">
        <v>36</v>
      </c>
      <c r="O1149" t="s">
        <v>22</v>
      </c>
      <c r="P1149">
        <v>2</v>
      </c>
    </row>
    <row r="1150" spans="1:16" x14ac:dyDescent="0.3">
      <c r="A1150">
        <v>1487</v>
      </c>
      <c r="B1150" t="s">
        <v>50</v>
      </c>
      <c r="C1150">
        <v>2002</v>
      </c>
      <c r="D1150">
        <v>3.3</v>
      </c>
      <c r="E1150" t="s">
        <v>25</v>
      </c>
      <c r="F1150" t="s">
        <v>19</v>
      </c>
      <c r="G1150">
        <v>34986</v>
      </c>
      <c r="H1150" t="s">
        <v>20</v>
      </c>
      <c r="I1150">
        <v>94112.67</v>
      </c>
      <c r="J1150" t="s">
        <v>54</v>
      </c>
      <c r="K1150">
        <v>24</v>
      </c>
      <c r="L1150">
        <v>2.6900094323443664</v>
      </c>
      <c r="M1150" t="s">
        <v>56</v>
      </c>
      <c r="N1150" t="s">
        <v>36</v>
      </c>
      <c r="O1150" t="s">
        <v>22</v>
      </c>
      <c r="P1150">
        <v>3</v>
      </c>
    </row>
    <row r="1151" spans="1:16" x14ac:dyDescent="0.3">
      <c r="A1151">
        <v>1486</v>
      </c>
      <c r="B1151" t="s">
        <v>50</v>
      </c>
      <c r="C1151">
        <v>2017</v>
      </c>
      <c r="D1151">
        <v>5.4</v>
      </c>
      <c r="E1151" t="s">
        <v>18</v>
      </c>
      <c r="F1151" t="s">
        <v>34</v>
      </c>
      <c r="G1151">
        <v>256687</v>
      </c>
      <c r="H1151" t="s">
        <v>20</v>
      </c>
      <c r="I1151">
        <v>57601.95</v>
      </c>
      <c r="J1151" t="s">
        <v>55</v>
      </c>
      <c r="K1151">
        <v>9</v>
      </c>
      <c r="L1151">
        <v>0.22440540424719599</v>
      </c>
      <c r="M1151" t="s">
        <v>32</v>
      </c>
      <c r="N1151" t="s">
        <v>36</v>
      </c>
      <c r="O1151" t="s">
        <v>29</v>
      </c>
      <c r="P1151">
        <v>3</v>
      </c>
    </row>
    <row r="1152" spans="1:16" x14ac:dyDescent="0.3">
      <c r="A1152">
        <v>1149</v>
      </c>
      <c r="B1152" t="s">
        <v>30</v>
      </c>
      <c r="C1152">
        <v>2022</v>
      </c>
      <c r="D1152">
        <v>1.2</v>
      </c>
      <c r="E1152" t="s">
        <v>25</v>
      </c>
      <c r="F1152" t="s">
        <v>34</v>
      </c>
      <c r="G1152">
        <v>35079</v>
      </c>
      <c r="H1152" t="s">
        <v>26</v>
      </c>
      <c r="I1152">
        <v>71976.899999999994</v>
      </c>
      <c r="J1152" t="s">
        <v>31</v>
      </c>
      <c r="K1152">
        <v>4</v>
      </c>
      <c r="L1152">
        <v>2.0518515351064739</v>
      </c>
      <c r="M1152" t="s">
        <v>56</v>
      </c>
      <c r="N1152" t="s">
        <v>36</v>
      </c>
      <c r="O1152" t="s">
        <v>46</v>
      </c>
      <c r="P1152">
        <v>1</v>
      </c>
    </row>
    <row r="1153" spans="1:16" x14ac:dyDescent="0.3">
      <c r="A1153">
        <v>1483</v>
      </c>
      <c r="B1153" t="s">
        <v>58</v>
      </c>
      <c r="C1153">
        <v>2019</v>
      </c>
      <c r="D1153">
        <v>5.7</v>
      </c>
      <c r="E1153" t="s">
        <v>42</v>
      </c>
      <c r="F1153" t="s">
        <v>34</v>
      </c>
      <c r="G1153">
        <v>189016</v>
      </c>
      <c r="H1153" t="s">
        <v>38</v>
      </c>
      <c r="I1153">
        <v>74700.399999999994</v>
      </c>
      <c r="J1153" t="s">
        <v>62</v>
      </c>
      <c r="K1153">
        <v>7</v>
      </c>
      <c r="L1153">
        <v>0.39520675498370506</v>
      </c>
      <c r="M1153" t="s">
        <v>32</v>
      </c>
      <c r="N1153" t="s">
        <v>36</v>
      </c>
      <c r="O1153" t="s">
        <v>29</v>
      </c>
      <c r="P1153">
        <v>2</v>
      </c>
    </row>
    <row r="1154" spans="1:16" x14ac:dyDescent="0.3">
      <c r="A1154">
        <v>1482</v>
      </c>
      <c r="B1154" t="s">
        <v>24</v>
      </c>
      <c r="C1154">
        <v>2014</v>
      </c>
      <c r="D1154">
        <v>5</v>
      </c>
      <c r="E1154" t="s">
        <v>25</v>
      </c>
      <c r="F1154" t="s">
        <v>34</v>
      </c>
      <c r="G1154">
        <v>223674</v>
      </c>
      <c r="H1154" t="s">
        <v>38</v>
      </c>
      <c r="I1154">
        <v>67293.83</v>
      </c>
      <c r="J1154" t="s">
        <v>53</v>
      </c>
      <c r="K1154">
        <v>12</v>
      </c>
      <c r="L1154">
        <v>0.30085673793109613</v>
      </c>
      <c r="M1154" t="s">
        <v>32</v>
      </c>
      <c r="N1154" t="s">
        <v>36</v>
      </c>
      <c r="O1154" t="s">
        <v>29</v>
      </c>
      <c r="P1154">
        <v>2</v>
      </c>
    </row>
    <row r="1155" spans="1:16" x14ac:dyDescent="0.3">
      <c r="A1155">
        <v>1152</v>
      </c>
      <c r="B1155" t="s">
        <v>43</v>
      </c>
      <c r="C1155">
        <v>2014</v>
      </c>
      <c r="D1155">
        <v>2.2999999999999998</v>
      </c>
      <c r="E1155" t="s">
        <v>25</v>
      </c>
      <c r="F1155" t="s">
        <v>34</v>
      </c>
      <c r="G1155">
        <v>262063</v>
      </c>
      <c r="H1155" t="s">
        <v>38</v>
      </c>
      <c r="I1155">
        <v>59853.9</v>
      </c>
      <c r="J1155" t="s">
        <v>57</v>
      </c>
      <c r="K1155">
        <v>12</v>
      </c>
      <c r="L1155">
        <v>0.22839508057222882</v>
      </c>
      <c r="M1155" t="s">
        <v>32</v>
      </c>
      <c r="N1155" t="s">
        <v>36</v>
      </c>
      <c r="O1155" t="s">
        <v>22</v>
      </c>
      <c r="P1155">
        <v>2</v>
      </c>
    </row>
    <row r="1156" spans="1:16" x14ac:dyDescent="0.3">
      <c r="A1156">
        <v>1481</v>
      </c>
      <c r="B1156" t="s">
        <v>58</v>
      </c>
      <c r="C1156">
        <v>2000</v>
      </c>
      <c r="D1156">
        <v>4.3</v>
      </c>
      <c r="E1156" t="s">
        <v>42</v>
      </c>
      <c r="F1156" t="s">
        <v>34</v>
      </c>
      <c r="G1156">
        <v>10204</v>
      </c>
      <c r="H1156" t="s">
        <v>20</v>
      </c>
      <c r="I1156">
        <v>71574.06</v>
      </c>
      <c r="J1156" t="s">
        <v>65</v>
      </c>
      <c r="K1156">
        <v>26</v>
      </c>
      <c r="L1156">
        <v>7.0143139945119559</v>
      </c>
      <c r="M1156" t="s">
        <v>56</v>
      </c>
      <c r="N1156" t="s">
        <v>36</v>
      </c>
      <c r="O1156" t="s">
        <v>29</v>
      </c>
      <c r="P1156">
        <v>3</v>
      </c>
    </row>
    <row r="1157" spans="1:16" x14ac:dyDescent="0.3">
      <c r="A1157">
        <v>1480</v>
      </c>
      <c r="B1157" t="s">
        <v>17</v>
      </c>
      <c r="C1157">
        <v>2000</v>
      </c>
      <c r="D1157">
        <v>4.2</v>
      </c>
      <c r="E1157" t="s">
        <v>33</v>
      </c>
      <c r="F1157" t="s">
        <v>34</v>
      </c>
      <c r="G1157">
        <v>141879</v>
      </c>
      <c r="H1157" t="s">
        <v>26</v>
      </c>
      <c r="I1157">
        <v>88284.55</v>
      </c>
      <c r="J1157" t="s">
        <v>64</v>
      </c>
      <c r="K1157">
        <v>26</v>
      </c>
      <c r="L1157">
        <v>0.62225241226679073</v>
      </c>
      <c r="M1157" t="s">
        <v>22</v>
      </c>
      <c r="N1157" t="s">
        <v>36</v>
      </c>
      <c r="O1157" t="s">
        <v>29</v>
      </c>
      <c r="P1157">
        <v>1</v>
      </c>
    </row>
    <row r="1158" spans="1:16" x14ac:dyDescent="0.3">
      <c r="A1158">
        <v>1479</v>
      </c>
      <c r="B1158" t="s">
        <v>58</v>
      </c>
      <c r="C1158">
        <v>2023</v>
      </c>
      <c r="D1158">
        <v>1.1000000000000001</v>
      </c>
      <c r="E1158" t="s">
        <v>42</v>
      </c>
      <c r="F1158" t="s">
        <v>19</v>
      </c>
      <c r="G1158">
        <v>219779</v>
      </c>
      <c r="H1158" t="s">
        <v>38</v>
      </c>
      <c r="I1158">
        <v>87883.28</v>
      </c>
      <c r="J1158" t="s">
        <v>67</v>
      </c>
      <c r="K1158">
        <v>3</v>
      </c>
      <c r="L1158">
        <v>0.39987114328484524</v>
      </c>
      <c r="M1158" t="s">
        <v>32</v>
      </c>
      <c r="N1158" t="s">
        <v>36</v>
      </c>
      <c r="O1158" t="s">
        <v>46</v>
      </c>
      <c r="P1158">
        <v>2</v>
      </c>
    </row>
    <row r="1159" spans="1:16" x14ac:dyDescent="0.3">
      <c r="A1159">
        <v>1156</v>
      </c>
      <c r="B1159" t="s">
        <v>30</v>
      </c>
      <c r="C1159">
        <v>2002</v>
      </c>
      <c r="D1159">
        <v>5</v>
      </c>
      <c r="E1159" t="s">
        <v>33</v>
      </c>
      <c r="F1159" t="s">
        <v>34</v>
      </c>
      <c r="G1159">
        <v>53281</v>
      </c>
      <c r="H1159" t="s">
        <v>20</v>
      </c>
      <c r="I1159">
        <v>72208.89</v>
      </c>
      <c r="J1159" t="s">
        <v>40</v>
      </c>
      <c r="K1159">
        <v>24</v>
      </c>
      <c r="L1159">
        <v>1.3552465231508417</v>
      </c>
      <c r="M1159" t="s">
        <v>22</v>
      </c>
      <c r="N1159" t="s">
        <v>36</v>
      </c>
      <c r="O1159" t="s">
        <v>29</v>
      </c>
      <c r="P1159">
        <v>3</v>
      </c>
    </row>
    <row r="1160" spans="1:16" x14ac:dyDescent="0.3">
      <c r="A1160">
        <v>1157</v>
      </c>
      <c r="B1160" t="s">
        <v>50</v>
      </c>
      <c r="C1160">
        <v>2020</v>
      </c>
      <c r="D1160">
        <v>3.9</v>
      </c>
      <c r="E1160" t="s">
        <v>33</v>
      </c>
      <c r="F1160" t="s">
        <v>19</v>
      </c>
      <c r="G1160">
        <v>66697</v>
      </c>
      <c r="H1160" t="s">
        <v>38</v>
      </c>
      <c r="I1160">
        <v>97593.83</v>
      </c>
      <c r="J1160" t="s">
        <v>54</v>
      </c>
      <c r="K1160">
        <v>6</v>
      </c>
      <c r="L1160">
        <v>1.4632416750378578</v>
      </c>
      <c r="M1160" t="s">
        <v>22</v>
      </c>
      <c r="N1160" t="s">
        <v>36</v>
      </c>
      <c r="O1160" t="s">
        <v>22</v>
      </c>
      <c r="P1160">
        <v>2</v>
      </c>
    </row>
    <row r="1161" spans="1:16" x14ac:dyDescent="0.3">
      <c r="A1161">
        <v>1477</v>
      </c>
      <c r="B1161" t="s">
        <v>43</v>
      </c>
      <c r="C1161">
        <v>2003</v>
      </c>
      <c r="D1161">
        <v>3</v>
      </c>
      <c r="E1161" t="s">
        <v>25</v>
      </c>
      <c r="F1161" t="s">
        <v>19</v>
      </c>
      <c r="G1161">
        <v>232321</v>
      </c>
      <c r="H1161" t="s">
        <v>26</v>
      </c>
      <c r="I1161">
        <v>51937.67</v>
      </c>
      <c r="J1161" t="s">
        <v>44</v>
      </c>
      <c r="K1161">
        <v>23</v>
      </c>
      <c r="L1161">
        <v>0.22355994507599397</v>
      </c>
      <c r="M1161" t="s">
        <v>32</v>
      </c>
      <c r="N1161" t="s">
        <v>36</v>
      </c>
      <c r="O1161" t="s">
        <v>22</v>
      </c>
      <c r="P1161">
        <v>1</v>
      </c>
    </row>
    <row r="1162" spans="1:16" x14ac:dyDescent="0.3">
      <c r="A1162">
        <v>1159</v>
      </c>
      <c r="B1162" t="s">
        <v>58</v>
      </c>
      <c r="C1162">
        <v>2013</v>
      </c>
      <c r="D1162">
        <v>2.8</v>
      </c>
      <c r="E1162" t="s">
        <v>33</v>
      </c>
      <c r="F1162" t="s">
        <v>19</v>
      </c>
      <c r="G1162">
        <v>93034</v>
      </c>
      <c r="H1162" t="s">
        <v>20</v>
      </c>
      <c r="I1162">
        <v>78449.119999999995</v>
      </c>
      <c r="J1162" t="s">
        <v>65</v>
      </c>
      <c r="K1162">
        <v>13</v>
      </c>
      <c r="L1162">
        <v>0.84323064686028759</v>
      </c>
      <c r="M1162" t="s">
        <v>22</v>
      </c>
      <c r="N1162" t="s">
        <v>36</v>
      </c>
      <c r="O1162" t="s">
        <v>22</v>
      </c>
      <c r="P1162">
        <v>3</v>
      </c>
    </row>
    <row r="1163" spans="1:16" x14ac:dyDescent="0.3">
      <c r="A1163">
        <v>1475</v>
      </c>
      <c r="B1163" t="s">
        <v>43</v>
      </c>
      <c r="C1163">
        <v>2004</v>
      </c>
      <c r="D1163">
        <v>2.1</v>
      </c>
      <c r="E1163" t="s">
        <v>33</v>
      </c>
      <c r="F1163" t="s">
        <v>19</v>
      </c>
      <c r="G1163">
        <v>265332</v>
      </c>
      <c r="H1163" t="s">
        <v>38</v>
      </c>
      <c r="I1163">
        <v>67541.259999999995</v>
      </c>
      <c r="J1163" t="s">
        <v>63</v>
      </c>
      <c r="K1163">
        <v>22</v>
      </c>
      <c r="L1163">
        <v>0.2545537666018422</v>
      </c>
      <c r="M1163" t="s">
        <v>32</v>
      </c>
      <c r="N1163" t="s">
        <v>36</v>
      </c>
      <c r="O1163" t="s">
        <v>22</v>
      </c>
      <c r="P1163">
        <v>2</v>
      </c>
    </row>
    <row r="1164" spans="1:16" x14ac:dyDescent="0.3">
      <c r="A1164">
        <v>1474</v>
      </c>
      <c r="B1164" t="s">
        <v>50</v>
      </c>
      <c r="C1164">
        <v>2023</v>
      </c>
      <c r="D1164">
        <v>3.6</v>
      </c>
      <c r="E1164" t="s">
        <v>42</v>
      </c>
      <c r="F1164" t="s">
        <v>19</v>
      </c>
      <c r="G1164">
        <v>221404</v>
      </c>
      <c r="H1164" t="s">
        <v>26</v>
      </c>
      <c r="I1164">
        <v>55339.199999999997</v>
      </c>
      <c r="J1164" t="s">
        <v>61</v>
      </c>
      <c r="K1164">
        <v>3</v>
      </c>
      <c r="L1164">
        <v>0.24994670376325628</v>
      </c>
      <c r="M1164" t="s">
        <v>32</v>
      </c>
      <c r="N1164" t="s">
        <v>36</v>
      </c>
      <c r="O1164" t="s">
        <v>22</v>
      </c>
      <c r="P1164">
        <v>1</v>
      </c>
    </row>
    <row r="1165" spans="1:16" x14ac:dyDescent="0.3">
      <c r="A1165">
        <v>1162</v>
      </c>
      <c r="B1165" t="s">
        <v>50</v>
      </c>
      <c r="C1165">
        <v>2003</v>
      </c>
      <c r="D1165">
        <v>1.9</v>
      </c>
      <c r="E1165" t="s">
        <v>18</v>
      </c>
      <c r="F1165" t="s">
        <v>19</v>
      </c>
      <c r="G1165">
        <v>287181</v>
      </c>
      <c r="H1165" t="s">
        <v>20</v>
      </c>
      <c r="I1165">
        <v>53135.37</v>
      </c>
      <c r="J1165" t="s">
        <v>61</v>
      </c>
      <c r="K1165">
        <v>23</v>
      </c>
      <c r="L1165">
        <v>0.18502397442727758</v>
      </c>
      <c r="M1165" t="s">
        <v>32</v>
      </c>
      <c r="N1165" t="s">
        <v>36</v>
      </c>
      <c r="O1165" t="s">
        <v>46</v>
      </c>
      <c r="P1165">
        <v>3</v>
      </c>
    </row>
    <row r="1166" spans="1:16" x14ac:dyDescent="0.3">
      <c r="A1166">
        <v>1472</v>
      </c>
      <c r="B1166" t="s">
        <v>17</v>
      </c>
      <c r="C1166">
        <v>2006</v>
      </c>
      <c r="D1166">
        <v>1.4</v>
      </c>
      <c r="E1166" t="s">
        <v>33</v>
      </c>
      <c r="F1166" t="s">
        <v>19</v>
      </c>
      <c r="G1166">
        <v>82104</v>
      </c>
      <c r="H1166" t="s">
        <v>26</v>
      </c>
      <c r="I1166">
        <v>94344.03</v>
      </c>
      <c r="J1166" t="s">
        <v>47</v>
      </c>
      <c r="K1166">
        <v>20</v>
      </c>
      <c r="L1166">
        <v>1.1490795819935691</v>
      </c>
      <c r="M1166" t="s">
        <v>22</v>
      </c>
      <c r="N1166" t="s">
        <v>36</v>
      </c>
      <c r="O1166" t="s">
        <v>46</v>
      </c>
      <c r="P1166">
        <v>1</v>
      </c>
    </row>
    <row r="1167" spans="1:16" x14ac:dyDescent="0.3">
      <c r="A1167">
        <v>1164</v>
      </c>
      <c r="B1167" t="s">
        <v>50</v>
      </c>
      <c r="C1167">
        <v>2016</v>
      </c>
      <c r="D1167">
        <v>3.8</v>
      </c>
      <c r="E1167" t="s">
        <v>25</v>
      </c>
      <c r="F1167" t="s">
        <v>19</v>
      </c>
      <c r="G1167">
        <v>139344</v>
      </c>
      <c r="H1167" t="s">
        <v>38</v>
      </c>
      <c r="I1167">
        <v>55309.95</v>
      </c>
      <c r="J1167" t="s">
        <v>54</v>
      </c>
      <c r="K1167">
        <v>10</v>
      </c>
      <c r="L1167">
        <v>0.39693097657595589</v>
      </c>
      <c r="M1167" t="s">
        <v>22</v>
      </c>
      <c r="N1167" t="s">
        <v>36</v>
      </c>
      <c r="O1167" t="s">
        <v>22</v>
      </c>
      <c r="P1167">
        <v>2</v>
      </c>
    </row>
    <row r="1168" spans="1:16" x14ac:dyDescent="0.3">
      <c r="A1168">
        <v>1165</v>
      </c>
      <c r="B1168" t="s">
        <v>50</v>
      </c>
      <c r="C1168">
        <v>2006</v>
      </c>
      <c r="D1168">
        <v>2.8</v>
      </c>
      <c r="E1168" t="s">
        <v>25</v>
      </c>
      <c r="F1168" t="s">
        <v>34</v>
      </c>
      <c r="G1168">
        <v>73277</v>
      </c>
      <c r="H1168" t="s">
        <v>26</v>
      </c>
      <c r="I1168">
        <v>88848.37</v>
      </c>
      <c r="J1168" t="s">
        <v>54</v>
      </c>
      <c r="K1168">
        <v>20</v>
      </c>
      <c r="L1168">
        <v>1.2125001023513517</v>
      </c>
      <c r="M1168" t="s">
        <v>22</v>
      </c>
      <c r="N1168" t="s">
        <v>36</v>
      </c>
      <c r="O1168" t="s">
        <v>22</v>
      </c>
      <c r="P1168">
        <v>1</v>
      </c>
    </row>
    <row r="1169" spans="1:16" x14ac:dyDescent="0.3">
      <c r="A1169">
        <v>1166</v>
      </c>
      <c r="B1169" t="s">
        <v>17</v>
      </c>
      <c r="C1169">
        <v>2008</v>
      </c>
      <c r="D1169">
        <v>5.6</v>
      </c>
      <c r="E1169" t="s">
        <v>42</v>
      </c>
      <c r="F1169" t="s">
        <v>19</v>
      </c>
      <c r="G1169">
        <v>4694</v>
      </c>
      <c r="H1169" t="s">
        <v>20</v>
      </c>
      <c r="I1169">
        <v>94721.61</v>
      </c>
      <c r="J1169" t="s">
        <v>47</v>
      </c>
      <c r="K1169">
        <v>18</v>
      </c>
      <c r="L1169">
        <v>20.179294844482317</v>
      </c>
      <c r="M1169" t="s">
        <v>56</v>
      </c>
      <c r="N1169" t="s">
        <v>36</v>
      </c>
      <c r="O1169" t="s">
        <v>29</v>
      </c>
      <c r="P1169">
        <v>3</v>
      </c>
    </row>
    <row r="1170" spans="1:16" x14ac:dyDescent="0.3">
      <c r="A1170">
        <v>1471</v>
      </c>
      <c r="B1170" t="s">
        <v>30</v>
      </c>
      <c r="C1170">
        <v>2023</v>
      </c>
      <c r="D1170">
        <v>1.4</v>
      </c>
      <c r="E1170" t="s">
        <v>18</v>
      </c>
      <c r="F1170" t="s">
        <v>34</v>
      </c>
      <c r="G1170">
        <v>290431</v>
      </c>
      <c r="H1170" t="s">
        <v>26</v>
      </c>
      <c r="I1170">
        <v>82246.19</v>
      </c>
      <c r="J1170" t="s">
        <v>31</v>
      </c>
      <c r="K1170">
        <v>3</v>
      </c>
      <c r="L1170">
        <v>0.28318667773068301</v>
      </c>
      <c r="M1170" t="s">
        <v>32</v>
      </c>
      <c r="N1170" t="s">
        <v>36</v>
      </c>
      <c r="O1170" t="s">
        <v>46</v>
      </c>
      <c r="P1170">
        <v>1</v>
      </c>
    </row>
    <row r="1171" spans="1:16" x14ac:dyDescent="0.3">
      <c r="A1171">
        <v>1469</v>
      </c>
      <c r="B1171" t="s">
        <v>58</v>
      </c>
      <c r="C1171">
        <v>2003</v>
      </c>
      <c r="D1171">
        <v>3.1</v>
      </c>
      <c r="E1171" t="s">
        <v>25</v>
      </c>
      <c r="F1171" t="s">
        <v>34</v>
      </c>
      <c r="G1171">
        <v>167466</v>
      </c>
      <c r="H1171" t="s">
        <v>20</v>
      </c>
      <c r="I1171">
        <v>81568.350000000006</v>
      </c>
      <c r="J1171" t="s">
        <v>65</v>
      </c>
      <c r="K1171">
        <v>23</v>
      </c>
      <c r="L1171">
        <v>0.48707409265164275</v>
      </c>
      <c r="M1171" t="s">
        <v>32</v>
      </c>
      <c r="N1171" t="s">
        <v>36</v>
      </c>
      <c r="O1171" t="s">
        <v>22</v>
      </c>
      <c r="P1171">
        <v>3</v>
      </c>
    </row>
    <row r="1172" spans="1:16" x14ac:dyDescent="0.3">
      <c r="A1172">
        <v>1169</v>
      </c>
      <c r="B1172" t="s">
        <v>37</v>
      </c>
      <c r="C1172">
        <v>2014</v>
      </c>
      <c r="D1172">
        <v>1.3</v>
      </c>
      <c r="E1172" t="s">
        <v>18</v>
      </c>
      <c r="F1172" t="s">
        <v>19</v>
      </c>
      <c r="G1172">
        <v>21556</v>
      </c>
      <c r="H1172" t="s">
        <v>20</v>
      </c>
      <c r="I1172">
        <v>98017.72</v>
      </c>
      <c r="J1172" t="s">
        <v>45</v>
      </c>
      <c r="K1172">
        <v>12</v>
      </c>
      <c r="L1172">
        <v>4.5471200593802195</v>
      </c>
      <c r="M1172" t="s">
        <v>56</v>
      </c>
      <c r="N1172" t="s">
        <v>36</v>
      </c>
      <c r="O1172" t="s">
        <v>46</v>
      </c>
      <c r="P1172">
        <v>3</v>
      </c>
    </row>
    <row r="1173" spans="1:16" x14ac:dyDescent="0.3">
      <c r="A1173">
        <v>1467</v>
      </c>
      <c r="B1173" t="s">
        <v>50</v>
      </c>
      <c r="C1173">
        <v>2015</v>
      </c>
      <c r="D1173">
        <v>3.8</v>
      </c>
      <c r="E1173" t="s">
        <v>42</v>
      </c>
      <c r="F1173" t="s">
        <v>34</v>
      </c>
      <c r="G1173">
        <v>159855</v>
      </c>
      <c r="H1173" t="s">
        <v>38</v>
      </c>
      <c r="I1173">
        <v>86424.23</v>
      </c>
      <c r="J1173" t="s">
        <v>54</v>
      </c>
      <c r="K1173">
        <v>11</v>
      </c>
      <c r="L1173">
        <v>0.54064139376309783</v>
      </c>
      <c r="M1173" t="s">
        <v>32</v>
      </c>
      <c r="N1173" t="s">
        <v>36</v>
      </c>
      <c r="O1173" t="s">
        <v>22</v>
      </c>
      <c r="P1173">
        <v>2</v>
      </c>
    </row>
    <row r="1174" spans="1:16" x14ac:dyDescent="0.3">
      <c r="A1174">
        <v>1171</v>
      </c>
      <c r="B1174" t="s">
        <v>50</v>
      </c>
      <c r="C1174">
        <v>2018</v>
      </c>
      <c r="D1174">
        <v>4.5</v>
      </c>
      <c r="E1174" t="s">
        <v>33</v>
      </c>
      <c r="F1174" t="s">
        <v>34</v>
      </c>
      <c r="G1174">
        <v>49086</v>
      </c>
      <c r="H1174" t="s">
        <v>20</v>
      </c>
      <c r="I1174">
        <v>70807.199999999997</v>
      </c>
      <c r="J1174" t="s">
        <v>54</v>
      </c>
      <c r="K1174">
        <v>8</v>
      </c>
      <c r="L1174">
        <v>1.4425131402029092</v>
      </c>
      <c r="M1174" t="s">
        <v>56</v>
      </c>
      <c r="N1174" t="s">
        <v>36</v>
      </c>
      <c r="O1174" t="s">
        <v>29</v>
      </c>
      <c r="P1174">
        <v>3</v>
      </c>
    </row>
    <row r="1175" spans="1:16" x14ac:dyDescent="0.3">
      <c r="A1175">
        <v>1466</v>
      </c>
      <c r="B1175" t="s">
        <v>24</v>
      </c>
      <c r="C1175">
        <v>2010</v>
      </c>
      <c r="D1175">
        <v>2.5</v>
      </c>
      <c r="E1175" t="s">
        <v>42</v>
      </c>
      <c r="F1175" t="s">
        <v>34</v>
      </c>
      <c r="G1175">
        <v>157998</v>
      </c>
      <c r="H1175" t="s">
        <v>38</v>
      </c>
      <c r="I1175">
        <v>57807.75</v>
      </c>
      <c r="J1175" t="s">
        <v>53</v>
      </c>
      <c r="K1175">
        <v>16</v>
      </c>
      <c r="L1175">
        <v>0.36587646679071889</v>
      </c>
      <c r="M1175" t="s">
        <v>32</v>
      </c>
      <c r="N1175" t="s">
        <v>36</v>
      </c>
      <c r="O1175" t="s">
        <v>22</v>
      </c>
      <c r="P1175">
        <v>2</v>
      </c>
    </row>
    <row r="1176" spans="1:16" x14ac:dyDescent="0.3">
      <c r="A1176">
        <v>1465</v>
      </c>
      <c r="B1176" t="s">
        <v>17</v>
      </c>
      <c r="C1176">
        <v>2007</v>
      </c>
      <c r="D1176">
        <v>2.2000000000000002</v>
      </c>
      <c r="E1176" t="s">
        <v>25</v>
      </c>
      <c r="F1176" t="s">
        <v>19</v>
      </c>
      <c r="G1176">
        <v>275877</v>
      </c>
      <c r="H1176" t="s">
        <v>26</v>
      </c>
      <c r="I1176">
        <v>79657.350000000006</v>
      </c>
      <c r="J1176" t="s">
        <v>64</v>
      </c>
      <c r="K1176">
        <v>19</v>
      </c>
      <c r="L1176">
        <v>0.28874226557487576</v>
      </c>
      <c r="M1176" t="s">
        <v>32</v>
      </c>
      <c r="N1176" t="s">
        <v>36</v>
      </c>
      <c r="O1176" t="s">
        <v>22</v>
      </c>
      <c r="P1176">
        <v>1</v>
      </c>
    </row>
    <row r="1177" spans="1:16" x14ac:dyDescent="0.3">
      <c r="A1177">
        <v>1464</v>
      </c>
      <c r="B1177" t="s">
        <v>58</v>
      </c>
      <c r="C1177">
        <v>2022</v>
      </c>
      <c r="D1177">
        <v>2</v>
      </c>
      <c r="E1177" t="s">
        <v>33</v>
      </c>
      <c r="F1177" t="s">
        <v>19</v>
      </c>
      <c r="G1177">
        <v>276109</v>
      </c>
      <c r="H1177" t="s">
        <v>26</v>
      </c>
      <c r="I1177">
        <v>56034.53</v>
      </c>
      <c r="J1177" t="s">
        <v>65</v>
      </c>
      <c r="K1177">
        <v>4</v>
      </c>
      <c r="L1177">
        <v>0.20294351143932288</v>
      </c>
      <c r="M1177" t="s">
        <v>32</v>
      </c>
      <c r="N1177" t="s">
        <v>36</v>
      </c>
      <c r="O1177" t="s">
        <v>22</v>
      </c>
      <c r="P1177">
        <v>1</v>
      </c>
    </row>
    <row r="1178" spans="1:16" x14ac:dyDescent="0.3">
      <c r="A1178">
        <v>1175</v>
      </c>
      <c r="B1178" t="s">
        <v>58</v>
      </c>
      <c r="C1178">
        <v>2001</v>
      </c>
      <c r="D1178">
        <v>4.8</v>
      </c>
      <c r="E1178" t="s">
        <v>25</v>
      </c>
      <c r="F1178" t="s">
        <v>34</v>
      </c>
      <c r="G1178">
        <v>99468</v>
      </c>
      <c r="H1178" t="s">
        <v>38</v>
      </c>
      <c r="I1178">
        <v>86348.52</v>
      </c>
      <c r="J1178" t="s">
        <v>59</v>
      </c>
      <c r="K1178">
        <v>25</v>
      </c>
      <c r="L1178">
        <v>0.86810351067680058</v>
      </c>
      <c r="M1178" t="s">
        <v>22</v>
      </c>
      <c r="N1178" t="s">
        <v>36</v>
      </c>
      <c r="O1178" t="s">
        <v>29</v>
      </c>
      <c r="P1178">
        <v>2</v>
      </c>
    </row>
    <row r="1179" spans="1:16" x14ac:dyDescent="0.3">
      <c r="A1179">
        <v>1176</v>
      </c>
      <c r="B1179" t="s">
        <v>17</v>
      </c>
      <c r="C1179">
        <v>2023</v>
      </c>
      <c r="D1179">
        <v>3.3</v>
      </c>
      <c r="E1179" t="s">
        <v>18</v>
      </c>
      <c r="F1179" t="s">
        <v>19</v>
      </c>
      <c r="G1179">
        <v>295531</v>
      </c>
      <c r="H1179" t="s">
        <v>38</v>
      </c>
      <c r="I1179">
        <v>88851.63</v>
      </c>
      <c r="J1179" t="s">
        <v>21</v>
      </c>
      <c r="K1179">
        <v>3</v>
      </c>
      <c r="L1179">
        <v>0.30065079467128664</v>
      </c>
      <c r="M1179" t="s">
        <v>32</v>
      </c>
      <c r="N1179" t="s">
        <v>36</v>
      </c>
      <c r="O1179" t="s">
        <v>22</v>
      </c>
      <c r="P1179">
        <v>2</v>
      </c>
    </row>
    <row r="1180" spans="1:16" x14ac:dyDescent="0.3">
      <c r="A1180">
        <v>1463</v>
      </c>
      <c r="B1180" t="s">
        <v>50</v>
      </c>
      <c r="C1180">
        <v>2008</v>
      </c>
      <c r="D1180">
        <v>2.2999999999999998</v>
      </c>
      <c r="E1180" t="s">
        <v>33</v>
      </c>
      <c r="F1180" t="s">
        <v>19</v>
      </c>
      <c r="G1180">
        <v>118065</v>
      </c>
      <c r="H1180" t="s">
        <v>20</v>
      </c>
      <c r="I1180">
        <v>60906.19</v>
      </c>
      <c r="J1180" t="s">
        <v>55</v>
      </c>
      <c r="K1180">
        <v>18</v>
      </c>
      <c r="L1180">
        <v>0.51586998687163854</v>
      </c>
      <c r="M1180" t="s">
        <v>22</v>
      </c>
      <c r="N1180" t="s">
        <v>36</v>
      </c>
      <c r="O1180" t="s">
        <v>22</v>
      </c>
      <c r="P1180">
        <v>3</v>
      </c>
    </row>
    <row r="1181" spans="1:16" x14ac:dyDescent="0.3">
      <c r="A1181">
        <v>1178</v>
      </c>
      <c r="B1181" t="s">
        <v>37</v>
      </c>
      <c r="C1181">
        <v>2005</v>
      </c>
      <c r="D1181">
        <v>5.7</v>
      </c>
      <c r="E1181" t="s">
        <v>33</v>
      </c>
      <c r="F1181" t="s">
        <v>19</v>
      </c>
      <c r="G1181">
        <v>2460</v>
      </c>
      <c r="H1181" t="s">
        <v>38</v>
      </c>
      <c r="I1181">
        <v>83241.03</v>
      </c>
      <c r="J1181" t="s">
        <v>39</v>
      </c>
      <c r="K1181">
        <v>21</v>
      </c>
      <c r="L1181">
        <v>33.837817073170733</v>
      </c>
      <c r="M1181" t="s">
        <v>56</v>
      </c>
      <c r="N1181" t="s">
        <v>36</v>
      </c>
      <c r="O1181" t="s">
        <v>29</v>
      </c>
      <c r="P1181">
        <v>2</v>
      </c>
    </row>
    <row r="1182" spans="1:16" x14ac:dyDescent="0.3">
      <c r="A1182">
        <v>1462</v>
      </c>
      <c r="B1182" t="s">
        <v>37</v>
      </c>
      <c r="C1182">
        <v>2014</v>
      </c>
      <c r="D1182">
        <v>1.9</v>
      </c>
      <c r="E1182" t="s">
        <v>33</v>
      </c>
      <c r="F1182" t="s">
        <v>34</v>
      </c>
      <c r="G1182">
        <v>71942</v>
      </c>
      <c r="H1182" t="s">
        <v>20</v>
      </c>
      <c r="I1182">
        <v>64682.75</v>
      </c>
      <c r="J1182" t="s">
        <v>68</v>
      </c>
      <c r="K1182">
        <v>12</v>
      </c>
      <c r="L1182">
        <v>0.89909579939395623</v>
      </c>
      <c r="M1182" t="s">
        <v>22</v>
      </c>
      <c r="N1182" t="s">
        <v>36</v>
      </c>
      <c r="O1182" t="s">
        <v>46</v>
      </c>
      <c r="P1182">
        <v>3</v>
      </c>
    </row>
    <row r="1183" spans="1:16" x14ac:dyDescent="0.3">
      <c r="A1183">
        <v>1460</v>
      </c>
      <c r="B1183" t="s">
        <v>24</v>
      </c>
      <c r="C1183">
        <v>2002</v>
      </c>
      <c r="D1183">
        <v>5.6</v>
      </c>
      <c r="E1183" t="s">
        <v>33</v>
      </c>
      <c r="F1183" t="s">
        <v>34</v>
      </c>
      <c r="G1183">
        <v>172624</v>
      </c>
      <c r="H1183" t="s">
        <v>38</v>
      </c>
      <c r="I1183">
        <v>75066.13</v>
      </c>
      <c r="J1183" t="s">
        <v>27</v>
      </c>
      <c r="K1183">
        <v>24</v>
      </c>
      <c r="L1183">
        <v>0.43485338075817964</v>
      </c>
      <c r="M1183" t="s">
        <v>32</v>
      </c>
      <c r="N1183" t="s">
        <v>36</v>
      </c>
      <c r="O1183" t="s">
        <v>29</v>
      </c>
      <c r="P1183">
        <v>2</v>
      </c>
    </row>
    <row r="1184" spans="1:16" x14ac:dyDescent="0.3">
      <c r="A1184">
        <v>1181</v>
      </c>
      <c r="B1184" t="s">
        <v>24</v>
      </c>
      <c r="C1184">
        <v>2020</v>
      </c>
      <c r="D1184">
        <v>3.9</v>
      </c>
      <c r="E1184" t="s">
        <v>25</v>
      </c>
      <c r="F1184" t="s">
        <v>19</v>
      </c>
      <c r="G1184">
        <v>16191</v>
      </c>
      <c r="H1184" t="s">
        <v>26</v>
      </c>
      <c r="I1184">
        <v>77017.259999999995</v>
      </c>
      <c r="J1184" t="s">
        <v>53</v>
      </c>
      <c r="K1184">
        <v>6</v>
      </c>
      <c r="L1184">
        <v>4.7567945154715581</v>
      </c>
      <c r="M1184" t="s">
        <v>56</v>
      </c>
      <c r="N1184" t="s">
        <v>36</v>
      </c>
      <c r="O1184" t="s">
        <v>22</v>
      </c>
      <c r="P1184">
        <v>1</v>
      </c>
    </row>
    <row r="1185" spans="1:16" x14ac:dyDescent="0.3">
      <c r="A1185">
        <v>1182</v>
      </c>
      <c r="B1185" t="s">
        <v>17</v>
      </c>
      <c r="C1185">
        <v>2007</v>
      </c>
      <c r="D1185">
        <v>5.8</v>
      </c>
      <c r="E1185" t="s">
        <v>42</v>
      </c>
      <c r="F1185" t="s">
        <v>19</v>
      </c>
      <c r="G1185">
        <v>84631</v>
      </c>
      <c r="H1185" t="s">
        <v>20</v>
      </c>
      <c r="I1185">
        <v>61662.39</v>
      </c>
      <c r="J1185" t="s">
        <v>64</v>
      </c>
      <c r="K1185">
        <v>19</v>
      </c>
      <c r="L1185">
        <v>0.72860287601469909</v>
      </c>
      <c r="M1185" t="s">
        <v>22</v>
      </c>
      <c r="N1185" t="s">
        <v>36</v>
      </c>
      <c r="O1185" t="s">
        <v>29</v>
      </c>
      <c r="P1185">
        <v>3</v>
      </c>
    </row>
    <row r="1186" spans="1:16" x14ac:dyDescent="0.3">
      <c r="A1186">
        <v>1459</v>
      </c>
      <c r="B1186" t="s">
        <v>37</v>
      </c>
      <c r="C1186">
        <v>2002</v>
      </c>
      <c r="D1186">
        <v>4.7</v>
      </c>
      <c r="E1186" t="s">
        <v>25</v>
      </c>
      <c r="F1186" t="s">
        <v>34</v>
      </c>
      <c r="G1186">
        <v>61009</v>
      </c>
      <c r="H1186" t="s">
        <v>20</v>
      </c>
      <c r="I1186">
        <v>66947.850000000006</v>
      </c>
      <c r="J1186" t="s">
        <v>39</v>
      </c>
      <c r="K1186">
        <v>24</v>
      </c>
      <c r="L1186">
        <v>1.097343834516219</v>
      </c>
      <c r="M1186" t="s">
        <v>22</v>
      </c>
      <c r="N1186" t="s">
        <v>36</v>
      </c>
      <c r="O1186" t="s">
        <v>29</v>
      </c>
      <c r="P1186">
        <v>3</v>
      </c>
    </row>
    <row r="1187" spans="1:16" x14ac:dyDescent="0.3">
      <c r="A1187">
        <v>1458</v>
      </c>
      <c r="B1187" t="s">
        <v>37</v>
      </c>
      <c r="C1187">
        <v>2001</v>
      </c>
      <c r="D1187">
        <v>3.1</v>
      </c>
      <c r="E1187" t="s">
        <v>33</v>
      </c>
      <c r="F1187" t="s">
        <v>19</v>
      </c>
      <c r="G1187">
        <v>214020</v>
      </c>
      <c r="H1187" t="s">
        <v>38</v>
      </c>
      <c r="I1187">
        <v>90105.17</v>
      </c>
      <c r="J1187" t="s">
        <v>48</v>
      </c>
      <c r="K1187">
        <v>25</v>
      </c>
      <c r="L1187">
        <v>0.42101284926642368</v>
      </c>
      <c r="M1187" t="s">
        <v>32</v>
      </c>
      <c r="N1187" t="s">
        <v>36</v>
      </c>
      <c r="O1187" t="s">
        <v>22</v>
      </c>
      <c r="P1187">
        <v>2</v>
      </c>
    </row>
    <row r="1188" spans="1:16" x14ac:dyDescent="0.3">
      <c r="A1188">
        <v>1185</v>
      </c>
      <c r="B1188" t="s">
        <v>24</v>
      </c>
      <c r="C1188">
        <v>2013</v>
      </c>
      <c r="D1188">
        <v>2.7</v>
      </c>
      <c r="E1188" t="s">
        <v>42</v>
      </c>
      <c r="F1188" t="s">
        <v>34</v>
      </c>
      <c r="G1188">
        <v>32175</v>
      </c>
      <c r="H1188" t="s">
        <v>20</v>
      </c>
      <c r="I1188">
        <v>97684.22</v>
      </c>
      <c r="J1188" t="s">
        <v>66</v>
      </c>
      <c r="K1188">
        <v>13</v>
      </c>
      <c r="L1188">
        <v>3.0360285936285938</v>
      </c>
      <c r="M1188" t="s">
        <v>56</v>
      </c>
      <c r="N1188" t="s">
        <v>36</v>
      </c>
      <c r="O1188" t="s">
        <v>22</v>
      </c>
      <c r="P1188">
        <v>3</v>
      </c>
    </row>
    <row r="1189" spans="1:16" x14ac:dyDescent="0.3">
      <c r="A1189">
        <v>1186</v>
      </c>
      <c r="B1189" t="s">
        <v>24</v>
      </c>
      <c r="C1189">
        <v>2019</v>
      </c>
      <c r="D1189">
        <v>3.5</v>
      </c>
      <c r="E1189" t="s">
        <v>42</v>
      </c>
      <c r="F1189" t="s">
        <v>34</v>
      </c>
      <c r="G1189">
        <v>279819</v>
      </c>
      <c r="H1189" t="s">
        <v>26</v>
      </c>
      <c r="I1189">
        <v>86937.600000000006</v>
      </c>
      <c r="J1189" t="s">
        <v>27</v>
      </c>
      <c r="K1189">
        <v>7</v>
      </c>
      <c r="L1189">
        <v>0.31069226893098756</v>
      </c>
      <c r="M1189" t="s">
        <v>32</v>
      </c>
      <c r="N1189" t="s">
        <v>36</v>
      </c>
      <c r="O1189" t="s">
        <v>22</v>
      </c>
      <c r="P1189">
        <v>1</v>
      </c>
    </row>
    <row r="1190" spans="1:16" x14ac:dyDescent="0.3">
      <c r="A1190">
        <v>1187</v>
      </c>
      <c r="B1190" t="s">
        <v>37</v>
      </c>
      <c r="C1190">
        <v>2016</v>
      </c>
      <c r="D1190">
        <v>1.8</v>
      </c>
      <c r="E1190" t="s">
        <v>42</v>
      </c>
      <c r="F1190" t="s">
        <v>19</v>
      </c>
      <c r="G1190">
        <v>157048</v>
      </c>
      <c r="H1190" t="s">
        <v>38</v>
      </c>
      <c r="I1190">
        <v>81930.84</v>
      </c>
      <c r="J1190" t="s">
        <v>68</v>
      </c>
      <c r="K1190">
        <v>10</v>
      </c>
      <c r="L1190">
        <v>0.52169298558402522</v>
      </c>
      <c r="M1190" t="s">
        <v>32</v>
      </c>
      <c r="N1190" t="s">
        <v>36</v>
      </c>
      <c r="O1190" t="s">
        <v>46</v>
      </c>
      <c r="P1190">
        <v>2</v>
      </c>
    </row>
    <row r="1191" spans="1:16" x14ac:dyDescent="0.3">
      <c r="A1191">
        <v>1456</v>
      </c>
      <c r="B1191" t="s">
        <v>37</v>
      </c>
      <c r="C1191">
        <v>2005</v>
      </c>
      <c r="D1191">
        <v>4</v>
      </c>
      <c r="E1191" t="s">
        <v>25</v>
      </c>
      <c r="F1191" t="s">
        <v>19</v>
      </c>
      <c r="G1191">
        <v>134997</v>
      </c>
      <c r="H1191" t="s">
        <v>38</v>
      </c>
      <c r="I1191">
        <v>87950.14</v>
      </c>
      <c r="J1191" t="s">
        <v>48</v>
      </c>
      <c r="K1191">
        <v>21</v>
      </c>
      <c r="L1191">
        <v>0.65149699622954582</v>
      </c>
      <c r="M1191" t="s">
        <v>22</v>
      </c>
      <c r="N1191" t="s">
        <v>36</v>
      </c>
      <c r="O1191" t="s">
        <v>29</v>
      </c>
      <c r="P1191">
        <v>2</v>
      </c>
    </row>
    <row r="1192" spans="1:16" x14ac:dyDescent="0.3">
      <c r="A1192">
        <v>1189</v>
      </c>
      <c r="B1192" t="s">
        <v>17</v>
      </c>
      <c r="C1192">
        <v>2023</v>
      </c>
      <c r="D1192">
        <v>6</v>
      </c>
      <c r="E1192" t="s">
        <v>33</v>
      </c>
      <c r="F1192" t="s">
        <v>34</v>
      </c>
      <c r="G1192">
        <v>62821</v>
      </c>
      <c r="H1192" t="s">
        <v>38</v>
      </c>
      <c r="I1192">
        <v>76742.789999999994</v>
      </c>
      <c r="J1192" t="s">
        <v>35</v>
      </c>
      <c r="K1192">
        <v>3</v>
      </c>
      <c r="L1192">
        <v>1.2216104487352955</v>
      </c>
      <c r="M1192" t="s">
        <v>22</v>
      </c>
      <c r="N1192" t="s">
        <v>36</v>
      </c>
      <c r="O1192" t="s">
        <v>29</v>
      </c>
      <c r="P1192">
        <v>2</v>
      </c>
    </row>
    <row r="1193" spans="1:16" x14ac:dyDescent="0.3">
      <c r="A1193">
        <v>1454</v>
      </c>
      <c r="B1193" t="s">
        <v>37</v>
      </c>
      <c r="C1193">
        <v>2008</v>
      </c>
      <c r="D1193">
        <v>3.9</v>
      </c>
      <c r="E1193" t="s">
        <v>33</v>
      </c>
      <c r="F1193" t="s">
        <v>19</v>
      </c>
      <c r="G1193">
        <v>284305</v>
      </c>
      <c r="H1193" t="s">
        <v>26</v>
      </c>
      <c r="I1193">
        <v>50475.25</v>
      </c>
      <c r="J1193" t="s">
        <v>68</v>
      </c>
      <c r="K1193">
        <v>18</v>
      </c>
      <c r="L1193">
        <v>0.17753908654438016</v>
      </c>
      <c r="M1193" t="s">
        <v>32</v>
      </c>
      <c r="N1193" t="s">
        <v>36</v>
      </c>
      <c r="O1193" t="s">
        <v>22</v>
      </c>
      <c r="P1193">
        <v>1</v>
      </c>
    </row>
    <row r="1194" spans="1:16" x14ac:dyDescent="0.3">
      <c r="A1194">
        <v>1191</v>
      </c>
      <c r="B1194" t="s">
        <v>50</v>
      </c>
      <c r="C1194">
        <v>2005</v>
      </c>
      <c r="D1194">
        <v>2.8</v>
      </c>
      <c r="E1194" t="s">
        <v>18</v>
      </c>
      <c r="F1194" t="s">
        <v>19</v>
      </c>
      <c r="G1194">
        <v>269538</v>
      </c>
      <c r="H1194" t="s">
        <v>38</v>
      </c>
      <c r="I1194">
        <v>97851.95</v>
      </c>
      <c r="J1194" t="s">
        <v>51</v>
      </c>
      <c r="K1194">
        <v>21</v>
      </c>
      <c r="L1194">
        <v>0.36303582426225617</v>
      </c>
      <c r="M1194" t="s">
        <v>32</v>
      </c>
      <c r="N1194" t="s">
        <v>36</v>
      </c>
      <c r="O1194" t="s">
        <v>22</v>
      </c>
      <c r="P1194">
        <v>2</v>
      </c>
    </row>
    <row r="1195" spans="1:16" x14ac:dyDescent="0.3">
      <c r="A1195">
        <v>1452</v>
      </c>
      <c r="B1195" t="s">
        <v>17</v>
      </c>
      <c r="C1195">
        <v>2012</v>
      </c>
      <c r="D1195">
        <v>1.1000000000000001</v>
      </c>
      <c r="E1195" t="s">
        <v>33</v>
      </c>
      <c r="F1195" t="s">
        <v>19</v>
      </c>
      <c r="G1195">
        <v>47020</v>
      </c>
      <c r="H1195" t="s">
        <v>26</v>
      </c>
      <c r="I1195">
        <v>61179.02</v>
      </c>
      <c r="J1195" t="s">
        <v>35</v>
      </c>
      <c r="K1195">
        <v>14</v>
      </c>
      <c r="L1195">
        <v>1.3011276052743512</v>
      </c>
      <c r="M1195" t="s">
        <v>56</v>
      </c>
      <c r="N1195" t="s">
        <v>36</v>
      </c>
      <c r="O1195" t="s">
        <v>46</v>
      </c>
      <c r="P1195">
        <v>1</v>
      </c>
    </row>
    <row r="1196" spans="1:16" x14ac:dyDescent="0.3">
      <c r="A1196">
        <v>1451</v>
      </c>
      <c r="B1196" t="s">
        <v>43</v>
      </c>
      <c r="C1196">
        <v>2002</v>
      </c>
      <c r="D1196">
        <v>2</v>
      </c>
      <c r="E1196" t="s">
        <v>18</v>
      </c>
      <c r="F1196" t="s">
        <v>34</v>
      </c>
      <c r="G1196">
        <v>103431</v>
      </c>
      <c r="H1196" t="s">
        <v>38</v>
      </c>
      <c r="I1196">
        <v>80147.839999999997</v>
      </c>
      <c r="J1196" t="s">
        <v>60</v>
      </c>
      <c r="K1196">
        <v>24</v>
      </c>
      <c r="L1196">
        <v>0.77489186027399903</v>
      </c>
      <c r="M1196" t="s">
        <v>22</v>
      </c>
      <c r="N1196" t="s">
        <v>36</v>
      </c>
      <c r="O1196" t="s">
        <v>22</v>
      </c>
      <c r="P1196">
        <v>2</v>
      </c>
    </row>
    <row r="1197" spans="1:16" x14ac:dyDescent="0.3">
      <c r="A1197">
        <v>1449</v>
      </c>
      <c r="B1197" t="s">
        <v>37</v>
      </c>
      <c r="C1197">
        <v>2017</v>
      </c>
      <c r="D1197">
        <v>3.6</v>
      </c>
      <c r="E1197" t="s">
        <v>25</v>
      </c>
      <c r="F1197" t="s">
        <v>34</v>
      </c>
      <c r="G1197">
        <v>70441</v>
      </c>
      <c r="H1197" t="s">
        <v>20</v>
      </c>
      <c r="I1197">
        <v>69242.720000000001</v>
      </c>
      <c r="J1197" t="s">
        <v>68</v>
      </c>
      <c r="K1197">
        <v>9</v>
      </c>
      <c r="L1197">
        <v>0.9829888843145328</v>
      </c>
      <c r="M1197" t="s">
        <v>22</v>
      </c>
      <c r="N1197" t="s">
        <v>36</v>
      </c>
      <c r="O1197" t="s">
        <v>22</v>
      </c>
      <c r="P1197">
        <v>3</v>
      </c>
    </row>
    <row r="1198" spans="1:16" x14ac:dyDescent="0.3">
      <c r="A1198">
        <v>1195</v>
      </c>
      <c r="B1198" t="s">
        <v>37</v>
      </c>
      <c r="C1198">
        <v>2018</v>
      </c>
      <c r="D1198">
        <v>3.1</v>
      </c>
      <c r="E1198" t="s">
        <v>33</v>
      </c>
      <c r="F1198" t="s">
        <v>34</v>
      </c>
      <c r="G1198">
        <v>115064</v>
      </c>
      <c r="H1198" t="s">
        <v>26</v>
      </c>
      <c r="I1198">
        <v>83299.28</v>
      </c>
      <c r="J1198" t="s">
        <v>39</v>
      </c>
      <c r="K1198">
        <v>8</v>
      </c>
      <c r="L1198">
        <v>0.72393867760550645</v>
      </c>
      <c r="M1198" t="s">
        <v>22</v>
      </c>
      <c r="N1198" t="s">
        <v>36</v>
      </c>
      <c r="O1198" t="s">
        <v>22</v>
      </c>
      <c r="P1198">
        <v>1</v>
      </c>
    </row>
    <row r="1199" spans="1:16" x14ac:dyDescent="0.3">
      <c r="A1199">
        <v>1196</v>
      </c>
      <c r="B1199" t="s">
        <v>50</v>
      </c>
      <c r="C1199">
        <v>2013</v>
      </c>
      <c r="D1199">
        <v>2.9</v>
      </c>
      <c r="E1199" t="s">
        <v>42</v>
      </c>
      <c r="F1199" t="s">
        <v>19</v>
      </c>
      <c r="G1199">
        <v>53365</v>
      </c>
      <c r="H1199" t="s">
        <v>20</v>
      </c>
      <c r="I1199">
        <v>77791.17</v>
      </c>
      <c r="J1199" t="s">
        <v>55</v>
      </c>
      <c r="K1199">
        <v>13</v>
      </c>
      <c r="L1199">
        <v>1.4577189168930946</v>
      </c>
      <c r="M1199" t="s">
        <v>22</v>
      </c>
      <c r="N1199" t="s">
        <v>36</v>
      </c>
      <c r="O1199" t="s">
        <v>22</v>
      </c>
      <c r="P1199">
        <v>3</v>
      </c>
    </row>
    <row r="1200" spans="1:16" x14ac:dyDescent="0.3">
      <c r="A1200">
        <v>1446</v>
      </c>
      <c r="B1200" t="s">
        <v>24</v>
      </c>
      <c r="C1200">
        <v>2020</v>
      </c>
      <c r="D1200">
        <v>4.0999999999999996</v>
      </c>
      <c r="E1200" t="s">
        <v>25</v>
      </c>
      <c r="F1200" t="s">
        <v>19</v>
      </c>
      <c r="G1200">
        <v>35109</v>
      </c>
      <c r="H1200" t="s">
        <v>38</v>
      </c>
      <c r="I1200">
        <v>86150.93</v>
      </c>
      <c r="J1200" t="s">
        <v>66</v>
      </c>
      <c r="K1200">
        <v>6</v>
      </c>
      <c r="L1200">
        <v>2.4538132672534108</v>
      </c>
      <c r="M1200" t="s">
        <v>56</v>
      </c>
      <c r="N1200" t="s">
        <v>36</v>
      </c>
      <c r="O1200" t="s">
        <v>29</v>
      </c>
      <c r="P1200">
        <v>2</v>
      </c>
    </row>
    <row r="1201" spans="1:16" x14ac:dyDescent="0.3">
      <c r="A1201">
        <v>1198</v>
      </c>
      <c r="B1201" t="s">
        <v>43</v>
      </c>
      <c r="C1201">
        <v>2002</v>
      </c>
      <c r="D1201">
        <v>3.2</v>
      </c>
      <c r="E1201" t="s">
        <v>18</v>
      </c>
      <c r="F1201" t="s">
        <v>19</v>
      </c>
      <c r="G1201">
        <v>220511</v>
      </c>
      <c r="H1201" t="s">
        <v>26</v>
      </c>
      <c r="I1201">
        <v>58728.23</v>
      </c>
      <c r="J1201" t="s">
        <v>57</v>
      </c>
      <c r="K1201">
        <v>24</v>
      </c>
      <c r="L1201">
        <v>0.26632789293958126</v>
      </c>
      <c r="M1201" t="s">
        <v>32</v>
      </c>
      <c r="N1201" t="s">
        <v>36</v>
      </c>
      <c r="O1201" t="s">
        <v>22</v>
      </c>
      <c r="P1201">
        <v>1</v>
      </c>
    </row>
    <row r="1202" spans="1:16" x14ac:dyDescent="0.3">
      <c r="A1202">
        <v>1199</v>
      </c>
      <c r="B1202" t="s">
        <v>17</v>
      </c>
      <c r="C1202">
        <v>2009</v>
      </c>
      <c r="D1202">
        <v>4.2</v>
      </c>
      <c r="E1202" t="s">
        <v>25</v>
      </c>
      <c r="F1202" t="s">
        <v>19</v>
      </c>
      <c r="G1202">
        <v>206971</v>
      </c>
      <c r="H1202" t="s">
        <v>26</v>
      </c>
      <c r="I1202">
        <v>84381.54</v>
      </c>
      <c r="J1202" t="s">
        <v>21</v>
      </c>
      <c r="K1202">
        <v>17</v>
      </c>
      <c r="L1202">
        <v>0.40769740688308986</v>
      </c>
      <c r="M1202" t="s">
        <v>32</v>
      </c>
      <c r="N1202" t="s">
        <v>36</v>
      </c>
      <c r="O1202" t="s">
        <v>29</v>
      </c>
      <c r="P1202">
        <v>1</v>
      </c>
    </row>
    <row r="1203" spans="1:16" x14ac:dyDescent="0.3">
      <c r="A1203">
        <v>1445</v>
      </c>
      <c r="B1203" t="s">
        <v>17</v>
      </c>
      <c r="C1203">
        <v>2005</v>
      </c>
      <c r="D1203">
        <v>1.5</v>
      </c>
      <c r="E1203" t="s">
        <v>42</v>
      </c>
      <c r="F1203" t="s">
        <v>19</v>
      </c>
      <c r="G1203">
        <v>281892</v>
      </c>
      <c r="H1203" t="s">
        <v>20</v>
      </c>
      <c r="I1203">
        <v>93735.679999999993</v>
      </c>
      <c r="J1203" t="s">
        <v>35</v>
      </c>
      <c r="K1203">
        <v>21</v>
      </c>
      <c r="L1203">
        <v>0.33252337774750612</v>
      </c>
      <c r="M1203" t="s">
        <v>32</v>
      </c>
      <c r="N1203" t="s">
        <v>36</v>
      </c>
      <c r="O1203" t="s">
        <v>46</v>
      </c>
      <c r="P1203">
        <v>3</v>
      </c>
    </row>
    <row r="1204" spans="1:16" x14ac:dyDescent="0.3">
      <c r="A1204">
        <v>1201</v>
      </c>
      <c r="B1204" t="s">
        <v>43</v>
      </c>
      <c r="C1204">
        <v>2008</v>
      </c>
      <c r="D1204">
        <v>5.0999999999999996</v>
      </c>
      <c r="E1204" t="s">
        <v>18</v>
      </c>
      <c r="F1204" t="s">
        <v>34</v>
      </c>
      <c r="G1204">
        <v>68247</v>
      </c>
      <c r="H1204" t="s">
        <v>26</v>
      </c>
      <c r="I1204">
        <v>81206.92</v>
      </c>
      <c r="J1204" t="s">
        <v>60</v>
      </c>
      <c r="K1204">
        <v>18</v>
      </c>
      <c r="L1204">
        <v>1.1898972848623381</v>
      </c>
      <c r="M1204" t="s">
        <v>22</v>
      </c>
      <c r="N1204" t="s">
        <v>36</v>
      </c>
      <c r="O1204" t="s">
        <v>29</v>
      </c>
      <c r="P1204">
        <v>1</v>
      </c>
    </row>
    <row r="1205" spans="1:16" x14ac:dyDescent="0.3">
      <c r="A1205">
        <v>1202</v>
      </c>
      <c r="B1205" t="s">
        <v>37</v>
      </c>
      <c r="C1205">
        <v>2019</v>
      </c>
      <c r="D1205">
        <v>5.7</v>
      </c>
      <c r="E1205" t="s">
        <v>18</v>
      </c>
      <c r="F1205" t="s">
        <v>34</v>
      </c>
      <c r="G1205">
        <v>182631</v>
      </c>
      <c r="H1205" t="s">
        <v>38</v>
      </c>
      <c r="I1205">
        <v>94955.12</v>
      </c>
      <c r="J1205" t="s">
        <v>48</v>
      </c>
      <c r="K1205">
        <v>7</v>
      </c>
      <c r="L1205">
        <v>0.51992881821815573</v>
      </c>
      <c r="M1205" t="s">
        <v>32</v>
      </c>
      <c r="N1205" t="s">
        <v>36</v>
      </c>
      <c r="O1205" t="s">
        <v>29</v>
      </c>
      <c r="P1205">
        <v>2</v>
      </c>
    </row>
    <row r="1206" spans="1:16" x14ac:dyDescent="0.3">
      <c r="A1206">
        <v>1443</v>
      </c>
      <c r="B1206" t="s">
        <v>58</v>
      </c>
      <c r="C1206">
        <v>2022</v>
      </c>
      <c r="D1206">
        <v>1.9</v>
      </c>
      <c r="E1206" t="s">
        <v>33</v>
      </c>
      <c r="F1206" t="s">
        <v>19</v>
      </c>
      <c r="G1206">
        <v>161386</v>
      </c>
      <c r="H1206" t="s">
        <v>26</v>
      </c>
      <c r="I1206">
        <v>68362.11</v>
      </c>
      <c r="J1206" t="s">
        <v>59</v>
      </c>
      <c r="K1206">
        <v>4</v>
      </c>
      <c r="L1206">
        <v>0.42359380615418935</v>
      </c>
      <c r="M1206" t="s">
        <v>32</v>
      </c>
      <c r="N1206" t="s">
        <v>36</v>
      </c>
      <c r="O1206" t="s">
        <v>46</v>
      </c>
      <c r="P1206">
        <v>1</v>
      </c>
    </row>
    <row r="1207" spans="1:16" x14ac:dyDescent="0.3">
      <c r="A1207">
        <v>1439</v>
      </c>
      <c r="B1207" t="s">
        <v>24</v>
      </c>
      <c r="C1207">
        <v>2014</v>
      </c>
      <c r="D1207">
        <v>4.7</v>
      </c>
      <c r="E1207" t="s">
        <v>33</v>
      </c>
      <c r="F1207" t="s">
        <v>34</v>
      </c>
      <c r="G1207">
        <v>2369</v>
      </c>
      <c r="H1207" t="s">
        <v>20</v>
      </c>
      <c r="I1207">
        <v>57722.66</v>
      </c>
      <c r="J1207" t="s">
        <v>53</v>
      </c>
      <c r="K1207">
        <v>12</v>
      </c>
      <c r="L1207">
        <v>24.365833685099201</v>
      </c>
      <c r="M1207" t="s">
        <v>56</v>
      </c>
      <c r="N1207" t="s">
        <v>36</v>
      </c>
      <c r="O1207" t="s">
        <v>29</v>
      </c>
      <c r="P1207">
        <v>3</v>
      </c>
    </row>
    <row r="1208" spans="1:16" x14ac:dyDescent="0.3">
      <c r="A1208">
        <v>1438</v>
      </c>
      <c r="B1208" t="s">
        <v>43</v>
      </c>
      <c r="C1208">
        <v>2012</v>
      </c>
      <c r="D1208">
        <v>2.4</v>
      </c>
      <c r="E1208" t="s">
        <v>18</v>
      </c>
      <c r="F1208" t="s">
        <v>34</v>
      </c>
      <c r="G1208">
        <v>188511</v>
      </c>
      <c r="H1208" t="s">
        <v>20</v>
      </c>
      <c r="I1208">
        <v>83282.78</v>
      </c>
      <c r="J1208" t="s">
        <v>60</v>
      </c>
      <c r="K1208">
        <v>14</v>
      </c>
      <c r="L1208">
        <v>0.44179268053323145</v>
      </c>
      <c r="M1208" t="s">
        <v>32</v>
      </c>
      <c r="N1208" t="s">
        <v>36</v>
      </c>
      <c r="O1208" t="s">
        <v>22</v>
      </c>
      <c r="P1208">
        <v>3</v>
      </c>
    </row>
    <row r="1209" spans="1:16" x14ac:dyDescent="0.3">
      <c r="A1209">
        <v>1437</v>
      </c>
      <c r="B1209" t="s">
        <v>58</v>
      </c>
      <c r="C1209">
        <v>2022</v>
      </c>
      <c r="D1209">
        <v>3.5</v>
      </c>
      <c r="E1209" t="s">
        <v>18</v>
      </c>
      <c r="F1209" t="s">
        <v>19</v>
      </c>
      <c r="G1209">
        <v>244413</v>
      </c>
      <c r="H1209" t="s">
        <v>26</v>
      </c>
      <c r="I1209">
        <v>98496.67</v>
      </c>
      <c r="J1209" t="s">
        <v>67</v>
      </c>
      <c r="K1209">
        <v>4</v>
      </c>
      <c r="L1209">
        <v>0.40299276225078046</v>
      </c>
      <c r="M1209" t="s">
        <v>32</v>
      </c>
      <c r="N1209" t="s">
        <v>36</v>
      </c>
      <c r="O1209" t="s">
        <v>22</v>
      </c>
      <c r="P1209">
        <v>1</v>
      </c>
    </row>
    <row r="1210" spans="1:16" x14ac:dyDescent="0.3">
      <c r="A1210">
        <v>1207</v>
      </c>
      <c r="B1210" t="s">
        <v>43</v>
      </c>
      <c r="C1210">
        <v>2022</v>
      </c>
      <c r="D1210">
        <v>4</v>
      </c>
      <c r="E1210" t="s">
        <v>25</v>
      </c>
      <c r="F1210" t="s">
        <v>19</v>
      </c>
      <c r="G1210">
        <v>181142</v>
      </c>
      <c r="H1210" t="s">
        <v>26</v>
      </c>
      <c r="I1210">
        <v>50531.23</v>
      </c>
      <c r="J1210" t="s">
        <v>57</v>
      </c>
      <c r="K1210">
        <v>4</v>
      </c>
      <c r="L1210">
        <v>0.27895921431804882</v>
      </c>
      <c r="M1210" t="s">
        <v>32</v>
      </c>
      <c r="N1210" t="s">
        <v>36</v>
      </c>
      <c r="O1210" t="s">
        <v>29</v>
      </c>
      <c r="P1210">
        <v>1</v>
      </c>
    </row>
    <row r="1211" spans="1:16" x14ac:dyDescent="0.3">
      <c r="A1211">
        <v>1208</v>
      </c>
      <c r="B1211" t="s">
        <v>50</v>
      </c>
      <c r="C1211">
        <v>2018</v>
      </c>
      <c r="D1211">
        <v>3.9</v>
      </c>
      <c r="E1211" t="s">
        <v>18</v>
      </c>
      <c r="F1211" t="s">
        <v>34</v>
      </c>
      <c r="G1211">
        <v>62613</v>
      </c>
      <c r="H1211" t="s">
        <v>38</v>
      </c>
      <c r="I1211">
        <v>74227.520000000004</v>
      </c>
      <c r="J1211" t="s">
        <v>61</v>
      </c>
      <c r="K1211">
        <v>8</v>
      </c>
      <c r="L1211">
        <v>1.1854969415297143</v>
      </c>
      <c r="M1211" t="s">
        <v>22</v>
      </c>
      <c r="N1211" t="s">
        <v>36</v>
      </c>
      <c r="O1211" t="s">
        <v>22</v>
      </c>
      <c r="P1211">
        <v>2</v>
      </c>
    </row>
    <row r="1212" spans="1:16" x14ac:dyDescent="0.3">
      <c r="A1212">
        <v>1209</v>
      </c>
      <c r="B1212" t="s">
        <v>24</v>
      </c>
      <c r="C1212">
        <v>2014</v>
      </c>
      <c r="D1212">
        <v>3</v>
      </c>
      <c r="E1212" t="s">
        <v>42</v>
      </c>
      <c r="F1212" t="s">
        <v>34</v>
      </c>
      <c r="G1212">
        <v>96707</v>
      </c>
      <c r="H1212" t="s">
        <v>20</v>
      </c>
      <c r="I1212">
        <v>58855.43</v>
      </c>
      <c r="J1212" t="s">
        <v>27</v>
      </c>
      <c r="K1212">
        <v>12</v>
      </c>
      <c r="L1212">
        <v>0.60859534470100407</v>
      </c>
      <c r="M1212" t="s">
        <v>22</v>
      </c>
      <c r="N1212" t="s">
        <v>36</v>
      </c>
      <c r="O1212" t="s">
        <v>22</v>
      </c>
      <c r="P1212">
        <v>3</v>
      </c>
    </row>
    <row r="1213" spans="1:16" x14ac:dyDescent="0.3">
      <c r="A1213">
        <v>1436</v>
      </c>
      <c r="B1213" t="s">
        <v>30</v>
      </c>
      <c r="C1213">
        <v>2000</v>
      </c>
      <c r="D1213">
        <v>1</v>
      </c>
      <c r="E1213" t="s">
        <v>42</v>
      </c>
      <c r="F1213" t="s">
        <v>19</v>
      </c>
      <c r="G1213">
        <v>166471</v>
      </c>
      <c r="H1213" t="s">
        <v>38</v>
      </c>
      <c r="I1213">
        <v>81937.8</v>
      </c>
      <c r="J1213" t="s">
        <v>52</v>
      </c>
      <c r="K1213">
        <v>26</v>
      </c>
      <c r="L1213">
        <v>0.49220464825705379</v>
      </c>
      <c r="M1213" t="s">
        <v>32</v>
      </c>
      <c r="N1213" t="s">
        <v>36</v>
      </c>
      <c r="O1213" t="s">
        <v>46</v>
      </c>
      <c r="P1213">
        <v>2</v>
      </c>
    </row>
    <row r="1214" spans="1:16" x14ac:dyDescent="0.3">
      <c r="A1214">
        <v>1211</v>
      </c>
      <c r="B1214" t="s">
        <v>24</v>
      </c>
      <c r="C1214">
        <v>2013</v>
      </c>
      <c r="D1214">
        <v>1.6</v>
      </c>
      <c r="E1214" t="s">
        <v>25</v>
      </c>
      <c r="F1214" t="s">
        <v>19</v>
      </c>
      <c r="G1214">
        <v>48478</v>
      </c>
      <c r="H1214" t="s">
        <v>20</v>
      </c>
      <c r="I1214">
        <v>67207.070000000007</v>
      </c>
      <c r="J1214" t="s">
        <v>53</v>
      </c>
      <c r="K1214">
        <v>13</v>
      </c>
      <c r="L1214">
        <v>1.3863416395065804</v>
      </c>
      <c r="M1214" t="s">
        <v>56</v>
      </c>
      <c r="N1214" t="s">
        <v>36</v>
      </c>
      <c r="O1214" t="s">
        <v>46</v>
      </c>
      <c r="P1214">
        <v>3</v>
      </c>
    </row>
    <row r="1215" spans="1:16" x14ac:dyDescent="0.3">
      <c r="A1215">
        <v>1212</v>
      </c>
      <c r="B1215" t="s">
        <v>58</v>
      </c>
      <c r="C1215">
        <v>2023</v>
      </c>
      <c r="D1215">
        <v>3</v>
      </c>
      <c r="E1215" t="s">
        <v>25</v>
      </c>
      <c r="F1215" t="s">
        <v>34</v>
      </c>
      <c r="G1215">
        <v>59030</v>
      </c>
      <c r="H1215" t="s">
        <v>20</v>
      </c>
      <c r="I1215">
        <v>70061.179999999993</v>
      </c>
      <c r="J1215" t="s">
        <v>67</v>
      </c>
      <c r="K1215">
        <v>3</v>
      </c>
      <c r="L1215">
        <v>1.186874131797391</v>
      </c>
      <c r="M1215" t="s">
        <v>22</v>
      </c>
      <c r="N1215" t="s">
        <v>36</v>
      </c>
      <c r="O1215" t="s">
        <v>22</v>
      </c>
      <c r="P1215">
        <v>3</v>
      </c>
    </row>
    <row r="1216" spans="1:16" x14ac:dyDescent="0.3">
      <c r="A1216">
        <v>1213</v>
      </c>
      <c r="B1216" t="s">
        <v>24</v>
      </c>
      <c r="C1216">
        <v>2005</v>
      </c>
      <c r="D1216">
        <v>1.8</v>
      </c>
      <c r="E1216" t="s">
        <v>33</v>
      </c>
      <c r="F1216" t="s">
        <v>19</v>
      </c>
      <c r="G1216">
        <v>184133</v>
      </c>
      <c r="H1216" t="s">
        <v>26</v>
      </c>
      <c r="I1216">
        <v>93582.37</v>
      </c>
      <c r="J1216" t="s">
        <v>66</v>
      </c>
      <c r="K1216">
        <v>21</v>
      </c>
      <c r="L1216">
        <v>0.50823247326660614</v>
      </c>
      <c r="M1216" t="s">
        <v>32</v>
      </c>
      <c r="N1216" t="s">
        <v>36</v>
      </c>
      <c r="O1216" t="s">
        <v>46</v>
      </c>
      <c r="P1216">
        <v>1</v>
      </c>
    </row>
    <row r="1217" spans="1:16" x14ac:dyDescent="0.3">
      <c r="A1217">
        <v>1431</v>
      </c>
      <c r="B1217" t="s">
        <v>37</v>
      </c>
      <c r="C1217">
        <v>2016</v>
      </c>
      <c r="D1217">
        <v>2.2999999999999998</v>
      </c>
      <c r="E1217" t="s">
        <v>25</v>
      </c>
      <c r="F1217" t="s">
        <v>19</v>
      </c>
      <c r="G1217">
        <v>102466</v>
      </c>
      <c r="H1217" t="s">
        <v>38</v>
      </c>
      <c r="I1217">
        <v>92518.57</v>
      </c>
      <c r="J1217" t="s">
        <v>68</v>
      </c>
      <c r="K1217">
        <v>10</v>
      </c>
      <c r="L1217">
        <v>0.90291970019323486</v>
      </c>
      <c r="M1217" t="s">
        <v>22</v>
      </c>
      <c r="N1217" t="s">
        <v>36</v>
      </c>
      <c r="O1217" t="s">
        <v>22</v>
      </c>
      <c r="P1217">
        <v>2</v>
      </c>
    </row>
    <row r="1218" spans="1:16" x14ac:dyDescent="0.3">
      <c r="A1218">
        <v>1215</v>
      </c>
      <c r="B1218" t="s">
        <v>24</v>
      </c>
      <c r="C1218">
        <v>2003</v>
      </c>
      <c r="D1218">
        <v>2</v>
      </c>
      <c r="E1218" t="s">
        <v>33</v>
      </c>
      <c r="F1218" t="s">
        <v>34</v>
      </c>
      <c r="G1218">
        <v>246160</v>
      </c>
      <c r="H1218" t="s">
        <v>20</v>
      </c>
      <c r="I1218">
        <v>70771.94</v>
      </c>
      <c r="J1218" t="s">
        <v>27</v>
      </c>
      <c r="K1218">
        <v>23</v>
      </c>
      <c r="L1218">
        <v>0.28750381865453367</v>
      </c>
      <c r="M1218" t="s">
        <v>32</v>
      </c>
      <c r="N1218" t="s">
        <v>36</v>
      </c>
      <c r="O1218" t="s">
        <v>22</v>
      </c>
      <c r="P1218">
        <v>3</v>
      </c>
    </row>
    <row r="1219" spans="1:16" x14ac:dyDescent="0.3">
      <c r="A1219">
        <v>1216</v>
      </c>
      <c r="B1219" t="s">
        <v>17</v>
      </c>
      <c r="C1219">
        <v>2007</v>
      </c>
      <c r="D1219">
        <v>1.3</v>
      </c>
      <c r="E1219" t="s">
        <v>33</v>
      </c>
      <c r="F1219" t="s">
        <v>19</v>
      </c>
      <c r="G1219">
        <v>267589</v>
      </c>
      <c r="H1219" t="s">
        <v>26</v>
      </c>
      <c r="I1219">
        <v>91585.59</v>
      </c>
      <c r="J1219" t="s">
        <v>47</v>
      </c>
      <c r="K1219">
        <v>19</v>
      </c>
      <c r="L1219">
        <v>0.34226216324288367</v>
      </c>
      <c r="M1219" t="s">
        <v>32</v>
      </c>
      <c r="N1219" t="s">
        <v>36</v>
      </c>
      <c r="O1219" t="s">
        <v>46</v>
      </c>
      <c r="P1219">
        <v>1</v>
      </c>
    </row>
    <row r="1220" spans="1:16" x14ac:dyDescent="0.3">
      <c r="A1220">
        <v>1217</v>
      </c>
      <c r="B1220" t="s">
        <v>58</v>
      </c>
      <c r="C1220">
        <v>2016</v>
      </c>
      <c r="D1220">
        <v>3.8</v>
      </c>
      <c r="E1220" t="s">
        <v>25</v>
      </c>
      <c r="F1220" t="s">
        <v>19</v>
      </c>
      <c r="G1220">
        <v>149112</v>
      </c>
      <c r="H1220" t="s">
        <v>20</v>
      </c>
      <c r="I1220">
        <v>52648.59</v>
      </c>
      <c r="J1220" t="s">
        <v>67</v>
      </c>
      <c r="K1220">
        <v>10</v>
      </c>
      <c r="L1220">
        <v>0.35308083856430061</v>
      </c>
      <c r="M1220" t="s">
        <v>22</v>
      </c>
      <c r="N1220" t="s">
        <v>36</v>
      </c>
      <c r="O1220" t="s">
        <v>22</v>
      </c>
      <c r="P1220">
        <v>3</v>
      </c>
    </row>
    <row r="1221" spans="1:16" x14ac:dyDescent="0.3">
      <c r="A1221">
        <v>1430</v>
      </c>
      <c r="B1221" t="s">
        <v>17</v>
      </c>
      <c r="C1221">
        <v>2001</v>
      </c>
      <c r="D1221">
        <v>1.7</v>
      </c>
      <c r="E1221" t="s">
        <v>18</v>
      </c>
      <c r="F1221" t="s">
        <v>34</v>
      </c>
      <c r="G1221">
        <v>108261</v>
      </c>
      <c r="H1221" t="s">
        <v>26</v>
      </c>
      <c r="I1221">
        <v>79141.77</v>
      </c>
      <c r="J1221" t="s">
        <v>35</v>
      </c>
      <c r="K1221">
        <v>25</v>
      </c>
      <c r="L1221">
        <v>0.7310275168343171</v>
      </c>
      <c r="M1221" t="s">
        <v>22</v>
      </c>
      <c r="N1221" t="s">
        <v>36</v>
      </c>
      <c r="O1221" t="s">
        <v>46</v>
      </c>
      <c r="P1221">
        <v>1</v>
      </c>
    </row>
    <row r="1222" spans="1:16" x14ac:dyDescent="0.3">
      <c r="A1222">
        <v>1429</v>
      </c>
      <c r="B1222" t="s">
        <v>50</v>
      </c>
      <c r="C1222">
        <v>2007</v>
      </c>
      <c r="D1222">
        <v>3.4</v>
      </c>
      <c r="E1222" t="s">
        <v>25</v>
      </c>
      <c r="F1222" t="s">
        <v>19</v>
      </c>
      <c r="G1222">
        <v>49477</v>
      </c>
      <c r="H1222" t="s">
        <v>20</v>
      </c>
      <c r="I1222">
        <v>94194.75</v>
      </c>
      <c r="J1222" t="s">
        <v>61</v>
      </c>
      <c r="K1222">
        <v>19</v>
      </c>
      <c r="L1222">
        <v>1.90380884047133</v>
      </c>
      <c r="M1222" t="s">
        <v>56</v>
      </c>
      <c r="N1222" t="s">
        <v>36</v>
      </c>
      <c r="O1222" t="s">
        <v>22</v>
      </c>
      <c r="P1222">
        <v>3</v>
      </c>
    </row>
    <row r="1223" spans="1:16" x14ac:dyDescent="0.3">
      <c r="A1223">
        <v>1220</v>
      </c>
      <c r="B1223" t="s">
        <v>50</v>
      </c>
      <c r="C1223">
        <v>2023</v>
      </c>
      <c r="D1223">
        <v>3.9</v>
      </c>
      <c r="E1223" t="s">
        <v>42</v>
      </c>
      <c r="F1223" t="s">
        <v>34</v>
      </c>
      <c r="G1223">
        <v>267356</v>
      </c>
      <c r="H1223" t="s">
        <v>20</v>
      </c>
      <c r="I1223">
        <v>87344.75</v>
      </c>
      <c r="J1223" t="s">
        <v>61</v>
      </c>
      <c r="K1223">
        <v>3</v>
      </c>
      <c r="L1223">
        <v>0.32669829740121786</v>
      </c>
      <c r="M1223" t="s">
        <v>32</v>
      </c>
      <c r="N1223" t="s">
        <v>36</v>
      </c>
      <c r="O1223" t="s">
        <v>22</v>
      </c>
      <c r="P1223">
        <v>3</v>
      </c>
    </row>
    <row r="1224" spans="1:16" x14ac:dyDescent="0.3">
      <c r="A1224">
        <v>1428</v>
      </c>
      <c r="B1224" t="s">
        <v>17</v>
      </c>
      <c r="C1224">
        <v>2015</v>
      </c>
      <c r="D1224">
        <v>4.0999999999999996</v>
      </c>
      <c r="E1224" t="s">
        <v>42</v>
      </c>
      <c r="F1224" t="s">
        <v>19</v>
      </c>
      <c r="G1224">
        <v>161860</v>
      </c>
      <c r="H1224" t="s">
        <v>20</v>
      </c>
      <c r="I1224">
        <v>89885.35</v>
      </c>
      <c r="J1224" t="s">
        <v>64</v>
      </c>
      <c r="K1224">
        <v>11</v>
      </c>
      <c r="L1224">
        <v>0.55532775237859877</v>
      </c>
      <c r="M1224" t="s">
        <v>32</v>
      </c>
      <c r="N1224" t="s">
        <v>36</v>
      </c>
      <c r="O1224" t="s">
        <v>29</v>
      </c>
      <c r="P1224">
        <v>3</v>
      </c>
    </row>
    <row r="1225" spans="1:16" x14ac:dyDescent="0.3">
      <c r="A1225">
        <v>1222</v>
      </c>
      <c r="B1225" t="s">
        <v>50</v>
      </c>
      <c r="C1225">
        <v>2013</v>
      </c>
      <c r="D1225">
        <v>5</v>
      </c>
      <c r="E1225" t="s">
        <v>33</v>
      </c>
      <c r="F1225" t="s">
        <v>34</v>
      </c>
      <c r="G1225">
        <v>56238</v>
      </c>
      <c r="H1225" t="s">
        <v>38</v>
      </c>
      <c r="I1225">
        <v>92863.83</v>
      </c>
      <c r="J1225" t="s">
        <v>61</v>
      </c>
      <c r="K1225">
        <v>13</v>
      </c>
      <c r="L1225">
        <v>1.6512648031580071</v>
      </c>
      <c r="M1225" t="s">
        <v>22</v>
      </c>
      <c r="N1225" t="s">
        <v>36</v>
      </c>
      <c r="O1225" t="s">
        <v>29</v>
      </c>
      <c r="P1225">
        <v>2</v>
      </c>
    </row>
    <row r="1226" spans="1:16" x14ac:dyDescent="0.3">
      <c r="A1226">
        <v>1223</v>
      </c>
      <c r="B1226" t="s">
        <v>37</v>
      </c>
      <c r="C1226">
        <v>2010</v>
      </c>
      <c r="D1226">
        <v>3.7</v>
      </c>
      <c r="E1226" t="s">
        <v>33</v>
      </c>
      <c r="F1226" t="s">
        <v>34</v>
      </c>
      <c r="G1226">
        <v>296751</v>
      </c>
      <c r="H1226" t="s">
        <v>26</v>
      </c>
      <c r="I1226">
        <v>85537.04</v>
      </c>
      <c r="J1226" t="s">
        <v>48</v>
      </c>
      <c r="K1226">
        <v>16</v>
      </c>
      <c r="L1226">
        <v>0.28824516176862081</v>
      </c>
      <c r="M1226" t="s">
        <v>32</v>
      </c>
      <c r="N1226" t="s">
        <v>36</v>
      </c>
      <c r="O1226" t="s">
        <v>22</v>
      </c>
      <c r="P1226">
        <v>1</v>
      </c>
    </row>
    <row r="1227" spans="1:16" x14ac:dyDescent="0.3">
      <c r="A1227">
        <v>1425</v>
      </c>
      <c r="B1227" t="s">
        <v>17</v>
      </c>
      <c r="C1227">
        <v>2001</v>
      </c>
      <c r="D1227">
        <v>3.8</v>
      </c>
      <c r="E1227" t="s">
        <v>42</v>
      </c>
      <c r="F1227" t="s">
        <v>19</v>
      </c>
      <c r="G1227">
        <v>44308</v>
      </c>
      <c r="H1227" t="s">
        <v>26</v>
      </c>
      <c r="I1227">
        <v>66929.119999999995</v>
      </c>
      <c r="J1227" t="s">
        <v>47</v>
      </c>
      <c r="K1227">
        <v>25</v>
      </c>
      <c r="L1227">
        <v>1.5105425656766271</v>
      </c>
      <c r="M1227" t="s">
        <v>56</v>
      </c>
      <c r="N1227" t="s">
        <v>36</v>
      </c>
      <c r="O1227" t="s">
        <v>22</v>
      </c>
      <c r="P1227">
        <v>1</v>
      </c>
    </row>
    <row r="1228" spans="1:16" x14ac:dyDescent="0.3">
      <c r="A1228">
        <v>1225</v>
      </c>
      <c r="B1228" t="s">
        <v>24</v>
      </c>
      <c r="C1228">
        <v>2002</v>
      </c>
      <c r="D1228">
        <v>3.8</v>
      </c>
      <c r="E1228" t="s">
        <v>25</v>
      </c>
      <c r="F1228" t="s">
        <v>34</v>
      </c>
      <c r="G1228">
        <v>104509</v>
      </c>
      <c r="H1228" t="s">
        <v>26</v>
      </c>
      <c r="I1228">
        <v>59521.86</v>
      </c>
      <c r="J1228" t="s">
        <v>53</v>
      </c>
      <c r="K1228">
        <v>24</v>
      </c>
      <c r="L1228">
        <v>0.56953812590303232</v>
      </c>
      <c r="M1228" t="s">
        <v>22</v>
      </c>
      <c r="N1228" t="s">
        <v>36</v>
      </c>
      <c r="O1228" t="s">
        <v>22</v>
      </c>
      <c r="P1228">
        <v>1</v>
      </c>
    </row>
    <row r="1229" spans="1:16" x14ac:dyDescent="0.3">
      <c r="A1229">
        <v>1424</v>
      </c>
      <c r="B1229" t="s">
        <v>50</v>
      </c>
      <c r="C1229">
        <v>2020</v>
      </c>
      <c r="D1229">
        <v>4.5</v>
      </c>
      <c r="E1229" t="s">
        <v>25</v>
      </c>
      <c r="F1229" t="s">
        <v>34</v>
      </c>
      <c r="G1229">
        <v>192416</v>
      </c>
      <c r="H1229" t="s">
        <v>26</v>
      </c>
      <c r="I1229">
        <v>69553.2</v>
      </c>
      <c r="J1229" t="s">
        <v>55</v>
      </c>
      <c r="K1229">
        <v>6</v>
      </c>
      <c r="L1229">
        <v>0.361473058373524</v>
      </c>
      <c r="M1229" t="s">
        <v>32</v>
      </c>
      <c r="N1229" t="s">
        <v>36</v>
      </c>
      <c r="O1229" t="s">
        <v>29</v>
      </c>
      <c r="P1229">
        <v>1</v>
      </c>
    </row>
    <row r="1230" spans="1:16" x14ac:dyDescent="0.3">
      <c r="A1230">
        <v>1422</v>
      </c>
      <c r="B1230" t="s">
        <v>50</v>
      </c>
      <c r="C1230">
        <v>2019</v>
      </c>
      <c r="D1230">
        <v>3.8</v>
      </c>
      <c r="E1230" t="s">
        <v>33</v>
      </c>
      <c r="F1230" t="s">
        <v>34</v>
      </c>
      <c r="G1230">
        <v>58541</v>
      </c>
      <c r="H1230" t="s">
        <v>38</v>
      </c>
      <c r="I1230">
        <v>84064.87</v>
      </c>
      <c r="J1230" t="s">
        <v>54</v>
      </c>
      <c r="K1230">
        <v>7</v>
      </c>
      <c r="L1230">
        <v>1.4359998975077295</v>
      </c>
      <c r="M1230" t="s">
        <v>22</v>
      </c>
      <c r="N1230" t="s">
        <v>36</v>
      </c>
      <c r="O1230" t="s">
        <v>22</v>
      </c>
      <c r="P1230">
        <v>2</v>
      </c>
    </row>
    <row r="1231" spans="1:16" x14ac:dyDescent="0.3">
      <c r="A1231">
        <v>1228</v>
      </c>
      <c r="B1231" t="s">
        <v>37</v>
      </c>
      <c r="C1231">
        <v>2008</v>
      </c>
      <c r="D1231">
        <v>2.5</v>
      </c>
      <c r="E1231" t="s">
        <v>42</v>
      </c>
      <c r="F1231" t="s">
        <v>34</v>
      </c>
      <c r="G1231">
        <v>87687</v>
      </c>
      <c r="H1231" t="s">
        <v>20</v>
      </c>
      <c r="I1231">
        <v>72475.92</v>
      </c>
      <c r="J1231" t="s">
        <v>48</v>
      </c>
      <c r="K1231">
        <v>18</v>
      </c>
      <c r="L1231">
        <v>0.82652981627835365</v>
      </c>
      <c r="M1231" t="s">
        <v>22</v>
      </c>
      <c r="N1231" t="s">
        <v>36</v>
      </c>
      <c r="O1231" t="s">
        <v>22</v>
      </c>
      <c r="P1231">
        <v>3</v>
      </c>
    </row>
    <row r="1232" spans="1:16" x14ac:dyDescent="0.3">
      <c r="A1232">
        <v>1229</v>
      </c>
      <c r="B1232" t="s">
        <v>58</v>
      </c>
      <c r="C1232">
        <v>2003</v>
      </c>
      <c r="D1232">
        <v>1.7</v>
      </c>
      <c r="E1232" t="s">
        <v>25</v>
      </c>
      <c r="F1232" t="s">
        <v>19</v>
      </c>
      <c r="G1232">
        <v>102652</v>
      </c>
      <c r="H1232" t="s">
        <v>26</v>
      </c>
      <c r="I1232">
        <v>69401.539999999994</v>
      </c>
      <c r="J1232" t="s">
        <v>65</v>
      </c>
      <c r="K1232">
        <v>23</v>
      </c>
      <c r="L1232">
        <v>0.67608560963254483</v>
      </c>
      <c r="M1232" t="s">
        <v>22</v>
      </c>
      <c r="N1232" t="s">
        <v>36</v>
      </c>
      <c r="O1232" t="s">
        <v>46</v>
      </c>
      <c r="P1232">
        <v>1</v>
      </c>
    </row>
    <row r="1233" spans="1:16" x14ac:dyDescent="0.3">
      <c r="A1233">
        <v>1421</v>
      </c>
      <c r="B1233" t="s">
        <v>43</v>
      </c>
      <c r="C1233">
        <v>2002</v>
      </c>
      <c r="D1233">
        <v>4.9000000000000004</v>
      </c>
      <c r="E1233" t="s">
        <v>25</v>
      </c>
      <c r="F1233" t="s">
        <v>19</v>
      </c>
      <c r="G1233">
        <v>186764</v>
      </c>
      <c r="H1233" t="s">
        <v>26</v>
      </c>
      <c r="I1233">
        <v>66900</v>
      </c>
      <c r="J1233" t="s">
        <v>60</v>
      </c>
      <c r="K1233">
        <v>24</v>
      </c>
      <c r="L1233">
        <v>0.35820607825919343</v>
      </c>
      <c r="M1233" t="s">
        <v>32</v>
      </c>
      <c r="N1233" t="s">
        <v>36</v>
      </c>
      <c r="O1233" t="s">
        <v>29</v>
      </c>
      <c r="P1233">
        <v>1</v>
      </c>
    </row>
    <row r="1234" spans="1:16" x14ac:dyDescent="0.3">
      <c r="A1234">
        <v>1231</v>
      </c>
      <c r="B1234" t="s">
        <v>43</v>
      </c>
      <c r="C1234">
        <v>2007</v>
      </c>
      <c r="D1234">
        <v>3.2</v>
      </c>
      <c r="E1234" t="s">
        <v>42</v>
      </c>
      <c r="F1234" t="s">
        <v>19</v>
      </c>
      <c r="G1234">
        <v>202668</v>
      </c>
      <c r="H1234" t="s">
        <v>38</v>
      </c>
      <c r="I1234">
        <v>81817.759999999995</v>
      </c>
      <c r="J1234" t="s">
        <v>60</v>
      </c>
      <c r="K1234">
        <v>19</v>
      </c>
      <c r="L1234">
        <v>0.40370339668817967</v>
      </c>
      <c r="M1234" t="s">
        <v>32</v>
      </c>
      <c r="N1234" t="s">
        <v>36</v>
      </c>
      <c r="O1234" t="s">
        <v>22</v>
      </c>
      <c r="P1234">
        <v>2</v>
      </c>
    </row>
    <row r="1235" spans="1:16" x14ac:dyDescent="0.3">
      <c r="A1235">
        <v>1419</v>
      </c>
      <c r="B1235" t="s">
        <v>30</v>
      </c>
      <c r="C1235">
        <v>2008</v>
      </c>
      <c r="D1235">
        <v>1.1000000000000001</v>
      </c>
      <c r="E1235" t="s">
        <v>42</v>
      </c>
      <c r="F1235" t="s">
        <v>34</v>
      </c>
      <c r="G1235">
        <v>217201</v>
      </c>
      <c r="H1235" t="s">
        <v>26</v>
      </c>
      <c r="I1235">
        <v>59286.67</v>
      </c>
      <c r="J1235" t="s">
        <v>52</v>
      </c>
      <c r="K1235">
        <v>18</v>
      </c>
      <c r="L1235">
        <v>0.27295762910852162</v>
      </c>
      <c r="M1235" t="s">
        <v>32</v>
      </c>
      <c r="N1235" t="s">
        <v>36</v>
      </c>
      <c r="O1235" t="s">
        <v>46</v>
      </c>
      <c r="P1235">
        <v>1</v>
      </c>
    </row>
    <row r="1236" spans="1:16" x14ac:dyDescent="0.3">
      <c r="A1236">
        <v>1416</v>
      </c>
      <c r="B1236" t="s">
        <v>17</v>
      </c>
      <c r="C1236">
        <v>2017</v>
      </c>
      <c r="D1236">
        <v>3.9</v>
      </c>
      <c r="E1236" t="s">
        <v>42</v>
      </c>
      <c r="F1236" t="s">
        <v>34</v>
      </c>
      <c r="G1236">
        <v>245289</v>
      </c>
      <c r="H1236" t="s">
        <v>26</v>
      </c>
      <c r="I1236">
        <v>93132.65</v>
      </c>
      <c r="J1236" t="s">
        <v>35</v>
      </c>
      <c r="K1236">
        <v>9</v>
      </c>
      <c r="L1236">
        <v>0.37968539151776065</v>
      </c>
      <c r="M1236" t="s">
        <v>32</v>
      </c>
      <c r="N1236" t="s">
        <v>36</v>
      </c>
      <c r="O1236" t="s">
        <v>22</v>
      </c>
      <c r="P1236">
        <v>1</v>
      </c>
    </row>
    <row r="1237" spans="1:16" x14ac:dyDescent="0.3">
      <c r="A1237">
        <v>1415</v>
      </c>
      <c r="B1237" t="s">
        <v>37</v>
      </c>
      <c r="C1237">
        <v>2013</v>
      </c>
      <c r="D1237">
        <v>3.8</v>
      </c>
      <c r="E1237" t="s">
        <v>25</v>
      </c>
      <c r="F1237" t="s">
        <v>19</v>
      </c>
      <c r="G1237">
        <v>218115</v>
      </c>
      <c r="H1237" t="s">
        <v>26</v>
      </c>
      <c r="I1237">
        <v>69007.44</v>
      </c>
      <c r="J1237" t="s">
        <v>48</v>
      </c>
      <c r="K1237">
        <v>13</v>
      </c>
      <c r="L1237">
        <v>0.3163809916787016</v>
      </c>
      <c r="M1237" t="s">
        <v>32</v>
      </c>
      <c r="N1237" t="s">
        <v>36</v>
      </c>
      <c r="O1237" t="s">
        <v>22</v>
      </c>
      <c r="P1237">
        <v>1</v>
      </c>
    </row>
    <row r="1238" spans="1:16" x14ac:dyDescent="0.3">
      <c r="A1238">
        <v>1413</v>
      </c>
      <c r="B1238" t="s">
        <v>58</v>
      </c>
      <c r="C1238">
        <v>2012</v>
      </c>
      <c r="D1238">
        <v>1.8</v>
      </c>
      <c r="E1238" t="s">
        <v>33</v>
      </c>
      <c r="F1238" t="s">
        <v>34</v>
      </c>
      <c r="G1238">
        <v>4131</v>
      </c>
      <c r="H1238" t="s">
        <v>20</v>
      </c>
      <c r="I1238">
        <v>69921.919999999998</v>
      </c>
      <c r="J1238" t="s">
        <v>62</v>
      </c>
      <c r="K1238">
        <v>14</v>
      </c>
      <c r="L1238">
        <v>16.926148632292424</v>
      </c>
      <c r="M1238" t="s">
        <v>56</v>
      </c>
      <c r="N1238" t="s">
        <v>36</v>
      </c>
      <c r="O1238" t="s">
        <v>46</v>
      </c>
      <c r="P1238">
        <v>3</v>
      </c>
    </row>
    <row r="1239" spans="1:16" x14ac:dyDescent="0.3">
      <c r="A1239">
        <v>1236</v>
      </c>
      <c r="B1239" t="s">
        <v>24</v>
      </c>
      <c r="C1239">
        <v>2008</v>
      </c>
      <c r="D1239">
        <v>3.9</v>
      </c>
      <c r="E1239" t="s">
        <v>42</v>
      </c>
      <c r="F1239" t="s">
        <v>19</v>
      </c>
      <c r="G1239">
        <v>136559</v>
      </c>
      <c r="H1239" t="s">
        <v>26</v>
      </c>
      <c r="I1239">
        <v>95693.28</v>
      </c>
      <c r="J1239" t="s">
        <v>27</v>
      </c>
      <c r="K1239">
        <v>18</v>
      </c>
      <c r="L1239">
        <v>0.70074678344158936</v>
      </c>
      <c r="M1239" t="s">
        <v>22</v>
      </c>
      <c r="N1239" t="s">
        <v>36</v>
      </c>
      <c r="O1239" t="s">
        <v>22</v>
      </c>
      <c r="P1239">
        <v>1</v>
      </c>
    </row>
    <row r="1240" spans="1:16" x14ac:dyDescent="0.3">
      <c r="A1240">
        <v>1237</v>
      </c>
      <c r="B1240" t="s">
        <v>43</v>
      </c>
      <c r="C1240">
        <v>2023</v>
      </c>
      <c r="D1240">
        <v>5.0999999999999996</v>
      </c>
      <c r="E1240" t="s">
        <v>33</v>
      </c>
      <c r="F1240" t="s">
        <v>19</v>
      </c>
      <c r="G1240">
        <v>36282</v>
      </c>
      <c r="H1240" t="s">
        <v>38</v>
      </c>
      <c r="I1240">
        <v>71184.98</v>
      </c>
      <c r="J1240" t="s">
        <v>44</v>
      </c>
      <c r="K1240">
        <v>3</v>
      </c>
      <c r="L1240">
        <v>1.9619916211895705</v>
      </c>
      <c r="M1240" t="s">
        <v>56</v>
      </c>
      <c r="N1240" t="s">
        <v>36</v>
      </c>
      <c r="O1240" t="s">
        <v>29</v>
      </c>
      <c r="P1240">
        <v>2</v>
      </c>
    </row>
    <row r="1241" spans="1:16" x14ac:dyDescent="0.3">
      <c r="A1241">
        <v>1238</v>
      </c>
      <c r="B1241" t="s">
        <v>30</v>
      </c>
      <c r="C1241">
        <v>2022</v>
      </c>
      <c r="D1241">
        <v>1.4</v>
      </c>
      <c r="E1241" t="s">
        <v>33</v>
      </c>
      <c r="F1241" t="s">
        <v>19</v>
      </c>
      <c r="G1241">
        <v>226137</v>
      </c>
      <c r="H1241" t="s">
        <v>20</v>
      </c>
      <c r="I1241">
        <v>56223.94</v>
      </c>
      <c r="J1241" t="s">
        <v>41</v>
      </c>
      <c r="K1241">
        <v>4</v>
      </c>
      <c r="L1241">
        <v>0.24862777873589906</v>
      </c>
      <c r="M1241" t="s">
        <v>32</v>
      </c>
      <c r="N1241" t="s">
        <v>36</v>
      </c>
      <c r="O1241" t="s">
        <v>46</v>
      </c>
      <c r="P1241">
        <v>3</v>
      </c>
    </row>
    <row r="1242" spans="1:16" x14ac:dyDescent="0.3">
      <c r="A1242">
        <v>1239</v>
      </c>
      <c r="B1242" t="s">
        <v>43</v>
      </c>
      <c r="C1242">
        <v>2015</v>
      </c>
      <c r="D1242">
        <v>3.4</v>
      </c>
      <c r="E1242" t="s">
        <v>25</v>
      </c>
      <c r="F1242" t="s">
        <v>19</v>
      </c>
      <c r="G1242">
        <v>95798</v>
      </c>
      <c r="H1242" t="s">
        <v>38</v>
      </c>
      <c r="I1242">
        <v>53498.93</v>
      </c>
      <c r="J1242" t="s">
        <v>60</v>
      </c>
      <c r="K1242">
        <v>11</v>
      </c>
      <c r="L1242">
        <v>0.55845560450113785</v>
      </c>
      <c r="M1242" t="s">
        <v>22</v>
      </c>
      <c r="N1242" t="s">
        <v>36</v>
      </c>
      <c r="O1242" t="s">
        <v>22</v>
      </c>
      <c r="P1242">
        <v>2</v>
      </c>
    </row>
    <row r="1243" spans="1:16" x14ac:dyDescent="0.3">
      <c r="A1243">
        <v>1412</v>
      </c>
      <c r="B1243" t="s">
        <v>50</v>
      </c>
      <c r="C1243">
        <v>2010</v>
      </c>
      <c r="D1243">
        <v>3.9</v>
      </c>
      <c r="E1243" t="s">
        <v>33</v>
      </c>
      <c r="F1243" t="s">
        <v>34</v>
      </c>
      <c r="G1243">
        <v>19465</v>
      </c>
      <c r="H1243" t="s">
        <v>20</v>
      </c>
      <c r="I1243">
        <v>74549.33</v>
      </c>
      <c r="J1243" t="s">
        <v>55</v>
      </c>
      <c r="K1243">
        <v>16</v>
      </c>
      <c r="L1243">
        <v>3.8299167736963784</v>
      </c>
      <c r="M1243" t="s">
        <v>56</v>
      </c>
      <c r="N1243" t="s">
        <v>36</v>
      </c>
      <c r="O1243" t="s">
        <v>22</v>
      </c>
      <c r="P1243">
        <v>3</v>
      </c>
    </row>
    <row r="1244" spans="1:16" x14ac:dyDescent="0.3">
      <c r="A1244">
        <v>1405</v>
      </c>
      <c r="B1244" t="s">
        <v>24</v>
      </c>
      <c r="C1244">
        <v>2008</v>
      </c>
      <c r="D1244">
        <v>2</v>
      </c>
      <c r="E1244" t="s">
        <v>33</v>
      </c>
      <c r="F1244" t="s">
        <v>19</v>
      </c>
      <c r="G1244">
        <v>216311</v>
      </c>
      <c r="H1244" t="s">
        <v>26</v>
      </c>
      <c r="I1244">
        <v>76008.850000000006</v>
      </c>
      <c r="J1244" t="s">
        <v>66</v>
      </c>
      <c r="K1244">
        <v>18</v>
      </c>
      <c r="L1244">
        <v>0.35138689202121021</v>
      </c>
      <c r="M1244" t="s">
        <v>32</v>
      </c>
      <c r="N1244" t="s">
        <v>36</v>
      </c>
      <c r="O1244" t="s">
        <v>22</v>
      </c>
      <c r="P1244">
        <v>1</v>
      </c>
    </row>
    <row r="1245" spans="1:16" x14ac:dyDescent="0.3">
      <c r="A1245">
        <v>1242</v>
      </c>
      <c r="B1245" t="s">
        <v>17</v>
      </c>
      <c r="C1245">
        <v>2011</v>
      </c>
      <c r="D1245">
        <v>4.9000000000000004</v>
      </c>
      <c r="E1245" t="s">
        <v>25</v>
      </c>
      <c r="F1245" t="s">
        <v>34</v>
      </c>
      <c r="G1245">
        <v>140987</v>
      </c>
      <c r="H1245" t="s">
        <v>20</v>
      </c>
      <c r="I1245">
        <v>68913.460000000006</v>
      </c>
      <c r="J1245" t="s">
        <v>35</v>
      </c>
      <c r="K1245">
        <v>15</v>
      </c>
      <c r="L1245">
        <v>0.488793009284544</v>
      </c>
      <c r="M1245" t="s">
        <v>22</v>
      </c>
      <c r="N1245" t="s">
        <v>36</v>
      </c>
      <c r="O1245" t="s">
        <v>29</v>
      </c>
      <c r="P1245">
        <v>3</v>
      </c>
    </row>
    <row r="1246" spans="1:16" x14ac:dyDescent="0.3">
      <c r="A1246">
        <v>1243</v>
      </c>
      <c r="B1246" t="s">
        <v>30</v>
      </c>
      <c r="C1246">
        <v>2002</v>
      </c>
      <c r="D1246">
        <v>2.4</v>
      </c>
      <c r="E1246" t="s">
        <v>33</v>
      </c>
      <c r="F1246" t="s">
        <v>19</v>
      </c>
      <c r="G1246">
        <v>273302</v>
      </c>
      <c r="H1246" t="s">
        <v>20</v>
      </c>
      <c r="I1246">
        <v>92834.17</v>
      </c>
      <c r="J1246" t="s">
        <v>31</v>
      </c>
      <c r="K1246">
        <v>24</v>
      </c>
      <c r="L1246">
        <v>0.33967614580207972</v>
      </c>
      <c r="M1246" t="s">
        <v>32</v>
      </c>
      <c r="N1246" t="s">
        <v>36</v>
      </c>
      <c r="O1246" t="s">
        <v>22</v>
      </c>
      <c r="P1246">
        <v>3</v>
      </c>
    </row>
    <row r="1247" spans="1:16" x14ac:dyDescent="0.3">
      <c r="A1247">
        <v>1244</v>
      </c>
      <c r="B1247" t="s">
        <v>58</v>
      </c>
      <c r="C1247">
        <v>2010</v>
      </c>
      <c r="D1247">
        <v>5.7</v>
      </c>
      <c r="E1247" t="s">
        <v>42</v>
      </c>
      <c r="F1247" t="s">
        <v>19</v>
      </c>
      <c r="G1247">
        <v>205229</v>
      </c>
      <c r="H1247" t="s">
        <v>20</v>
      </c>
      <c r="I1247">
        <v>82564.09</v>
      </c>
      <c r="J1247" t="s">
        <v>65</v>
      </c>
      <c r="K1247">
        <v>16</v>
      </c>
      <c r="L1247">
        <v>0.40230225747823162</v>
      </c>
      <c r="M1247" t="s">
        <v>32</v>
      </c>
      <c r="N1247" t="s">
        <v>36</v>
      </c>
      <c r="O1247" t="s">
        <v>29</v>
      </c>
      <c r="P1247">
        <v>3</v>
      </c>
    </row>
    <row r="1248" spans="1:16" x14ac:dyDescent="0.3">
      <c r="A1248">
        <v>1404</v>
      </c>
      <c r="B1248" t="s">
        <v>58</v>
      </c>
      <c r="C1248">
        <v>2014</v>
      </c>
      <c r="D1248">
        <v>6</v>
      </c>
      <c r="E1248" t="s">
        <v>25</v>
      </c>
      <c r="F1248" t="s">
        <v>34</v>
      </c>
      <c r="G1248">
        <v>81455</v>
      </c>
      <c r="H1248" t="s">
        <v>38</v>
      </c>
      <c r="I1248">
        <v>69490.41</v>
      </c>
      <c r="J1248" t="s">
        <v>62</v>
      </c>
      <c r="K1248">
        <v>12</v>
      </c>
      <c r="L1248">
        <v>0.85311411208642818</v>
      </c>
      <c r="M1248" t="s">
        <v>22</v>
      </c>
      <c r="N1248" t="s">
        <v>36</v>
      </c>
      <c r="O1248" t="s">
        <v>29</v>
      </c>
      <c r="P1248">
        <v>2</v>
      </c>
    </row>
    <row r="1249" spans="1:16" x14ac:dyDescent="0.3">
      <c r="A1249">
        <v>1399</v>
      </c>
      <c r="B1249" t="s">
        <v>24</v>
      </c>
      <c r="C1249">
        <v>2019</v>
      </c>
      <c r="D1249">
        <v>1.7</v>
      </c>
      <c r="E1249" t="s">
        <v>25</v>
      </c>
      <c r="F1249" t="s">
        <v>34</v>
      </c>
      <c r="G1249">
        <v>145476</v>
      </c>
      <c r="H1249" t="s">
        <v>26</v>
      </c>
      <c r="I1249">
        <v>71883.89</v>
      </c>
      <c r="J1249" t="s">
        <v>27</v>
      </c>
      <c r="K1249">
        <v>7</v>
      </c>
      <c r="L1249">
        <v>0.49412885974318788</v>
      </c>
      <c r="M1249" t="s">
        <v>22</v>
      </c>
      <c r="N1249" t="s">
        <v>36</v>
      </c>
      <c r="O1249" t="s">
        <v>46</v>
      </c>
      <c r="P1249">
        <v>1</v>
      </c>
    </row>
    <row r="1250" spans="1:16" x14ac:dyDescent="0.3">
      <c r="A1250">
        <v>1396</v>
      </c>
      <c r="B1250" t="s">
        <v>24</v>
      </c>
      <c r="C1250">
        <v>2018</v>
      </c>
      <c r="D1250">
        <v>1.7</v>
      </c>
      <c r="E1250" t="s">
        <v>42</v>
      </c>
      <c r="F1250" t="s">
        <v>19</v>
      </c>
      <c r="G1250">
        <v>89407</v>
      </c>
      <c r="H1250" t="s">
        <v>38</v>
      </c>
      <c r="I1250">
        <v>88842.18</v>
      </c>
      <c r="J1250" t="s">
        <v>66</v>
      </c>
      <c r="K1250">
        <v>8</v>
      </c>
      <c r="L1250">
        <v>0.99368259755947508</v>
      </c>
      <c r="M1250" t="s">
        <v>22</v>
      </c>
      <c r="N1250" t="s">
        <v>36</v>
      </c>
      <c r="O1250" t="s">
        <v>46</v>
      </c>
      <c r="P1250">
        <v>2</v>
      </c>
    </row>
    <row r="1251" spans="1:16" x14ac:dyDescent="0.3">
      <c r="A1251">
        <v>1395</v>
      </c>
      <c r="B1251" t="s">
        <v>37</v>
      </c>
      <c r="C1251">
        <v>2004</v>
      </c>
      <c r="D1251">
        <v>6</v>
      </c>
      <c r="E1251" t="s">
        <v>33</v>
      </c>
      <c r="F1251" t="s">
        <v>34</v>
      </c>
      <c r="G1251">
        <v>164164</v>
      </c>
      <c r="H1251" t="s">
        <v>20</v>
      </c>
      <c r="I1251">
        <v>69409.53</v>
      </c>
      <c r="J1251" t="s">
        <v>68</v>
      </c>
      <c r="K1251">
        <v>22</v>
      </c>
      <c r="L1251">
        <v>0.42280603542798662</v>
      </c>
      <c r="M1251" t="s">
        <v>32</v>
      </c>
      <c r="N1251" t="s">
        <v>36</v>
      </c>
      <c r="O1251" t="s">
        <v>29</v>
      </c>
      <c r="P1251">
        <v>3</v>
      </c>
    </row>
    <row r="1252" spans="1:16" x14ac:dyDescent="0.3">
      <c r="A1252">
        <v>1394</v>
      </c>
      <c r="B1252" t="s">
        <v>24</v>
      </c>
      <c r="C1252">
        <v>2017</v>
      </c>
      <c r="D1252">
        <v>3.6</v>
      </c>
      <c r="E1252" t="s">
        <v>42</v>
      </c>
      <c r="F1252" t="s">
        <v>34</v>
      </c>
      <c r="G1252">
        <v>153263</v>
      </c>
      <c r="H1252" t="s">
        <v>38</v>
      </c>
      <c r="I1252">
        <v>66600.320000000007</v>
      </c>
      <c r="J1252" t="s">
        <v>49</v>
      </c>
      <c r="K1252">
        <v>9</v>
      </c>
      <c r="L1252">
        <v>0.43454923889001262</v>
      </c>
      <c r="M1252" t="s">
        <v>32</v>
      </c>
      <c r="N1252" t="s">
        <v>36</v>
      </c>
      <c r="O1252" t="s">
        <v>22</v>
      </c>
      <c r="P1252">
        <v>2</v>
      </c>
    </row>
    <row r="1253" spans="1:16" x14ac:dyDescent="0.3">
      <c r="A1253">
        <v>1250</v>
      </c>
      <c r="B1253" t="s">
        <v>17</v>
      </c>
      <c r="C1253">
        <v>2015</v>
      </c>
      <c r="D1253">
        <v>1.2</v>
      </c>
      <c r="E1253" t="s">
        <v>42</v>
      </c>
      <c r="F1253" t="s">
        <v>34</v>
      </c>
      <c r="G1253">
        <v>191889</v>
      </c>
      <c r="H1253" t="s">
        <v>20</v>
      </c>
      <c r="I1253">
        <v>55370.84</v>
      </c>
      <c r="J1253" t="s">
        <v>21</v>
      </c>
      <c r="K1253">
        <v>11</v>
      </c>
      <c r="L1253">
        <v>0.28855661345882255</v>
      </c>
      <c r="M1253" t="s">
        <v>32</v>
      </c>
      <c r="N1253" t="s">
        <v>36</v>
      </c>
      <c r="O1253" t="s">
        <v>46</v>
      </c>
      <c r="P1253">
        <v>3</v>
      </c>
    </row>
    <row r="1254" spans="1:16" x14ac:dyDescent="0.3">
      <c r="A1254">
        <v>1393</v>
      </c>
      <c r="B1254" t="s">
        <v>17</v>
      </c>
      <c r="C1254">
        <v>2003</v>
      </c>
      <c r="D1254">
        <v>3</v>
      </c>
      <c r="E1254" t="s">
        <v>25</v>
      </c>
      <c r="F1254" t="s">
        <v>19</v>
      </c>
      <c r="G1254">
        <v>231946</v>
      </c>
      <c r="H1254" t="s">
        <v>26</v>
      </c>
      <c r="I1254">
        <v>59159.81</v>
      </c>
      <c r="J1254" t="s">
        <v>21</v>
      </c>
      <c r="K1254">
        <v>23</v>
      </c>
      <c r="L1254">
        <v>0.25505854811033601</v>
      </c>
      <c r="M1254" t="s">
        <v>32</v>
      </c>
      <c r="N1254" t="s">
        <v>36</v>
      </c>
      <c r="O1254" t="s">
        <v>22</v>
      </c>
      <c r="P1254">
        <v>1</v>
      </c>
    </row>
    <row r="1255" spans="1:16" x14ac:dyDescent="0.3">
      <c r="A1255">
        <v>1252</v>
      </c>
      <c r="B1255" t="s">
        <v>50</v>
      </c>
      <c r="C1255">
        <v>2004</v>
      </c>
      <c r="D1255">
        <v>3.6</v>
      </c>
      <c r="E1255" t="s">
        <v>25</v>
      </c>
      <c r="F1255" t="s">
        <v>19</v>
      </c>
      <c r="G1255">
        <v>15419</v>
      </c>
      <c r="H1255" t="s">
        <v>26</v>
      </c>
      <c r="I1255">
        <v>66064.36</v>
      </c>
      <c r="J1255" t="s">
        <v>51</v>
      </c>
      <c r="K1255">
        <v>22</v>
      </c>
      <c r="L1255">
        <v>4.2846073026785136</v>
      </c>
      <c r="M1255" t="s">
        <v>56</v>
      </c>
      <c r="N1255" t="s">
        <v>36</v>
      </c>
      <c r="O1255" t="s">
        <v>22</v>
      </c>
      <c r="P1255">
        <v>1</v>
      </c>
    </row>
    <row r="1256" spans="1:16" x14ac:dyDescent="0.3">
      <c r="A1256">
        <v>1253</v>
      </c>
      <c r="B1256" t="s">
        <v>17</v>
      </c>
      <c r="C1256">
        <v>2002</v>
      </c>
      <c r="D1256">
        <v>3.9</v>
      </c>
      <c r="E1256" t="s">
        <v>25</v>
      </c>
      <c r="F1256" t="s">
        <v>34</v>
      </c>
      <c r="G1256">
        <v>35577</v>
      </c>
      <c r="H1256" t="s">
        <v>26</v>
      </c>
      <c r="I1256">
        <v>71821.17</v>
      </c>
      <c r="J1256" t="s">
        <v>64</v>
      </c>
      <c r="K1256">
        <v>24</v>
      </c>
      <c r="L1256">
        <v>2.0187528459397925</v>
      </c>
      <c r="M1256" t="s">
        <v>56</v>
      </c>
      <c r="N1256" t="s">
        <v>36</v>
      </c>
      <c r="O1256" t="s">
        <v>22</v>
      </c>
      <c r="P1256">
        <v>1</v>
      </c>
    </row>
    <row r="1257" spans="1:16" x14ac:dyDescent="0.3">
      <c r="A1257">
        <v>1391</v>
      </c>
      <c r="B1257" t="s">
        <v>58</v>
      </c>
      <c r="C1257">
        <v>2003</v>
      </c>
      <c r="D1257">
        <v>3.1</v>
      </c>
      <c r="E1257" t="s">
        <v>18</v>
      </c>
      <c r="F1257" t="s">
        <v>19</v>
      </c>
      <c r="G1257">
        <v>222159</v>
      </c>
      <c r="H1257" t="s">
        <v>38</v>
      </c>
      <c r="I1257">
        <v>84622.59</v>
      </c>
      <c r="J1257" t="s">
        <v>65</v>
      </c>
      <c r="K1257">
        <v>23</v>
      </c>
      <c r="L1257">
        <v>0.38091002390180007</v>
      </c>
      <c r="M1257" t="s">
        <v>32</v>
      </c>
      <c r="N1257" t="s">
        <v>36</v>
      </c>
      <c r="O1257" t="s">
        <v>22</v>
      </c>
      <c r="P1257">
        <v>2</v>
      </c>
    </row>
    <row r="1258" spans="1:16" x14ac:dyDescent="0.3">
      <c r="A1258">
        <v>1255</v>
      </c>
      <c r="B1258" t="s">
        <v>30</v>
      </c>
      <c r="C1258">
        <v>2000</v>
      </c>
      <c r="D1258">
        <v>4.4000000000000004</v>
      </c>
      <c r="E1258" t="s">
        <v>33</v>
      </c>
      <c r="F1258" t="s">
        <v>19</v>
      </c>
      <c r="G1258">
        <v>144535</v>
      </c>
      <c r="H1258" t="s">
        <v>26</v>
      </c>
      <c r="I1258">
        <v>77050.350000000006</v>
      </c>
      <c r="J1258" t="s">
        <v>52</v>
      </c>
      <c r="K1258">
        <v>26</v>
      </c>
      <c r="L1258">
        <v>0.53309129276645795</v>
      </c>
      <c r="M1258" t="s">
        <v>22</v>
      </c>
      <c r="N1258" t="s">
        <v>36</v>
      </c>
      <c r="O1258" t="s">
        <v>29</v>
      </c>
      <c r="P1258">
        <v>1</v>
      </c>
    </row>
    <row r="1259" spans="1:16" x14ac:dyDescent="0.3">
      <c r="A1259">
        <v>1389</v>
      </c>
      <c r="B1259" t="s">
        <v>50</v>
      </c>
      <c r="C1259">
        <v>2017</v>
      </c>
      <c r="D1259">
        <v>4.5</v>
      </c>
      <c r="E1259" t="s">
        <v>25</v>
      </c>
      <c r="F1259" t="s">
        <v>19</v>
      </c>
      <c r="G1259">
        <v>181980</v>
      </c>
      <c r="H1259" t="s">
        <v>20</v>
      </c>
      <c r="I1259">
        <v>91600.06</v>
      </c>
      <c r="J1259" t="s">
        <v>54</v>
      </c>
      <c r="K1259">
        <v>9</v>
      </c>
      <c r="L1259">
        <v>0.50335234641169357</v>
      </c>
      <c r="M1259" t="s">
        <v>32</v>
      </c>
      <c r="N1259" t="s">
        <v>36</v>
      </c>
      <c r="O1259" t="s">
        <v>29</v>
      </c>
      <c r="P1259">
        <v>3</v>
      </c>
    </row>
    <row r="1260" spans="1:16" x14ac:dyDescent="0.3">
      <c r="A1260">
        <v>1257</v>
      </c>
      <c r="B1260" t="s">
        <v>24</v>
      </c>
      <c r="C1260">
        <v>2008</v>
      </c>
      <c r="D1260">
        <v>5</v>
      </c>
      <c r="E1260" t="s">
        <v>18</v>
      </c>
      <c r="F1260" t="s">
        <v>19</v>
      </c>
      <c r="G1260">
        <v>125534</v>
      </c>
      <c r="H1260" t="s">
        <v>26</v>
      </c>
      <c r="I1260">
        <v>56703.88</v>
      </c>
      <c r="J1260" t="s">
        <v>53</v>
      </c>
      <c r="K1260">
        <v>18</v>
      </c>
      <c r="L1260">
        <v>0.45170137173992703</v>
      </c>
      <c r="M1260" t="s">
        <v>22</v>
      </c>
      <c r="N1260" t="s">
        <v>36</v>
      </c>
      <c r="O1260" t="s">
        <v>29</v>
      </c>
      <c r="P1260">
        <v>1</v>
      </c>
    </row>
    <row r="1261" spans="1:16" x14ac:dyDescent="0.3">
      <c r="A1261">
        <v>1258</v>
      </c>
      <c r="B1261" t="s">
        <v>24</v>
      </c>
      <c r="C1261">
        <v>2008</v>
      </c>
      <c r="D1261">
        <v>5.8</v>
      </c>
      <c r="E1261" t="s">
        <v>33</v>
      </c>
      <c r="F1261" t="s">
        <v>19</v>
      </c>
      <c r="G1261">
        <v>256872</v>
      </c>
      <c r="H1261" t="s">
        <v>38</v>
      </c>
      <c r="I1261">
        <v>81406.7</v>
      </c>
      <c r="J1261" t="s">
        <v>27</v>
      </c>
      <c r="K1261">
        <v>18</v>
      </c>
      <c r="L1261">
        <v>0.3169154286960042</v>
      </c>
      <c r="M1261" t="s">
        <v>32</v>
      </c>
      <c r="N1261" t="s">
        <v>36</v>
      </c>
      <c r="O1261" t="s">
        <v>29</v>
      </c>
      <c r="P1261">
        <v>2</v>
      </c>
    </row>
    <row r="1262" spans="1:16" x14ac:dyDescent="0.3">
      <c r="A1262">
        <v>1259</v>
      </c>
      <c r="B1262" t="s">
        <v>43</v>
      </c>
      <c r="C1262">
        <v>2003</v>
      </c>
      <c r="D1262">
        <v>1.1000000000000001</v>
      </c>
      <c r="E1262" t="s">
        <v>42</v>
      </c>
      <c r="F1262" t="s">
        <v>19</v>
      </c>
      <c r="G1262">
        <v>72828</v>
      </c>
      <c r="H1262" t="s">
        <v>20</v>
      </c>
      <c r="I1262">
        <v>56015.86</v>
      </c>
      <c r="J1262" t="s">
        <v>44</v>
      </c>
      <c r="K1262">
        <v>23</v>
      </c>
      <c r="L1262">
        <v>0.76915279837425166</v>
      </c>
      <c r="M1262" t="s">
        <v>22</v>
      </c>
      <c r="N1262" t="s">
        <v>36</v>
      </c>
      <c r="O1262" t="s">
        <v>46</v>
      </c>
      <c r="P1262">
        <v>3</v>
      </c>
    </row>
    <row r="1263" spans="1:16" x14ac:dyDescent="0.3">
      <c r="A1263">
        <v>1260</v>
      </c>
      <c r="B1263" t="s">
        <v>50</v>
      </c>
      <c r="C1263">
        <v>2002</v>
      </c>
      <c r="D1263">
        <v>5.9</v>
      </c>
      <c r="E1263" t="s">
        <v>42</v>
      </c>
      <c r="F1263" t="s">
        <v>34</v>
      </c>
      <c r="G1263">
        <v>123649</v>
      </c>
      <c r="H1263" t="s">
        <v>38</v>
      </c>
      <c r="I1263">
        <v>91256.46</v>
      </c>
      <c r="J1263" t="s">
        <v>51</v>
      </c>
      <c r="K1263">
        <v>24</v>
      </c>
      <c r="L1263">
        <v>0.73802828975567947</v>
      </c>
      <c r="M1263" t="s">
        <v>22</v>
      </c>
      <c r="N1263" t="s">
        <v>36</v>
      </c>
      <c r="O1263" t="s">
        <v>29</v>
      </c>
      <c r="P1263">
        <v>2</v>
      </c>
    </row>
    <row r="1264" spans="1:16" x14ac:dyDescent="0.3">
      <c r="A1264">
        <v>1388</v>
      </c>
      <c r="B1264" t="s">
        <v>30</v>
      </c>
      <c r="C1264">
        <v>2017</v>
      </c>
      <c r="D1264">
        <v>1.3</v>
      </c>
      <c r="E1264" t="s">
        <v>33</v>
      </c>
      <c r="F1264" t="s">
        <v>19</v>
      </c>
      <c r="G1264">
        <v>79062</v>
      </c>
      <c r="H1264" t="s">
        <v>38</v>
      </c>
      <c r="I1264">
        <v>66972.89</v>
      </c>
      <c r="J1264" t="s">
        <v>41</v>
      </c>
      <c r="K1264">
        <v>9</v>
      </c>
      <c r="L1264">
        <v>0.84709329387063315</v>
      </c>
      <c r="M1264" t="s">
        <v>22</v>
      </c>
      <c r="N1264" t="s">
        <v>36</v>
      </c>
      <c r="O1264" t="s">
        <v>46</v>
      </c>
      <c r="P1264">
        <v>2</v>
      </c>
    </row>
    <row r="1265" spans="1:16" x14ac:dyDescent="0.3">
      <c r="A1265">
        <v>1262</v>
      </c>
      <c r="B1265" t="s">
        <v>37</v>
      </c>
      <c r="C1265">
        <v>2001</v>
      </c>
      <c r="D1265">
        <v>5.0999999999999996</v>
      </c>
      <c r="E1265" t="s">
        <v>25</v>
      </c>
      <c r="F1265" t="s">
        <v>19</v>
      </c>
      <c r="G1265">
        <v>220073</v>
      </c>
      <c r="H1265" t="s">
        <v>20</v>
      </c>
      <c r="I1265">
        <v>60889.82</v>
      </c>
      <c r="J1265" t="s">
        <v>48</v>
      </c>
      <c r="K1265">
        <v>25</v>
      </c>
      <c r="L1265">
        <v>0.27668010160265005</v>
      </c>
      <c r="M1265" t="s">
        <v>32</v>
      </c>
      <c r="N1265" t="s">
        <v>36</v>
      </c>
      <c r="O1265" t="s">
        <v>29</v>
      </c>
      <c r="P1265">
        <v>3</v>
      </c>
    </row>
    <row r="1266" spans="1:16" x14ac:dyDescent="0.3">
      <c r="A1266">
        <v>1263</v>
      </c>
      <c r="B1266" t="s">
        <v>58</v>
      </c>
      <c r="C1266">
        <v>2023</v>
      </c>
      <c r="D1266">
        <v>2.4</v>
      </c>
      <c r="E1266" t="s">
        <v>42</v>
      </c>
      <c r="F1266" t="s">
        <v>19</v>
      </c>
      <c r="G1266">
        <v>223393</v>
      </c>
      <c r="H1266" t="s">
        <v>38</v>
      </c>
      <c r="I1266">
        <v>58366.77</v>
      </c>
      <c r="J1266" t="s">
        <v>59</v>
      </c>
      <c r="K1266">
        <v>3</v>
      </c>
      <c r="L1266">
        <v>0.26127394323009223</v>
      </c>
      <c r="M1266" t="s">
        <v>32</v>
      </c>
      <c r="N1266" t="s">
        <v>36</v>
      </c>
      <c r="O1266" t="s">
        <v>22</v>
      </c>
      <c r="P1266">
        <v>2</v>
      </c>
    </row>
    <row r="1267" spans="1:16" x14ac:dyDescent="0.3">
      <c r="A1267">
        <v>1264</v>
      </c>
      <c r="B1267" t="s">
        <v>43</v>
      </c>
      <c r="C1267">
        <v>2000</v>
      </c>
      <c r="D1267">
        <v>1.7</v>
      </c>
      <c r="E1267" t="s">
        <v>42</v>
      </c>
      <c r="F1267" t="s">
        <v>19</v>
      </c>
      <c r="G1267">
        <v>86569</v>
      </c>
      <c r="H1267" t="s">
        <v>38</v>
      </c>
      <c r="I1267">
        <v>67733.570000000007</v>
      </c>
      <c r="J1267" t="s">
        <v>57</v>
      </c>
      <c r="K1267">
        <v>26</v>
      </c>
      <c r="L1267">
        <v>0.78242292275525893</v>
      </c>
      <c r="M1267" t="s">
        <v>22</v>
      </c>
      <c r="N1267" t="s">
        <v>36</v>
      </c>
      <c r="O1267" t="s">
        <v>46</v>
      </c>
      <c r="P1267">
        <v>2</v>
      </c>
    </row>
    <row r="1268" spans="1:16" x14ac:dyDescent="0.3">
      <c r="A1268">
        <v>1265</v>
      </c>
      <c r="B1268" t="s">
        <v>24</v>
      </c>
      <c r="C1268">
        <v>2007</v>
      </c>
      <c r="D1268">
        <v>3.2</v>
      </c>
      <c r="E1268" t="s">
        <v>42</v>
      </c>
      <c r="F1268" t="s">
        <v>19</v>
      </c>
      <c r="G1268">
        <v>156844</v>
      </c>
      <c r="H1268" t="s">
        <v>38</v>
      </c>
      <c r="I1268">
        <v>84173.65</v>
      </c>
      <c r="J1268" t="s">
        <v>66</v>
      </c>
      <c r="K1268">
        <v>19</v>
      </c>
      <c r="L1268">
        <v>0.53667115095253881</v>
      </c>
      <c r="M1268" t="s">
        <v>32</v>
      </c>
      <c r="N1268" t="s">
        <v>36</v>
      </c>
      <c r="O1268" t="s">
        <v>22</v>
      </c>
      <c r="P1268">
        <v>2</v>
      </c>
    </row>
    <row r="1269" spans="1:16" x14ac:dyDescent="0.3">
      <c r="A1269">
        <v>1266</v>
      </c>
      <c r="B1269" t="s">
        <v>37</v>
      </c>
      <c r="C1269">
        <v>2012</v>
      </c>
      <c r="D1269">
        <v>4.2</v>
      </c>
      <c r="E1269" t="s">
        <v>25</v>
      </c>
      <c r="F1269" t="s">
        <v>34</v>
      </c>
      <c r="G1269">
        <v>159562</v>
      </c>
      <c r="H1269" t="s">
        <v>20</v>
      </c>
      <c r="I1269">
        <v>73956.039999999994</v>
      </c>
      <c r="J1269" t="s">
        <v>68</v>
      </c>
      <c r="K1269">
        <v>14</v>
      </c>
      <c r="L1269">
        <v>0.46349406500294554</v>
      </c>
      <c r="M1269" t="s">
        <v>32</v>
      </c>
      <c r="N1269" t="s">
        <v>36</v>
      </c>
      <c r="O1269" t="s">
        <v>29</v>
      </c>
      <c r="P1269">
        <v>3</v>
      </c>
    </row>
    <row r="1270" spans="1:16" x14ac:dyDescent="0.3">
      <c r="A1270">
        <v>1267</v>
      </c>
      <c r="B1270" t="s">
        <v>37</v>
      </c>
      <c r="C1270">
        <v>2022</v>
      </c>
      <c r="D1270">
        <v>2.9</v>
      </c>
      <c r="E1270" t="s">
        <v>25</v>
      </c>
      <c r="F1270" t="s">
        <v>19</v>
      </c>
      <c r="G1270">
        <v>122537</v>
      </c>
      <c r="H1270" t="s">
        <v>38</v>
      </c>
      <c r="I1270">
        <v>80076.86</v>
      </c>
      <c r="J1270" t="s">
        <v>39</v>
      </c>
      <c r="K1270">
        <v>4</v>
      </c>
      <c r="L1270">
        <v>0.65349127202396007</v>
      </c>
      <c r="M1270" t="s">
        <v>22</v>
      </c>
      <c r="N1270" t="s">
        <v>36</v>
      </c>
      <c r="O1270" t="s">
        <v>22</v>
      </c>
      <c r="P1270">
        <v>2</v>
      </c>
    </row>
    <row r="1271" spans="1:16" x14ac:dyDescent="0.3">
      <c r="A1271">
        <v>1386</v>
      </c>
      <c r="B1271" t="s">
        <v>24</v>
      </c>
      <c r="C1271">
        <v>2014</v>
      </c>
      <c r="D1271">
        <v>5</v>
      </c>
      <c r="E1271" t="s">
        <v>25</v>
      </c>
      <c r="F1271" t="s">
        <v>34</v>
      </c>
      <c r="G1271">
        <v>290277</v>
      </c>
      <c r="H1271" t="s">
        <v>26</v>
      </c>
      <c r="I1271">
        <v>65624.73</v>
      </c>
      <c r="J1271" t="s">
        <v>66</v>
      </c>
      <c r="K1271">
        <v>12</v>
      </c>
      <c r="L1271">
        <v>0.22607623063487634</v>
      </c>
      <c r="M1271" t="s">
        <v>32</v>
      </c>
      <c r="N1271" t="s">
        <v>36</v>
      </c>
      <c r="O1271" t="s">
        <v>29</v>
      </c>
      <c r="P1271">
        <v>1</v>
      </c>
    </row>
    <row r="1272" spans="1:16" x14ac:dyDescent="0.3">
      <c r="A1272">
        <v>1385</v>
      </c>
      <c r="B1272" t="s">
        <v>37</v>
      </c>
      <c r="C1272">
        <v>2016</v>
      </c>
      <c r="D1272">
        <v>5.2</v>
      </c>
      <c r="E1272" t="s">
        <v>33</v>
      </c>
      <c r="F1272" t="s">
        <v>34</v>
      </c>
      <c r="G1272">
        <v>77338</v>
      </c>
      <c r="H1272" t="s">
        <v>26</v>
      </c>
      <c r="I1272">
        <v>83262</v>
      </c>
      <c r="J1272" t="s">
        <v>68</v>
      </c>
      <c r="K1272">
        <v>10</v>
      </c>
      <c r="L1272">
        <v>1.0765988259329178</v>
      </c>
      <c r="M1272" t="s">
        <v>22</v>
      </c>
      <c r="N1272" t="s">
        <v>36</v>
      </c>
      <c r="O1272" t="s">
        <v>29</v>
      </c>
      <c r="P1272">
        <v>1</v>
      </c>
    </row>
    <row r="1273" spans="1:16" x14ac:dyDescent="0.3">
      <c r="A1273">
        <v>1270</v>
      </c>
      <c r="B1273" t="s">
        <v>24</v>
      </c>
      <c r="C1273">
        <v>2011</v>
      </c>
      <c r="D1273">
        <v>5.5</v>
      </c>
      <c r="E1273" t="s">
        <v>25</v>
      </c>
      <c r="F1273" t="s">
        <v>34</v>
      </c>
      <c r="G1273">
        <v>284464</v>
      </c>
      <c r="H1273" t="s">
        <v>20</v>
      </c>
      <c r="I1273">
        <v>64543.81</v>
      </c>
      <c r="J1273" t="s">
        <v>49</v>
      </c>
      <c r="K1273">
        <v>15</v>
      </c>
      <c r="L1273">
        <v>0.22689623291523706</v>
      </c>
      <c r="M1273" t="s">
        <v>32</v>
      </c>
      <c r="N1273" t="s">
        <v>36</v>
      </c>
      <c r="O1273" t="s">
        <v>29</v>
      </c>
      <c r="P1273">
        <v>3</v>
      </c>
    </row>
    <row r="1274" spans="1:16" x14ac:dyDescent="0.3">
      <c r="A1274">
        <v>1271</v>
      </c>
      <c r="B1274" t="s">
        <v>30</v>
      </c>
      <c r="C1274">
        <v>2021</v>
      </c>
      <c r="D1274">
        <v>2.9</v>
      </c>
      <c r="E1274" t="s">
        <v>33</v>
      </c>
      <c r="F1274" t="s">
        <v>34</v>
      </c>
      <c r="G1274">
        <v>258852</v>
      </c>
      <c r="H1274" t="s">
        <v>38</v>
      </c>
      <c r="I1274">
        <v>57578.84</v>
      </c>
      <c r="J1274" t="s">
        <v>31</v>
      </c>
      <c r="K1274">
        <v>5</v>
      </c>
      <c r="L1274">
        <v>0.22243923168451468</v>
      </c>
      <c r="M1274" t="s">
        <v>32</v>
      </c>
      <c r="N1274" t="s">
        <v>36</v>
      </c>
      <c r="O1274" t="s">
        <v>22</v>
      </c>
      <c r="P1274">
        <v>2</v>
      </c>
    </row>
    <row r="1275" spans="1:16" x14ac:dyDescent="0.3">
      <c r="A1275">
        <v>1272</v>
      </c>
      <c r="B1275" t="s">
        <v>37</v>
      </c>
      <c r="C1275">
        <v>2011</v>
      </c>
      <c r="D1275">
        <v>2.1</v>
      </c>
      <c r="E1275" t="s">
        <v>33</v>
      </c>
      <c r="F1275" t="s">
        <v>19</v>
      </c>
      <c r="G1275">
        <v>173217</v>
      </c>
      <c r="H1275" t="s">
        <v>26</v>
      </c>
      <c r="I1275">
        <v>96304.87</v>
      </c>
      <c r="J1275" t="s">
        <v>48</v>
      </c>
      <c r="K1275">
        <v>15</v>
      </c>
      <c r="L1275">
        <v>0.55597816611533513</v>
      </c>
      <c r="M1275" t="s">
        <v>32</v>
      </c>
      <c r="N1275" t="s">
        <v>36</v>
      </c>
      <c r="O1275" t="s">
        <v>22</v>
      </c>
      <c r="P1275">
        <v>1</v>
      </c>
    </row>
    <row r="1276" spans="1:16" x14ac:dyDescent="0.3">
      <c r="A1276">
        <v>1384</v>
      </c>
      <c r="B1276" t="s">
        <v>50</v>
      </c>
      <c r="C1276">
        <v>2022</v>
      </c>
      <c r="D1276">
        <v>3.9</v>
      </c>
      <c r="E1276" t="s">
        <v>42</v>
      </c>
      <c r="F1276" t="s">
        <v>34</v>
      </c>
      <c r="G1276">
        <v>15909</v>
      </c>
      <c r="H1276" t="s">
        <v>26</v>
      </c>
      <c r="I1276">
        <v>94768.92</v>
      </c>
      <c r="J1276" t="s">
        <v>51</v>
      </c>
      <c r="K1276">
        <v>4</v>
      </c>
      <c r="L1276">
        <v>5.9569375825004709</v>
      </c>
      <c r="M1276" t="s">
        <v>56</v>
      </c>
      <c r="N1276" t="s">
        <v>36</v>
      </c>
      <c r="O1276" t="s">
        <v>22</v>
      </c>
      <c r="P1276">
        <v>1</v>
      </c>
    </row>
    <row r="1277" spans="1:16" x14ac:dyDescent="0.3">
      <c r="A1277">
        <v>1382</v>
      </c>
      <c r="B1277" t="s">
        <v>17</v>
      </c>
      <c r="C1277">
        <v>2012</v>
      </c>
      <c r="D1277">
        <v>4.7</v>
      </c>
      <c r="E1277" t="s">
        <v>33</v>
      </c>
      <c r="F1277" t="s">
        <v>19</v>
      </c>
      <c r="G1277">
        <v>270877</v>
      </c>
      <c r="H1277" t="s">
        <v>26</v>
      </c>
      <c r="I1277">
        <v>76011.83</v>
      </c>
      <c r="J1277" t="s">
        <v>35</v>
      </c>
      <c r="K1277">
        <v>14</v>
      </c>
      <c r="L1277">
        <v>0.28061382103316268</v>
      </c>
      <c r="M1277" t="s">
        <v>32</v>
      </c>
      <c r="N1277" t="s">
        <v>36</v>
      </c>
      <c r="O1277" t="s">
        <v>29</v>
      </c>
      <c r="P1277">
        <v>1</v>
      </c>
    </row>
    <row r="1278" spans="1:16" x14ac:dyDescent="0.3">
      <c r="A1278">
        <v>1275</v>
      </c>
      <c r="B1278" t="s">
        <v>50</v>
      </c>
      <c r="C1278">
        <v>2014</v>
      </c>
      <c r="D1278">
        <v>5.0999999999999996</v>
      </c>
      <c r="E1278" t="s">
        <v>18</v>
      </c>
      <c r="F1278" t="s">
        <v>19</v>
      </c>
      <c r="G1278">
        <v>69837</v>
      </c>
      <c r="H1278" t="s">
        <v>26</v>
      </c>
      <c r="I1278">
        <v>59411.75</v>
      </c>
      <c r="J1278" t="s">
        <v>61</v>
      </c>
      <c r="K1278">
        <v>12</v>
      </c>
      <c r="L1278">
        <v>0.85072024857883355</v>
      </c>
      <c r="M1278" t="s">
        <v>22</v>
      </c>
      <c r="N1278" t="s">
        <v>36</v>
      </c>
      <c r="O1278" t="s">
        <v>29</v>
      </c>
      <c r="P1278">
        <v>1</v>
      </c>
    </row>
    <row r="1279" spans="1:16" x14ac:dyDescent="0.3">
      <c r="A1279">
        <v>1276</v>
      </c>
      <c r="B1279" t="s">
        <v>24</v>
      </c>
      <c r="C1279">
        <v>2008</v>
      </c>
      <c r="D1279">
        <v>5.0999999999999996</v>
      </c>
      <c r="E1279" t="s">
        <v>33</v>
      </c>
      <c r="F1279" t="s">
        <v>19</v>
      </c>
      <c r="G1279">
        <v>138279</v>
      </c>
      <c r="H1279" t="s">
        <v>38</v>
      </c>
      <c r="I1279">
        <v>87456.56</v>
      </c>
      <c r="J1279" t="s">
        <v>49</v>
      </c>
      <c r="K1279">
        <v>18</v>
      </c>
      <c r="L1279">
        <v>0.63246451015700145</v>
      </c>
      <c r="M1279" t="s">
        <v>22</v>
      </c>
      <c r="N1279" t="s">
        <v>36</v>
      </c>
      <c r="O1279" t="s">
        <v>29</v>
      </c>
      <c r="P1279">
        <v>2</v>
      </c>
    </row>
    <row r="1280" spans="1:16" x14ac:dyDescent="0.3">
      <c r="A1280">
        <v>1277</v>
      </c>
      <c r="B1280" t="s">
        <v>50</v>
      </c>
      <c r="C1280">
        <v>2018</v>
      </c>
      <c r="D1280">
        <v>3.9</v>
      </c>
      <c r="E1280" t="s">
        <v>42</v>
      </c>
      <c r="F1280" t="s">
        <v>34</v>
      </c>
      <c r="G1280">
        <v>218811</v>
      </c>
      <c r="H1280" t="s">
        <v>38</v>
      </c>
      <c r="I1280">
        <v>93288.11</v>
      </c>
      <c r="J1280" t="s">
        <v>54</v>
      </c>
      <c r="K1280">
        <v>8</v>
      </c>
      <c r="L1280">
        <v>0.42634104318338656</v>
      </c>
      <c r="M1280" t="s">
        <v>32</v>
      </c>
      <c r="N1280" t="s">
        <v>36</v>
      </c>
      <c r="O1280" t="s">
        <v>22</v>
      </c>
      <c r="P1280">
        <v>2</v>
      </c>
    </row>
    <row r="1281" spans="1:16" x14ac:dyDescent="0.3">
      <c r="A1281">
        <v>1381</v>
      </c>
      <c r="B1281" t="s">
        <v>17</v>
      </c>
      <c r="C1281">
        <v>2022</v>
      </c>
      <c r="D1281">
        <v>2.7</v>
      </c>
      <c r="E1281" t="s">
        <v>25</v>
      </c>
      <c r="F1281" t="s">
        <v>34</v>
      </c>
      <c r="G1281">
        <v>268718</v>
      </c>
      <c r="H1281" t="s">
        <v>38</v>
      </c>
      <c r="I1281">
        <v>58660.28</v>
      </c>
      <c r="J1281" t="s">
        <v>47</v>
      </c>
      <c r="K1281">
        <v>4</v>
      </c>
      <c r="L1281">
        <v>0.21829680185175537</v>
      </c>
      <c r="M1281" t="s">
        <v>32</v>
      </c>
      <c r="N1281" t="s">
        <v>36</v>
      </c>
      <c r="O1281" t="s">
        <v>22</v>
      </c>
      <c r="P1281">
        <v>2</v>
      </c>
    </row>
    <row r="1282" spans="1:16" x14ac:dyDescent="0.3">
      <c r="A1282">
        <v>1379</v>
      </c>
      <c r="B1282" t="s">
        <v>50</v>
      </c>
      <c r="C1282">
        <v>2007</v>
      </c>
      <c r="D1282">
        <v>1.9</v>
      </c>
      <c r="E1282" t="s">
        <v>18</v>
      </c>
      <c r="F1282" t="s">
        <v>34</v>
      </c>
      <c r="G1282">
        <v>241942</v>
      </c>
      <c r="H1282" t="s">
        <v>20</v>
      </c>
      <c r="I1282">
        <v>73367.23</v>
      </c>
      <c r="J1282" t="s">
        <v>51</v>
      </c>
      <c r="K1282">
        <v>19</v>
      </c>
      <c r="L1282">
        <v>0.30324304998718699</v>
      </c>
      <c r="M1282" t="s">
        <v>32</v>
      </c>
      <c r="N1282" t="s">
        <v>36</v>
      </c>
      <c r="O1282" t="s">
        <v>46</v>
      </c>
      <c r="P1282">
        <v>3</v>
      </c>
    </row>
    <row r="1283" spans="1:16" x14ac:dyDescent="0.3">
      <c r="A1283">
        <v>1378</v>
      </c>
      <c r="B1283" t="s">
        <v>43</v>
      </c>
      <c r="C1283">
        <v>2004</v>
      </c>
      <c r="D1283">
        <v>5.9</v>
      </c>
      <c r="E1283" t="s">
        <v>42</v>
      </c>
      <c r="F1283" t="s">
        <v>19</v>
      </c>
      <c r="G1283">
        <v>162776</v>
      </c>
      <c r="H1283" t="s">
        <v>20</v>
      </c>
      <c r="I1283">
        <v>81203.72</v>
      </c>
      <c r="J1283" t="s">
        <v>63</v>
      </c>
      <c r="K1283">
        <v>22</v>
      </c>
      <c r="L1283">
        <v>0.4988678920725414</v>
      </c>
      <c r="M1283" t="s">
        <v>32</v>
      </c>
      <c r="N1283" t="s">
        <v>36</v>
      </c>
      <c r="O1283" t="s">
        <v>29</v>
      </c>
      <c r="P1283">
        <v>3</v>
      </c>
    </row>
    <row r="1284" spans="1:16" x14ac:dyDescent="0.3">
      <c r="A1284">
        <v>1377</v>
      </c>
      <c r="B1284" t="s">
        <v>50</v>
      </c>
      <c r="C1284">
        <v>2006</v>
      </c>
      <c r="D1284">
        <v>3</v>
      </c>
      <c r="E1284" t="s">
        <v>25</v>
      </c>
      <c r="F1284" t="s">
        <v>34</v>
      </c>
      <c r="G1284">
        <v>171796</v>
      </c>
      <c r="H1284" t="s">
        <v>26</v>
      </c>
      <c r="I1284">
        <v>80065.75</v>
      </c>
      <c r="J1284" t="s">
        <v>61</v>
      </c>
      <c r="K1284">
        <v>20</v>
      </c>
      <c r="L1284">
        <v>0.46605130503620573</v>
      </c>
      <c r="M1284" t="s">
        <v>32</v>
      </c>
      <c r="N1284" t="s">
        <v>36</v>
      </c>
      <c r="O1284" t="s">
        <v>22</v>
      </c>
      <c r="P1284">
        <v>1</v>
      </c>
    </row>
    <row r="1285" spans="1:16" x14ac:dyDescent="0.3">
      <c r="A1285">
        <v>1282</v>
      </c>
      <c r="B1285" t="s">
        <v>37</v>
      </c>
      <c r="C1285">
        <v>2018</v>
      </c>
      <c r="D1285">
        <v>4.2</v>
      </c>
      <c r="E1285" t="s">
        <v>42</v>
      </c>
      <c r="F1285" t="s">
        <v>34</v>
      </c>
      <c r="G1285">
        <v>151174</v>
      </c>
      <c r="H1285" t="s">
        <v>20</v>
      </c>
      <c r="I1285">
        <v>98716.27</v>
      </c>
      <c r="J1285" t="s">
        <v>45</v>
      </c>
      <c r="K1285">
        <v>8</v>
      </c>
      <c r="L1285">
        <v>0.65299767155727839</v>
      </c>
      <c r="M1285" t="s">
        <v>32</v>
      </c>
      <c r="N1285" t="s">
        <v>36</v>
      </c>
      <c r="O1285" t="s">
        <v>29</v>
      </c>
      <c r="P1285">
        <v>3</v>
      </c>
    </row>
    <row r="1286" spans="1:16" x14ac:dyDescent="0.3">
      <c r="A1286">
        <v>1372</v>
      </c>
      <c r="B1286" t="s">
        <v>37</v>
      </c>
      <c r="C1286">
        <v>2012</v>
      </c>
      <c r="D1286">
        <v>2.2000000000000002</v>
      </c>
      <c r="E1286" t="s">
        <v>33</v>
      </c>
      <c r="F1286" t="s">
        <v>34</v>
      </c>
      <c r="G1286">
        <v>116770</v>
      </c>
      <c r="H1286" t="s">
        <v>38</v>
      </c>
      <c r="I1286">
        <v>90639.8</v>
      </c>
      <c r="J1286" t="s">
        <v>68</v>
      </c>
      <c r="K1286">
        <v>14</v>
      </c>
      <c r="L1286">
        <v>0.77622505780594331</v>
      </c>
      <c r="M1286" t="s">
        <v>22</v>
      </c>
      <c r="N1286" t="s">
        <v>36</v>
      </c>
      <c r="O1286" t="s">
        <v>22</v>
      </c>
      <c r="P1286">
        <v>2</v>
      </c>
    </row>
    <row r="1287" spans="1:16" x14ac:dyDescent="0.3">
      <c r="A1287">
        <v>1370</v>
      </c>
      <c r="B1287" t="s">
        <v>24</v>
      </c>
      <c r="C1287">
        <v>2007</v>
      </c>
      <c r="D1287">
        <v>4.9000000000000004</v>
      </c>
      <c r="E1287" t="s">
        <v>25</v>
      </c>
      <c r="F1287" t="s">
        <v>19</v>
      </c>
      <c r="G1287">
        <v>164721</v>
      </c>
      <c r="H1287" t="s">
        <v>26</v>
      </c>
      <c r="I1287">
        <v>62117.43</v>
      </c>
      <c r="J1287" t="s">
        <v>53</v>
      </c>
      <c r="K1287">
        <v>19</v>
      </c>
      <c r="L1287">
        <v>0.37710692625712566</v>
      </c>
      <c r="M1287" t="s">
        <v>32</v>
      </c>
      <c r="N1287" t="s">
        <v>36</v>
      </c>
      <c r="O1287" t="s">
        <v>29</v>
      </c>
      <c r="P1287">
        <v>1</v>
      </c>
    </row>
    <row r="1288" spans="1:16" x14ac:dyDescent="0.3">
      <c r="A1288">
        <v>1369</v>
      </c>
      <c r="B1288" t="s">
        <v>24</v>
      </c>
      <c r="C1288">
        <v>2007</v>
      </c>
      <c r="D1288">
        <v>2.7</v>
      </c>
      <c r="E1288" t="s">
        <v>42</v>
      </c>
      <c r="F1288" t="s">
        <v>19</v>
      </c>
      <c r="G1288">
        <v>79599</v>
      </c>
      <c r="H1288" t="s">
        <v>38</v>
      </c>
      <c r="I1288">
        <v>93569.04</v>
      </c>
      <c r="J1288" t="s">
        <v>53</v>
      </c>
      <c r="K1288">
        <v>19</v>
      </c>
      <c r="L1288">
        <v>1.175505219914823</v>
      </c>
      <c r="M1288" t="s">
        <v>22</v>
      </c>
      <c r="N1288" t="s">
        <v>36</v>
      </c>
      <c r="O1288" t="s">
        <v>22</v>
      </c>
      <c r="P1288">
        <v>2</v>
      </c>
    </row>
    <row r="1289" spans="1:16" x14ac:dyDescent="0.3">
      <c r="A1289">
        <v>1368</v>
      </c>
      <c r="B1289" t="s">
        <v>37</v>
      </c>
      <c r="C1289">
        <v>2011</v>
      </c>
      <c r="D1289">
        <v>2.4</v>
      </c>
      <c r="E1289" t="s">
        <v>25</v>
      </c>
      <c r="F1289" t="s">
        <v>19</v>
      </c>
      <c r="G1289">
        <v>224491</v>
      </c>
      <c r="H1289" t="s">
        <v>38</v>
      </c>
      <c r="I1289">
        <v>85768.28</v>
      </c>
      <c r="J1289" t="s">
        <v>39</v>
      </c>
      <c r="K1289">
        <v>15</v>
      </c>
      <c r="L1289">
        <v>0.38205665260522692</v>
      </c>
      <c r="M1289" t="s">
        <v>32</v>
      </c>
      <c r="N1289" t="s">
        <v>36</v>
      </c>
      <c r="O1289" t="s">
        <v>22</v>
      </c>
      <c r="P1289">
        <v>2</v>
      </c>
    </row>
    <row r="1290" spans="1:16" x14ac:dyDescent="0.3">
      <c r="A1290">
        <v>1287</v>
      </c>
      <c r="B1290" t="s">
        <v>24</v>
      </c>
      <c r="C1290">
        <v>2022</v>
      </c>
      <c r="D1290">
        <v>3.7</v>
      </c>
      <c r="E1290" t="s">
        <v>18</v>
      </c>
      <c r="F1290" t="s">
        <v>34</v>
      </c>
      <c r="G1290">
        <v>215530</v>
      </c>
      <c r="H1290" t="s">
        <v>38</v>
      </c>
      <c r="I1290">
        <v>83046.34</v>
      </c>
      <c r="J1290" t="s">
        <v>27</v>
      </c>
      <c r="K1290">
        <v>4</v>
      </c>
      <c r="L1290">
        <v>0.38531220711733866</v>
      </c>
      <c r="M1290" t="s">
        <v>32</v>
      </c>
      <c r="N1290" t="s">
        <v>36</v>
      </c>
      <c r="O1290" t="s">
        <v>22</v>
      </c>
      <c r="P1290">
        <v>2</v>
      </c>
    </row>
    <row r="1291" spans="1:16" x14ac:dyDescent="0.3">
      <c r="A1291">
        <v>1365</v>
      </c>
      <c r="B1291" t="s">
        <v>37</v>
      </c>
      <c r="C1291">
        <v>2007</v>
      </c>
      <c r="D1291">
        <v>3.4</v>
      </c>
      <c r="E1291" t="s">
        <v>25</v>
      </c>
      <c r="F1291" t="s">
        <v>34</v>
      </c>
      <c r="G1291">
        <v>15739</v>
      </c>
      <c r="H1291" t="s">
        <v>38</v>
      </c>
      <c r="I1291">
        <v>97090.31</v>
      </c>
      <c r="J1291" t="s">
        <v>68</v>
      </c>
      <c r="K1291">
        <v>19</v>
      </c>
      <c r="L1291">
        <v>6.1687724760149942</v>
      </c>
      <c r="M1291" t="s">
        <v>56</v>
      </c>
      <c r="N1291" t="s">
        <v>36</v>
      </c>
      <c r="O1291" t="s">
        <v>22</v>
      </c>
      <c r="P1291">
        <v>2</v>
      </c>
    </row>
    <row r="1292" spans="1:16" x14ac:dyDescent="0.3">
      <c r="A1292">
        <v>1364</v>
      </c>
      <c r="B1292" t="s">
        <v>43</v>
      </c>
      <c r="C1292">
        <v>2000</v>
      </c>
      <c r="D1292">
        <v>3.7</v>
      </c>
      <c r="E1292" t="s">
        <v>18</v>
      </c>
      <c r="F1292" t="s">
        <v>19</v>
      </c>
      <c r="G1292">
        <v>86879</v>
      </c>
      <c r="H1292" t="s">
        <v>38</v>
      </c>
      <c r="I1292">
        <v>65977.95</v>
      </c>
      <c r="J1292" t="s">
        <v>63</v>
      </c>
      <c r="K1292">
        <v>26</v>
      </c>
      <c r="L1292">
        <v>0.75942345100657238</v>
      </c>
      <c r="M1292" t="s">
        <v>22</v>
      </c>
      <c r="N1292" t="s">
        <v>36</v>
      </c>
      <c r="O1292" t="s">
        <v>22</v>
      </c>
      <c r="P1292">
        <v>2</v>
      </c>
    </row>
    <row r="1293" spans="1:16" x14ac:dyDescent="0.3">
      <c r="A1293">
        <v>1290</v>
      </c>
      <c r="B1293" t="s">
        <v>43</v>
      </c>
      <c r="C1293">
        <v>2021</v>
      </c>
      <c r="D1293">
        <v>4.0999999999999996</v>
      </c>
      <c r="E1293" t="s">
        <v>42</v>
      </c>
      <c r="F1293" t="s">
        <v>19</v>
      </c>
      <c r="G1293">
        <v>126372</v>
      </c>
      <c r="H1293" t="s">
        <v>20</v>
      </c>
      <c r="I1293">
        <v>96800.26</v>
      </c>
      <c r="J1293" t="s">
        <v>44</v>
      </c>
      <c r="K1293">
        <v>5</v>
      </c>
      <c r="L1293">
        <v>0.7659945241034406</v>
      </c>
      <c r="M1293" t="s">
        <v>22</v>
      </c>
      <c r="N1293" t="s">
        <v>36</v>
      </c>
      <c r="O1293" t="s">
        <v>29</v>
      </c>
      <c r="P1293">
        <v>3</v>
      </c>
    </row>
    <row r="1294" spans="1:16" x14ac:dyDescent="0.3">
      <c r="A1294">
        <v>1362</v>
      </c>
      <c r="B1294" t="s">
        <v>24</v>
      </c>
      <c r="C1294">
        <v>2013</v>
      </c>
      <c r="D1294">
        <v>5</v>
      </c>
      <c r="E1294" t="s">
        <v>33</v>
      </c>
      <c r="F1294" t="s">
        <v>19</v>
      </c>
      <c r="G1294">
        <v>103187</v>
      </c>
      <c r="H1294" t="s">
        <v>38</v>
      </c>
      <c r="I1294">
        <v>98710.52</v>
      </c>
      <c r="J1294" t="s">
        <v>53</v>
      </c>
      <c r="K1294">
        <v>13</v>
      </c>
      <c r="L1294">
        <v>0.95661779100080435</v>
      </c>
      <c r="M1294" t="s">
        <v>22</v>
      </c>
      <c r="N1294" t="s">
        <v>36</v>
      </c>
      <c r="O1294" t="s">
        <v>29</v>
      </c>
      <c r="P1294">
        <v>2</v>
      </c>
    </row>
    <row r="1295" spans="1:16" x14ac:dyDescent="0.3">
      <c r="A1295">
        <v>1292</v>
      </c>
      <c r="B1295" t="s">
        <v>43</v>
      </c>
      <c r="C1295">
        <v>2012</v>
      </c>
      <c r="D1295">
        <v>1.9</v>
      </c>
      <c r="E1295" t="s">
        <v>42</v>
      </c>
      <c r="F1295" t="s">
        <v>34</v>
      </c>
      <c r="G1295">
        <v>69767</v>
      </c>
      <c r="H1295" t="s">
        <v>38</v>
      </c>
      <c r="I1295">
        <v>75547.13</v>
      </c>
      <c r="J1295" t="s">
        <v>60</v>
      </c>
      <c r="K1295">
        <v>14</v>
      </c>
      <c r="L1295">
        <v>1.0828490547106799</v>
      </c>
      <c r="M1295" t="s">
        <v>22</v>
      </c>
      <c r="N1295" t="s">
        <v>36</v>
      </c>
      <c r="O1295" t="s">
        <v>46</v>
      </c>
      <c r="P1295">
        <v>2</v>
      </c>
    </row>
    <row r="1296" spans="1:16" x14ac:dyDescent="0.3">
      <c r="A1296">
        <v>1361</v>
      </c>
      <c r="B1296" t="s">
        <v>24</v>
      </c>
      <c r="C1296">
        <v>2012</v>
      </c>
      <c r="D1296">
        <v>1.9</v>
      </c>
      <c r="E1296" t="s">
        <v>42</v>
      </c>
      <c r="F1296" t="s">
        <v>34</v>
      </c>
      <c r="G1296">
        <v>38311</v>
      </c>
      <c r="H1296" t="s">
        <v>20</v>
      </c>
      <c r="I1296">
        <v>56596.24</v>
      </c>
      <c r="J1296" t="s">
        <v>66</v>
      </c>
      <c r="K1296">
        <v>14</v>
      </c>
      <c r="L1296">
        <v>1.4772843308710291</v>
      </c>
      <c r="M1296" t="s">
        <v>56</v>
      </c>
      <c r="N1296" t="s">
        <v>36</v>
      </c>
      <c r="O1296" t="s">
        <v>46</v>
      </c>
      <c r="P1296">
        <v>3</v>
      </c>
    </row>
    <row r="1297" spans="1:16" x14ac:dyDescent="0.3">
      <c r="A1297">
        <v>1294</v>
      </c>
      <c r="B1297" t="s">
        <v>50</v>
      </c>
      <c r="C1297">
        <v>2021</v>
      </c>
      <c r="D1297">
        <v>4</v>
      </c>
      <c r="E1297" t="s">
        <v>18</v>
      </c>
      <c r="F1297" t="s">
        <v>19</v>
      </c>
      <c r="G1297">
        <v>143279</v>
      </c>
      <c r="H1297" t="s">
        <v>26</v>
      </c>
      <c r="I1297">
        <v>60269.62</v>
      </c>
      <c r="J1297" t="s">
        <v>51</v>
      </c>
      <c r="K1297">
        <v>5</v>
      </c>
      <c r="L1297">
        <v>0.42064517479881913</v>
      </c>
      <c r="M1297" t="s">
        <v>22</v>
      </c>
      <c r="N1297" t="s">
        <v>36</v>
      </c>
      <c r="O1297" t="s">
        <v>29</v>
      </c>
      <c r="P1297">
        <v>1</v>
      </c>
    </row>
    <row r="1298" spans="1:16" x14ac:dyDescent="0.3">
      <c r="A1298">
        <v>1359</v>
      </c>
      <c r="B1298" t="s">
        <v>30</v>
      </c>
      <c r="C1298">
        <v>2018</v>
      </c>
      <c r="D1298">
        <v>2.2000000000000002</v>
      </c>
      <c r="E1298" t="s">
        <v>33</v>
      </c>
      <c r="F1298" t="s">
        <v>19</v>
      </c>
      <c r="G1298">
        <v>37570</v>
      </c>
      <c r="H1298" t="s">
        <v>20</v>
      </c>
      <c r="I1298">
        <v>70055.56</v>
      </c>
      <c r="J1298" t="s">
        <v>40</v>
      </c>
      <c r="K1298">
        <v>8</v>
      </c>
      <c r="L1298">
        <v>1.8646675538993878</v>
      </c>
      <c r="M1298" t="s">
        <v>56</v>
      </c>
      <c r="N1298" t="s">
        <v>36</v>
      </c>
      <c r="O1298" t="s">
        <v>22</v>
      </c>
      <c r="P1298">
        <v>3</v>
      </c>
    </row>
    <row r="1299" spans="1:16" x14ac:dyDescent="0.3">
      <c r="A1299">
        <v>1351</v>
      </c>
      <c r="B1299" t="s">
        <v>17</v>
      </c>
      <c r="C1299">
        <v>2018</v>
      </c>
      <c r="D1299">
        <v>2.7</v>
      </c>
      <c r="E1299" t="s">
        <v>33</v>
      </c>
      <c r="F1299" t="s">
        <v>34</v>
      </c>
      <c r="G1299">
        <v>187973</v>
      </c>
      <c r="H1299" t="s">
        <v>26</v>
      </c>
      <c r="I1299">
        <v>95035.94</v>
      </c>
      <c r="J1299" t="s">
        <v>35</v>
      </c>
      <c r="K1299">
        <v>8</v>
      </c>
      <c r="L1299">
        <v>0.50558292946327399</v>
      </c>
      <c r="M1299" t="s">
        <v>32</v>
      </c>
      <c r="N1299" t="s">
        <v>36</v>
      </c>
      <c r="O1299" t="s">
        <v>22</v>
      </c>
      <c r="P1299">
        <v>1</v>
      </c>
    </row>
    <row r="1300" spans="1:16" x14ac:dyDescent="0.3">
      <c r="A1300">
        <v>1297</v>
      </c>
      <c r="B1300" t="s">
        <v>50</v>
      </c>
      <c r="C1300">
        <v>2023</v>
      </c>
      <c r="D1300">
        <v>2.1</v>
      </c>
      <c r="E1300" t="s">
        <v>33</v>
      </c>
      <c r="F1300" t="s">
        <v>19</v>
      </c>
      <c r="G1300">
        <v>279400</v>
      </c>
      <c r="H1300" t="s">
        <v>20</v>
      </c>
      <c r="I1300">
        <v>52582.17</v>
      </c>
      <c r="J1300" t="s">
        <v>51</v>
      </c>
      <c r="K1300">
        <v>3</v>
      </c>
      <c r="L1300">
        <v>0.18819674302075876</v>
      </c>
      <c r="M1300" t="s">
        <v>32</v>
      </c>
      <c r="N1300" t="s">
        <v>36</v>
      </c>
      <c r="O1300" t="s">
        <v>22</v>
      </c>
      <c r="P1300">
        <v>3</v>
      </c>
    </row>
    <row r="1301" spans="1:16" x14ac:dyDescent="0.3">
      <c r="A1301">
        <v>1349</v>
      </c>
      <c r="B1301" t="s">
        <v>50</v>
      </c>
      <c r="C1301">
        <v>2023</v>
      </c>
      <c r="D1301">
        <v>3.1</v>
      </c>
      <c r="E1301" t="s">
        <v>33</v>
      </c>
      <c r="F1301" t="s">
        <v>19</v>
      </c>
      <c r="G1301">
        <v>167605</v>
      </c>
      <c r="H1301" t="s">
        <v>26</v>
      </c>
      <c r="I1301">
        <v>84420.66</v>
      </c>
      <c r="J1301" t="s">
        <v>51</v>
      </c>
      <c r="K1301">
        <v>3</v>
      </c>
      <c r="L1301">
        <v>0.50368819545956267</v>
      </c>
      <c r="M1301" t="s">
        <v>32</v>
      </c>
      <c r="N1301" t="s">
        <v>36</v>
      </c>
      <c r="O1301" t="s">
        <v>22</v>
      </c>
      <c r="P1301">
        <v>1</v>
      </c>
    </row>
    <row r="1302" spans="1:16" x14ac:dyDescent="0.3">
      <c r="A1302">
        <v>1299</v>
      </c>
      <c r="B1302" t="s">
        <v>17</v>
      </c>
      <c r="C1302">
        <v>2022</v>
      </c>
      <c r="D1302">
        <v>1.4</v>
      </c>
      <c r="E1302" t="s">
        <v>25</v>
      </c>
      <c r="F1302" t="s">
        <v>19</v>
      </c>
      <c r="G1302">
        <v>180889</v>
      </c>
      <c r="H1302" t="s">
        <v>26</v>
      </c>
      <c r="I1302">
        <v>56477.64</v>
      </c>
      <c r="J1302" t="s">
        <v>35</v>
      </c>
      <c r="K1302">
        <v>4</v>
      </c>
      <c r="L1302">
        <v>0.31222263376988096</v>
      </c>
      <c r="M1302" t="s">
        <v>32</v>
      </c>
      <c r="N1302" t="s">
        <v>36</v>
      </c>
      <c r="O1302" t="s">
        <v>46</v>
      </c>
      <c r="P1302">
        <v>1</v>
      </c>
    </row>
    <row r="1303" spans="1:16" x14ac:dyDescent="0.3">
      <c r="A1303">
        <v>1348</v>
      </c>
      <c r="B1303" t="s">
        <v>50</v>
      </c>
      <c r="C1303">
        <v>2016</v>
      </c>
      <c r="D1303">
        <v>3.4</v>
      </c>
      <c r="E1303" t="s">
        <v>33</v>
      </c>
      <c r="F1303" t="s">
        <v>19</v>
      </c>
      <c r="G1303">
        <v>86839</v>
      </c>
      <c r="H1303" t="s">
        <v>26</v>
      </c>
      <c r="I1303">
        <v>90168.43</v>
      </c>
      <c r="J1303" t="s">
        <v>55</v>
      </c>
      <c r="K1303">
        <v>10</v>
      </c>
      <c r="L1303">
        <v>1.038340261863909</v>
      </c>
      <c r="M1303" t="s">
        <v>22</v>
      </c>
      <c r="N1303" t="s">
        <v>36</v>
      </c>
      <c r="O1303" t="s">
        <v>22</v>
      </c>
      <c r="P1303">
        <v>1</v>
      </c>
    </row>
    <row r="1304" spans="1:16" x14ac:dyDescent="0.3">
      <c r="A1304">
        <v>1301</v>
      </c>
      <c r="B1304" t="s">
        <v>17</v>
      </c>
      <c r="C1304">
        <v>2000</v>
      </c>
      <c r="D1304">
        <v>1.8</v>
      </c>
      <c r="E1304" t="s">
        <v>25</v>
      </c>
      <c r="F1304" t="s">
        <v>34</v>
      </c>
      <c r="G1304">
        <v>45704</v>
      </c>
      <c r="H1304" t="s">
        <v>38</v>
      </c>
      <c r="I1304">
        <v>66759.55</v>
      </c>
      <c r="J1304" t="s">
        <v>21</v>
      </c>
      <c r="K1304">
        <v>26</v>
      </c>
      <c r="L1304">
        <v>1.4606938123577806</v>
      </c>
      <c r="M1304" t="s">
        <v>56</v>
      </c>
      <c r="N1304" t="s">
        <v>36</v>
      </c>
      <c r="O1304" t="s">
        <v>46</v>
      </c>
      <c r="P1304">
        <v>2</v>
      </c>
    </row>
    <row r="1305" spans="1:16" x14ac:dyDescent="0.3">
      <c r="A1305">
        <v>1302</v>
      </c>
      <c r="B1305" t="s">
        <v>58</v>
      </c>
      <c r="C1305">
        <v>2007</v>
      </c>
      <c r="D1305">
        <v>1.9</v>
      </c>
      <c r="E1305" t="s">
        <v>33</v>
      </c>
      <c r="F1305" t="s">
        <v>19</v>
      </c>
      <c r="G1305">
        <v>292157</v>
      </c>
      <c r="H1305" t="s">
        <v>20</v>
      </c>
      <c r="I1305">
        <v>90913.66</v>
      </c>
      <c r="J1305" t="s">
        <v>67</v>
      </c>
      <c r="K1305">
        <v>19</v>
      </c>
      <c r="L1305">
        <v>0.3111808377002776</v>
      </c>
      <c r="M1305" t="s">
        <v>32</v>
      </c>
      <c r="N1305" t="s">
        <v>36</v>
      </c>
      <c r="O1305" t="s">
        <v>46</v>
      </c>
      <c r="P1305">
        <v>3</v>
      </c>
    </row>
    <row r="1306" spans="1:16" x14ac:dyDescent="0.3">
      <c r="A1306">
        <v>1347</v>
      </c>
      <c r="B1306" t="s">
        <v>58</v>
      </c>
      <c r="C1306">
        <v>2008</v>
      </c>
      <c r="D1306">
        <v>3.1</v>
      </c>
      <c r="E1306" t="s">
        <v>33</v>
      </c>
      <c r="F1306" t="s">
        <v>34</v>
      </c>
      <c r="G1306">
        <v>10956</v>
      </c>
      <c r="H1306" t="s">
        <v>38</v>
      </c>
      <c r="I1306">
        <v>87630.92</v>
      </c>
      <c r="J1306" t="s">
        <v>59</v>
      </c>
      <c r="K1306">
        <v>18</v>
      </c>
      <c r="L1306">
        <v>7.9984410368747714</v>
      </c>
      <c r="M1306" t="s">
        <v>56</v>
      </c>
      <c r="N1306" t="s">
        <v>36</v>
      </c>
      <c r="O1306" t="s">
        <v>22</v>
      </c>
      <c r="P1306">
        <v>2</v>
      </c>
    </row>
    <row r="1307" spans="1:16" x14ac:dyDescent="0.3">
      <c r="A1307">
        <v>1345</v>
      </c>
      <c r="B1307" t="s">
        <v>37</v>
      </c>
      <c r="C1307">
        <v>2004</v>
      </c>
      <c r="D1307">
        <v>4.4000000000000004</v>
      </c>
      <c r="E1307" t="s">
        <v>18</v>
      </c>
      <c r="F1307" t="s">
        <v>34</v>
      </c>
      <c r="G1307">
        <v>145762</v>
      </c>
      <c r="H1307" t="s">
        <v>26</v>
      </c>
      <c r="I1307">
        <v>99153.11</v>
      </c>
      <c r="J1307" t="s">
        <v>48</v>
      </c>
      <c r="K1307">
        <v>22</v>
      </c>
      <c r="L1307">
        <v>0.68023977442680539</v>
      </c>
      <c r="M1307" t="s">
        <v>22</v>
      </c>
      <c r="N1307" t="s">
        <v>36</v>
      </c>
      <c r="O1307" t="s">
        <v>29</v>
      </c>
      <c r="P1307">
        <v>1</v>
      </c>
    </row>
    <row r="1308" spans="1:16" x14ac:dyDescent="0.3">
      <c r="A1308">
        <v>1305</v>
      </c>
      <c r="B1308" t="s">
        <v>58</v>
      </c>
      <c r="C1308">
        <v>2005</v>
      </c>
      <c r="D1308">
        <v>1.3</v>
      </c>
      <c r="E1308" t="s">
        <v>33</v>
      </c>
      <c r="F1308" t="s">
        <v>19</v>
      </c>
      <c r="G1308">
        <v>272204</v>
      </c>
      <c r="H1308" t="s">
        <v>38</v>
      </c>
      <c r="I1308">
        <v>85220.19</v>
      </c>
      <c r="J1308" t="s">
        <v>62</v>
      </c>
      <c r="K1308">
        <v>21</v>
      </c>
      <c r="L1308">
        <v>0.3130747160218072</v>
      </c>
      <c r="M1308" t="s">
        <v>32</v>
      </c>
      <c r="N1308" t="s">
        <v>36</v>
      </c>
      <c r="O1308" t="s">
        <v>46</v>
      </c>
      <c r="P1308">
        <v>2</v>
      </c>
    </row>
    <row r="1309" spans="1:16" x14ac:dyDescent="0.3">
      <c r="A1309">
        <v>1306</v>
      </c>
      <c r="B1309" t="s">
        <v>17</v>
      </c>
      <c r="C1309">
        <v>2021</v>
      </c>
      <c r="D1309">
        <v>3</v>
      </c>
      <c r="E1309" t="s">
        <v>25</v>
      </c>
      <c r="F1309" t="s">
        <v>19</v>
      </c>
      <c r="G1309">
        <v>219182</v>
      </c>
      <c r="H1309" t="s">
        <v>26</v>
      </c>
      <c r="I1309">
        <v>64997.58</v>
      </c>
      <c r="J1309" t="s">
        <v>47</v>
      </c>
      <c r="K1309">
        <v>5</v>
      </c>
      <c r="L1309">
        <v>0.29654615798742601</v>
      </c>
      <c r="M1309" t="s">
        <v>32</v>
      </c>
      <c r="N1309" t="s">
        <v>36</v>
      </c>
      <c r="O1309" t="s">
        <v>22</v>
      </c>
      <c r="P1309">
        <v>1</v>
      </c>
    </row>
    <row r="1310" spans="1:16" x14ac:dyDescent="0.3">
      <c r="A1310">
        <v>1343</v>
      </c>
      <c r="B1310" t="s">
        <v>43</v>
      </c>
      <c r="C1310">
        <v>2008</v>
      </c>
      <c r="D1310">
        <v>1.4</v>
      </c>
      <c r="E1310" t="s">
        <v>25</v>
      </c>
      <c r="F1310" t="s">
        <v>34</v>
      </c>
      <c r="G1310">
        <v>57771</v>
      </c>
      <c r="H1310" t="s">
        <v>38</v>
      </c>
      <c r="I1310">
        <v>53226.57</v>
      </c>
      <c r="J1310" t="s">
        <v>44</v>
      </c>
      <c r="K1310">
        <v>18</v>
      </c>
      <c r="L1310">
        <v>0.92133717609181076</v>
      </c>
      <c r="M1310" t="s">
        <v>22</v>
      </c>
      <c r="N1310" t="s">
        <v>36</v>
      </c>
      <c r="O1310" t="s">
        <v>46</v>
      </c>
      <c r="P1310">
        <v>2</v>
      </c>
    </row>
    <row r="1311" spans="1:16" x14ac:dyDescent="0.3">
      <c r="A1311">
        <v>1308</v>
      </c>
      <c r="B1311" t="s">
        <v>43</v>
      </c>
      <c r="C1311">
        <v>2016</v>
      </c>
      <c r="D1311">
        <v>3.4</v>
      </c>
      <c r="E1311" t="s">
        <v>42</v>
      </c>
      <c r="F1311" t="s">
        <v>19</v>
      </c>
      <c r="G1311">
        <v>135102</v>
      </c>
      <c r="H1311" t="s">
        <v>20</v>
      </c>
      <c r="I1311">
        <v>51203.26</v>
      </c>
      <c r="J1311" t="s">
        <v>57</v>
      </c>
      <c r="K1311">
        <v>10</v>
      </c>
      <c r="L1311">
        <v>0.37899705407765988</v>
      </c>
      <c r="M1311" t="s">
        <v>22</v>
      </c>
      <c r="N1311" t="s">
        <v>36</v>
      </c>
      <c r="O1311" t="s">
        <v>22</v>
      </c>
      <c r="P1311">
        <v>3</v>
      </c>
    </row>
    <row r="1312" spans="1:16" x14ac:dyDescent="0.3">
      <c r="A1312">
        <v>1340</v>
      </c>
      <c r="B1312" t="s">
        <v>24</v>
      </c>
      <c r="C1312">
        <v>2010</v>
      </c>
      <c r="D1312">
        <v>1.7</v>
      </c>
      <c r="E1312" t="s">
        <v>42</v>
      </c>
      <c r="F1312" t="s">
        <v>34</v>
      </c>
      <c r="G1312">
        <v>121682</v>
      </c>
      <c r="H1312" t="s">
        <v>26</v>
      </c>
      <c r="I1312">
        <v>65103.29</v>
      </c>
      <c r="J1312" t="s">
        <v>27</v>
      </c>
      <c r="K1312">
        <v>16</v>
      </c>
      <c r="L1312">
        <v>0.5350281060469092</v>
      </c>
      <c r="M1312" t="s">
        <v>22</v>
      </c>
      <c r="N1312" t="s">
        <v>36</v>
      </c>
      <c r="O1312" t="s">
        <v>46</v>
      </c>
      <c r="P1312">
        <v>1</v>
      </c>
    </row>
    <row r="1313" spans="1:16" x14ac:dyDescent="0.3">
      <c r="A1313">
        <v>1334</v>
      </c>
      <c r="B1313" t="s">
        <v>30</v>
      </c>
      <c r="C1313">
        <v>2000</v>
      </c>
      <c r="D1313">
        <v>3.6</v>
      </c>
      <c r="E1313" t="s">
        <v>33</v>
      </c>
      <c r="F1313" t="s">
        <v>19</v>
      </c>
      <c r="G1313">
        <v>115042</v>
      </c>
      <c r="H1313" t="s">
        <v>20</v>
      </c>
      <c r="I1313">
        <v>55278.28</v>
      </c>
      <c r="J1313" t="s">
        <v>41</v>
      </c>
      <c r="K1313">
        <v>26</v>
      </c>
      <c r="L1313">
        <v>0.48050520679404041</v>
      </c>
      <c r="M1313" t="s">
        <v>22</v>
      </c>
      <c r="N1313" t="s">
        <v>36</v>
      </c>
      <c r="O1313" t="s">
        <v>22</v>
      </c>
      <c r="P1313">
        <v>3</v>
      </c>
    </row>
    <row r="1314" spans="1:16" x14ac:dyDescent="0.3">
      <c r="A1314">
        <v>1311</v>
      </c>
      <c r="B1314" t="s">
        <v>37</v>
      </c>
      <c r="C1314">
        <v>2007</v>
      </c>
      <c r="D1314">
        <v>1.7</v>
      </c>
      <c r="E1314" t="s">
        <v>33</v>
      </c>
      <c r="F1314" t="s">
        <v>19</v>
      </c>
      <c r="G1314">
        <v>99704</v>
      </c>
      <c r="H1314" t="s">
        <v>20</v>
      </c>
      <c r="I1314">
        <v>94361.31</v>
      </c>
      <c r="J1314" t="s">
        <v>48</v>
      </c>
      <c r="K1314">
        <v>19</v>
      </c>
      <c r="L1314">
        <v>0.94641448688116825</v>
      </c>
      <c r="M1314" t="s">
        <v>22</v>
      </c>
      <c r="N1314" t="s">
        <v>36</v>
      </c>
      <c r="O1314" t="s">
        <v>46</v>
      </c>
      <c r="P1314">
        <v>3</v>
      </c>
    </row>
    <row r="1315" spans="1:16" x14ac:dyDescent="0.3">
      <c r="A1315">
        <v>1312</v>
      </c>
      <c r="B1315" t="s">
        <v>17</v>
      </c>
      <c r="C1315">
        <v>2018</v>
      </c>
      <c r="D1315">
        <v>3.5</v>
      </c>
      <c r="E1315" t="s">
        <v>25</v>
      </c>
      <c r="F1315" t="s">
        <v>34</v>
      </c>
      <c r="G1315">
        <v>261757</v>
      </c>
      <c r="H1315" t="s">
        <v>38</v>
      </c>
      <c r="I1315">
        <v>77346.45</v>
      </c>
      <c r="J1315" t="s">
        <v>47</v>
      </c>
      <c r="K1315">
        <v>8</v>
      </c>
      <c r="L1315">
        <v>0.29548951890493852</v>
      </c>
      <c r="M1315" t="s">
        <v>32</v>
      </c>
      <c r="N1315" t="s">
        <v>36</v>
      </c>
      <c r="O1315" t="s">
        <v>22</v>
      </c>
      <c r="P1315">
        <v>2</v>
      </c>
    </row>
    <row r="1316" spans="1:16" x14ac:dyDescent="0.3">
      <c r="A1316">
        <v>1313</v>
      </c>
      <c r="B1316" t="s">
        <v>37</v>
      </c>
      <c r="C1316">
        <v>2009</v>
      </c>
      <c r="D1316">
        <v>1.3</v>
      </c>
      <c r="E1316" t="s">
        <v>42</v>
      </c>
      <c r="F1316" t="s">
        <v>34</v>
      </c>
      <c r="G1316">
        <v>110234</v>
      </c>
      <c r="H1316" t="s">
        <v>20</v>
      </c>
      <c r="I1316">
        <v>71141.91</v>
      </c>
      <c r="J1316" t="s">
        <v>45</v>
      </c>
      <c r="K1316">
        <v>17</v>
      </c>
      <c r="L1316">
        <v>0.64537175463105756</v>
      </c>
      <c r="M1316" t="s">
        <v>22</v>
      </c>
      <c r="N1316" t="s">
        <v>36</v>
      </c>
      <c r="O1316" t="s">
        <v>46</v>
      </c>
      <c r="P1316">
        <v>3</v>
      </c>
    </row>
    <row r="1317" spans="1:16" x14ac:dyDescent="0.3">
      <c r="A1317">
        <v>1333</v>
      </c>
      <c r="B1317" t="s">
        <v>58</v>
      </c>
      <c r="C1317">
        <v>2019</v>
      </c>
      <c r="D1317">
        <v>1.6</v>
      </c>
      <c r="E1317" t="s">
        <v>33</v>
      </c>
      <c r="F1317" t="s">
        <v>34</v>
      </c>
      <c r="G1317">
        <v>186272</v>
      </c>
      <c r="H1317" t="s">
        <v>26</v>
      </c>
      <c r="I1317">
        <v>94101.54</v>
      </c>
      <c r="J1317" t="s">
        <v>62</v>
      </c>
      <c r="K1317">
        <v>7</v>
      </c>
      <c r="L1317">
        <v>0.50518349510393401</v>
      </c>
      <c r="M1317" t="s">
        <v>32</v>
      </c>
      <c r="N1317" t="s">
        <v>36</v>
      </c>
      <c r="O1317" t="s">
        <v>46</v>
      </c>
      <c r="P1317">
        <v>1</v>
      </c>
    </row>
    <row r="1318" spans="1:16" x14ac:dyDescent="0.3">
      <c r="A1318">
        <v>1332</v>
      </c>
      <c r="B1318" t="s">
        <v>58</v>
      </c>
      <c r="C1318">
        <v>2010</v>
      </c>
      <c r="D1318">
        <v>1.6</v>
      </c>
      <c r="E1318" t="s">
        <v>25</v>
      </c>
      <c r="F1318" t="s">
        <v>19</v>
      </c>
      <c r="G1318">
        <v>246281</v>
      </c>
      <c r="H1318" t="s">
        <v>26</v>
      </c>
      <c r="I1318">
        <v>74744.210000000006</v>
      </c>
      <c r="J1318" t="s">
        <v>67</v>
      </c>
      <c r="K1318">
        <v>16</v>
      </c>
      <c r="L1318">
        <v>0.30349158075531613</v>
      </c>
      <c r="M1318" t="s">
        <v>32</v>
      </c>
      <c r="N1318" t="s">
        <v>36</v>
      </c>
      <c r="O1318" t="s">
        <v>46</v>
      </c>
      <c r="P1318">
        <v>1</v>
      </c>
    </row>
    <row r="1319" spans="1:16" x14ac:dyDescent="0.3">
      <c r="A1319">
        <v>1316</v>
      </c>
      <c r="B1319" t="s">
        <v>37</v>
      </c>
      <c r="C1319">
        <v>2016</v>
      </c>
      <c r="D1319">
        <v>3.8</v>
      </c>
      <c r="E1319" t="s">
        <v>18</v>
      </c>
      <c r="F1319" t="s">
        <v>34</v>
      </c>
      <c r="G1319">
        <v>20448</v>
      </c>
      <c r="H1319" t="s">
        <v>20</v>
      </c>
      <c r="I1319">
        <v>87729.1</v>
      </c>
      <c r="J1319" t="s">
        <v>68</v>
      </c>
      <c r="K1319">
        <v>10</v>
      </c>
      <c r="L1319">
        <v>4.2903511345852898</v>
      </c>
      <c r="M1319" t="s">
        <v>56</v>
      </c>
      <c r="N1319" t="s">
        <v>36</v>
      </c>
      <c r="O1319" t="s">
        <v>22</v>
      </c>
      <c r="P1319">
        <v>3</v>
      </c>
    </row>
    <row r="1320" spans="1:16" x14ac:dyDescent="0.3">
      <c r="A1320">
        <v>1329</v>
      </c>
      <c r="B1320" t="s">
        <v>24</v>
      </c>
      <c r="C1320">
        <v>2013</v>
      </c>
      <c r="D1320">
        <v>2.5</v>
      </c>
      <c r="E1320" t="s">
        <v>25</v>
      </c>
      <c r="F1320" t="s">
        <v>34</v>
      </c>
      <c r="G1320">
        <v>47842</v>
      </c>
      <c r="H1320" t="s">
        <v>20</v>
      </c>
      <c r="I1320">
        <v>66427.69</v>
      </c>
      <c r="J1320" t="s">
        <v>49</v>
      </c>
      <c r="K1320">
        <v>13</v>
      </c>
      <c r="L1320">
        <v>1.3884806237197442</v>
      </c>
      <c r="M1320" t="s">
        <v>56</v>
      </c>
      <c r="N1320" t="s">
        <v>36</v>
      </c>
      <c r="O1320" t="s">
        <v>22</v>
      </c>
      <c r="P1320">
        <v>3</v>
      </c>
    </row>
    <row r="1321" spans="1:16" x14ac:dyDescent="0.3">
      <c r="A1321">
        <v>1326</v>
      </c>
      <c r="B1321" t="s">
        <v>50</v>
      </c>
      <c r="C1321">
        <v>2012</v>
      </c>
      <c r="D1321">
        <v>1.2</v>
      </c>
      <c r="E1321" t="s">
        <v>33</v>
      </c>
      <c r="F1321" t="s">
        <v>34</v>
      </c>
      <c r="G1321">
        <v>269693</v>
      </c>
      <c r="H1321" t="s">
        <v>26</v>
      </c>
      <c r="I1321">
        <v>74014.8</v>
      </c>
      <c r="J1321" t="s">
        <v>51</v>
      </c>
      <c r="K1321">
        <v>14</v>
      </c>
      <c r="L1321">
        <v>0.27444093840032929</v>
      </c>
      <c r="M1321" t="s">
        <v>32</v>
      </c>
      <c r="N1321" t="s">
        <v>36</v>
      </c>
      <c r="O1321" t="s">
        <v>46</v>
      </c>
      <c r="P1321">
        <v>1</v>
      </c>
    </row>
    <row r="1322" spans="1:16" x14ac:dyDescent="0.3">
      <c r="A1322">
        <v>1324</v>
      </c>
      <c r="B1322" t="s">
        <v>58</v>
      </c>
      <c r="C1322">
        <v>2023</v>
      </c>
      <c r="D1322">
        <v>3.7</v>
      </c>
      <c r="E1322" t="s">
        <v>18</v>
      </c>
      <c r="F1322" t="s">
        <v>19</v>
      </c>
      <c r="G1322">
        <v>90481</v>
      </c>
      <c r="H1322" t="s">
        <v>20</v>
      </c>
      <c r="I1322">
        <v>62302.94</v>
      </c>
      <c r="J1322" t="s">
        <v>59</v>
      </c>
      <c r="K1322">
        <v>3</v>
      </c>
      <c r="L1322">
        <v>0.68857483891645765</v>
      </c>
      <c r="M1322" t="s">
        <v>22</v>
      </c>
      <c r="N1322" t="s">
        <v>36</v>
      </c>
      <c r="O1322" t="s">
        <v>22</v>
      </c>
      <c r="P1322">
        <v>3</v>
      </c>
    </row>
    <row r="1323" spans="1:16" x14ac:dyDescent="0.3">
      <c r="A1323">
        <v>1320</v>
      </c>
      <c r="B1323" t="s">
        <v>24</v>
      </c>
      <c r="C1323">
        <v>2002</v>
      </c>
      <c r="D1323">
        <v>1.2</v>
      </c>
      <c r="E1323" t="s">
        <v>33</v>
      </c>
      <c r="F1323" t="s">
        <v>19</v>
      </c>
      <c r="G1323">
        <v>85615</v>
      </c>
      <c r="H1323" t="s">
        <v>38</v>
      </c>
      <c r="I1323">
        <v>59185.74</v>
      </c>
      <c r="J1323" t="s">
        <v>53</v>
      </c>
      <c r="K1323">
        <v>24</v>
      </c>
      <c r="L1323">
        <v>0.69130105705775857</v>
      </c>
      <c r="M1323" t="s">
        <v>22</v>
      </c>
      <c r="N1323" t="s">
        <v>36</v>
      </c>
      <c r="O1323" t="s">
        <v>46</v>
      </c>
      <c r="P1323">
        <v>2</v>
      </c>
    </row>
    <row r="1324" spans="1:16" x14ac:dyDescent="0.3">
      <c r="A1324">
        <v>1323</v>
      </c>
      <c r="B1324" t="s">
        <v>30</v>
      </c>
      <c r="C1324">
        <v>2019</v>
      </c>
      <c r="D1324">
        <v>1.9</v>
      </c>
      <c r="E1324" t="s">
        <v>42</v>
      </c>
      <c r="F1324" t="s">
        <v>19</v>
      </c>
      <c r="G1324">
        <v>150004</v>
      </c>
      <c r="H1324" t="s">
        <v>38</v>
      </c>
      <c r="I1324">
        <v>85753.79</v>
      </c>
      <c r="J1324" t="s">
        <v>52</v>
      </c>
      <c r="K1324">
        <v>7</v>
      </c>
      <c r="L1324">
        <v>0.57167668862163667</v>
      </c>
      <c r="M1324" t="s">
        <v>32</v>
      </c>
      <c r="N1324" t="s">
        <v>36</v>
      </c>
      <c r="O1324" t="s">
        <v>46</v>
      </c>
      <c r="P1324">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5432-9043-4A65-945B-D510D557A817}">
  <dimension ref="A1:V37"/>
  <sheetViews>
    <sheetView topLeftCell="K1" zoomScale="120" workbookViewId="0">
      <selection activeCell="K7" sqref="K7"/>
    </sheetView>
  </sheetViews>
  <sheetFormatPr defaultRowHeight="14.4" x14ac:dyDescent="0.3"/>
  <cols>
    <col min="1" max="1" width="11" bestFit="1" customWidth="1"/>
    <col min="2" max="2" width="9.33203125" bestFit="1" customWidth="1"/>
    <col min="3" max="3" width="14.77734375" bestFit="1" customWidth="1"/>
    <col min="4" max="4" width="11.44140625" bestFit="1" customWidth="1"/>
    <col min="5" max="5" width="11.21875" bestFit="1" customWidth="1"/>
    <col min="6" max="6" width="14.77734375" bestFit="1" customWidth="1"/>
    <col min="7" max="7" width="14" bestFit="1" customWidth="1"/>
    <col min="8" max="8" width="15.33203125" bestFit="1" customWidth="1"/>
    <col min="9" max="9" width="14.109375" bestFit="1" customWidth="1"/>
    <col min="10" max="10" width="14" bestFit="1" customWidth="1"/>
    <col min="11" max="11" width="15.44140625" bestFit="1" customWidth="1"/>
    <col min="13" max="13" width="11" bestFit="1" customWidth="1"/>
    <col min="14" max="14" width="14.77734375" bestFit="1" customWidth="1"/>
    <col min="17" max="17" width="15.33203125" bestFit="1" customWidth="1"/>
    <col min="18" max="18" width="14" bestFit="1" customWidth="1"/>
    <col min="21" max="21" width="14.6640625" bestFit="1" customWidth="1"/>
    <col min="22" max="22" width="14.77734375" bestFit="1" customWidth="1"/>
  </cols>
  <sheetData>
    <row r="1" spans="1:22" x14ac:dyDescent="0.3">
      <c r="A1" t="s">
        <v>70</v>
      </c>
      <c r="E1" t="s">
        <v>71</v>
      </c>
      <c r="I1" t="s">
        <v>72</v>
      </c>
      <c r="M1" t="s">
        <v>73</v>
      </c>
      <c r="Q1" t="s">
        <v>74</v>
      </c>
      <c r="U1" t="s">
        <v>75</v>
      </c>
    </row>
    <row r="3" spans="1:22" x14ac:dyDescent="0.3">
      <c r="A3" s="1" t="s">
        <v>2</v>
      </c>
      <c r="B3" t="s">
        <v>76</v>
      </c>
      <c r="E3" s="1" t="s">
        <v>5</v>
      </c>
      <c r="F3" t="s">
        <v>76</v>
      </c>
      <c r="I3" s="1" t="s">
        <v>6</v>
      </c>
      <c r="J3" t="s">
        <v>77</v>
      </c>
      <c r="M3" s="1" t="s">
        <v>11</v>
      </c>
      <c r="N3" t="s">
        <v>76</v>
      </c>
      <c r="Q3" s="1" t="s">
        <v>14</v>
      </c>
      <c r="R3" t="s">
        <v>77</v>
      </c>
      <c r="U3" s="1" t="s">
        <v>13</v>
      </c>
      <c r="V3" t="s">
        <v>76</v>
      </c>
    </row>
    <row r="4" spans="1:22" x14ac:dyDescent="0.3">
      <c r="A4" t="s">
        <v>24</v>
      </c>
      <c r="B4" s="7">
        <v>50654.630879120872</v>
      </c>
      <c r="E4" t="s">
        <v>25</v>
      </c>
      <c r="F4" s="7">
        <v>50654.630879120872</v>
      </c>
      <c r="I4" t="s">
        <v>34</v>
      </c>
      <c r="J4" s="7">
        <v>43</v>
      </c>
      <c r="M4">
        <v>3</v>
      </c>
      <c r="N4" s="5">
        <v>31788.433333333334</v>
      </c>
      <c r="Q4" t="s">
        <v>28</v>
      </c>
      <c r="R4" s="7">
        <v>17</v>
      </c>
      <c r="U4" t="s">
        <v>32</v>
      </c>
      <c r="V4" s="7">
        <v>47902.507333333335</v>
      </c>
    </row>
    <row r="5" spans="1:22" x14ac:dyDescent="0.3">
      <c r="A5" t="s">
        <v>78</v>
      </c>
      <c r="B5" s="7">
        <v>50654.630879120872</v>
      </c>
      <c r="E5" t="s">
        <v>78</v>
      </c>
      <c r="F5" s="7">
        <v>50654.630879120872</v>
      </c>
      <c r="I5" t="s">
        <v>19</v>
      </c>
      <c r="J5" s="7">
        <v>48</v>
      </c>
      <c r="M5">
        <v>4</v>
      </c>
      <c r="N5" s="5">
        <v>61799.07</v>
      </c>
      <c r="Q5" t="s">
        <v>23</v>
      </c>
      <c r="R5" s="7">
        <v>24</v>
      </c>
      <c r="U5" t="s">
        <v>56</v>
      </c>
      <c r="V5" s="7">
        <v>67885.824999999997</v>
      </c>
    </row>
    <row r="6" spans="1:22" x14ac:dyDescent="0.3">
      <c r="I6" t="s">
        <v>78</v>
      </c>
      <c r="J6" s="7">
        <v>91</v>
      </c>
      <c r="M6">
        <v>5</v>
      </c>
      <c r="N6" s="5">
        <v>25730.517500000002</v>
      </c>
      <c r="Q6" t="s">
        <v>36</v>
      </c>
      <c r="R6" s="7">
        <v>50</v>
      </c>
      <c r="U6" t="s">
        <v>22</v>
      </c>
      <c r="V6" s="7">
        <v>44000.490357142851</v>
      </c>
    </row>
    <row r="7" spans="1:22" x14ac:dyDescent="0.3">
      <c r="M7">
        <v>6</v>
      </c>
      <c r="N7" s="5">
        <v>58846.715714285718</v>
      </c>
      <c r="Q7" t="s">
        <v>78</v>
      </c>
      <c r="R7" s="7">
        <v>91</v>
      </c>
      <c r="U7" t="s">
        <v>78</v>
      </c>
      <c r="V7" s="7">
        <v>50654.630879120879</v>
      </c>
    </row>
    <row r="8" spans="1:22" x14ac:dyDescent="0.3">
      <c r="M8">
        <v>7</v>
      </c>
      <c r="N8" s="5">
        <v>62152.130000000005</v>
      </c>
    </row>
    <row r="9" spans="1:22" x14ac:dyDescent="0.3">
      <c r="M9">
        <v>8</v>
      </c>
      <c r="N9" s="5">
        <v>30285.78</v>
      </c>
    </row>
    <row r="10" spans="1:22" x14ac:dyDescent="0.3">
      <c r="M10">
        <v>9</v>
      </c>
      <c r="N10" s="5">
        <v>18197.810000000001</v>
      </c>
    </row>
    <row r="11" spans="1:22" x14ac:dyDescent="0.3">
      <c r="M11">
        <v>10</v>
      </c>
      <c r="N11" s="5">
        <v>24543.387499999997</v>
      </c>
    </row>
    <row r="12" spans="1:22" x14ac:dyDescent="0.3">
      <c r="M12">
        <v>11</v>
      </c>
      <c r="N12" s="5">
        <v>41407.520000000004</v>
      </c>
    </row>
    <row r="13" spans="1:22" x14ac:dyDescent="0.3">
      <c r="M13">
        <v>12</v>
      </c>
      <c r="N13" s="5">
        <v>72093.531666666662</v>
      </c>
    </row>
    <row r="14" spans="1:22" ht="22.5" customHeight="1" x14ac:dyDescent="0.3">
      <c r="M14">
        <v>13</v>
      </c>
      <c r="N14" s="5">
        <v>71848.516666666663</v>
      </c>
    </row>
    <row r="15" spans="1:22" x14ac:dyDescent="0.3">
      <c r="M15">
        <v>14</v>
      </c>
      <c r="N15" s="5">
        <v>50551.047999999995</v>
      </c>
    </row>
    <row r="16" spans="1:22" x14ac:dyDescent="0.3">
      <c r="M16">
        <v>15</v>
      </c>
      <c r="N16" s="5">
        <v>60391.696666666663</v>
      </c>
    </row>
    <row r="17" spans="2:14" x14ac:dyDescent="0.3">
      <c r="M17">
        <v>16</v>
      </c>
      <c r="N17" s="5">
        <v>61705.090000000004</v>
      </c>
    </row>
    <row r="18" spans="2:14" x14ac:dyDescent="0.3">
      <c r="M18">
        <v>17</v>
      </c>
      <c r="N18" s="5">
        <v>70757.024999999994</v>
      </c>
    </row>
    <row r="19" spans="2:14" x14ac:dyDescent="0.3">
      <c r="M19">
        <v>18</v>
      </c>
      <c r="N19" s="5">
        <v>34679.89</v>
      </c>
    </row>
    <row r="20" spans="2:14" x14ac:dyDescent="0.3">
      <c r="M20">
        <v>19</v>
      </c>
      <c r="N20" s="5">
        <v>69578.02</v>
      </c>
    </row>
    <row r="21" spans="2:14" x14ac:dyDescent="0.3">
      <c r="M21">
        <v>20</v>
      </c>
      <c r="N21" s="5">
        <v>59181.3</v>
      </c>
    </row>
    <row r="22" spans="2:14" x14ac:dyDescent="0.3">
      <c r="M22">
        <v>21</v>
      </c>
      <c r="N22" s="5">
        <v>52506.030000000006</v>
      </c>
    </row>
    <row r="23" spans="2:14" x14ac:dyDescent="0.3">
      <c r="M23">
        <v>22</v>
      </c>
      <c r="N23" s="5">
        <v>56917.99</v>
      </c>
    </row>
    <row r="24" spans="2:14" x14ac:dyDescent="0.3">
      <c r="M24">
        <v>23</v>
      </c>
      <c r="N24" s="5">
        <v>41695.442500000005</v>
      </c>
    </row>
    <row r="25" spans="2:14" x14ac:dyDescent="0.3">
      <c r="M25">
        <v>24</v>
      </c>
      <c r="N25" s="5">
        <v>57865.433999999994</v>
      </c>
    </row>
    <row r="26" spans="2:14" x14ac:dyDescent="0.3">
      <c r="M26">
        <v>25</v>
      </c>
      <c r="N26" s="5">
        <v>43398.25</v>
      </c>
    </row>
    <row r="27" spans="2:14" x14ac:dyDescent="0.3">
      <c r="M27">
        <v>26</v>
      </c>
      <c r="N27" s="5">
        <v>38514.773999999998</v>
      </c>
    </row>
    <row r="28" spans="2:14" x14ac:dyDescent="0.3">
      <c r="M28" t="s">
        <v>78</v>
      </c>
      <c r="N28" s="5">
        <v>50654.630879120909</v>
      </c>
    </row>
    <row r="32" spans="2:14" ht="28.8" x14ac:dyDescent="0.3">
      <c r="B32" t="s">
        <v>79</v>
      </c>
      <c r="C32" t="s">
        <v>80</v>
      </c>
      <c r="D32" s="2" t="s">
        <v>81</v>
      </c>
      <c r="E32" t="s">
        <v>82</v>
      </c>
      <c r="F32" t="s">
        <v>83</v>
      </c>
      <c r="G32" t="s">
        <v>84</v>
      </c>
      <c r="H32" t="s">
        <v>85</v>
      </c>
    </row>
    <row r="33" spans="2:11" x14ac:dyDescent="0.3">
      <c r="B33" t="s">
        <v>86</v>
      </c>
      <c r="C33" t="s">
        <v>76</v>
      </c>
      <c r="D33" t="s">
        <v>87</v>
      </c>
      <c r="E33" t="s">
        <v>88</v>
      </c>
      <c r="F33" t="s">
        <v>89</v>
      </c>
      <c r="G33" t="s">
        <v>77</v>
      </c>
      <c r="H33" s="1" t="s">
        <v>14</v>
      </c>
      <c r="I33" t="s">
        <v>77</v>
      </c>
      <c r="J33" t="s">
        <v>90</v>
      </c>
    </row>
    <row r="34" spans="2:11" x14ac:dyDescent="0.3">
      <c r="B34" s="7">
        <v>91</v>
      </c>
      <c r="C34" s="6">
        <v>50654.630879120872</v>
      </c>
      <c r="D34" s="7">
        <v>99968.62</v>
      </c>
      <c r="E34" s="6">
        <v>147007.07692307694</v>
      </c>
      <c r="F34" s="5">
        <v>14.538461538461538</v>
      </c>
      <c r="G34" s="7">
        <v>91</v>
      </c>
      <c r="H34" t="s">
        <v>28</v>
      </c>
      <c r="I34" s="7">
        <v>17</v>
      </c>
      <c r="J34" s="3">
        <v>0.18569025821371915</v>
      </c>
    </row>
    <row r="35" spans="2:11" x14ac:dyDescent="0.3">
      <c r="H35" t="s">
        <v>23</v>
      </c>
      <c r="I35" s="7">
        <v>24</v>
      </c>
      <c r="J35" s="3">
        <v>0.22970700101297759</v>
      </c>
    </row>
    <row r="36" spans="2:11" x14ac:dyDescent="0.3">
      <c r="B36">
        <f t="shared" ref="B36:G36" si="0">B34</f>
        <v>91</v>
      </c>
      <c r="C36" s="6">
        <f t="shared" si="0"/>
        <v>50654.630879120872</v>
      </c>
      <c r="D36">
        <f t="shared" si="0"/>
        <v>99968.62</v>
      </c>
      <c r="E36" s="6">
        <f t="shared" si="0"/>
        <v>147007.07692307694</v>
      </c>
      <c r="F36" s="5">
        <f t="shared" si="0"/>
        <v>14.538461538461538</v>
      </c>
      <c r="G36" s="5">
        <f t="shared" si="0"/>
        <v>91</v>
      </c>
      <c r="H36" t="s">
        <v>36</v>
      </c>
      <c r="I36" s="7">
        <v>50</v>
      </c>
      <c r="J36" s="3">
        <v>0.58460274077330321</v>
      </c>
    </row>
    <row r="37" spans="2:11" x14ac:dyDescent="0.3">
      <c r="H37" t="s">
        <v>78</v>
      </c>
      <c r="I37" s="7">
        <v>91</v>
      </c>
      <c r="J37" s="3">
        <v>1</v>
      </c>
      <c r="K37" s="3">
        <f>J36</f>
        <v>0.58460274077330321</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486EA-DC9D-4085-91EF-DE50783129E8}">
  <dimension ref="A1:P2501"/>
  <sheetViews>
    <sheetView showGridLines="0" topLeftCell="G1" workbookViewId="0">
      <selection activeCell="M5" sqref="M5"/>
    </sheetView>
  </sheetViews>
  <sheetFormatPr defaultRowHeight="14.4" x14ac:dyDescent="0.3"/>
  <cols>
    <col min="2" max="2" width="9.5546875" bestFit="1" customWidth="1"/>
    <col min="4" max="4" width="13" bestFit="1" customWidth="1"/>
    <col min="5" max="5" width="11.6640625" bestFit="1" customWidth="1"/>
    <col min="6" max="6" width="14.88671875" bestFit="1" customWidth="1"/>
    <col min="7" max="7" width="10.33203125" bestFit="1" customWidth="1"/>
    <col min="8" max="8" width="14.88671875" customWidth="1"/>
    <col min="9" max="9" width="12.44140625" customWidth="1"/>
    <col min="10" max="10" width="15.88671875" customWidth="1"/>
    <col min="11" max="11" width="10" bestFit="1" customWidth="1"/>
    <col min="12" max="12" width="29.6640625" bestFit="1" customWidth="1"/>
    <col min="13" max="13" width="15.33203125" bestFit="1" customWidth="1"/>
    <col min="14" max="14" width="15.88671875" bestFit="1" customWidth="1"/>
    <col min="15" max="15" width="21.5546875" bestFit="1" customWidth="1"/>
    <col min="16" max="16" width="17.109375" bestFit="1" customWidth="1"/>
  </cols>
  <sheetData>
    <row r="1" spans="1:16" x14ac:dyDescent="0.3">
      <c r="A1" t="s">
        <v>1</v>
      </c>
      <c r="B1" t="s">
        <v>2</v>
      </c>
      <c r="C1" t="s">
        <v>3</v>
      </c>
      <c r="D1" t="s">
        <v>4</v>
      </c>
      <c r="E1" t="s">
        <v>5</v>
      </c>
      <c r="F1" t="s">
        <v>6</v>
      </c>
      <c r="G1" t="s">
        <v>7</v>
      </c>
      <c r="H1" t="s">
        <v>8</v>
      </c>
      <c r="I1" t="s">
        <v>9</v>
      </c>
      <c r="J1" t="s">
        <v>10</v>
      </c>
      <c r="K1" t="s">
        <v>11</v>
      </c>
      <c r="L1" t="s">
        <v>12</v>
      </c>
      <c r="M1" t="s">
        <v>13</v>
      </c>
      <c r="N1" t="s">
        <v>14</v>
      </c>
      <c r="O1" t="s">
        <v>15</v>
      </c>
      <c r="P1" t="s">
        <v>16</v>
      </c>
    </row>
    <row r="2" spans="1:16" hidden="1" x14ac:dyDescent="0.3">
      <c r="A2">
        <v>1</v>
      </c>
      <c r="B2" t="s">
        <v>17</v>
      </c>
      <c r="C2">
        <v>2016</v>
      </c>
      <c r="D2">
        <v>2.2999999999999998</v>
      </c>
      <c r="E2" t="s">
        <v>18</v>
      </c>
      <c r="F2" t="s">
        <v>19</v>
      </c>
      <c r="G2">
        <v>114832</v>
      </c>
      <c r="H2" t="s">
        <v>20</v>
      </c>
      <c r="I2">
        <v>26613.919999999998</v>
      </c>
      <c r="J2" t="s">
        <v>21</v>
      </c>
      <c r="K2">
        <f ca="1">YEAR(TODAY()) - Table1[[#This Row],[Year]]</f>
        <v>10</v>
      </c>
      <c r="L2">
        <f>Table1[[#This Row],[Price]]/Table1[[#This Row],[Mileage]]</f>
        <v>0.23176396823185175</v>
      </c>
      <c r="M2" t="str" cm="1">
        <f t="array" ref="M2">_xlfn.IFS(
Table1[[#This Row],[Mileage]]&lt;50000,"Low",
Table1[[#This Row],[Mileage]]&lt;150000,"Medium",
TRUE,"High"
)</f>
        <v>Medium</v>
      </c>
      <c r="N2" t="str" cm="1">
        <f t="array" ref="N2">_xlfn.IFS(
Table1[[#This Row],[Price]]&lt;65000,"Budget",
Table1[[#This Row],[Price]]&lt;=80000,"Mid-range",
TRUE,"Premium"
)</f>
        <v>Budget</v>
      </c>
      <c r="O2" t="str" cm="1">
        <f t="array" ref="O2">_xlfn.IFS(
Table1[[#This Row],[Engine Size]]&lt;2,"Small",
Table1[[#This Row],[Engine Size]]&lt;4,"Medium",
TRUE,"Large"
)</f>
        <v>Medium</v>
      </c>
      <c r="P2" cm="1">
        <f t="array" ref="P2">_xlfn.IFS(
Table1[[#This Row],[Condition]]="New",3,
Table1[[#This Row],[Condition]]="Like New",2,
TRUE,1
)</f>
        <v>3</v>
      </c>
    </row>
    <row r="3" spans="1:16" hidden="1" x14ac:dyDescent="0.3">
      <c r="A3">
        <v>2</v>
      </c>
      <c r="B3" t="s">
        <v>24</v>
      </c>
      <c r="C3">
        <v>2018</v>
      </c>
      <c r="D3">
        <v>4.4000000000000004</v>
      </c>
      <c r="E3" t="s">
        <v>25</v>
      </c>
      <c r="F3" t="s">
        <v>19</v>
      </c>
      <c r="G3">
        <v>143190</v>
      </c>
      <c r="H3" t="s">
        <v>26</v>
      </c>
      <c r="I3">
        <v>14679.61</v>
      </c>
      <c r="J3" t="s">
        <v>27</v>
      </c>
      <c r="K3">
        <f ca="1">YEAR(TODAY()) - Table1[[#This Row],[Year]]</f>
        <v>8</v>
      </c>
      <c r="L3">
        <f>Table1[[#This Row],[Price]]/Table1[[#This Row],[Mileage]]</f>
        <v>0.10251840212305328</v>
      </c>
      <c r="M3" t="str" cm="1">
        <f t="array" ref="M3">_xlfn.IFS(
Table1[[#This Row],[Mileage]]&lt;50000,"Low",
Table1[[#This Row],[Mileage]]&lt;150000,"Medium",
TRUE,"High"
)</f>
        <v>Medium</v>
      </c>
      <c r="N3" t="str" cm="1">
        <f t="array" ref="N3">_xlfn.IFS(
Table1[[#This Row],[Price]]&lt;65000,"Budget",
Table1[[#This Row],[Price]]&lt;=80000,"Mid-range",
TRUE,"Premium"
)</f>
        <v>Budget</v>
      </c>
      <c r="O3" t="str" cm="1">
        <f t="array" ref="O3">_xlfn.IFS(
Table1[[#This Row],[Engine Size]]&lt;2,"Small",
Table1[[#This Row],[Engine Size]]&lt;4,"Medium",
TRUE,"Large"
)</f>
        <v>Large</v>
      </c>
      <c r="P3" cm="1">
        <f t="array" ref="P3">_xlfn.IFS(
Table1[[#This Row],[Condition]]="New",3,
Table1[[#This Row],[Condition]]="Like New",2,
TRUE,1
)</f>
        <v>1</v>
      </c>
    </row>
    <row r="4" spans="1:16" hidden="1" x14ac:dyDescent="0.3">
      <c r="A4">
        <v>3</v>
      </c>
      <c r="B4" t="s">
        <v>30</v>
      </c>
      <c r="C4">
        <v>2013</v>
      </c>
      <c r="D4">
        <v>4.5</v>
      </c>
      <c r="E4" t="s">
        <v>25</v>
      </c>
      <c r="F4" t="s">
        <v>19</v>
      </c>
      <c r="G4">
        <v>181601</v>
      </c>
      <c r="H4" t="s">
        <v>20</v>
      </c>
      <c r="I4">
        <v>44402.61</v>
      </c>
      <c r="J4" t="s">
        <v>31</v>
      </c>
      <c r="K4">
        <f ca="1">YEAR(TODAY()) - Table1[[#This Row],[Year]]</f>
        <v>13</v>
      </c>
      <c r="L4">
        <f>Table1[[#This Row],[Price]]/Table1[[#This Row],[Mileage]]</f>
        <v>0.2445064179162009</v>
      </c>
      <c r="M4" t="str" cm="1">
        <f t="array" ref="M4">_xlfn.IFS(
Table1[[#This Row],[Mileage]]&lt;50000,"Low",
Table1[[#This Row],[Mileage]]&lt;150000,"Medium",
TRUE,"High"
)</f>
        <v>High</v>
      </c>
      <c r="N4" t="str" cm="1">
        <f t="array" ref="N4">_xlfn.IFS(
Table1[[#This Row],[Price]]&lt;65000,"Budget",
Table1[[#This Row],[Price]]&lt;=80000,"Mid-range",
TRUE,"Premium"
)</f>
        <v>Budget</v>
      </c>
      <c r="O4" t="str" cm="1">
        <f t="array" ref="O4">_xlfn.IFS(
Table1[[#This Row],[Engine Size]]&lt;2,"Small",
Table1[[#This Row],[Engine Size]]&lt;4,"Medium",
TRUE,"Large"
)</f>
        <v>Large</v>
      </c>
      <c r="P4" cm="1">
        <f t="array" ref="P4">_xlfn.IFS(
Table1[[#This Row],[Condition]]="New",3,
Table1[[#This Row],[Condition]]="Like New",2,
TRUE,1
)</f>
        <v>3</v>
      </c>
    </row>
    <row r="5" spans="1:16" x14ac:dyDescent="0.3">
      <c r="A5">
        <v>4</v>
      </c>
      <c r="B5" t="s">
        <v>17</v>
      </c>
      <c r="C5">
        <v>2011</v>
      </c>
      <c r="D5">
        <v>4.0999999999999996</v>
      </c>
      <c r="E5" t="s">
        <v>33</v>
      </c>
      <c r="F5" t="s">
        <v>34</v>
      </c>
      <c r="G5">
        <v>68682</v>
      </c>
      <c r="H5" t="s">
        <v>20</v>
      </c>
      <c r="I5">
        <v>86374.33</v>
      </c>
      <c r="J5" t="s">
        <v>35</v>
      </c>
      <c r="K5">
        <f ca="1">YEAR(TODAY()) - Table1[[#This Row],[Year]]</f>
        <v>15</v>
      </c>
      <c r="L5">
        <f>Table1[[#This Row],[Price]]/Table1[[#This Row],[Mileage]]</f>
        <v>1.2575977694301272</v>
      </c>
      <c r="M5" t="str" cm="1">
        <f t="array" ref="M5">_xlfn.IFS(
Table1[[#This Row],[Mileage]]&lt;50000,"Low",
Table1[[#This Row],[Mileage]]&lt;150000,"Medium",
TRUE,"High"
)</f>
        <v>Medium</v>
      </c>
      <c r="N5" t="str" cm="1">
        <f t="array" ref="N5">_xlfn.IFS(
Table1[[#This Row],[Price]]&lt;65000,"Budget",
Table1[[#This Row],[Price]]&lt;=80000,"Mid-range",
TRUE,"Premium"
)</f>
        <v>Premium</v>
      </c>
      <c r="O5" t="str" cm="1">
        <f t="array" ref="O5">_xlfn.IFS(
Table1[[#This Row],[Engine Size]]&lt;2,"Small",
Table1[[#This Row],[Engine Size]]&lt;4,"Medium",
TRUE,"Large"
)</f>
        <v>Large</v>
      </c>
      <c r="P5" cm="1">
        <f t="array" ref="P5">_xlfn.IFS(
Table1[[#This Row],[Condition]]="New",3,
Table1[[#This Row],[Condition]]="Like New",2,
TRUE,1
)</f>
        <v>3</v>
      </c>
    </row>
    <row r="6" spans="1:16" x14ac:dyDescent="0.3">
      <c r="A6">
        <v>5</v>
      </c>
      <c r="B6" t="s">
        <v>37</v>
      </c>
      <c r="C6">
        <v>2009</v>
      </c>
      <c r="D6">
        <v>2.6</v>
      </c>
      <c r="E6" t="s">
        <v>33</v>
      </c>
      <c r="F6" t="s">
        <v>19</v>
      </c>
      <c r="G6">
        <v>223009</v>
      </c>
      <c r="H6" t="s">
        <v>38</v>
      </c>
      <c r="I6">
        <v>73577.100000000006</v>
      </c>
      <c r="J6" t="s">
        <v>39</v>
      </c>
      <c r="K6">
        <f ca="1">YEAR(TODAY()) - Table1[[#This Row],[Year]]</f>
        <v>17</v>
      </c>
      <c r="L6">
        <f>Table1[[#This Row],[Price]]/Table1[[#This Row],[Mileage]]</f>
        <v>0.32992883695276876</v>
      </c>
      <c r="M6" t="str" cm="1">
        <f t="array" ref="M6">_xlfn.IFS(
Table1[[#This Row],[Mileage]]&lt;50000,"Low",
Table1[[#This Row],[Mileage]]&lt;150000,"Medium",
TRUE,"High"
)</f>
        <v>High</v>
      </c>
      <c r="N6" t="str" cm="1">
        <f t="array" ref="N6">_xlfn.IFS(
Table1[[#This Row],[Price]]&lt;65000,"Budget",
Table1[[#This Row],[Price]]&lt;=80000,"Mid-range",
TRUE,"Premium"
)</f>
        <v>Mid-range</v>
      </c>
      <c r="O6" t="str" cm="1">
        <f t="array" ref="O6">_xlfn.IFS(
Table1[[#This Row],[Engine Size]]&lt;2,"Small",
Table1[[#This Row],[Engine Size]]&lt;4,"Medium",
TRUE,"Large"
)</f>
        <v>Medium</v>
      </c>
      <c r="P6" cm="1">
        <f t="array" ref="P6">_xlfn.IFS(
Table1[[#This Row],[Condition]]="New",3,
Table1[[#This Row],[Condition]]="Like New",2,
TRUE,1
)</f>
        <v>2</v>
      </c>
    </row>
    <row r="7" spans="1:16" x14ac:dyDescent="0.3">
      <c r="A7">
        <v>6</v>
      </c>
      <c r="B7" t="s">
        <v>30</v>
      </c>
      <c r="C7">
        <v>2019</v>
      </c>
      <c r="D7">
        <v>2.4</v>
      </c>
      <c r="E7" t="s">
        <v>33</v>
      </c>
      <c r="F7" t="s">
        <v>34</v>
      </c>
      <c r="G7">
        <v>246553</v>
      </c>
      <c r="H7" t="s">
        <v>38</v>
      </c>
      <c r="I7">
        <v>88969.76</v>
      </c>
      <c r="J7" t="s">
        <v>40</v>
      </c>
      <c r="K7">
        <f ca="1">YEAR(TODAY()) - Table1[[#This Row],[Year]]</f>
        <v>7</v>
      </c>
      <c r="L7">
        <f>Table1[[#This Row],[Price]]/Table1[[#This Row],[Mileage]]</f>
        <v>0.36085450187180845</v>
      </c>
      <c r="M7" t="str" cm="1">
        <f t="array" ref="M7">_xlfn.IFS(
Table1[[#This Row],[Mileage]]&lt;50000,"Low",
Table1[[#This Row],[Mileage]]&lt;150000,"Medium",
TRUE,"High"
)</f>
        <v>High</v>
      </c>
      <c r="N7" t="str" cm="1">
        <f t="array" ref="N7">_xlfn.IFS(
Table1[[#This Row],[Price]]&lt;65000,"Budget",
Table1[[#This Row],[Price]]&lt;=80000,"Mid-range",
TRUE,"Premium"
)</f>
        <v>Premium</v>
      </c>
      <c r="O7" t="str" cm="1">
        <f t="array" ref="O7">_xlfn.IFS(
Table1[[#This Row],[Engine Size]]&lt;2,"Small",
Table1[[#This Row],[Engine Size]]&lt;4,"Medium",
TRUE,"Large"
)</f>
        <v>Medium</v>
      </c>
      <c r="P7" cm="1">
        <f t="array" ref="P7">_xlfn.IFS(
Table1[[#This Row],[Condition]]="New",3,
Table1[[#This Row],[Condition]]="Like New",2,
TRUE,1
)</f>
        <v>2</v>
      </c>
    </row>
    <row r="8" spans="1:16" x14ac:dyDescent="0.3">
      <c r="A8">
        <v>7</v>
      </c>
      <c r="B8" t="s">
        <v>30</v>
      </c>
      <c r="C8">
        <v>2020</v>
      </c>
      <c r="D8">
        <v>4</v>
      </c>
      <c r="E8" t="s">
        <v>25</v>
      </c>
      <c r="F8" t="s">
        <v>34</v>
      </c>
      <c r="G8">
        <v>135486</v>
      </c>
      <c r="H8" t="s">
        <v>26</v>
      </c>
      <c r="I8">
        <v>63498.75</v>
      </c>
      <c r="J8" t="s">
        <v>41</v>
      </c>
      <c r="K8">
        <f ca="1">YEAR(TODAY()) - Table1[[#This Row],[Year]]</f>
        <v>6</v>
      </c>
      <c r="L8">
        <f>Table1[[#This Row],[Price]]/Table1[[#This Row],[Mileage]]</f>
        <v>0.46867388512466235</v>
      </c>
      <c r="M8" t="str" cm="1">
        <f t="array" ref="M8">_xlfn.IFS(
Table1[[#This Row],[Mileage]]&lt;50000,"Low",
Table1[[#This Row],[Mileage]]&lt;150000,"Medium",
TRUE,"High"
)</f>
        <v>Medium</v>
      </c>
      <c r="N8" t="str" cm="1">
        <f t="array" ref="N8">_xlfn.IFS(
Table1[[#This Row],[Price]]&lt;65000,"Budget",
Table1[[#This Row],[Price]]&lt;=80000,"Mid-range",
TRUE,"Premium"
)</f>
        <v>Budget</v>
      </c>
      <c r="O8" t="str" cm="1">
        <f t="array" ref="O8">_xlfn.IFS(
Table1[[#This Row],[Engine Size]]&lt;2,"Small",
Table1[[#This Row],[Engine Size]]&lt;4,"Medium",
TRUE,"Large"
)</f>
        <v>Large</v>
      </c>
      <c r="P8" cm="1">
        <f t="array" ref="P8">_xlfn.IFS(
Table1[[#This Row],[Condition]]="New",3,
Table1[[#This Row],[Condition]]="Like New",2,
TRUE,1
)</f>
        <v>1</v>
      </c>
    </row>
    <row r="9" spans="1:16" hidden="1" x14ac:dyDescent="0.3">
      <c r="A9">
        <v>8</v>
      </c>
      <c r="B9" t="s">
        <v>17</v>
      </c>
      <c r="C9">
        <v>2017</v>
      </c>
      <c r="D9">
        <v>5.3</v>
      </c>
      <c r="E9" t="s">
        <v>42</v>
      </c>
      <c r="F9" t="s">
        <v>34</v>
      </c>
      <c r="G9">
        <v>83030</v>
      </c>
      <c r="H9" t="s">
        <v>20</v>
      </c>
      <c r="I9">
        <v>17381.189999999999</v>
      </c>
      <c r="J9" t="s">
        <v>35</v>
      </c>
      <c r="K9">
        <f ca="1">YEAR(TODAY()) - Table1[[#This Row],[Year]]</f>
        <v>9</v>
      </c>
      <c r="L9">
        <f>Table1[[#This Row],[Price]]/Table1[[#This Row],[Mileage]]</f>
        <v>0.2093362640009635</v>
      </c>
      <c r="M9" t="str" cm="1">
        <f t="array" ref="M9">_xlfn.IFS(
Table1[[#This Row],[Mileage]]&lt;50000,"Low",
Table1[[#This Row],[Mileage]]&lt;150000,"Medium",
TRUE,"High"
)</f>
        <v>Medium</v>
      </c>
      <c r="N9" t="str" cm="1">
        <f t="array" ref="N9">_xlfn.IFS(
Table1[[#This Row],[Price]]&lt;65000,"Budget",
Table1[[#This Row],[Price]]&lt;=80000,"Mid-range",
TRUE,"Premium"
)</f>
        <v>Budget</v>
      </c>
      <c r="O9" t="str" cm="1">
        <f t="array" ref="O9">_xlfn.IFS(
Table1[[#This Row],[Engine Size]]&lt;2,"Small",
Table1[[#This Row],[Engine Size]]&lt;4,"Medium",
TRUE,"Large"
)</f>
        <v>Large</v>
      </c>
      <c r="P9" cm="1">
        <f t="array" ref="P9">_xlfn.IFS(
Table1[[#This Row],[Condition]]="New",3,
Table1[[#This Row],[Condition]]="Like New",2,
TRUE,1
)</f>
        <v>3</v>
      </c>
    </row>
    <row r="10" spans="1:16" hidden="1" x14ac:dyDescent="0.3">
      <c r="A10">
        <v>9</v>
      </c>
      <c r="B10" t="s">
        <v>43</v>
      </c>
      <c r="C10">
        <v>2023</v>
      </c>
      <c r="D10">
        <v>5.7</v>
      </c>
      <c r="E10" t="s">
        <v>25</v>
      </c>
      <c r="F10" t="s">
        <v>19</v>
      </c>
      <c r="G10">
        <v>120360</v>
      </c>
      <c r="H10" t="s">
        <v>38</v>
      </c>
      <c r="I10">
        <v>15905.62</v>
      </c>
      <c r="J10" t="s">
        <v>44</v>
      </c>
      <c r="K10">
        <f ca="1">YEAR(TODAY()) - Table1[[#This Row],[Year]]</f>
        <v>3</v>
      </c>
      <c r="L10">
        <f>Table1[[#This Row],[Price]]/Table1[[#This Row],[Mileage]]</f>
        <v>0.13215038218677302</v>
      </c>
      <c r="M10" t="str" cm="1">
        <f t="array" ref="M10">_xlfn.IFS(
Table1[[#This Row],[Mileage]]&lt;50000,"Low",
Table1[[#This Row],[Mileage]]&lt;150000,"Medium",
TRUE,"High"
)</f>
        <v>Medium</v>
      </c>
      <c r="N10" t="str" cm="1">
        <f t="array" ref="N10">_xlfn.IFS(
Table1[[#This Row],[Price]]&lt;65000,"Budget",
Table1[[#This Row],[Price]]&lt;=80000,"Mid-range",
TRUE,"Premium"
)</f>
        <v>Budget</v>
      </c>
      <c r="O10" t="str" cm="1">
        <f t="array" ref="O10">_xlfn.IFS(
Table1[[#This Row],[Engine Size]]&lt;2,"Small",
Table1[[#This Row],[Engine Size]]&lt;4,"Medium",
TRUE,"Large"
)</f>
        <v>Large</v>
      </c>
      <c r="P10" cm="1">
        <f t="array" ref="P10">_xlfn.IFS(
Table1[[#This Row],[Condition]]="New",3,
Table1[[#This Row],[Condition]]="Like New",2,
TRUE,1
)</f>
        <v>2</v>
      </c>
    </row>
    <row r="11" spans="1:16" hidden="1" x14ac:dyDescent="0.3">
      <c r="A11">
        <v>10</v>
      </c>
      <c r="B11" t="s">
        <v>37</v>
      </c>
      <c r="C11">
        <v>2010</v>
      </c>
      <c r="D11">
        <v>1.5</v>
      </c>
      <c r="E11" t="s">
        <v>25</v>
      </c>
      <c r="F11" t="s">
        <v>34</v>
      </c>
      <c r="G11">
        <v>135009</v>
      </c>
      <c r="H11" t="s">
        <v>38</v>
      </c>
      <c r="I11">
        <v>9560.2199999999993</v>
      </c>
      <c r="J11" t="s">
        <v>45</v>
      </c>
      <c r="K11">
        <f ca="1">YEAR(TODAY()) - Table1[[#This Row],[Year]]</f>
        <v>16</v>
      </c>
      <c r="L11">
        <f>Table1[[#This Row],[Price]]/Table1[[#This Row],[Mileage]]</f>
        <v>7.0811723662866921E-2</v>
      </c>
      <c r="M11" t="str" cm="1">
        <f t="array" ref="M11">_xlfn.IFS(
Table1[[#This Row],[Mileage]]&lt;50000,"Low",
Table1[[#This Row],[Mileage]]&lt;150000,"Medium",
TRUE,"High"
)</f>
        <v>Medium</v>
      </c>
      <c r="N11" t="str" cm="1">
        <f t="array" ref="N11">_xlfn.IFS(
Table1[[#This Row],[Price]]&lt;65000,"Budget",
Table1[[#This Row],[Price]]&lt;=80000,"Mid-range",
TRUE,"Premium"
)</f>
        <v>Budget</v>
      </c>
      <c r="O11" t="str" cm="1">
        <f t="array" ref="O11">_xlfn.IFS(
Table1[[#This Row],[Engine Size]]&lt;2,"Small",
Table1[[#This Row],[Engine Size]]&lt;4,"Medium",
TRUE,"Large"
)</f>
        <v>Small</v>
      </c>
      <c r="P11" cm="1">
        <f t="array" ref="P11">_xlfn.IFS(
Table1[[#This Row],[Condition]]="New",3,
Table1[[#This Row],[Condition]]="Like New",2,
TRUE,1
)</f>
        <v>2</v>
      </c>
    </row>
    <row r="12" spans="1:16" x14ac:dyDescent="0.3">
      <c r="A12">
        <v>11</v>
      </c>
      <c r="B12" t="s">
        <v>17</v>
      </c>
      <c r="C12">
        <v>2001</v>
      </c>
      <c r="D12">
        <v>1.8</v>
      </c>
      <c r="E12" t="s">
        <v>33</v>
      </c>
      <c r="F12" t="s">
        <v>34</v>
      </c>
      <c r="G12">
        <v>298875</v>
      </c>
      <c r="H12" t="s">
        <v>38</v>
      </c>
      <c r="I12">
        <v>58872.6</v>
      </c>
      <c r="J12" t="s">
        <v>47</v>
      </c>
      <c r="K12">
        <f ca="1">YEAR(TODAY()) - Table1[[#This Row],[Year]]</f>
        <v>25</v>
      </c>
      <c r="L12">
        <f>Table1[[#This Row],[Price]]/Table1[[#This Row],[Mileage]]</f>
        <v>0.19698067754077792</v>
      </c>
      <c r="M12" t="str" cm="1">
        <f t="array" ref="M12">_xlfn.IFS(
Table1[[#This Row],[Mileage]]&lt;50000,"Low",
Table1[[#This Row],[Mileage]]&lt;150000,"Medium",
TRUE,"High"
)</f>
        <v>High</v>
      </c>
      <c r="N12" t="str" cm="1">
        <f t="array" ref="N12">_xlfn.IFS(
Table1[[#This Row],[Price]]&lt;65000,"Budget",
Table1[[#This Row],[Price]]&lt;=80000,"Mid-range",
TRUE,"Premium"
)</f>
        <v>Budget</v>
      </c>
      <c r="O12" t="str" cm="1">
        <f t="array" ref="O12">_xlfn.IFS(
Table1[[#This Row],[Engine Size]]&lt;2,"Small",
Table1[[#This Row],[Engine Size]]&lt;4,"Medium",
TRUE,"Large"
)</f>
        <v>Small</v>
      </c>
      <c r="P12" cm="1">
        <f t="array" ref="P12">_xlfn.IFS(
Table1[[#This Row],[Condition]]="New",3,
Table1[[#This Row],[Condition]]="Like New",2,
TRUE,1
)</f>
        <v>2</v>
      </c>
    </row>
    <row r="13" spans="1:16" hidden="1" x14ac:dyDescent="0.3">
      <c r="A13">
        <v>12</v>
      </c>
      <c r="B13" t="s">
        <v>37</v>
      </c>
      <c r="C13">
        <v>2017</v>
      </c>
      <c r="D13">
        <v>5.7</v>
      </c>
      <c r="E13" t="s">
        <v>25</v>
      </c>
      <c r="F13" t="s">
        <v>34</v>
      </c>
      <c r="G13">
        <v>169737</v>
      </c>
      <c r="H13" t="s">
        <v>26</v>
      </c>
      <c r="I13">
        <v>28074.19</v>
      </c>
      <c r="J13" t="s">
        <v>39</v>
      </c>
      <c r="K13">
        <f ca="1">YEAR(TODAY()) - Table1[[#This Row],[Year]]</f>
        <v>9</v>
      </c>
      <c r="L13">
        <f>Table1[[#This Row],[Price]]/Table1[[#This Row],[Mileage]]</f>
        <v>0.16539817482340327</v>
      </c>
      <c r="M13" t="str" cm="1">
        <f t="array" ref="M13">_xlfn.IFS(
Table1[[#This Row],[Mileage]]&lt;50000,"Low",
Table1[[#This Row],[Mileage]]&lt;150000,"Medium",
TRUE,"High"
)</f>
        <v>High</v>
      </c>
      <c r="N13" t="str" cm="1">
        <f t="array" ref="N13">_xlfn.IFS(
Table1[[#This Row],[Price]]&lt;65000,"Budget",
Table1[[#This Row],[Price]]&lt;=80000,"Mid-range",
TRUE,"Premium"
)</f>
        <v>Budget</v>
      </c>
      <c r="O13" t="str" cm="1">
        <f t="array" ref="O13">_xlfn.IFS(
Table1[[#This Row],[Engine Size]]&lt;2,"Small",
Table1[[#This Row],[Engine Size]]&lt;4,"Medium",
TRUE,"Large"
)</f>
        <v>Large</v>
      </c>
      <c r="P13" cm="1">
        <f t="array" ref="P13">_xlfn.IFS(
Table1[[#This Row],[Condition]]="New",3,
Table1[[#This Row],[Condition]]="Like New",2,
TRUE,1
)</f>
        <v>1</v>
      </c>
    </row>
    <row r="14" spans="1:16" x14ac:dyDescent="0.3">
      <c r="A14">
        <v>13</v>
      </c>
      <c r="B14" t="s">
        <v>37</v>
      </c>
      <c r="C14">
        <v>2006</v>
      </c>
      <c r="D14">
        <v>4.7</v>
      </c>
      <c r="E14" t="s">
        <v>18</v>
      </c>
      <c r="F14" t="s">
        <v>34</v>
      </c>
      <c r="G14">
        <v>114360</v>
      </c>
      <c r="H14" t="s">
        <v>20</v>
      </c>
      <c r="I14">
        <v>74766.45</v>
      </c>
      <c r="J14" t="s">
        <v>48</v>
      </c>
      <c r="K14">
        <f ca="1">YEAR(TODAY()) - Table1[[#This Row],[Year]]</f>
        <v>20</v>
      </c>
      <c r="L14">
        <f>Table1[[#This Row],[Price]]/Table1[[#This Row],[Mileage]]</f>
        <v>0.65378147953830013</v>
      </c>
      <c r="M14" t="str" cm="1">
        <f t="array" ref="M14">_xlfn.IFS(
Table1[[#This Row],[Mileage]]&lt;50000,"Low",
Table1[[#This Row],[Mileage]]&lt;150000,"Medium",
TRUE,"High"
)</f>
        <v>Medium</v>
      </c>
      <c r="N14" t="str" cm="1">
        <f t="array" ref="N14">_xlfn.IFS(
Table1[[#This Row],[Price]]&lt;65000,"Budget",
Table1[[#This Row],[Price]]&lt;=80000,"Mid-range",
TRUE,"Premium"
)</f>
        <v>Mid-range</v>
      </c>
      <c r="O14" t="str" cm="1">
        <f t="array" ref="O14">_xlfn.IFS(
Table1[[#This Row],[Engine Size]]&lt;2,"Small",
Table1[[#This Row],[Engine Size]]&lt;4,"Medium",
TRUE,"Large"
)</f>
        <v>Large</v>
      </c>
      <c r="P14" cm="1">
        <f t="array" ref="P14">_xlfn.IFS(
Table1[[#This Row],[Condition]]="New",3,
Table1[[#This Row],[Condition]]="Like New",2,
TRUE,1
)</f>
        <v>3</v>
      </c>
    </row>
    <row r="15" spans="1:16" x14ac:dyDescent="0.3">
      <c r="A15">
        <v>14</v>
      </c>
      <c r="B15" t="s">
        <v>30</v>
      </c>
      <c r="C15">
        <v>2023</v>
      </c>
      <c r="D15">
        <v>5.4</v>
      </c>
      <c r="E15" t="s">
        <v>25</v>
      </c>
      <c r="F15" t="s">
        <v>34</v>
      </c>
      <c r="G15">
        <v>263894</v>
      </c>
      <c r="H15" t="s">
        <v>38</v>
      </c>
      <c r="I15">
        <v>70193.740000000005</v>
      </c>
      <c r="J15" t="s">
        <v>40</v>
      </c>
      <c r="K15">
        <f ca="1">YEAR(TODAY()) - Table1[[#This Row],[Year]]</f>
        <v>3</v>
      </c>
      <c r="L15">
        <f>Table1[[#This Row],[Price]]/Table1[[#This Row],[Mileage]]</f>
        <v>0.26599217867780245</v>
      </c>
      <c r="M15" t="str" cm="1">
        <f t="array" ref="M15">_xlfn.IFS(
Table1[[#This Row],[Mileage]]&lt;50000,"Low",
Table1[[#This Row],[Mileage]]&lt;150000,"Medium",
TRUE,"High"
)</f>
        <v>High</v>
      </c>
      <c r="N15" t="str" cm="1">
        <f t="array" ref="N15">_xlfn.IFS(
Table1[[#This Row],[Price]]&lt;65000,"Budget",
Table1[[#This Row],[Price]]&lt;=80000,"Mid-range",
TRUE,"Premium"
)</f>
        <v>Mid-range</v>
      </c>
      <c r="O15" t="str" cm="1">
        <f t="array" ref="O15">_xlfn.IFS(
Table1[[#This Row],[Engine Size]]&lt;2,"Small",
Table1[[#This Row],[Engine Size]]&lt;4,"Medium",
TRUE,"Large"
)</f>
        <v>Large</v>
      </c>
      <c r="P15" cm="1">
        <f t="array" ref="P15">_xlfn.IFS(
Table1[[#This Row],[Condition]]="New",3,
Table1[[#This Row],[Condition]]="Like New",2,
TRUE,1
)</f>
        <v>2</v>
      </c>
    </row>
    <row r="16" spans="1:16" hidden="1" x14ac:dyDescent="0.3">
      <c r="A16">
        <v>15</v>
      </c>
      <c r="B16" t="s">
        <v>24</v>
      </c>
      <c r="C16">
        <v>2014</v>
      </c>
      <c r="D16">
        <v>2</v>
      </c>
      <c r="E16" t="s">
        <v>25</v>
      </c>
      <c r="F16" t="s">
        <v>34</v>
      </c>
      <c r="G16">
        <v>65018</v>
      </c>
      <c r="H16" t="s">
        <v>20</v>
      </c>
      <c r="I16">
        <v>35220.519999999997</v>
      </c>
      <c r="J16" t="s">
        <v>49</v>
      </c>
      <c r="K16">
        <f ca="1">YEAR(TODAY()) - Table1[[#This Row],[Year]]</f>
        <v>12</v>
      </c>
      <c r="L16">
        <f>Table1[[#This Row],[Price]]/Table1[[#This Row],[Mileage]]</f>
        <v>0.5417041434679627</v>
      </c>
      <c r="M16" t="str" cm="1">
        <f t="array" ref="M16">_xlfn.IFS(
Table1[[#This Row],[Mileage]]&lt;50000,"Low",
Table1[[#This Row],[Mileage]]&lt;150000,"Medium",
TRUE,"High"
)</f>
        <v>Medium</v>
      </c>
      <c r="N16" t="str" cm="1">
        <f t="array" ref="N16">_xlfn.IFS(
Table1[[#This Row],[Price]]&lt;65000,"Budget",
Table1[[#This Row],[Price]]&lt;=80000,"Mid-range",
TRUE,"Premium"
)</f>
        <v>Budget</v>
      </c>
      <c r="O16" t="str" cm="1">
        <f t="array" ref="O16">_xlfn.IFS(
Table1[[#This Row],[Engine Size]]&lt;2,"Small",
Table1[[#This Row],[Engine Size]]&lt;4,"Medium",
TRUE,"Large"
)</f>
        <v>Medium</v>
      </c>
      <c r="P16" cm="1">
        <f t="array" ref="P16">_xlfn.IFS(
Table1[[#This Row],[Condition]]="New",3,
Table1[[#This Row],[Condition]]="Like New",2,
TRUE,1
)</f>
        <v>3</v>
      </c>
    </row>
    <row r="17" spans="1:16" hidden="1" x14ac:dyDescent="0.3">
      <c r="A17">
        <v>16</v>
      </c>
      <c r="B17" t="s">
        <v>37</v>
      </c>
      <c r="C17">
        <v>2010</v>
      </c>
      <c r="D17">
        <v>3.9</v>
      </c>
      <c r="E17" t="s">
        <v>25</v>
      </c>
      <c r="F17" t="s">
        <v>34</v>
      </c>
      <c r="G17">
        <v>240904</v>
      </c>
      <c r="H17" t="s">
        <v>26</v>
      </c>
      <c r="I17">
        <v>21796.16</v>
      </c>
      <c r="J17" t="s">
        <v>39</v>
      </c>
      <c r="K17">
        <f ca="1">YEAR(TODAY()) - Table1[[#This Row],[Year]]</f>
        <v>16</v>
      </c>
      <c r="L17">
        <f>Table1[[#This Row],[Price]]/Table1[[#This Row],[Mileage]]</f>
        <v>9.047653837213164E-2</v>
      </c>
      <c r="M17" t="str" cm="1">
        <f t="array" ref="M17">_xlfn.IFS(
Table1[[#This Row],[Mileage]]&lt;50000,"Low",
Table1[[#This Row],[Mileage]]&lt;150000,"Medium",
TRUE,"High"
)</f>
        <v>High</v>
      </c>
      <c r="N17" t="str" cm="1">
        <f t="array" ref="N17">_xlfn.IFS(
Table1[[#This Row],[Price]]&lt;65000,"Budget",
Table1[[#This Row],[Price]]&lt;=80000,"Mid-range",
TRUE,"Premium"
)</f>
        <v>Budget</v>
      </c>
      <c r="O17" t="str" cm="1">
        <f t="array" ref="O17">_xlfn.IFS(
Table1[[#This Row],[Engine Size]]&lt;2,"Small",
Table1[[#This Row],[Engine Size]]&lt;4,"Medium",
TRUE,"Large"
)</f>
        <v>Medium</v>
      </c>
      <c r="P17" cm="1">
        <f t="array" ref="P17">_xlfn.IFS(
Table1[[#This Row],[Condition]]="New",3,
Table1[[#This Row],[Condition]]="Like New",2,
TRUE,1
)</f>
        <v>1</v>
      </c>
    </row>
    <row r="18" spans="1:16" hidden="1" x14ac:dyDescent="0.3">
      <c r="A18">
        <v>17</v>
      </c>
      <c r="B18" t="s">
        <v>50</v>
      </c>
      <c r="C18">
        <v>2017</v>
      </c>
      <c r="D18">
        <v>4.5</v>
      </c>
      <c r="E18" t="s">
        <v>25</v>
      </c>
      <c r="F18" t="s">
        <v>34</v>
      </c>
      <c r="G18">
        <v>136817</v>
      </c>
      <c r="H18" t="s">
        <v>20</v>
      </c>
      <c r="I18">
        <v>14728.03</v>
      </c>
      <c r="J18" t="s">
        <v>51</v>
      </c>
      <c r="K18">
        <f ca="1">YEAR(TODAY()) - Table1[[#This Row],[Year]]</f>
        <v>9</v>
      </c>
      <c r="L18">
        <f>Table1[[#This Row],[Price]]/Table1[[#This Row],[Mileage]]</f>
        <v>0.10764766074391341</v>
      </c>
      <c r="M18" t="str" cm="1">
        <f t="array" ref="M18">_xlfn.IFS(
Table1[[#This Row],[Mileage]]&lt;50000,"Low",
Table1[[#This Row],[Mileage]]&lt;150000,"Medium",
TRUE,"High"
)</f>
        <v>Medium</v>
      </c>
      <c r="N18" t="str" cm="1">
        <f t="array" ref="N18">_xlfn.IFS(
Table1[[#This Row],[Price]]&lt;65000,"Budget",
Table1[[#This Row],[Price]]&lt;=80000,"Mid-range",
TRUE,"Premium"
)</f>
        <v>Budget</v>
      </c>
      <c r="O18" t="str" cm="1">
        <f t="array" ref="O18">_xlfn.IFS(
Table1[[#This Row],[Engine Size]]&lt;2,"Small",
Table1[[#This Row],[Engine Size]]&lt;4,"Medium",
TRUE,"Large"
)</f>
        <v>Large</v>
      </c>
      <c r="P18" cm="1">
        <f t="array" ref="P18">_xlfn.IFS(
Table1[[#This Row],[Condition]]="New",3,
Table1[[#This Row],[Condition]]="Like New",2,
TRUE,1
)</f>
        <v>3</v>
      </c>
    </row>
    <row r="19" spans="1:16" x14ac:dyDescent="0.3">
      <c r="A19">
        <v>18</v>
      </c>
      <c r="B19" t="s">
        <v>30</v>
      </c>
      <c r="C19">
        <v>2022</v>
      </c>
      <c r="D19">
        <v>4.4000000000000004</v>
      </c>
      <c r="E19" t="s">
        <v>42</v>
      </c>
      <c r="F19" t="s">
        <v>34</v>
      </c>
      <c r="G19">
        <v>192803</v>
      </c>
      <c r="H19" t="s">
        <v>38</v>
      </c>
      <c r="I19">
        <v>75044.95</v>
      </c>
      <c r="J19" t="s">
        <v>52</v>
      </c>
      <c r="K19">
        <f ca="1">YEAR(TODAY()) - Table1[[#This Row],[Year]]</f>
        <v>4</v>
      </c>
      <c r="L19">
        <f>Table1[[#This Row],[Price]]/Table1[[#This Row],[Mileage]]</f>
        <v>0.38923123602848503</v>
      </c>
      <c r="M19" t="str" cm="1">
        <f t="array" ref="M19">_xlfn.IFS(
Table1[[#This Row],[Mileage]]&lt;50000,"Low",
Table1[[#This Row],[Mileage]]&lt;150000,"Medium",
TRUE,"High"
)</f>
        <v>High</v>
      </c>
      <c r="N19" t="str" cm="1">
        <f t="array" ref="N19">_xlfn.IFS(
Table1[[#This Row],[Price]]&lt;65000,"Budget",
Table1[[#This Row],[Price]]&lt;=80000,"Mid-range",
TRUE,"Premium"
)</f>
        <v>Mid-range</v>
      </c>
      <c r="O19" t="str" cm="1">
        <f t="array" ref="O19">_xlfn.IFS(
Table1[[#This Row],[Engine Size]]&lt;2,"Small",
Table1[[#This Row],[Engine Size]]&lt;4,"Medium",
TRUE,"Large"
)</f>
        <v>Large</v>
      </c>
      <c r="P19" cm="1">
        <f t="array" ref="P19">_xlfn.IFS(
Table1[[#This Row],[Condition]]="New",3,
Table1[[#This Row],[Condition]]="Like New",2,
TRUE,1
)</f>
        <v>2</v>
      </c>
    </row>
    <row r="20" spans="1:16" hidden="1" x14ac:dyDescent="0.3">
      <c r="A20">
        <v>19</v>
      </c>
      <c r="B20" t="s">
        <v>43</v>
      </c>
      <c r="C20">
        <v>2011</v>
      </c>
      <c r="D20">
        <v>3</v>
      </c>
      <c r="E20" t="s">
        <v>25</v>
      </c>
      <c r="F20" t="s">
        <v>34</v>
      </c>
      <c r="G20">
        <v>86984</v>
      </c>
      <c r="H20" t="s">
        <v>20</v>
      </c>
      <c r="I20">
        <v>47791.89</v>
      </c>
      <c r="J20" t="s">
        <v>44</v>
      </c>
      <c r="K20">
        <f ca="1">YEAR(TODAY()) - Table1[[#This Row],[Year]]</f>
        <v>15</v>
      </c>
      <c r="L20">
        <f>Table1[[#This Row],[Price]]/Table1[[#This Row],[Mileage]]</f>
        <v>0.54943311413593299</v>
      </c>
      <c r="M20" t="str" cm="1">
        <f t="array" ref="M20">_xlfn.IFS(
Table1[[#This Row],[Mileage]]&lt;50000,"Low",
Table1[[#This Row],[Mileage]]&lt;150000,"Medium",
TRUE,"High"
)</f>
        <v>Medium</v>
      </c>
      <c r="N20" t="str" cm="1">
        <f t="array" ref="N20">_xlfn.IFS(
Table1[[#This Row],[Price]]&lt;65000,"Budget",
Table1[[#This Row],[Price]]&lt;=80000,"Mid-range",
TRUE,"Premium"
)</f>
        <v>Budget</v>
      </c>
      <c r="O20" t="str" cm="1">
        <f t="array" ref="O20">_xlfn.IFS(
Table1[[#This Row],[Engine Size]]&lt;2,"Small",
Table1[[#This Row],[Engine Size]]&lt;4,"Medium",
TRUE,"Large"
)</f>
        <v>Medium</v>
      </c>
      <c r="P20" cm="1">
        <f t="array" ref="P20">_xlfn.IFS(
Table1[[#This Row],[Condition]]="New",3,
Table1[[#This Row],[Condition]]="Like New",2,
TRUE,1
)</f>
        <v>3</v>
      </c>
    </row>
    <row r="21" spans="1:16" hidden="1" x14ac:dyDescent="0.3">
      <c r="A21">
        <v>20</v>
      </c>
      <c r="B21" t="s">
        <v>24</v>
      </c>
      <c r="C21">
        <v>2005</v>
      </c>
      <c r="D21">
        <v>1.1000000000000001</v>
      </c>
      <c r="E21" t="s">
        <v>18</v>
      </c>
      <c r="F21" t="s">
        <v>34</v>
      </c>
      <c r="G21">
        <v>290595</v>
      </c>
      <c r="H21" t="s">
        <v>20</v>
      </c>
      <c r="I21">
        <v>35735.339999999997</v>
      </c>
      <c r="J21" t="s">
        <v>53</v>
      </c>
      <c r="K21">
        <f ca="1">YEAR(TODAY()) - Table1[[#This Row],[Year]]</f>
        <v>21</v>
      </c>
      <c r="L21">
        <f>Table1[[#This Row],[Price]]/Table1[[#This Row],[Mileage]]</f>
        <v>0.12297300366489443</v>
      </c>
      <c r="M21" t="str" cm="1">
        <f t="array" ref="M21">_xlfn.IFS(
Table1[[#This Row],[Mileage]]&lt;50000,"Low",
Table1[[#This Row],[Mileage]]&lt;150000,"Medium",
TRUE,"High"
)</f>
        <v>High</v>
      </c>
      <c r="N21" t="str" cm="1">
        <f t="array" ref="N21">_xlfn.IFS(
Table1[[#This Row],[Price]]&lt;65000,"Budget",
Table1[[#This Row],[Price]]&lt;=80000,"Mid-range",
TRUE,"Premium"
)</f>
        <v>Budget</v>
      </c>
      <c r="O21" t="str" cm="1">
        <f t="array" ref="O21">_xlfn.IFS(
Table1[[#This Row],[Engine Size]]&lt;2,"Small",
Table1[[#This Row],[Engine Size]]&lt;4,"Medium",
TRUE,"Large"
)</f>
        <v>Small</v>
      </c>
      <c r="P21" cm="1">
        <f t="array" ref="P21">_xlfn.IFS(
Table1[[#This Row],[Condition]]="New",3,
Table1[[#This Row],[Condition]]="Like New",2,
TRUE,1
)</f>
        <v>3</v>
      </c>
    </row>
    <row r="22" spans="1:16" x14ac:dyDescent="0.3">
      <c r="A22">
        <v>21</v>
      </c>
      <c r="B22" t="s">
        <v>50</v>
      </c>
      <c r="C22">
        <v>2019</v>
      </c>
      <c r="D22">
        <v>3.9</v>
      </c>
      <c r="E22" t="s">
        <v>18</v>
      </c>
      <c r="F22" t="s">
        <v>34</v>
      </c>
      <c r="G22">
        <v>192608</v>
      </c>
      <c r="H22" t="s">
        <v>26</v>
      </c>
      <c r="I22">
        <v>86382.04</v>
      </c>
      <c r="J22" t="s">
        <v>54</v>
      </c>
      <c r="K22">
        <f ca="1">YEAR(TODAY()) - Table1[[#This Row],[Year]]</f>
        <v>7</v>
      </c>
      <c r="L22">
        <f>Table1[[#This Row],[Price]]/Table1[[#This Row],[Mileage]]</f>
        <v>0.4484862518690812</v>
      </c>
      <c r="M22" t="str" cm="1">
        <f t="array" ref="M22">_xlfn.IFS(
Table1[[#This Row],[Mileage]]&lt;50000,"Low",
Table1[[#This Row],[Mileage]]&lt;150000,"Medium",
TRUE,"High"
)</f>
        <v>High</v>
      </c>
      <c r="N22" t="str" cm="1">
        <f t="array" ref="N22">_xlfn.IFS(
Table1[[#This Row],[Price]]&lt;65000,"Budget",
Table1[[#This Row],[Price]]&lt;=80000,"Mid-range",
TRUE,"Premium"
)</f>
        <v>Premium</v>
      </c>
      <c r="O22" t="str" cm="1">
        <f t="array" ref="O22">_xlfn.IFS(
Table1[[#This Row],[Engine Size]]&lt;2,"Small",
Table1[[#This Row],[Engine Size]]&lt;4,"Medium",
TRUE,"Large"
)</f>
        <v>Medium</v>
      </c>
      <c r="P22" cm="1">
        <f t="array" ref="P22">_xlfn.IFS(
Table1[[#This Row],[Condition]]="New",3,
Table1[[#This Row],[Condition]]="Like New",2,
TRUE,1
)</f>
        <v>1</v>
      </c>
    </row>
    <row r="23" spans="1:16" x14ac:dyDescent="0.3">
      <c r="A23">
        <v>22</v>
      </c>
      <c r="B23" t="s">
        <v>50</v>
      </c>
      <c r="C23">
        <v>2022</v>
      </c>
      <c r="D23">
        <v>2.2999999999999998</v>
      </c>
      <c r="E23" t="s">
        <v>25</v>
      </c>
      <c r="F23" t="s">
        <v>19</v>
      </c>
      <c r="G23">
        <v>12150</v>
      </c>
      <c r="H23" t="s">
        <v>26</v>
      </c>
      <c r="I23">
        <v>61393.26</v>
      </c>
      <c r="J23" t="s">
        <v>55</v>
      </c>
      <c r="K23">
        <f ca="1">YEAR(TODAY()) - Table1[[#This Row],[Year]]</f>
        <v>4</v>
      </c>
      <c r="L23">
        <f>Table1[[#This Row],[Price]]/Table1[[#This Row],[Mileage]]</f>
        <v>5.0529432098765437</v>
      </c>
      <c r="M23" t="str" cm="1">
        <f t="array" ref="M23">_xlfn.IFS(
Table1[[#This Row],[Mileage]]&lt;50000,"Low",
Table1[[#This Row],[Mileage]]&lt;150000,"Medium",
TRUE,"High"
)</f>
        <v>Low</v>
      </c>
      <c r="N23" t="str" cm="1">
        <f t="array" ref="N23">_xlfn.IFS(
Table1[[#This Row],[Price]]&lt;65000,"Budget",
Table1[[#This Row],[Price]]&lt;=80000,"Mid-range",
TRUE,"Premium"
)</f>
        <v>Budget</v>
      </c>
      <c r="O23" t="str" cm="1">
        <f t="array" ref="O23">_xlfn.IFS(
Table1[[#This Row],[Engine Size]]&lt;2,"Small",
Table1[[#This Row],[Engine Size]]&lt;4,"Medium",
TRUE,"Large"
)</f>
        <v>Medium</v>
      </c>
      <c r="P23" cm="1">
        <f t="array" ref="P23">_xlfn.IFS(
Table1[[#This Row],[Condition]]="New",3,
Table1[[#This Row],[Condition]]="Like New",2,
TRUE,1
)</f>
        <v>1</v>
      </c>
    </row>
    <row r="24" spans="1:16" x14ac:dyDescent="0.3">
      <c r="A24">
        <v>23</v>
      </c>
      <c r="B24" t="s">
        <v>43</v>
      </c>
      <c r="C24">
        <v>2012</v>
      </c>
      <c r="D24">
        <v>3.3</v>
      </c>
      <c r="E24" t="s">
        <v>33</v>
      </c>
      <c r="F24" t="s">
        <v>19</v>
      </c>
      <c r="G24">
        <v>275550</v>
      </c>
      <c r="H24" t="s">
        <v>20</v>
      </c>
      <c r="I24">
        <v>54210.22</v>
      </c>
      <c r="J24" t="s">
        <v>57</v>
      </c>
      <c r="K24">
        <f ca="1">YEAR(TODAY()) - Table1[[#This Row],[Year]]</f>
        <v>14</v>
      </c>
      <c r="L24">
        <f>Table1[[#This Row],[Price]]/Table1[[#This Row],[Mileage]]</f>
        <v>0.19673460352023225</v>
      </c>
      <c r="M24" t="str" cm="1">
        <f t="array" ref="M24">_xlfn.IFS(
Table1[[#This Row],[Mileage]]&lt;50000,"Low",
Table1[[#This Row],[Mileage]]&lt;150000,"Medium",
TRUE,"High"
)</f>
        <v>High</v>
      </c>
      <c r="N24" t="str" cm="1">
        <f t="array" ref="N24">_xlfn.IFS(
Table1[[#This Row],[Price]]&lt;65000,"Budget",
Table1[[#This Row],[Price]]&lt;=80000,"Mid-range",
TRUE,"Premium"
)</f>
        <v>Budget</v>
      </c>
      <c r="O24" t="str" cm="1">
        <f t="array" ref="O24">_xlfn.IFS(
Table1[[#This Row],[Engine Size]]&lt;2,"Small",
Table1[[#This Row],[Engine Size]]&lt;4,"Medium",
TRUE,"Large"
)</f>
        <v>Medium</v>
      </c>
      <c r="P24" cm="1">
        <f t="array" ref="P24">_xlfn.IFS(
Table1[[#This Row],[Condition]]="New",3,
Table1[[#This Row],[Condition]]="Like New",2,
TRUE,1
)</f>
        <v>3</v>
      </c>
    </row>
    <row r="25" spans="1:16" x14ac:dyDescent="0.3">
      <c r="A25">
        <v>24</v>
      </c>
      <c r="B25" t="s">
        <v>24</v>
      </c>
      <c r="C25">
        <v>2019</v>
      </c>
      <c r="D25">
        <v>5.8</v>
      </c>
      <c r="E25" t="s">
        <v>42</v>
      </c>
      <c r="F25" t="s">
        <v>34</v>
      </c>
      <c r="G25">
        <v>150853</v>
      </c>
      <c r="H25" t="s">
        <v>20</v>
      </c>
      <c r="I25">
        <v>75621.02</v>
      </c>
      <c r="J25" t="s">
        <v>53</v>
      </c>
      <c r="K25">
        <f ca="1">YEAR(TODAY()) - Table1[[#This Row],[Year]]</f>
        <v>7</v>
      </c>
      <c r="L25">
        <f>Table1[[#This Row],[Price]]/Table1[[#This Row],[Mileage]]</f>
        <v>0.50128946722968726</v>
      </c>
      <c r="M25" t="str" cm="1">
        <f t="array" ref="M25">_xlfn.IFS(
Table1[[#This Row],[Mileage]]&lt;50000,"Low",
Table1[[#This Row],[Mileage]]&lt;150000,"Medium",
TRUE,"High"
)</f>
        <v>High</v>
      </c>
      <c r="N25" t="str" cm="1">
        <f t="array" ref="N25">_xlfn.IFS(
Table1[[#This Row],[Price]]&lt;65000,"Budget",
Table1[[#This Row],[Price]]&lt;=80000,"Mid-range",
TRUE,"Premium"
)</f>
        <v>Mid-range</v>
      </c>
      <c r="O25" t="str" cm="1">
        <f t="array" ref="O25">_xlfn.IFS(
Table1[[#This Row],[Engine Size]]&lt;2,"Small",
Table1[[#This Row],[Engine Size]]&lt;4,"Medium",
TRUE,"Large"
)</f>
        <v>Large</v>
      </c>
      <c r="P25" cm="1">
        <f t="array" ref="P25">_xlfn.IFS(
Table1[[#This Row],[Condition]]="New",3,
Table1[[#This Row],[Condition]]="Like New",2,
TRUE,1
)</f>
        <v>3</v>
      </c>
    </row>
    <row r="26" spans="1:16" x14ac:dyDescent="0.3">
      <c r="A26">
        <v>25</v>
      </c>
      <c r="B26" t="s">
        <v>30</v>
      </c>
      <c r="C26">
        <v>2015</v>
      </c>
      <c r="D26">
        <v>3</v>
      </c>
      <c r="E26" t="s">
        <v>25</v>
      </c>
      <c r="F26" t="s">
        <v>34</v>
      </c>
      <c r="G26">
        <v>188489</v>
      </c>
      <c r="H26" t="s">
        <v>20</v>
      </c>
      <c r="I26">
        <v>82480.399999999994</v>
      </c>
      <c r="J26" t="s">
        <v>41</v>
      </c>
      <c r="K26">
        <f ca="1">YEAR(TODAY()) - Table1[[#This Row],[Year]]</f>
        <v>11</v>
      </c>
      <c r="L26">
        <f>Table1[[#This Row],[Price]]/Table1[[#This Row],[Mileage]]</f>
        <v>0.43758733931423049</v>
      </c>
      <c r="M26" t="str" cm="1">
        <f t="array" ref="M26">_xlfn.IFS(
Table1[[#This Row],[Mileage]]&lt;50000,"Low",
Table1[[#This Row],[Mileage]]&lt;150000,"Medium",
TRUE,"High"
)</f>
        <v>High</v>
      </c>
      <c r="N26" t="str" cm="1">
        <f t="array" ref="N26">_xlfn.IFS(
Table1[[#This Row],[Price]]&lt;65000,"Budget",
Table1[[#This Row],[Price]]&lt;=80000,"Mid-range",
TRUE,"Premium"
)</f>
        <v>Premium</v>
      </c>
      <c r="O26" t="str" cm="1">
        <f t="array" ref="O26">_xlfn.IFS(
Table1[[#This Row],[Engine Size]]&lt;2,"Small",
Table1[[#This Row],[Engine Size]]&lt;4,"Medium",
TRUE,"Large"
)</f>
        <v>Medium</v>
      </c>
      <c r="P26" cm="1">
        <f t="array" ref="P26">_xlfn.IFS(
Table1[[#This Row],[Condition]]="New",3,
Table1[[#This Row],[Condition]]="Like New",2,
TRUE,1
)</f>
        <v>3</v>
      </c>
    </row>
    <row r="27" spans="1:16" x14ac:dyDescent="0.3">
      <c r="A27">
        <v>26</v>
      </c>
      <c r="B27" t="s">
        <v>58</v>
      </c>
      <c r="C27">
        <v>2017</v>
      </c>
      <c r="D27">
        <v>5.2</v>
      </c>
      <c r="E27" t="s">
        <v>25</v>
      </c>
      <c r="F27" t="s">
        <v>34</v>
      </c>
      <c r="G27">
        <v>18325</v>
      </c>
      <c r="H27" t="s">
        <v>26</v>
      </c>
      <c r="I27">
        <v>70176.95</v>
      </c>
      <c r="J27" t="s">
        <v>59</v>
      </c>
      <c r="K27">
        <f ca="1">YEAR(TODAY()) - Table1[[#This Row],[Year]]</f>
        <v>9</v>
      </c>
      <c r="L27">
        <f>Table1[[#This Row],[Price]]/Table1[[#This Row],[Mileage]]</f>
        <v>3.8295743519781715</v>
      </c>
      <c r="M27" t="str" cm="1">
        <f t="array" ref="M27">_xlfn.IFS(
Table1[[#This Row],[Mileage]]&lt;50000,"Low",
Table1[[#This Row],[Mileage]]&lt;150000,"Medium",
TRUE,"High"
)</f>
        <v>Low</v>
      </c>
      <c r="N27" t="str" cm="1">
        <f t="array" ref="N27">_xlfn.IFS(
Table1[[#This Row],[Price]]&lt;65000,"Budget",
Table1[[#This Row],[Price]]&lt;=80000,"Mid-range",
TRUE,"Premium"
)</f>
        <v>Mid-range</v>
      </c>
      <c r="O27" t="str" cm="1">
        <f t="array" ref="O27">_xlfn.IFS(
Table1[[#This Row],[Engine Size]]&lt;2,"Small",
Table1[[#This Row],[Engine Size]]&lt;4,"Medium",
TRUE,"Large"
)</f>
        <v>Large</v>
      </c>
      <c r="P27" cm="1">
        <f t="array" ref="P27">_xlfn.IFS(
Table1[[#This Row],[Condition]]="New",3,
Table1[[#This Row],[Condition]]="Like New",2,
TRUE,1
)</f>
        <v>1</v>
      </c>
    </row>
    <row r="28" spans="1:16" hidden="1" x14ac:dyDescent="0.3">
      <c r="A28">
        <v>27</v>
      </c>
      <c r="B28" t="s">
        <v>24</v>
      </c>
      <c r="C28">
        <v>2009</v>
      </c>
      <c r="D28">
        <v>1.9</v>
      </c>
      <c r="E28" t="s">
        <v>25</v>
      </c>
      <c r="F28" t="s">
        <v>19</v>
      </c>
      <c r="G28">
        <v>199756</v>
      </c>
      <c r="H28" t="s">
        <v>26</v>
      </c>
      <c r="I28">
        <v>46800.6</v>
      </c>
      <c r="J28" t="s">
        <v>49</v>
      </c>
      <c r="K28">
        <f ca="1">YEAR(TODAY()) - Table1[[#This Row],[Year]]</f>
        <v>17</v>
      </c>
      <c r="L28">
        <f>Table1[[#This Row],[Price]]/Table1[[#This Row],[Mileage]]</f>
        <v>0.23428883237549811</v>
      </c>
      <c r="M28" t="str" cm="1">
        <f t="array" ref="M28">_xlfn.IFS(
Table1[[#This Row],[Mileage]]&lt;50000,"Low",
Table1[[#This Row],[Mileage]]&lt;150000,"Medium",
TRUE,"High"
)</f>
        <v>High</v>
      </c>
      <c r="N28" t="str" cm="1">
        <f t="array" ref="N28">_xlfn.IFS(
Table1[[#This Row],[Price]]&lt;65000,"Budget",
Table1[[#This Row],[Price]]&lt;=80000,"Mid-range",
TRUE,"Premium"
)</f>
        <v>Budget</v>
      </c>
      <c r="O28" t="str" cm="1">
        <f t="array" ref="O28">_xlfn.IFS(
Table1[[#This Row],[Engine Size]]&lt;2,"Small",
Table1[[#This Row],[Engine Size]]&lt;4,"Medium",
TRUE,"Large"
)</f>
        <v>Small</v>
      </c>
      <c r="P28" cm="1">
        <f t="array" ref="P28">_xlfn.IFS(
Table1[[#This Row],[Condition]]="New",3,
Table1[[#This Row],[Condition]]="Like New",2,
TRUE,1
)</f>
        <v>1</v>
      </c>
    </row>
    <row r="29" spans="1:16" hidden="1" x14ac:dyDescent="0.3">
      <c r="A29">
        <v>28</v>
      </c>
      <c r="B29" t="s">
        <v>43</v>
      </c>
      <c r="C29">
        <v>2022</v>
      </c>
      <c r="D29">
        <v>4.4000000000000004</v>
      </c>
      <c r="E29" t="s">
        <v>33</v>
      </c>
      <c r="F29" t="s">
        <v>19</v>
      </c>
      <c r="G29">
        <v>204541</v>
      </c>
      <c r="H29" t="s">
        <v>20</v>
      </c>
      <c r="I29">
        <v>41033.39</v>
      </c>
      <c r="J29" t="s">
        <v>60</v>
      </c>
      <c r="K29">
        <f ca="1">YEAR(TODAY()) - Table1[[#This Row],[Year]]</f>
        <v>4</v>
      </c>
      <c r="L29">
        <f>Table1[[#This Row],[Price]]/Table1[[#This Row],[Mileage]]</f>
        <v>0.20061205332916138</v>
      </c>
      <c r="M29" t="str" cm="1">
        <f t="array" ref="M29">_xlfn.IFS(
Table1[[#This Row],[Mileage]]&lt;50000,"Low",
Table1[[#This Row],[Mileage]]&lt;150000,"Medium",
TRUE,"High"
)</f>
        <v>High</v>
      </c>
      <c r="N29" t="str" cm="1">
        <f t="array" ref="N29">_xlfn.IFS(
Table1[[#This Row],[Price]]&lt;65000,"Budget",
Table1[[#This Row],[Price]]&lt;=80000,"Mid-range",
TRUE,"Premium"
)</f>
        <v>Budget</v>
      </c>
      <c r="O29" t="str" cm="1">
        <f t="array" ref="O29">_xlfn.IFS(
Table1[[#This Row],[Engine Size]]&lt;2,"Small",
Table1[[#This Row],[Engine Size]]&lt;4,"Medium",
TRUE,"Large"
)</f>
        <v>Large</v>
      </c>
      <c r="P29" cm="1">
        <f t="array" ref="P29">_xlfn.IFS(
Table1[[#This Row],[Condition]]="New",3,
Table1[[#This Row],[Condition]]="Like New",2,
TRUE,1
)</f>
        <v>3</v>
      </c>
    </row>
    <row r="30" spans="1:16" x14ac:dyDescent="0.3">
      <c r="A30">
        <v>29</v>
      </c>
      <c r="B30" t="s">
        <v>50</v>
      </c>
      <c r="C30">
        <v>2007</v>
      </c>
      <c r="D30">
        <v>5.9</v>
      </c>
      <c r="E30" t="s">
        <v>33</v>
      </c>
      <c r="F30" t="s">
        <v>19</v>
      </c>
      <c r="G30">
        <v>17669</v>
      </c>
      <c r="H30" t="s">
        <v>26</v>
      </c>
      <c r="I30">
        <v>78308.17</v>
      </c>
      <c r="J30" t="s">
        <v>61</v>
      </c>
      <c r="K30">
        <f ca="1">YEAR(TODAY()) - Table1[[#This Row],[Year]]</f>
        <v>19</v>
      </c>
      <c r="L30">
        <f>Table1[[#This Row],[Price]]/Table1[[#This Row],[Mileage]]</f>
        <v>4.4319525723017712</v>
      </c>
      <c r="M30" t="str" cm="1">
        <f t="array" ref="M30">_xlfn.IFS(
Table1[[#This Row],[Mileage]]&lt;50000,"Low",
Table1[[#This Row],[Mileage]]&lt;150000,"Medium",
TRUE,"High"
)</f>
        <v>Low</v>
      </c>
      <c r="N30" t="str" cm="1">
        <f t="array" ref="N30">_xlfn.IFS(
Table1[[#This Row],[Price]]&lt;65000,"Budget",
Table1[[#This Row],[Price]]&lt;=80000,"Mid-range",
TRUE,"Premium"
)</f>
        <v>Mid-range</v>
      </c>
      <c r="O30" t="str" cm="1">
        <f t="array" ref="O30">_xlfn.IFS(
Table1[[#This Row],[Engine Size]]&lt;2,"Small",
Table1[[#This Row],[Engine Size]]&lt;4,"Medium",
TRUE,"Large"
)</f>
        <v>Large</v>
      </c>
      <c r="P30" cm="1">
        <f t="array" ref="P30">_xlfn.IFS(
Table1[[#This Row],[Condition]]="New",3,
Table1[[#This Row],[Condition]]="Like New",2,
TRUE,1
)</f>
        <v>1</v>
      </c>
    </row>
    <row r="31" spans="1:16" x14ac:dyDescent="0.3">
      <c r="A31">
        <v>30</v>
      </c>
      <c r="B31" t="s">
        <v>30</v>
      </c>
      <c r="C31">
        <v>2017</v>
      </c>
      <c r="D31">
        <v>1.5</v>
      </c>
      <c r="E31" t="s">
        <v>33</v>
      </c>
      <c r="F31" t="s">
        <v>34</v>
      </c>
      <c r="G31">
        <v>207836</v>
      </c>
      <c r="H31" t="s">
        <v>38</v>
      </c>
      <c r="I31">
        <v>54201.18</v>
      </c>
      <c r="J31" t="s">
        <v>52</v>
      </c>
      <c r="K31">
        <f ca="1">YEAR(TODAY()) - Table1[[#This Row],[Year]]</f>
        <v>9</v>
      </c>
      <c r="L31">
        <f>Table1[[#This Row],[Price]]/Table1[[#This Row],[Mileage]]</f>
        <v>0.26078821763313381</v>
      </c>
      <c r="M31" t="str" cm="1">
        <f t="array" ref="M31">_xlfn.IFS(
Table1[[#This Row],[Mileage]]&lt;50000,"Low",
Table1[[#This Row],[Mileage]]&lt;150000,"Medium",
TRUE,"High"
)</f>
        <v>High</v>
      </c>
      <c r="N31" t="str" cm="1">
        <f t="array" ref="N31">_xlfn.IFS(
Table1[[#This Row],[Price]]&lt;65000,"Budget",
Table1[[#This Row],[Price]]&lt;=80000,"Mid-range",
TRUE,"Premium"
)</f>
        <v>Budget</v>
      </c>
      <c r="O31" t="str" cm="1">
        <f t="array" ref="O31">_xlfn.IFS(
Table1[[#This Row],[Engine Size]]&lt;2,"Small",
Table1[[#This Row],[Engine Size]]&lt;4,"Medium",
TRUE,"Large"
)</f>
        <v>Small</v>
      </c>
      <c r="P31" cm="1">
        <f t="array" ref="P31">_xlfn.IFS(
Table1[[#This Row],[Condition]]="New",3,
Table1[[#This Row],[Condition]]="Like New",2,
TRUE,1
)</f>
        <v>2</v>
      </c>
    </row>
    <row r="32" spans="1:16" x14ac:dyDescent="0.3">
      <c r="A32">
        <v>31</v>
      </c>
      <c r="B32" t="s">
        <v>24</v>
      </c>
      <c r="C32">
        <v>2020</v>
      </c>
      <c r="D32">
        <v>1</v>
      </c>
      <c r="E32" t="s">
        <v>42</v>
      </c>
      <c r="F32" t="s">
        <v>34</v>
      </c>
      <c r="G32">
        <v>132915</v>
      </c>
      <c r="H32" t="s">
        <v>26</v>
      </c>
      <c r="I32">
        <v>71916.679999999993</v>
      </c>
      <c r="J32" t="s">
        <v>53</v>
      </c>
      <c r="K32">
        <f ca="1">YEAR(TODAY()) - Table1[[#This Row],[Year]]</f>
        <v>6</v>
      </c>
      <c r="L32">
        <f>Table1[[#This Row],[Price]]/Table1[[#This Row],[Mileage]]</f>
        <v>0.54107271564533721</v>
      </c>
      <c r="M32" t="str" cm="1">
        <f t="array" ref="M32">_xlfn.IFS(
Table1[[#This Row],[Mileage]]&lt;50000,"Low",
Table1[[#This Row],[Mileage]]&lt;150000,"Medium",
TRUE,"High"
)</f>
        <v>Medium</v>
      </c>
      <c r="N32" t="str" cm="1">
        <f t="array" ref="N32">_xlfn.IFS(
Table1[[#This Row],[Price]]&lt;65000,"Budget",
Table1[[#This Row],[Price]]&lt;=80000,"Mid-range",
TRUE,"Premium"
)</f>
        <v>Mid-range</v>
      </c>
      <c r="O32" t="str" cm="1">
        <f t="array" ref="O32">_xlfn.IFS(
Table1[[#This Row],[Engine Size]]&lt;2,"Small",
Table1[[#This Row],[Engine Size]]&lt;4,"Medium",
TRUE,"Large"
)</f>
        <v>Small</v>
      </c>
      <c r="P32" cm="1">
        <f t="array" ref="P32">_xlfn.IFS(
Table1[[#This Row],[Condition]]="New",3,
Table1[[#This Row],[Condition]]="Like New",2,
TRUE,1
)</f>
        <v>1</v>
      </c>
    </row>
    <row r="33" spans="1:16" x14ac:dyDescent="0.3">
      <c r="A33">
        <v>32</v>
      </c>
      <c r="B33" t="s">
        <v>58</v>
      </c>
      <c r="C33">
        <v>2000</v>
      </c>
      <c r="D33">
        <v>3.2</v>
      </c>
      <c r="E33" t="s">
        <v>18</v>
      </c>
      <c r="F33" t="s">
        <v>34</v>
      </c>
      <c r="G33">
        <v>196681</v>
      </c>
      <c r="H33" t="s">
        <v>26</v>
      </c>
      <c r="I33">
        <v>89587.88</v>
      </c>
      <c r="J33" t="s">
        <v>62</v>
      </c>
      <c r="K33">
        <f ca="1">YEAR(TODAY()) - Table1[[#This Row],[Year]]</f>
        <v>26</v>
      </c>
      <c r="L33">
        <f>Table1[[#This Row],[Price]]/Table1[[#This Row],[Mileage]]</f>
        <v>0.45549839587962238</v>
      </c>
      <c r="M33" t="str" cm="1">
        <f t="array" ref="M33">_xlfn.IFS(
Table1[[#This Row],[Mileage]]&lt;50000,"Low",
Table1[[#This Row],[Mileage]]&lt;150000,"Medium",
TRUE,"High"
)</f>
        <v>High</v>
      </c>
      <c r="N33" t="str" cm="1">
        <f t="array" ref="N33">_xlfn.IFS(
Table1[[#This Row],[Price]]&lt;65000,"Budget",
Table1[[#This Row],[Price]]&lt;=80000,"Mid-range",
TRUE,"Premium"
)</f>
        <v>Premium</v>
      </c>
      <c r="O33" t="str" cm="1">
        <f t="array" ref="O33">_xlfn.IFS(
Table1[[#This Row],[Engine Size]]&lt;2,"Small",
Table1[[#This Row],[Engine Size]]&lt;4,"Medium",
TRUE,"Large"
)</f>
        <v>Medium</v>
      </c>
      <c r="P33" cm="1">
        <f t="array" ref="P33">_xlfn.IFS(
Table1[[#This Row],[Condition]]="New",3,
Table1[[#This Row],[Condition]]="Like New",2,
TRUE,1
)</f>
        <v>1</v>
      </c>
    </row>
    <row r="34" spans="1:16" x14ac:dyDescent="0.3">
      <c r="A34">
        <v>33</v>
      </c>
      <c r="B34" t="s">
        <v>58</v>
      </c>
      <c r="C34">
        <v>2022</v>
      </c>
      <c r="D34">
        <v>1.5</v>
      </c>
      <c r="E34" t="s">
        <v>42</v>
      </c>
      <c r="F34" t="s">
        <v>34</v>
      </c>
      <c r="G34">
        <v>50812</v>
      </c>
      <c r="H34" t="s">
        <v>26</v>
      </c>
      <c r="I34">
        <v>92009.61</v>
      </c>
      <c r="J34" t="s">
        <v>62</v>
      </c>
      <c r="K34">
        <f ca="1">YEAR(TODAY()) - Table1[[#This Row],[Year]]</f>
        <v>4</v>
      </c>
      <c r="L34">
        <f>Table1[[#This Row],[Price]]/Table1[[#This Row],[Mileage]]</f>
        <v>1.8107850507754073</v>
      </c>
      <c r="M34" t="str" cm="1">
        <f t="array" ref="M34">_xlfn.IFS(
Table1[[#This Row],[Mileage]]&lt;50000,"Low",
Table1[[#This Row],[Mileage]]&lt;150000,"Medium",
TRUE,"High"
)</f>
        <v>Medium</v>
      </c>
      <c r="N34" t="str" cm="1">
        <f t="array" ref="N34">_xlfn.IFS(
Table1[[#This Row],[Price]]&lt;65000,"Budget",
Table1[[#This Row],[Price]]&lt;=80000,"Mid-range",
TRUE,"Premium"
)</f>
        <v>Premium</v>
      </c>
      <c r="O34" t="str" cm="1">
        <f t="array" ref="O34">_xlfn.IFS(
Table1[[#This Row],[Engine Size]]&lt;2,"Small",
Table1[[#This Row],[Engine Size]]&lt;4,"Medium",
TRUE,"Large"
)</f>
        <v>Small</v>
      </c>
      <c r="P34" cm="1">
        <f t="array" ref="P34">_xlfn.IFS(
Table1[[#This Row],[Condition]]="New",3,
Table1[[#This Row],[Condition]]="Like New",2,
TRUE,1
)</f>
        <v>1</v>
      </c>
    </row>
    <row r="35" spans="1:16" hidden="1" x14ac:dyDescent="0.3">
      <c r="A35">
        <v>34</v>
      </c>
      <c r="B35" t="s">
        <v>37</v>
      </c>
      <c r="C35">
        <v>2007</v>
      </c>
      <c r="D35">
        <v>4.7</v>
      </c>
      <c r="E35" t="s">
        <v>33</v>
      </c>
      <c r="F35" t="s">
        <v>19</v>
      </c>
      <c r="G35">
        <v>278203</v>
      </c>
      <c r="H35" t="s">
        <v>38</v>
      </c>
      <c r="I35">
        <v>31382.99</v>
      </c>
      <c r="J35" t="s">
        <v>48</v>
      </c>
      <c r="K35">
        <f ca="1">YEAR(TODAY()) - Table1[[#This Row],[Year]]</f>
        <v>19</v>
      </c>
      <c r="L35">
        <f>Table1[[#This Row],[Price]]/Table1[[#This Row],[Mileage]]</f>
        <v>0.11280608045204402</v>
      </c>
      <c r="M35" t="str" cm="1">
        <f t="array" ref="M35">_xlfn.IFS(
Table1[[#This Row],[Mileage]]&lt;50000,"Low",
Table1[[#This Row],[Mileage]]&lt;150000,"Medium",
TRUE,"High"
)</f>
        <v>High</v>
      </c>
      <c r="N35" t="str" cm="1">
        <f t="array" ref="N35">_xlfn.IFS(
Table1[[#This Row],[Price]]&lt;65000,"Budget",
Table1[[#This Row],[Price]]&lt;=80000,"Mid-range",
TRUE,"Premium"
)</f>
        <v>Budget</v>
      </c>
      <c r="O35" t="str" cm="1">
        <f t="array" ref="O35">_xlfn.IFS(
Table1[[#This Row],[Engine Size]]&lt;2,"Small",
Table1[[#This Row],[Engine Size]]&lt;4,"Medium",
TRUE,"Large"
)</f>
        <v>Large</v>
      </c>
      <c r="P35" cm="1">
        <f t="array" ref="P35">_xlfn.IFS(
Table1[[#This Row],[Condition]]="New",3,
Table1[[#This Row],[Condition]]="Like New",2,
TRUE,1
)</f>
        <v>2</v>
      </c>
    </row>
    <row r="36" spans="1:16" hidden="1" x14ac:dyDescent="0.3">
      <c r="A36">
        <v>35</v>
      </c>
      <c r="B36" t="s">
        <v>37</v>
      </c>
      <c r="C36">
        <v>2005</v>
      </c>
      <c r="D36">
        <v>5.6</v>
      </c>
      <c r="E36" t="s">
        <v>18</v>
      </c>
      <c r="F36" t="s">
        <v>34</v>
      </c>
      <c r="G36">
        <v>252862</v>
      </c>
      <c r="H36" t="s">
        <v>38</v>
      </c>
      <c r="I36">
        <v>22849.55</v>
      </c>
      <c r="J36" t="s">
        <v>39</v>
      </c>
      <c r="K36">
        <f ca="1">YEAR(TODAY()) - Table1[[#This Row],[Year]]</f>
        <v>21</v>
      </c>
      <c r="L36">
        <f>Table1[[#This Row],[Price]]/Table1[[#This Row],[Mileage]]</f>
        <v>9.0363716177203374E-2</v>
      </c>
      <c r="M36" t="str" cm="1">
        <f t="array" ref="M36">_xlfn.IFS(
Table1[[#This Row],[Mileage]]&lt;50000,"Low",
Table1[[#This Row],[Mileage]]&lt;150000,"Medium",
TRUE,"High"
)</f>
        <v>High</v>
      </c>
      <c r="N36" t="str" cm="1">
        <f t="array" ref="N36">_xlfn.IFS(
Table1[[#This Row],[Price]]&lt;65000,"Budget",
Table1[[#This Row],[Price]]&lt;=80000,"Mid-range",
TRUE,"Premium"
)</f>
        <v>Budget</v>
      </c>
      <c r="O36" t="str" cm="1">
        <f t="array" ref="O36">_xlfn.IFS(
Table1[[#This Row],[Engine Size]]&lt;2,"Small",
Table1[[#This Row],[Engine Size]]&lt;4,"Medium",
TRUE,"Large"
)</f>
        <v>Large</v>
      </c>
      <c r="P36" cm="1">
        <f t="array" ref="P36">_xlfn.IFS(
Table1[[#This Row],[Condition]]="New",3,
Table1[[#This Row],[Condition]]="Like New",2,
TRUE,1
)</f>
        <v>2</v>
      </c>
    </row>
    <row r="37" spans="1:16" hidden="1" x14ac:dyDescent="0.3">
      <c r="A37">
        <v>36</v>
      </c>
      <c r="B37" t="s">
        <v>17</v>
      </c>
      <c r="C37">
        <v>2004</v>
      </c>
      <c r="D37">
        <v>3.2</v>
      </c>
      <c r="E37" t="s">
        <v>18</v>
      </c>
      <c r="F37" t="s">
        <v>19</v>
      </c>
      <c r="G37">
        <v>171840</v>
      </c>
      <c r="H37" t="s">
        <v>38</v>
      </c>
      <c r="I37">
        <v>29822.3</v>
      </c>
      <c r="J37" t="s">
        <v>47</v>
      </c>
      <c r="K37">
        <f ca="1">YEAR(TODAY()) - Table1[[#This Row],[Year]]</f>
        <v>22</v>
      </c>
      <c r="L37">
        <f>Table1[[#This Row],[Price]]/Table1[[#This Row],[Mileage]]</f>
        <v>0.17354690409683426</v>
      </c>
      <c r="M37" t="str" cm="1">
        <f t="array" ref="M37">_xlfn.IFS(
Table1[[#This Row],[Mileage]]&lt;50000,"Low",
Table1[[#This Row],[Mileage]]&lt;150000,"Medium",
TRUE,"High"
)</f>
        <v>High</v>
      </c>
      <c r="N37" t="str" cm="1">
        <f t="array" ref="N37">_xlfn.IFS(
Table1[[#This Row],[Price]]&lt;65000,"Budget",
Table1[[#This Row],[Price]]&lt;=80000,"Mid-range",
TRUE,"Premium"
)</f>
        <v>Budget</v>
      </c>
      <c r="O37" t="str" cm="1">
        <f t="array" ref="O37">_xlfn.IFS(
Table1[[#This Row],[Engine Size]]&lt;2,"Small",
Table1[[#This Row],[Engine Size]]&lt;4,"Medium",
TRUE,"Large"
)</f>
        <v>Medium</v>
      </c>
      <c r="P37" cm="1">
        <f t="array" ref="P37">_xlfn.IFS(
Table1[[#This Row],[Condition]]="New",3,
Table1[[#This Row],[Condition]]="Like New",2,
TRUE,1
)</f>
        <v>2</v>
      </c>
    </row>
    <row r="38" spans="1:16" x14ac:dyDescent="0.3">
      <c r="A38">
        <v>37</v>
      </c>
      <c r="B38" t="s">
        <v>43</v>
      </c>
      <c r="C38">
        <v>2014</v>
      </c>
      <c r="D38">
        <v>2.2999999999999998</v>
      </c>
      <c r="E38" t="s">
        <v>33</v>
      </c>
      <c r="F38" t="s">
        <v>19</v>
      </c>
      <c r="G38">
        <v>25395</v>
      </c>
      <c r="H38" t="s">
        <v>20</v>
      </c>
      <c r="I38">
        <v>76380.320000000007</v>
      </c>
      <c r="J38" t="s">
        <v>63</v>
      </c>
      <c r="K38">
        <f ca="1">YEAR(TODAY()) - Table1[[#This Row],[Year]]</f>
        <v>12</v>
      </c>
      <c r="L38">
        <f>Table1[[#This Row],[Price]]/Table1[[#This Row],[Mileage]]</f>
        <v>3.0076912778105931</v>
      </c>
      <c r="M38" t="str" cm="1">
        <f t="array" ref="M38">_xlfn.IFS(
Table1[[#This Row],[Mileage]]&lt;50000,"Low",
Table1[[#This Row],[Mileage]]&lt;150000,"Medium",
TRUE,"High"
)</f>
        <v>Low</v>
      </c>
      <c r="N38" t="str" cm="1">
        <f t="array" ref="N38">_xlfn.IFS(
Table1[[#This Row],[Price]]&lt;65000,"Budget",
Table1[[#This Row],[Price]]&lt;=80000,"Mid-range",
TRUE,"Premium"
)</f>
        <v>Mid-range</v>
      </c>
      <c r="O38" t="str" cm="1">
        <f t="array" ref="O38">_xlfn.IFS(
Table1[[#This Row],[Engine Size]]&lt;2,"Small",
Table1[[#This Row],[Engine Size]]&lt;4,"Medium",
TRUE,"Large"
)</f>
        <v>Medium</v>
      </c>
      <c r="P38" cm="1">
        <f t="array" ref="P38">_xlfn.IFS(
Table1[[#This Row],[Condition]]="New",3,
Table1[[#This Row],[Condition]]="Like New",2,
TRUE,1
)</f>
        <v>3</v>
      </c>
    </row>
    <row r="39" spans="1:16" hidden="1" x14ac:dyDescent="0.3">
      <c r="A39">
        <v>38</v>
      </c>
      <c r="B39" t="s">
        <v>24</v>
      </c>
      <c r="C39">
        <v>2021</v>
      </c>
      <c r="D39">
        <v>3.2</v>
      </c>
      <c r="E39" t="s">
        <v>33</v>
      </c>
      <c r="F39" t="s">
        <v>34</v>
      </c>
      <c r="G39">
        <v>282346</v>
      </c>
      <c r="H39" t="s">
        <v>20</v>
      </c>
      <c r="I39">
        <v>40155.51</v>
      </c>
      <c r="J39" t="s">
        <v>27</v>
      </c>
      <c r="K39">
        <f ca="1">YEAR(TODAY()) - Table1[[#This Row],[Year]]</f>
        <v>5</v>
      </c>
      <c r="L39">
        <f>Table1[[#This Row],[Price]]/Table1[[#This Row],[Mileage]]</f>
        <v>0.14222092751446808</v>
      </c>
      <c r="M39" t="str" cm="1">
        <f t="array" ref="M39">_xlfn.IFS(
Table1[[#This Row],[Mileage]]&lt;50000,"Low",
Table1[[#This Row],[Mileage]]&lt;150000,"Medium",
TRUE,"High"
)</f>
        <v>High</v>
      </c>
      <c r="N39" t="str" cm="1">
        <f t="array" ref="N39">_xlfn.IFS(
Table1[[#This Row],[Price]]&lt;65000,"Budget",
Table1[[#This Row],[Price]]&lt;=80000,"Mid-range",
TRUE,"Premium"
)</f>
        <v>Budget</v>
      </c>
      <c r="O39" t="str" cm="1">
        <f t="array" ref="O39">_xlfn.IFS(
Table1[[#This Row],[Engine Size]]&lt;2,"Small",
Table1[[#This Row],[Engine Size]]&lt;4,"Medium",
TRUE,"Large"
)</f>
        <v>Medium</v>
      </c>
      <c r="P39" cm="1">
        <f t="array" ref="P39">_xlfn.IFS(
Table1[[#This Row],[Condition]]="New",3,
Table1[[#This Row],[Condition]]="Like New",2,
TRUE,1
)</f>
        <v>3</v>
      </c>
    </row>
    <row r="40" spans="1:16" hidden="1" x14ac:dyDescent="0.3">
      <c r="A40">
        <v>39</v>
      </c>
      <c r="B40" t="s">
        <v>24</v>
      </c>
      <c r="C40">
        <v>2014</v>
      </c>
      <c r="D40">
        <v>4.5999999999999996</v>
      </c>
      <c r="E40" t="s">
        <v>42</v>
      </c>
      <c r="F40" t="s">
        <v>19</v>
      </c>
      <c r="G40">
        <v>229707</v>
      </c>
      <c r="H40" t="s">
        <v>38</v>
      </c>
      <c r="I40">
        <v>21471.98</v>
      </c>
      <c r="J40" t="s">
        <v>49</v>
      </c>
      <c r="K40">
        <f ca="1">YEAR(TODAY()) - Table1[[#This Row],[Year]]</f>
        <v>12</v>
      </c>
      <c r="L40">
        <f>Table1[[#This Row],[Price]]/Table1[[#This Row],[Mileage]]</f>
        <v>9.3475514459724782E-2</v>
      </c>
      <c r="M40" t="str" cm="1">
        <f t="array" ref="M40">_xlfn.IFS(
Table1[[#This Row],[Mileage]]&lt;50000,"Low",
Table1[[#This Row],[Mileage]]&lt;150000,"Medium",
TRUE,"High"
)</f>
        <v>High</v>
      </c>
      <c r="N40" t="str" cm="1">
        <f t="array" ref="N40">_xlfn.IFS(
Table1[[#This Row],[Price]]&lt;65000,"Budget",
Table1[[#This Row],[Price]]&lt;=80000,"Mid-range",
TRUE,"Premium"
)</f>
        <v>Budget</v>
      </c>
      <c r="O40" t="str" cm="1">
        <f t="array" ref="O40">_xlfn.IFS(
Table1[[#This Row],[Engine Size]]&lt;2,"Small",
Table1[[#This Row],[Engine Size]]&lt;4,"Medium",
TRUE,"Large"
)</f>
        <v>Large</v>
      </c>
      <c r="P40" cm="1">
        <f t="array" ref="P40">_xlfn.IFS(
Table1[[#This Row],[Condition]]="New",3,
Table1[[#This Row],[Condition]]="Like New",2,
TRUE,1
)</f>
        <v>2</v>
      </c>
    </row>
    <row r="41" spans="1:16" hidden="1" x14ac:dyDescent="0.3">
      <c r="A41">
        <v>40</v>
      </c>
      <c r="B41" t="s">
        <v>17</v>
      </c>
      <c r="C41">
        <v>2001</v>
      </c>
      <c r="D41">
        <v>1</v>
      </c>
      <c r="E41" t="s">
        <v>33</v>
      </c>
      <c r="F41" t="s">
        <v>19</v>
      </c>
      <c r="G41">
        <v>247181</v>
      </c>
      <c r="H41" t="s">
        <v>20</v>
      </c>
      <c r="I41">
        <v>14346.62</v>
      </c>
      <c r="J41" t="s">
        <v>21</v>
      </c>
      <c r="K41">
        <f ca="1">YEAR(TODAY()) - Table1[[#This Row],[Year]]</f>
        <v>25</v>
      </c>
      <c r="L41">
        <f>Table1[[#This Row],[Price]]/Table1[[#This Row],[Mileage]]</f>
        <v>5.8040949749373946E-2</v>
      </c>
      <c r="M41" t="str" cm="1">
        <f t="array" ref="M41">_xlfn.IFS(
Table1[[#This Row],[Mileage]]&lt;50000,"Low",
Table1[[#This Row],[Mileage]]&lt;150000,"Medium",
TRUE,"High"
)</f>
        <v>High</v>
      </c>
      <c r="N41" t="str" cm="1">
        <f t="array" ref="N41">_xlfn.IFS(
Table1[[#This Row],[Price]]&lt;65000,"Budget",
Table1[[#This Row],[Price]]&lt;=80000,"Mid-range",
TRUE,"Premium"
)</f>
        <v>Budget</v>
      </c>
      <c r="O41" t="str" cm="1">
        <f t="array" ref="O41">_xlfn.IFS(
Table1[[#This Row],[Engine Size]]&lt;2,"Small",
Table1[[#This Row],[Engine Size]]&lt;4,"Medium",
TRUE,"Large"
)</f>
        <v>Small</v>
      </c>
      <c r="P41" cm="1">
        <f t="array" ref="P41">_xlfn.IFS(
Table1[[#This Row],[Condition]]="New",3,
Table1[[#This Row],[Condition]]="Like New",2,
TRUE,1
)</f>
        <v>3</v>
      </c>
    </row>
    <row r="42" spans="1:16" hidden="1" x14ac:dyDescent="0.3">
      <c r="A42">
        <v>41</v>
      </c>
      <c r="B42" t="s">
        <v>50</v>
      </c>
      <c r="C42">
        <v>2000</v>
      </c>
      <c r="D42">
        <v>3.9</v>
      </c>
      <c r="E42" t="s">
        <v>18</v>
      </c>
      <c r="F42" t="s">
        <v>19</v>
      </c>
      <c r="G42">
        <v>204120</v>
      </c>
      <c r="H42" t="s">
        <v>20</v>
      </c>
      <c r="I42">
        <v>36094.75</v>
      </c>
      <c r="J42" t="s">
        <v>55</v>
      </c>
      <c r="K42">
        <f ca="1">YEAR(TODAY()) - Table1[[#This Row],[Year]]</f>
        <v>26</v>
      </c>
      <c r="L42">
        <f>Table1[[#This Row],[Price]]/Table1[[#This Row],[Mileage]]</f>
        <v>0.17683103076621595</v>
      </c>
      <c r="M42" t="str" cm="1">
        <f t="array" ref="M42">_xlfn.IFS(
Table1[[#This Row],[Mileage]]&lt;50000,"Low",
Table1[[#This Row],[Mileage]]&lt;150000,"Medium",
TRUE,"High"
)</f>
        <v>High</v>
      </c>
      <c r="N42" t="str" cm="1">
        <f t="array" ref="N42">_xlfn.IFS(
Table1[[#This Row],[Price]]&lt;65000,"Budget",
Table1[[#This Row],[Price]]&lt;=80000,"Mid-range",
TRUE,"Premium"
)</f>
        <v>Budget</v>
      </c>
      <c r="O42" t="str" cm="1">
        <f t="array" ref="O42">_xlfn.IFS(
Table1[[#This Row],[Engine Size]]&lt;2,"Small",
Table1[[#This Row],[Engine Size]]&lt;4,"Medium",
TRUE,"Large"
)</f>
        <v>Medium</v>
      </c>
      <c r="P42" cm="1">
        <f t="array" ref="P42">_xlfn.IFS(
Table1[[#This Row],[Condition]]="New",3,
Table1[[#This Row],[Condition]]="Like New",2,
TRUE,1
)</f>
        <v>3</v>
      </c>
    </row>
    <row r="43" spans="1:16" hidden="1" x14ac:dyDescent="0.3">
      <c r="A43">
        <v>42</v>
      </c>
      <c r="B43" t="s">
        <v>50</v>
      </c>
      <c r="C43">
        <v>2022</v>
      </c>
      <c r="D43">
        <v>4.0999999999999996</v>
      </c>
      <c r="E43" t="s">
        <v>25</v>
      </c>
      <c r="F43" t="s">
        <v>19</v>
      </c>
      <c r="G43">
        <v>224839</v>
      </c>
      <c r="H43" t="s">
        <v>20</v>
      </c>
      <c r="I43">
        <v>17932.96</v>
      </c>
      <c r="J43" t="s">
        <v>51</v>
      </c>
      <c r="K43">
        <f ca="1">YEAR(TODAY()) - Table1[[#This Row],[Year]]</f>
        <v>4</v>
      </c>
      <c r="L43">
        <f>Table1[[#This Row],[Price]]/Table1[[#This Row],[Mileage]]</f>
        <v>7.9759116523378942E-2</v>
      </c>
      <c r="M43" t="str" cm="1">
        <f t="array" ref="M43">_xlfn.IFS(
Table1[[#This Row],[Mileage]]&lt;50000,"Low",
Table1[[#This Row],[Mileage]]&lt;150000,"Medium",
TRUE,"High"
)</f>
        <v>High</v>
      </c>
      <c r="N43" t="str" cm="1">
        <f t="array" ref="N43">_xlfn.IFS(
Table1[[#This Row],[Price]]&lt;65000,"Budget",
Table1[[#This Row],[Price]]&lt;=80000,"Mid-range",
TRUE,"Premium"
)</f>
        <v>Budget</v>
      </c>
      <c r="O43" t="str" cm="1">
        <f t="array" ref="O43">_xlfn.IFS(
Table1[[#This Row],[Engine Size]]&lt;2,"Small",
Table1[[#This Row],[Engine Size]]&lt;4,"Medium",
TRUE,"Large"
)</f>
        <v>Large</v>
      </c>
      <c r="P43" cm="1">
        <f t="array" ref="P43">_xlfn.IFS(
Table1[[#This Row],[Condition]]="New",3,
Table1[[#This Row],[Condition]]="Like New",2,
TRUE,1
)</f>
        <v>3</v>
      </c>
    </row>
    <row r="44" spans="1:16" hidden="1" x14ac:dyDescent="0.3">
      <c r="A44">
        <v>43</v>
      </c>
      <c r="B44" t="s">
        <v>17</v>
      </c>
      <c r="C44">
        <v>2022</v>
      </c>
      <c r="D44">
        <v>4.2</v>
      </c>
      <c r="E44" t="s">
        <v>33</v>
      </c>
      <c r="F44" t="s">
        <v>34</v>
      </c>
      <c r="G44">
        <v>219882</v>
      </c>
      <c r="H44" t="s">
        <v>38</v>
      </c>
      <c r="I44">
        <v>19855.490000000002</v>
      </c>
      <c r="J44" t="s">
        <v>35</v>
      </c>
      <c r="K44">
        <f ca="1">YEAR(TODAY()) - Table1[[#This Row],[Year]]</f>
        <v>4</v>
      </c>
      <c r="L44">
        <f>Table1[[#This Row],[Price]]/Table1[[#This Row],[Mileage]]</f>
        <v>9.0300661263768761E-2</v>
      </c>
      <c r="M44" t="str" cm="1">
        <f t="array" ref="M44">_xlfn.IFS(
Table1[[#This Row],[Mileage]]&lt;50000,"Low",
Table1[[#This Row],[Mileage]]&lt;150000,"Medium",
TRUE,"High"
)</f>
        <v>High</v>
      </c>
      <c r="N44" t="str" cm="1">
        <f t="array" ref="N44">_xlfn.IFS(
Table1[[#This Row],[Price]]&lt;65000,"Budget",
Table1[[#This Row],[Price]]&lt;=80000,"Mid-range",
TRUE,"Premium"
)</f>
        <v>Budget</v>
      </c>
      <c r="O44" t="str" cm="1">
        <f t="array" ref="O44">_xlfn.IFS(
Table1[[#This Row],[Engine Size]]&lt;2,"Small",
Table1[[#This Row],[Engine Size]]&lt;4,"Medium",
TRUE,"Large"
)</f>
        <v>Large</v>
      </c>
      <c r="P44" cm="1">
        <f t="array" ref="P44">_xlfn.IFS(
Table1[[#This Row],[Condition]]="New",3,
Table1[[#This Row],[Condition]]="Like New",2,
TRUE,1
)</f>
        <v>2</v>
      </c>
    </row>
    <row r="45" spans="1:16" x14ac:dyDescent="0.3">
      <c r="A45">
        <v>44</v>
      </c>
      <c r="B45" t="s">
        <v>50</v>
      </c>
      <c r="C45">
        <v>2010</v>
      </c>
      <c r="D45">
        <v>2.2000000000000002</v>
      </c>
      <c r="E45" t="s">
        <v>33</v>
      </c>
      <c r="F45" t="s">
        <v>34</v>
      </c>
      <c r="G45">
        <v>103235</v>
      </c>
      <c r="H45" t="s">
        <v>26</v>
      </c>
      <c r="I45">
        <v>69968.98</v>
      </c>
      <c r="J45" t="s">
        <v>54</v>
      </c>
      <c r="K45">
        <f ca="1">YEAR(TODAY()) - Table1[[#This Row],[Year]]</f>
        <v>16</v>
      </c>
      <c r="L45">
        <f>Table1[[#This Row],[Price]]/Table1[[#This Row],[Mileage]]</f>
        <v>0.67776413038213779</v>
      </c>
      <c r="M45" t="str" cm="1">
        <f t="array" ref="M45">_xlfn.IFS(
Table1[[#This Row],[Mileage]]&lt;50000,"Low",
Table1[[#This Row],[Mileage]]&lt;150000,"Medium",
TRUE,"High"
)</f>
        <v>Medium</v>
      </c>
      <c r="N45" t="str" cm="1">
        <f t="array" ref="N45">_xlfn.IFS(
Table1[[#This Row],[Price]]&lt;65000,"Budget",
Table1[[#This Row],[Price]]&lt;=80000,"Mid-range",
TRUE,"Premium"
)</f>
        <v>Mid-range</v>
      </c>
      <c r="O45" t="str" cm="1">
        <f t="array" ref="O45">_xlfn.IFS(
Table1[[#This Row],[Engine Size]]&lt;2,"Small",
Table1[[#This Row],[Engine Size]]&lt;4,"Medium",
TRUE,"Large"
)</f>
        <v>Medium</v>
      </c>
      <c r="P45" cm="1">
        <f t="array" ref="P45">_xlfn.IFS(
Table1[[#This Row],[Condition]]="New",3,
Table1[[#This Row],[Condition]]="Like New",2,
TRUE,1
)</f>
        <v>1</v>
      </c>
    </row>
    <row r="46" spans="1:16" hidden="1" x14ac:dyDescent="0.3">
      <c r="A46">
        <v>45</v>
      </c>
      <c r="B46" t="s">
        <v>37</v>
      </c>
      <c r="C46">
        <v>2009</v>
      </c>
      <c r="D46">
        <v>4.5999999999999996</v>
      </c>
      <c r="E46" t="s">
        <v>42</v>
      </c>
      <c r="F46" t="s">
        <v>19</v>
      </c>
      <c r="G46">
        <v>45510</v>
      </c>
      <c r="H46" t="s">
        <v>38</v>
      </c>
      <c r="I46">
        <v>6874.55</v>
      </c>
      <c r="J46" t="s">
        <v>45</v>
      </c>
      <c r="K46">
        <f ca="1">YEAR(TODAY()) - Table1[[#This Row],[Year]]</f>
        <v>17</v>
      </c>
      <c r="L46">
        <f>Table1[[#This Row],[Price]]/Table1[[#This Row],[Mileage]]</f>
        <v>0.15105581190947046</v>
      </c>
      <c r="M46" t="str" cm="1">
        <f t="array" ref="M46">_xlfn.IFS(
Table1[[#This Row],[Mileage]]&lt;50000,"Low",
Table1[[#This Row],[Mileage]]&lt;150000,"Medium",
TRUE,"High"
)</f>
        <v>Low</v>
      </c>
      <c r="N46" t="str" cm="1">
        <f t="array" ref="N46">_xlfn.IFS(
Table1[[#This Row],[Price]]&lt;65000,"Budget",
Table1[[#This Row],[Price]]&lt;=80000,"Mid-range",
TRUE,"Premium"
)</f>
        <v>Budget</v>
      </c>
      <c r="O46" t="str" cm="1">
        <f t="array" ref="O46">_xlfn.IFS(
Table1[[#This Row],[Engine Size]]&lt;2,"Small",
Table1[[#This Row],[Engine Size]]&lt;4,"Medium",
TRUE,"Large"
)</f>
        <v>Large</v>
      </c>
      <c r="P46" cm="1">
        <f t="array" ref="P46">_xlfn.IFS(
Table1[[#This Row],[Condition]]="New",3,
Table1[[#This Row],[Condition]]="Like New",2,
TRUE,1
)</f>
        <v>2</v>
      </c>
    </row>
    <row r="47" spans="1:16" hidden="1" x14ac:dyDescent="0.3">
      <c r="A47">
        <v>46</v>
      </c>
      <c r="B47" t="s">
        <v>24</v>
      </c>
      <c r="C47">
        <v>2017</v>
      </c>
      <c r="D47">
        <v>1.5</v>
      </c>
      <c r="E47" t="s">
        <v>42</v>
      </c>
      <c r="F47" t="s">
        <v>34</v>
      </c>
      <c r="G47">
        <v>87945</v>
      </c>
      <c r="H47" t="s">
        <v>38</v>
      </c>
      <c r="I47">
        <v>16167.56</v>
      </c>
      <c r="J47" t="s">
        <v>27</v>
      </c>
      <c r="K47">
        <f ca="1">YEAR(TODAY()) - Table1[[#This Row],[Year]]</f>
        <v>9</v>
      </c>
      <c r="L47">
        <f>Table1[[#This Row],[Price]]/Table1[[#This Row],[Mileage]]</f>
        <v>0.18383717095912216</v>
      </c>
      <c r="M47" t="str" cm="1">
        <f t="array" ref="M47">_xlfn.IFS(
Table1[[#This Row],[Mileage]]&lt;50000,"Low",
Table1[[#This Row],[Mileage]]&lt;150000,"Medium",
TRUE,"High"
)</f>
        <v>Medium</v>
      </c>
      <c r="N47" t="str" cm="1">
        <f t="array" ref="N47">_xlfn.IFS(
Table1[[#This Row],[Price]]&lt;65000,"Budget",
Table1[[#This Row],[Price]]&lt;=80000,"Mid-range",
TRUE,"Premium"
)</f>
        <v>Budget</v>
      </c>
      <c r="O47" t="str" cm="1">
        <f t="array" ref="O47">_xlfn.IFS(
Table1[[#This Row],[Engine Size]]&lt;2,"Small",
Table1[[#This Row],[Engine Size]]&lt;4,"Medium",
TRUE,"Large"
)</f>
        <v>Small</v>
      </c>
      <c r="P47" cm="1">
        <f t="array" ref="P47">_xlfn.IFS(
Table1[[#This Row],[Condition]]="New",3,
Table1[[#This Row],[Condition]]="Like New",2,
TRUE,1
)</f>
        <v>2</v>
      </c>
    </row>
    <row r="48" spans="1:16" x14ac:dyDescent="0.3">
      <c r="A48">
        <v>47</v>
      </c>
      <c r="B48" t="s">
        <v>17</v>
      </c>
      <c r="C48">
        <v>2017</v>
      </c>
      <c r="D48">
        <v>2</v>
      </c>
      <c r="E48" t="s">
        <v>33</v>
      </c>
      <c r="F48" t="s">
        <v>19</v>
      </c>
      <c r="G48">
        <v>242802</v>
      </c>
      <c r="H48" t="s">
        <v>20</v>
      </c>
      <c r="I48">
        <v>85214.720000000001</v>
      </c>
      <c r="J48" t="s">
        <v>64</v>
      </c>
      <c r="K48">
        <f ca="1">YEAR(TODAY()) - Table1[[#This Row],[Year]]</f>
        <v>9</v>
      </c>
      <c r="L48">
        <f>Table1[[#This Row],[Price]]/Table1[[#This Row],[Mileage]]</f>
        <v>0.35096383061095049</v>
      </c>
      <c r="M48" t="str" cm="1">
        <f t="array" ref="M48">_xlfn.IFS(
Table1[[#This Row],[Mileage]]&lt;50000,"Low",
Table1[[#This Row],[Mileage]]&lt;150000,"Medium",
TRUE,"High"
)</f>
        <v>High</v>
      </c>
      <c r="N48" t="str" cm="1">
        <f t="array" ref="N48">_xlfn.IFS(
Table1[[#This Row],[Price]]&lt;65000,"Budget",
Table1[[#This Row],[Price]]&lt;=80000,"Mid-range",
TRUE,"Premium"
)</f>
        <v>Premium</v>
      </c>
      <c r="O48" t="str" cm="1">
        <f t="array" ref="O48">_xlfn.IFS(
Table1[[#This Row],[Engine Size]]&lt;2,"Small",
Table1[[#This Row],[Engine Size]]&lt;4,"Medium",
TRUE,"Large"
)</f>
        <v>Medium</v>
      </c>
      <c r="P48" cm="1">
        <f t="array" ref="P48">_xlfn.IFS(
Table1[[#This Row],[Condition]]="New",3,
Table1[[#This Row],[Condition]]="Like New",2,
TRUE,1
)</f>
        <v>3</v>
      </c>
    </row>
    <row r="49" spans="1:16" x14ac:dyDescent="0.3">
      <c r="A49">
        <v>48</v>
      </c>
      <c r="B49" t="s">
        <v>24</v>
      </c>
      <c r="C49">
        <v>2016</v>
      </c>
      <c r="D49">
        <v>5.4</v>
      </c>
      <c r="E49" t="s">
        <v>18</v>
      </c>
      <c r="F49" t="s">
        <v>34</v>
      </c>
      <c r="G49">
        <v>250168</v>
      </c>
      <c r="H49" t="s">
        <v>20</v>
      </c>
      <c r="I49">
        <v>85266.84</v>
      </c>
      <c r="J49" t="s">
        <v>53</v>
      </c>
      <c r="K49">
        <f ca="1">YEAR(TODAY()) - Table1[[#This Row],[Year]]</f>
        <v>10</v>
      </c>
      <c r="L49">
        <f>Table1[[#This Row],[Price]]/Table1[[#This Row],[Mileage]]</f>
        <v>0.34083831665121039</v>
      </c>
      <c r="M49" t="str" cm="1">
        <f t="array" ref="M49">_xlfn.IFS(
Table1[[#This Row],[Mileage]]&lt;50000,"Low",
Table1[[#This Row],[Mileage]]&lt;150000,"Medium",
TRUE,"High"
)</f>
        <v>High</v>
      </c>
      <c r="N49" t="str" cm="1">
        <f t="array" ref="N49">_xlfn.IFS(
Table1[[#This Row],[Price]]&lt;65000,"Budget",
Table1[[#This Row],[Price]]&lt;=80000,"Mid-range",
TRUE,"Premium"
)</f>
        <v>Premium</v>
      </c>
      <c r="O49" t="str" cm="1">
        <f t="array" ref="O49">_xlfn.IFS(
Table1[[#This Row],[Engine Size]]&lt;2,"Small",
Table1[[#This Row],[Engine Size]]&lt;4,"Medium",
TRUE,"Large"
)</f>
        <v>Large</v>
      </c>
      <c r="P49" cm="1">
        <f t="array" ref="P49">_xlfn.IFS(
Table1[[#This Row],[Condition]]="New",3,
Table1[[#This Row],[Condition]]="Like New",2,
TRUE,1
)</f>
        <v>3</v>
      </c>
    </row>
    <row r="50" spans="1:16" hidden="1" x14ac:dyDescent="0.3">
      <c r="A50">
        <v>49</v>
      </c>
      <c r="B50" t="s">
        <v>58</v>
      </c>
      <c r="C50">
        <v>2007</v>
      </c>
      <c r="D50">
        <v>4.7</v>
      </c>
      <c r="E50" t="s">
        <v>18</v>
      </c>
      <c r="F50" t="s">
        <v>34</v>
      </c>
      <c r="G50">
        <v>2881</v>
      </c>
      <c r="H50" t="s">
        <v>26</v>
      </c>
      <c r="I50">
        <v>36278.129999999997</v>
      </c>
      <c r="J50" t="s">
        <v>65</v>
      </c>
      <c r="K50">
        <f ca="1">YEAR(TODAY()) - Table1[[#This Row],[Year]]</f>
        <v>19</v>
      </c>
      <c r="L50">
        <f>Table1[[#This Row],[Price]]/Table1[[#This Row],[Mileage]]</f>
        <v>12.592200624783061</v>
      </c>
      <c r="M50" t="str" cm="1">
        <f t="array" ref="M50">_xlfn.IFS(
Table1[[#This Row],[Mileage]]&lt;50000,"Low",
Table1[[#This Row],[Mileage]]&lt;150000,"Medium",
TRUE,"High"
)</f>
        <v>Low</v>
      </c>
      <c r="N50" t="str" cm="1">
        <f t="array" ref="N50">_xlfn.IFS(
Table1[[#This Row],[Price]]&lt;65000,"Budget",
Table1[[#This Row],[Price]]&lt;=80000,"Mid-range",
TRUE,"Premium"
)</f>
        <v>Budget</v>
      </c>
      <c r="O50" t="str" cm="1">
        <f t="array" ref="O50">_xlfn.IFS(
Table1[[#This Row],[Engine Size]]&lt;2,"Small",
Table1[[#This Row],[Engine Size]]&lt;4,"Medium",
TRUE,"Large"
)</f>
        <v>Large</v>
      </c>
      <c r="P50" cm="1">
        <f t="array" ref="P50">_xlfn.IFS(
Table1[[#This Row],[Condition]]="New",3,
Table1[[#This Row],[Condition]]="Like New",2,
TRUE,1
)</f>
        <v>1</v>
      </c>
    </row>
    <row r="51" spans="1:16" hidden="1" x14ac:dyDescent="0.3">
      <c r="A51">
        <v>50</v>
      </c>
      <c r="B51" t="s">
        <v>37</v>
      </c>
      <c r="C51">
        <v>2014</v>
      </c>
      <c r="D51">
        <v>1.1000000000000001</v>
      </c>
      <c r="E51" t="s">
        <v>25</v>
      </c>
      <c r="F51" t="s">
        <v>34</v>
      </c>
      <c r="G51">
        <v>111860</v>
      </c>
      <c r="H51" t="s">
        <v>26</v>
      </c>
      <c r="I51">
        <v>13355.54</v>
      </c>
      <c r="J51" t="s">
        <v>45</v>
      </c>
      <c r="K51">
        <f ca="1">YEAR(TODAY()) - Table1[[#This Row],[Year]]</f>
        <v>12</v>
      </c>
      <c r="L51">
        <f>Table1[[#This Row],[Price]]/Table1[[#This Row],[Mileage]]</f>
        <v>0.11939513677811552</v>
      </c>
      <c r="M51" t="str" cm="1">
        <f t="array" ref="M51">_xlfn.IFS(
Table1[[#This Row],[Mileage]]&lt;50000,"Low",
Table1[[#This Row],[Mileage]]&lt;150000,"Medium",
TRUE,"High"
)</f>
        <v>Medium</v>
      </c>
      <c r="N51" t="str" cm="1">
        <f t="array" ref="N51">_xlfn.IFS(
Table1[[#This Row],[Price]]&lt;65000,"Budget",
Table1[[#This Row],[Price]]&lt;=80000,"Mid-range",
TRUE,"Premium"
)</f>
        <v>Budget</v>
      </c>
      <c r="O51" t="str" cm="1">
        <f t="array" ref="O51">_xlfn.IFS(
Table1[[#This Row],[Engine Size]]&lt;2,"Small",
Table1[[#This Row],[Engine Size]]&lt;4,"Medium",
TRUE,"Large"
)</f>
        <v>Small</v>
      </c>
      <c r="P51" cm="1">
        <f t="array" ref="P51">_xlfn.IFS(
Table1[[#This Row],[Condition]]="New",3,
Table1[[#This Row],[Condition]]="Like New",2,
TRUE,1
)</f>
        <v>1</v>
      </c>
    </row>
    <row r="52" spans="1:16" x14ac:dyDescent="0.3">
      <c r="A52">
        <v>51</v>
      </c>
      <c r="B52" t="s">
        <v>30</v>
      </c>
      <c r="C52">
        <v>2007</v>
      </c>
      <c r="D52">
        <v>2.2000000000000002</v>
      </c>
      <c r="E52" t="s">
        <v>33</v>
      </c>
      <c r="F52" t="s">
        <v>34</v>
      </c>
      <c r="G52">
        <v>166415</v>
      </c>
      <c r="H52" t="s">
        <v>26</v>
      </c>
      <c r="I52">
        <v>71972.179999999993</v>
      </c>
      <c r="J52" t="s">
        <v>41</v>
      </c>
      <c r="K52">
        <f ca="1">YEAR(TODAY()) - Table1[[#This Row],[Year]]</f>
        <v>19</v>
      </c>
      <c r="L52">
        <f>Table1[[#This Row],[Price]]/Table1[[#This Row],[Mileage]]</f>
        <v>0.43248613406243425</v>
      </c>
      <c r="M52" t="str" cm="1">
        <f t="array" ref="M52">_xlfn.IFS(
Table1[[#This Row],[Mileage]]&lt;50000,"Low",
Table1[[#This Row],[Mileage]]&lt;150000,"Medium",
TRUE,"High"
)</f>
        <v>High</v>
      </c>
      <c r="N52" t="str" cm="1">
        <f t="array" ref="N52">_xlfn.IFS(
Table1[[#This Row],[Price]]&lt;65000,"Budget",
Table1[[#This Row],[Price]]&lt;=80000,"Mid-range",
TRUE,"Premium"
)</f>
        <v>Mid-range</v>
      </c>
      <c r="O52" t="str" cm="1">
        <f t="array" ref="O52">_xlfn.IFS(
Table1[[#This Row],[Engine Size]]&lt;2,"Small",
Table1[[#This Row],[Engine Size]]&lt;4,"Medium",
TRUE,"Large"
)</f>
        <v>Medium</v>
      </c>
      <c r="P52" cm="1">
        <f t="array" ref="P52">_xlfn.IFS(
Table1[[#This Row],[Condition]]="New",3,
Table1[[#This Row],[Condition]]="Like New",2,
TRUE,1
)</f>
        <v>1</v>
      </c>
    </row>
    <row r="53" spans="1:16" hidden="1" x14ac:dyDescent="0.3">
      <c r="A53">
        <v>52</v>
      </c>
      <c r="B53" t="s">
        <v>37</v>
      </c>
      <c r="C53">
        <v>2016</v>
      </c>
      <c r="D53">
        <v>2.1</v>
      </c>
      <c r="E53" t="s">
        <v>42</v>
      </c>
      <c r="F53" t="s">
        <v>34</v>
      </c>
      <c r="G53">
        <v>139728</v>
      </c>
      <c r="H53" t="s">
        <v>26</v>
      </c>
      <c r="I53">
        <v>39212.51</v>
      </c>
      <c r="J53" t="s">
        <v>39</v>
      </c>
      <c r="K53">
        <f ca="1">YEAR(TODAY()) - Table1[[#This Row],[Year]]</f>
        <v>10</v>
      </c>
      <c r="L53">
        <f>Table1[[#This Row],[Price]]/Table1[[#This Row],[Mileage]]</f>
        <v>0.28063459006068936</v>
      </c>
      <c r="M53" t="str" cm="1">
        <f t="array" ref="M53">_xlfn.IFS(
Table1[[#This Row],[Mileage]]&lt;50000,"Low",
Table1[[#This Row],[Mileage]]&lt;150000,"Medium",
TRUE,"High"
)</f>
        <v>Medium</v>
      </c>
      <c r="N53" t="str" cm="1">
        <f t="array" ref="N53">_xlfn.IFS(
Table1[[#This Row],[Price]]&lt;65000,"Budget",
Table1[[#This Row],[Price]]&lt;=80000,"Mid-range",
TRUE,"Premium"
)</f>
        <v>Budget</v>
      </c>
      <c r="O53" t="str" cm="1">
        <f t="array" ref="O53">_xlfn.IFS(
Table1[[#This Row],[Engine Size]]&lt;2,"Small",
Table1[[#This Row],[Engine Size]]&lt;4,"Medium",
TRUE,"Large"
)</f>
        <v>Medium</v>
      </c>
      <c r="P53" cm="1">
        <f t="array" ref="P53">_xlfn.IFS(
Table1[[#This Row],[Condition]]="New",3,
Table1[[#This Row],[Condition]]="Like New",2,
TRUE,1
)</f>
        <v>1</v>
      </c>
    </row>
    <row r="54" spans="1:16" hidden="1" x14ac:dyDescent="0.3">
      <c r="A54">
        <v>53</v>
      </c>
      <c r="B54" t="s">
        <v>17</v>
      </c>
      <c r="C54">
        <v>2011</v>
      </c>
      <c r="D54">
        <v>2.4</v>
      </c>
      <c r="E54" t="s">
        <v>18</v>
      </c>
      <c r="F54" t="s">
        <v>19</v>
      </c>
      <c r="G54">
        <v>267885</v>
      </c>
      <c r="H54" t="s">
        <v>38</v>
      </c>
      <c r="I54">
        <v>9319.14</v>
      </c>
      <c r="J54" t="s">
        <v>64</v>
      </c>
      <c r="K54">
        <f ca="1">YEAR(TODAY()) - Table1[[#This Row],[Year]]</f>
        <v>15</v>
      </c>
      <c r="L54">
        <f>Table1[[#This Row],[Price]]/Table1[[#This Row],[Mileage]]</f>
        <v>3.4787838064841252E-2</v>
      </c>
      <c r="M54" t="str" cm="1">
        <f t="array" ref="M54">_xlfn.IFS(
Table1[[#This Row],[Mileage]]&lt;50000,"Low",
Table1[[#This Row],[Mileage]]&lt;150000,"Medium",
TRUE,"High"
)</f>
        <v>High</v>
      </c>
      <c r="N54" t="str" cm="1">
        <f t="array" ref="N54">_xlfn.IFS(
Table1[[#This Row],[Price]]&lt;65000,"Budget",
Table1[[#This Row],[Price]]&lt;=80000,"Mid-range",
TRUE,"Premium"
)</f>
        <v>Budget</v>
      </c>
      <c r="O54" t="str" cm="1">
        <f t="array" ref="O54">_xlfn.IFS(
Table1[[#This Row],[Engine Size]]&lt;2,"Small",
Table1[[#This Row],[Engine Size]]&lt;4,"Medium",
TRUE,"Large"
)</f>
        <v>Medium</v>
      </c>
      <c r="P54" cm="1">
        <f t="array" ref="P54">_xlfn.IFS(
Table1[[#This Row],[Condition]]="New",3,
Table1[[#This Row],[Condition]]="Like New",2,
TRUE,1
)</f>
        <v>2</v>
      </c>
    </row>
    <row r="55" spans="1:16" hidden="1" x14ac:dyDescent="0.3">
      <c r="A55">
        <v>54</v>
      </c>
      <c r="B55" t="s">
        <v>30</v>
      </c>
      <c r="C55">
        <v>2007</v>
      </c>
      <c r="D55">
        <v>2.2000000000000002</v>
      </c>
      <c r="E55" t="s">
        <v>25</v>
      </c>
      <c r="F55" t="s">
        <v>34</v>
      </c>
      <c r="G55">
        <v>147733</v>
      </c>
      <c r="H55" t="s">
        <v>26</v>
      </c>
      <c r="I55">
        <v>19993.560000000001</v>
      </c>
      <c r="J55" t="s">
        <v>31</v>
      </c>
      <c r="K55">
        <f ca="1">YEAR(TODAY()) - Table1[[#This Row],[Year]]</f>
        <v>19</v>
      </c>
      <c r="L55">
        <f>Table1[[#This Row],[Price]]/Table1[[#This Row],[Mileage]]</f>
        <v>0.13533577467458185</v>
      </c>
      <c r="M55" t="str" cm="1">
        <f t="array" ref="M55">_xlfn.IFS(
Table1[[#This Row],[Mileage]]&lt;50000,"Low",
Table1[[#This Row],[Mileage]]&lt;150000,"Medium",
TRUE,"High"
)</f>
        <v>Medium</v>
      </c>
      <c r="N55" t="str" cm="1">
        <f t="array" ref="N55">_xlfn.IFS(
Table1[[#This Row],[Price]]&lt;65000,"Budget",
Table1[[#This Row],[Price]]&lt;=80000,"Mid-range",
TRUE,"Premium"
)</f>
        <v>Budget</v>
      </c>
      <c r="O55" t="str" cm="1">
        <f t="array" ref="O55">_xlfn.IFS(
Table1[[#This Row],[Engine Size]]&lt;2,"Small",
Table1[[#This Row],[Engine Size]]&lt;4,"Medium",
TRUE,"Large"
)</f>
        <v>Medium</v>
      </c>
      <c r="P55" cm="1">
        <f t="array" ref="P55">_xlfn.IFS(
Table1[[#This Row],[Condition]]="New",3,
Table1[[#This Row],[Condition]]="Like New",2,
TRUE,1
)</f>
        <v>1</v>
      </c>
    </row>
    <row r="56" spans="1:16" hidden="1" x14ac:dyDescent="0.3">
      <c r="A56">
        <v>55</v>
      </c>
      <c r="B56" t="s">
        <v>58</v>
      </c>
      <c r="C56">
        <v>2013</v>
      </c>
      <c r="D56">
        <v>1.3</v>
      </c>
      <c r="E56" t="s">
        <v>33</v>
      </c>
      <c r="F56" t="s">
        <v>19</v>
      </c>
      <c r="G56">
        <v>290834</v>
      </c>
      <c r="H56" t="s">
        <v>38</v>
      </c>
      <c r="I56">
        <v>18035.41</v>
      </c>
      <c r="J56" t="s">
        <v>59</v>
      </c>
      <c r="K56">
        <f ca="1">YEAR(TODAY()) - Table1[[#This Row],[Year]]</f>
        <v>13</v>
      </c>
      <c r="L56">
        <f>Table1[[#This Row],[Price]]/Table1[[#This Row],[Mileage]]</f>
        <v>6.2012728910650058E-2</v>
      </c>
      <c r="M56" t="str" cm="1">
        <f t="array" ref="M56">_xlfn.IFS(
Table1[[#This Row],[Mileage]]&lt;50000,"Low",
Table1[[#This Row],[Mileage]]&lt;150000,"Medium",
TRUE,"High"
)</f>
        <v>High</v>
      </c>
      <c r="N56" t="str" cm="1">
        <f t="array" ref="N56">_xlfn.IFS(
Table1[[#This Row],[Price]]&lt;65000,"Budget",
Table1[[#This Row],[Price]]&lt;=80000,"Mid-range",
TRUE,"Premium"
)</f>
        <v>Budget</v>
      </c>
      <c r="O56" t="str" cm="1">
        <f t="array" ref="O56">_xlfn.IFS(
Table1[[#This Row],[Engine Size]]&lt;2,"Small",
Table1[[#This Row],[Engine Size]]&lt;4,"Medium",
TRUE,"Large"
)</f>
        <v>Small</v>
      </c>
      <c r="P56" cm="1">
        <f t="array" ref="P56">_xlfn.IFS(
Table1[[#This Row],[Condition]]="New",3,
Table1[[#This Row],[Condition]]="Like New",2,
TRUE,1
)</f>
        <v>2</v>
      </c>
    </row>
    <row r="57" spans="1:16" x14ac:dyDescent="0.3">
      <c r="A57">
        <v>56</v>
      </c>
      <c r="B57" t="s">
        <v>17</v>
      </c>
      <c r="C57">
        <v>2003</v>
      </c>
      <c r="D57">
        <v>3.3</v>
      </c>
      <c r="E57" t="s">
        <v>18</v>
      </c>
      <c r="F57" t="s">
        <v>19</v>
      </c>
      <c r="G57">
        <v>294977</v>
      </c>
      <c r="H57" t="s">
        <v>20</v>
      </c>
      <c r="I57">
        <v>60966.05</v>
      </c>
      <c r="J57" t="s">
        <v>64</v>
      </c>
      <c r="K57">
        <f ca="1">YEAR(TODAY()) - Table1[[#This Row],[Year]]</f>
        <v>23</v>
      </c>
      <c r="L57">
        <f>Table1[[#This Row],[Price]]/Table1[[#This Row],[Mileage]]</f>
        <v>0.20668069035890935</v>
      </c>
      <c r="M57" t="str" cm="1">
        <f t="array" ref="M57">_xlfn.IFS(
Table1[[#This Row],[Mileage]]&lt;50000,"Low",
Table1[[#This Row],[Mileage]]&lt;150000,"Medium",
TRUE,"High"
)</f>
        <v>High</v>
      </c>
      <c r="N57" t="str" cm="1">
        <f t="array" ref="N57">_xlfn.IFS(
Table1[[#This Row],[Price]]&lt;65000,"Budget",
Table1[[#This Row],[Price]]&lt;=80000,"Mid-range",
TRUE,"Premium"
)</f>
        <v>Budget</v>
      </c>
      <c r="O57" t="str" cm="1">
        <f t="array" ref="O57">_xlfn.IFS(
Table1[[#This Row],[Engine Size]]&lt;2,"Small",
Table1[[#This Row],[Engine Size]]&lt;4,"Medium",
TRUE,"Large"
)</f>
        <v>Medium</v>
      </c>
      <c r="P57" cm="1">
        <f t="array" ref="P57">_xlfn.IFS(
Table1[[#This Row],[Condition]]="New",3,
Table1[[#This Row],[Condition]]="Like New",2,
TRUE,1
)</f>
        <v>3</v>
      </c>
    </row>
    <row r="58" spans="1:16" x14ac:dyDescent="0.3">
      <c r="A58">
        <v>57</v>
      </c>
      <c r="B58" t="s">
        <v>43</v>
      </c>
      <c r="C58">
        <v>2000</v>
      </c>
      <c r="D58">
        <v>4.7</v>
      </c>
      <c r="E58" t="s">
        <v>33</v>
      </c>
      <c r="F58" t="s">
        <v>34</v>
      </c>
      <c r="G58">
        <v>102566</v>
      </c>
      <c r="H58" t="s">
        <v>26</v>
      </c>
      <c r="I58">
        <v>90321.17</v>
      </c>
      <c r="J58" t="s">
        <v>57</v>
      </c>
      <c r="K58">
        <f ca="1">YEAR(TODAY()) - Table1[[#This Row],[Year]]</f>
        <v>26</v>
      </c>
      <c r="L58">
        <f>Table1[[#This Row],[Price]]/Table1[[#This Row],[Mileage]]</f>
        <v>0.8806151161203517</v>
      </c>
      <c r="M58" t="str" cm="1">
        <f t="array" ref="M58">_xlfn.IFS(
Table1[[#This Row],[Mileage]]&lt;50000,"Low",
Table1[[#This Row],[Mileage]]&lt;150000,"Medium",
TRUE,"High"
)</f>
        <v>Medium</v>
      </c>
      <c r="N58" t="str" cm="1">
        <f t="array" ref="N58">_xlfn.IFS(
Table1[[#This Row],[Price]]&lt;65000,"Budget",
Table1[[#This Row],[Price]]&lt;=80000,"Mid-range",
TRUE,"Premium"
)</f>
        <v>Premium</v>
      </c>
      <c r="O58" t="str" cm="1">
        <f t="array" ref="O58">_xlfn.IFS(
Table1[[#This Row],[Engine Size]]&lt;2,"Small",
Table1[[#This Row],[Engine Size]]&lt;4,"Medium",
TRUE,"Large"
)</f>
        <v>Large</v>
      </c>
      <c r="P58" cm="1">
        <f t="array" ref="P58">_xlfn.IFS(
Table1[[#This Row],[Condition]]="New",3,
Table1[[#This Row],[Condition]]="Like New",2,
TRUE,1
)</f>
        <v>1</v>
      </c>
    </row>
    <row r="59" spans="1:16" x14ac:dyDescent="0.3">
      <c r="A59">
        <v>58</v>
      </c>
      <c r="B59" t="s">
        <v>24</v>
      </c>
      <c r="C59">
        <v>2000</v>
      </c>
      <c r="D59">
        <v>4</v>
      </c>
      <c r="E59" t="s">
        <v>33</v>
      </c>
      <c r="F59" t="s">
        <v>19</v>
      </c>
      <c r="G59">
        <v>71240</v>
      </c>
      <c r="H59" t="s">
        <v>20</v>
      </c>
      <c r="I59">
        <v>80341.84</v>
      </c>
      <c r="J59" t="s">
        <v>27</v>
      </c>
      <c r="K59">
        <f ca="1">YEAR(TODAY()) - Table1[[#This Row],[Year]]</f>
        <v>26</v>
      </c>
      <c r="L59">
        <f>Table1[[#This Row],[Price]]/Table1[[#This Row],[Mileage]]</f>
        <v>1.1277630544637844</v>
      </c>
      <c r="M59" t="str" cm="1">
        <f t="array" ref="M59">_xlfn.IFS(
Table1[[#This Row],[Mileage]]&lt;50000,"Low",
Table1[[#This Row],[Mileage]]&lt;150000,"Medium",
TRUE,"High"
)</f>
        <v>Medium</v>
      </c>
      <c r="N59" t="str" cm="1">
        <f t="array" ref="N59">_xlfn.IFS(
Table1[[#This Row],[Price]]&lt;65000,"Budget",
Table1[[#This Row],[Price]]&lt;=80000,"Mid-range",
TRUE,"Premium"
)</f>
        <v>Premium</v>
      </c>
      <c r="O59" t="str" cm="1">
        <f t="array" ref="O59">_xlfn.IFS(
Table1[[#This Row],[Engine Size]]&lt;2,"Small",
Table1[[#This Row],[Engine Size]]&lt;4,"Medium",
TRUE,"Large"
)</f>
        <v>Large</v>
      </c>
      <c r="P59" cm="1">
        <f t="array" ref="P59">_xlfn.IFS(
Table1[[#This Row],[Condition]]="New",3,
Table1[[#This Row],[Condition]]="Like New",2,
TRUE,1
)</f>
        <v>3</v>
      </c>
    </row>
    <row r="60" spans="1:16" x14ac:dyDescent="0.3">
      <c r="A60">
        <v>59</v>
      </c>
      <c r="B60" t="s">
        <v>58</v>
      </c>
      <c r="C60">
        <v>2018</v>
      </c>
      <c r="D60">
        <v>4.4000000000000004</v>
      </c>
      <c r="E60" t="s">
        <v>18</v>
      </c>
      <c r="F60" t="s">
        <v>34</v>
      </c>
      <c r="G60">
        <v>106898</v>
      </c>
      <c r="H60" t="s">
        <v>20</v>
      </c>
      <c r="I60">
        <v>56919.02</v>
      </c>
      <c r="J60" t="s">
        <v>65</v>
      </c>
      <c r="K60">
        <f ca="1">YEAR(TODAY()) - Table1[[#This Row],[Year]]</f>
        <v>8</v>
      </c>
      <c r="L60">
        <f>Table1[[#This Row],[Price]]/Table1[[#This Row],[Mileage]]</f>
        <v>0.53246103762465147</v>
      </c>
      <c r="M60" t="str" cm="1">
        <f t="array" ref="M60">_xlfn.IFS(
Table1[[#This Row],[Mileage]]&lt;50000,"Low",
Table1[[#This Row],[Mileage]]&lt;150000,"Medium",
TRUE,"High"
)</f>
        <v>Medium</v>
      </c>
      <c r="N60" t="str" cm="1">
        <f t="array" ref="N60">_xlfn.IFS(
Table1[[#This Row],[Price]]&lt;65000,"Budget",
Table1[[#This Row],[Price]]&lt;=80000,"Mid-range",
TRUE,"Premium"
)</f>
        <v>Budget</v>
      </c>
      <c r="O60" t="str" cm="1">
        <f t="array" ref="O60">_xlfn.IFS(
Table1[[#This Row],[Engine Size]]&lt;2,"Small",
Table1[[#This Row],[Engine Size]]&lt;4,"Medium",
TRUE,"Large"
)</f>
        <v>Large</v>
      </c>
      <c r="P60" cm="1">
        <f t="array" ref="P60">_xlfn.IFS(
Table1[[#This Row],[Condition]]="New",3,
Table1[[#This Row],[Condition]]="Like New",2,
TRUE,1
)</f>
        <v>3</v>
      </c>
    </row>
    <row r="61" spans="1:16" hidden="1" x14ac:dyDescent="0.3">
      <c r="A61">
        <v>60</v>
      </c>
      <c r="B61" t="s">
        <v>24</v>
      </c>
      <c r="C61">
        <v>2015</v>
      </c>
      <c r="D61">
        <v>1.4</v>
      </c>
      <c r="E61" t="s">
        <v>18</v>
      </c>
      <c r="F61" t="s">
        <v>19</v>
      </c>
      <c r="G61">
        <v>209304</v>
      </c>
      <c r="H61" t="s">
        <v>38</v>
      </c>
      <c r="I61">
        <v>45104.74</v>
      </c>
      <c r="J61" t="s">
        <v>66</v>
      </c>
      <c r="K61">
        <f ca="1">YEAR(TODAY()) - Table1[[#This Row],[Year]]</f>
        <v>11</v>
      </c>
      <c r="L61">
        <f>Table1[[#This Row],[Price]]/Table1[[#This Row],[Mileage]]</f>
        <v>0.21549870045484079</v>
      </c>
      <c r="M61" t="str" cm="1">
        <f t="array" ref="M61">_xlfn.IFS(
Table1[[#This Row],[Mileage]]&lt;50000,"Low",
Table1[[#This Row],[Mileage]]&lt;150000,"Medium",
TRUE,"High"
)</f>
        <v>High</v>
      </c>
      <c r="N61" t="str" cm="1">
        <f t="array" ref="N61">_xlfn.IFS(
Table1[[#This Row],[Price]]&lt;65000,"Budget",
Table1[[#This Row],[Price]]&lt;=80000,"Mid-range",
TRUE,"Premium"
)</f>
        <v>Budget</v>
      </c>
      <c r="O61" t="str" cm="1">
        <f t="array" ref="O61">_xlfn.IFS(
Table1[[#This Row],[Engine Size]]&lt;2,"Small",
Table1[[#This Row],[Engine Size]]&lt;4,"Medium",
TRUE,"Large"
)</f>
        <v>Small</v>
      </c>
      <c r="P61" cm="1">
        <f t="array" ref="P61">_xlfn.IFS(
Table1[[#This Row],[Condition]]="New",3,
Table1[[#This Row],[Condition]]="Like New",2,
TRUE,1
)</f>
        <v>2</v>
      </c>
    </row>
    <row r="62" spans="1:16" x14ac:dyDescent="0.3">
      <c r="A62">
        <v>61</v>
      </c>
      <c r="B62" t="s">
        <v>50</v>
      </c>
      <c r="C62">
        <v>2013</v>
      </c>
      <c r="D62">
        <v>5.8</v>
      </c>
      <c r="E62" t="s">
        <v>18</v>
      </c>
      <c r="F62" t="s">
        <v>19</v>
      </c>
      <c r="G62">
        <v>80522</v>
      </c>
      <c r="H62" t="s">
        <v>26</v>
      </c>
      <c r="I62">
        <v>63774.29</v>
      </c>
      <c r="J62" t="s">
        <v>61</v>
      </c>
      <c r="K62">
        <f ca="1">YEAR(TODAY()) - Table1[[#This Row],[Year]]</f>
        <v>13</v>
      </c>
      <c r="L62">
        <f>Table1[[#This Row],[Price]]/Table1[[#This Row],[Mileage]]</f>
        <v>0.79201075482476835</v>
      </c>
      <c r="M62" t="str" cm="1">
        <f t="array" ref="M62">_xlfn.IFS(
Table1[[#This Row],[Mileage]]&lt;50000,"Low",
Table1[[#This Row],[Mileage]]&lt;150000,"Medium",
TRUE,"High"
)</f>
        <v>Medium</v>
      </c>
      <c r="N62" t="str" cm="1">
        <f t="array" ref="N62">_xlfn.IFS(
Table1[[#This Row],[Price]]&lt;65000,"Budget",
Table1[[#This Row],[Price]]&lt;=80000,"Mid-range",
TRUE,"Premium"
)</f>
        <v>Budget</v>
      </c>
      <c r="O62" t="str" cm="1">
        <f t="array" ref="O62">_xlfn.IFS(
Table1[[#This Row],[Engine Size]]&lt;2,"Small",
Table1[[#This Row],[Engine Size]]&lt;4,"Medium",
TRUE,"Large"
)</f>
        <v>Large</v>
      </c>
      <c r="P62" cm="1">
        <f t="array" ref="P62">_xlfn.IFS(
Table1[[#This Row],[Condition]]="New",3,
Table1[[#This Row],[Condition]]="Like New",2,
TRUE,1
)</f>
        <v>1</v>
      </c>
    </row>
    <row r="63" spans="1:16" hidden="1" x14ac:dyDescent="0.3">
      <c r="A63">
        <v>62</v>
      </c>
      <c r="B63" t="s">
        <v>43</v>
      </c>
      <c r="C63">
        <v>2020</v>
      </c>
      <c r="D63">
        <v>5.2</v>
      </c>
      <c r="E63" t="s">
        <v>33</v>
      </c>
      <c r="F63" t="s">
        <v>34</v>
      </c>
      <c r="G63">
        <v>145512</v>
      </c>
      <c r="H63" t="s">
        <v>38</v>
      </c>
      <c r="I63">
        <v>47162.21</v>
      </c>
      <c r="J63" t="s">
        <v>60</v>
      </c>
      <c r="K63">
        <f ca="1">YEAR(TODAY()) - Table1[[#This Row],[Year]]</f>
        <v>6</v>
      </c>
      <c r="L63">
        <f>Table1[[#This Row],[Price]]/Table1[[#This Row],[Mileage]]</f>
        <v>0.32411216944306998</v>
      </c>
      <c r="M63" t="str" cm="1">
        <f t="array" ref="M63">_xlfn.IFS(
Table1[[#This Row],[Mileage]]&lt;50000,"Low",
Table1[[#This Row],[Mileage]]&lt;150000,"Medium",
TRUE,"High"
)</f>
        <v>Medium</v>
      </c>
      <c r="N63" t="str" cm="1">
        <f t="array" ref="N63">_xlfn.IFS(
Table1[[#This Row],[Price]]&lt;65000,"Budget",
Table1[[#This Row],[Price]]&lt;=80000,"Mid-range",
TRUE,"Premium"
)</f>
        <v>Budget</v>
      </c>
      <c r="O63" t="str" cm="1">
        <f t="array" ref="O63">_xlfn.IFS(
Table1[[#This Row],[Engine Size]]&lt;2,"Small",
Table1[[#This Row],[Engine Size]]&lt;4,"Medium",
TRUE,"Large"
)</f>
        <v>Large</v>
      </c>
      <c r="P63" cm="1">
        <f t="array" ref="P63">_xlfn.IFS(
Table1[[#This Row],[Condition]]="New",3,
Table1[[#This Row],[Condition]]="Like New",2,
TRUE,1
)</f>
        <v>2</v>
      </c>
    </row>
    <row r="64" spans="1:16" hidden="1" x14ac:dyDescent="0.3">
      <c r="A64">
        <v>63</v>
      </c>
      <c r="B64" t="s">
        <v>43</v>
      </c>
      <c r="C64">
        <v>2015</v>
      </c>
      <c r="D64">
        <v>5</v>
      </c>
      <c r="E64" t="s">
        <v>33</v>
      </c>
      <c r="F64" t="s">
        <v>34</v>
      </c>
      <c r="G64">
        <v>119107</v>
      </c>
      <c r="H64" t="s">
        <v>20</v>
      </c>
      <c r="I64">
        <v>28379.42</v>
      </c>
      <c r="J64" t="s">
        <v>57</v>
      </c>
      <c r="K64">
        <f ca="1">YEAR(TODAY()) - Table1[[#This Row],[Year]]</f>
        <v>11</v>
      </c>
      <c r="L64">
        <f>Table1[[#This Row],[Price]]/Table1[[#This Row],[Mileage]]</f>
        <v>0.23826827978204471</v>
      </c>
      <c r="M64" t="str" cm="1">
        <f t="array" ref="M64">_xlfn.IFS(
Table1[[#This Row],[Mileage]]&lt;50000,"Low",
Table1[[#This Row],[Mileage]]&lt;150000,"Medium",
TRUE,"High"
)</f>
        <v>Medium</v>
      </c>
      <c r="N64" t="str" cm="1">
        <f t="array" ref="N64">_xlfn.IFS(
Table1[[#This Row],[Price]]&lt;65000,"Budget",
Table1[[#This Row],[Price]]&lt;=80000,"Mid-range",
TRUE,"Premium"
)</f>
        <v>Budget</v>
      </c>
      <c r="O64" t="str" cm="1">
        <f t="array" ref="O64">_xlfn.IFS(
Table1[[#This Row],[Engine Size]]&lt;2,"Small",
Table1[[#This Row],[Engine Size]]&lt;4,"Medium",
TRUE,"Large"
)</f>
        <v>Large</v>
      </c>
      <c r="P64" cm="1">
        <f t="array" ref="P64">_xlfn.IFS(
Table1[[#This Row],[Condition]]="New",3,
Table1[[#This Row],[Condition]]="Like New",2,
TRUE,1
)</f>
        <v>3</v>
      </c>
    </row>
    <row r="65" spans="1:16" x14ac:dyDescent="0.3">
      <c r="A65">
        <v>64</v>
      </c>
      <c r="B65" t="s">
        <v>58</v>
      </c>
      <c r="C65">
        <v>2004</v>
      </c>
      <c r="D65">
        <v>5.0999999999999996</v>
      </c>
      <c r="E65" t="s">
        <v>25</v>
      </c>
      <c r="F65" t="s">
        <v>34</v>
      </c>
      <c r="G65">
        <v>22462</v>
      </c>
      <c r="H65" t="s">
        <v>26</v>
      </c>
      <c r="I65">
        <v>69523.759999999995</v>
      </c>
      <c r="J65" t="s">
        <v>59</v>
      </c>
      <c r="K65">
        <f ca="1">YEAR(TODAY()) - Table1[[#This Row],[Year]]</f>
        <v>22</v>
      </c>
      <c r="L65">
        <f>Table1[[#This Row],[Price]]/Table1[[#This Row],[Mileage]]</f>
        <v>3.0951722909803219</v>
      </c>
      <c r="M65" t="str" cm="1">
        <f t="array" ref="M65">_xlfn.IFS(
Table1[[#This Row],[Mileage]]&lt;50000,"Low",
Table1[[#This Row],[Mileage]]&lt;150000,"Medium",
TRUE,"High"
)</f>
        <v>Low</v>
      </c>
      <c r="N65" t="str" cm="1">
        <f t="array" ref="N65">_xlfn.IFS(
Table1[[#This Row],[Price]]&lt;65000,"Budget",
Table1[[#This Row],[Price]]&lt;=80000,"Mid-range",
TRUE,"Premium"
)</f>
        <v>Mid-range</v>
      </c>
      <c r="O65" t="str" cm="1">
        <f t="array" ref="O65">_xlfn.IFS(
Table1[[#This Row],[Engine Size]]&lt;2,"Small",
Table1[[#This Row],[Engine Size]]&lt;4,"Medium",
TRUE,"Large"
)</f>
        <v>Large</v>
      </c>
      <c r="P65" cm="1">
        <f t="array" ref="P65">_xlfn.IFS(
Table1[[#This Row],[Condition]]="New",3,
Table1[[#This Row],[Condition]]="Like New",2,
TRUE,1
)</f>
        <v>1</v>
      </c>
    </row>
    <row r="66" spans="1:16" x14ac:dyDescent="0.3">
      <c r="A66">
        <v>65</v>
      </c>
      <c r="B66" t="s">
        <v>43</v>
      </c>
      <c r="C66">
        <v>2008</v>
      </c>
      <c r="D66">
        <v>5.7</v>
      </c>
      <c r="E66" t="s">
        <v>42</v>
      </c>
      <c r="F66" t="s">
        <v>34</v>
      </c>
      <c r="G66">
        <v>279965</v>
      </c>
      <c r="H66" t="s">
        <v>20</v>
      </c>
      <c r="I66">
        <v>87958.17</v>
      </c>
      <c r="J66" t="s">
        <v>63</v>
      </c>
      <c r="K66">
        <f ca="1">YEAR(TODAY()) - Table1[[#This Row],[Year]]</f>
        <v>18</v>
      </c>
      <c r="L66">
        <f>Table1[[#This Row],[Price]]/Table1[[#This Row],[Mileage]]</f>
        <v>0.31417559337774364</v>
      </c>
      <c r="M66" t="str" cm="1">
        <f t="array" ref="M66">_xlfn.IFS(
Table1[[#This Row],[Mileage]]&lt;50000,"Low",
Table1[[#This Row],[Mileage]]&lt;150000,"Medium",
TRUE,"High"
)</f>
        <v>High</v>
      </c>
      <c r="N66" t="str" cm="1">
        <f t="array" ref="N66">_xlfn.IFS(
Table1[[#This Row],[Price]]&lt;65000,"Budget",
Table1[[#This Row],[Price]]&lt;=80000,"Mid-range",
TRUE,"Premium"
)</f>
        <v>Premium</v>
      </c>
      <c r="O66" t="str" cm="1">
        <f t="array" ref="O66">_xlfn.IFS(
Table1[[#This Row],[Engine Size]]&lt;2,"Small",
Table1[[#This Row],[Engine Size]]&lt;4,"Medium",
TRUE,"Large"
)</f>
        <v>Large</v>
      </c>
      <c r="P66" cm="1">
        <f t="array" ref="P66">_xlfn.IFS(
Table1[[#This Row],[Condition]]="New",3,
Table1[[#This Row],[Condition]]="Like New",2,
TRUE,1
)</f>
        <v>3</v>
      </c>
    </row>
    <row r="67" spans="1:16" hidden="1" x14ac:dyDescent="0.3">
      <c r="A67">
        <v>66</v>
      </c>
      <c r="B67" t="s">
        <v>30</v>
      </c>
      <c r="C67">
        <v>2001</v>
      </c>
      <c r="D67">
        <v>3.7</v>
      </c>
      <c r="E67" t="s">
        <v>33</v>
      </c>
      <c r="F67" t="s">
        <v>19</v>
      </c>
      <c r="G67">
        <v>92889</v>
      </c>
      <c r="H67" t="s">
        <v>20</v>
      </c>
      <c r="I67">
        <v>40422.68</v>
      </c>
      <c r="J67" t="s">
        <v>31</v>
      </c>
      <c r="K67">
        <f ca="1">YEAR(TODAY()) - Table1[[#This Row],[Year]]</f>
        <v>25</v>
      </c>
      <c r="L67">
        <f>Table1[[#This Row],[Price]]/Table1[[#This Row],[Mileage]]</f>
        <v>0.43517187180398109</v>
      </c>
      <c r="M67" t="str" cm="1">
        <f t="array" ref="M67">_xlfn.IFS(
Table1[[#This Row],[Mileage]]&lt;50000,"Low",
Table1[[#This Row],[Mileage]]&lt;150000,"Medium",
TRUE,"High"
)</f>
        <v>Medium</v>
      </c>
      <c r="N67" t="str" cm="1">
        <f t="array" ref="N67">_xlfn.IFS(
Table1[[#This Row],[Price]]&lt;65000,"Budget",
Table1[[#This Row],[Price]]&lt;=80000,"Mid-range",
TRUE,"Premium"
)</f>
        <v>Budget</v>
      </c>
      <c r="O67" t="str" cm="1">
        <f t="array" ref="O67">_xlfn.IFS(
Table1[[#This Row],[Engine Size]]&lt;2,"Small",
Table1[[#This Row],[Engine Size]]&lt;4,"Medium",
TRUE,"Large"
)</f>
        <v>Medium</v>
      </c>
      <c r="P67" cm="1">
        <f t="array" ref="P67">_xlfn.IFS(
Table1[[#This Row],[Condition]]="New",3,
Table1[[#This Row],[Condition]]="Like New",2,
TRUE,1
)</f>
        <v>3</v>
      </c>
    </row>
    <row r="68" spans="1:16" x14ac:dyDescent="0.3">
      <c r="A68">
        <v>67</v>
      </c>
      <c r="B68" t="s">
        <v>43</v>
      </c>
      <c r="C68">
        <v>2017</v>
      </c>
      <c r="D68">
        <v>2</v>
      </c>
      <c r="E68" t="s">
        <v>42</v>
      </c>
      <c r="F68" t="s">
        <v>34</v>
      </c>
      <c r="G68">
        <v>88952</v>
      </c>
      <c r="H68" t="s">
        <v>26</v>
      </c>
      <c r="I68">
        <v>84946.15</v>
      </c>
      <c r="J68" t="s">
        <v>57</v>
      </c>
      <c r="K68">
        <f ca="1">YEAR(TODAY()) - Table1[[#This Row],[Year]]</f>
        <v>9</v>
      </c>
      <c r="L68">
        <f>Table1[[#This Row],[Price]]/Table1[[#This Row],[Mileage]]</f>
        <v>0.95496616152531699</v>
      </c>
      <c r="M68" t="str" cm="1">
        <f t="array" ref="M68">_xlfn.IFS(
Table1[[#This Row],[Mileage]]&lt;50000,"Low",
Table1[[#This Row],[Mileage]]&lt;150000,"Medium",
TRUE,"High"
)</f>
        <v>Medium</v>
      </c>
      <c r="N68" t="str" cm="1">
        <f t="array" ref="N68">_xlfn.IFS(
Table1[[#This Row],[Price]]&lt;65000,"Budget",
Table1[[#This Row],[Price]]&lt;=80000,"Mid-range",
TRUE,"Premium"
)</f>
        <v>Premium</v>
      </c>
      <c r="O68" t="str" cm="1">
        <f t="array" ref="O68">_xlfn.IFS(
Table1[[#This Row],[Engine Size]]&lt;2,"Small",
Table1[[#This Row],[Engine Size]]&lt;4,"Medium",
TRUE,"Large"
)</f>
        <v>Medium</v>
      </c>
      <c r="P68" cm="1">
        <f t="array" ref="P68">_xlfn.IFS(
Table1[[#This Row],[Condition]]="New",3,
Table1[[#This Row],[Condition]]="Like New",2,
TRUE,1
)</f>
        <v>1</v>
      </c>
    </row>
    <row r="69" spans="1:16" hidden="1" x14ac:dyDescent="0.3">
      <c r="A69">
        <v>68</v>
      </c>
      <c r="B69" t="s">
        <v>24</v>
      </c>
      <c r="C69">
        <v>2005</v>
      </c>
      <c r="D69">
        <v>4.0999999999999996</v>
      </c>
      <c r="E69" t="s">
        <v>18</v>
      </c>
      <c r="F69" t="s">
        <v>19</v>
      </c>
      <c r="G69">
        <v>193596</v>
      </c>
      <c r="H69" t="s">
        <v>26</v>
      </c>
      <c r="I69">
        <v>45952.79</v>
      </c>
      <c r="J69" t="s">
        <v>49</v>
      </c>
      <c r="K69">
        <f ca="1">YEAR(TODAY()) - Table1[[#This Row],[Year]]</f>
        <v>21</v>
      </c>
      <c r="L69">
        <f>Table1[[#This Row],[Price]]/Table1[[#This Row],[Mileage]]</f>
        <v>0.23736435670158476</v>
      </c>
      <c r="M69" t="str" cm="1">
        <f t="array" ref="M69">_xlfn.IFS(
Table1[[#This Row],[Mileage]]&lt;50000,"Low",
Table1[[#This Row],[Mileage]]&lt;150000,"Medium",
TRUE,"High"
)</f>
        <v>High</v>
      </c>
      <c r="N69" t="str" cm="1">
        <f t="array" ref="N69">_xlfn.IFS(
Table1[[#This Row],[Price]]&lt;65000,"Budget",
Table1[[#This Row],[Price]]&lt;=80000,"Mid-range",
TRUE,"Premium"
)</f>
        <v>Budget</v>
      </c>
      <c r="O69" t="str" cm="1">
        <f t="array" ref="O69">_xlfn.IFS(
Table1[[#This Row],[Engine Size]]&lt;2,"Small",
Table1[[#This Row],[Engine Size]]&lt;4,"Medium",
TRUE,"Large"
)</f>
        <v>Large</v>
      </c>
      <c r="P69" cm="1">
        <f t="array" ref="P69">_xlfn.IFS(
Table1[[#This Row],[Condition]]="New",3,
Table1[[#This Row],[Condition]]="Like New",2,
TRUE,1
)</f>
        <v>1</v>
      </c>
    </row>
    <row r="70" spans="1:16" hidden="1" x14ac:dyDescent="0.3">
      <c r="A70">
        <v>69</v>
      </c>
      <c r="B70" t="s">
        <v>24</v>
      </c>
      <c r="C70">
        <v>2008</v>
      </c>
      <c r="D70">
        <v>4.7</v>
      </c>
      <c r="E70" t="s">
        <v>33</v>
      </c>
      <c r="F70" t="s">
        <v>19</v>
      </c>
      <c r="G70">
        <v>177505</v>
      </c>
      <c r="H70" t="s">
        <v>26</v>
      </c>
      <c r="I70">
        <v>43126.91</v>
      </c>
      <c r="J70" t="s">
        <v>27</v>
      </c>
      <c r="K70">
        <f ca="1">YEAR(TODAY()) - Table1[[#This Row],[Year]]</f>
        <v>18</v>
      </c>
      <c r="L70">
        <f>Table1[[#This Row],[Price]]/Table1[[#This Row],[Mileage]]</f>
        <v>0.24296166305174505</v>
      </c>
      <c r="M70" t="str" cm="1">
        <f t="array" ref="M70">_xlfn.IFS(
Table1[[#This Row],[Mileage]]&lt;50000,"Low",
Table1[[#This Row],[Mileage]]&lt;150000,"Medium",
TRUE,"High"
)</f>
        <v>High</v>
      </c>
      <c r="N70" t="str" cm="1">
        <f t="array" ref="N70">_xlfn.IFS(
Table1[[#This Row],[Price]]&lt;65000,"Budget",
Table1[[#This Row],[Price]]&lt;=80000,"Mid-range",
TRUE,"Premium"
)</f>
        <v>Budget</v>
      </c>
      <c r="O70" t="str" cm="1">
        <f t="array" ref="O70">_xlfn.IFS(
Table1[[#This Row],[Engine Size]]&lt;2,"Small",
Table1[[#This Row],[Engine Size]]&lt;4,"Medium",
TRUE,"Large"
)</f>
        <v>Large</v>
      </c>
      <c r="P70" cm="1">
        <f t="array" ref="P70">_xlfn.IFS(
Table1[[#This Row],[Condition]]="New",3,
Table1[[#This Row],[Condition]]="Like New",2,
TRUE,1
)</f>
        <v>1</v>
      </c>
    </row>
    <row r="71" spans="1:16" hidden="1" x14ac:dyDescent="0.3">
      <c r="A71">
        <v>70</v>
      </c>
      <c r="B71" t="s">
        <v>17</v>
      </c>
      <c r="C71">
        <v>2000</v>
      </c>
      <c r="D71">
        <v>4.7</v>
      </c>
      <c r="E71" t="s">
        <v>25</v>
      </c>
      <c r="F71" t="s">
        <v>19</v>
      </c>
      <c r="G71">
        <v>221576</v>
      </c>
      <c r="H71" t="s">
        <v>38</v>
      </c>
      <c r="I71">
        <v>7690.81</v>
      </c>
      <c r="J71" t="s">
        <v>21</v>
      </c>
      <c r="K71">
        <f ca="1">YEAR(TODAY()) - Table1[[#This Row],[Year]]</f>
        <v>26</v>
      </c>
      <c r="L71">
        <f>Table1[[#This Row],[Price]]/Table1[[#This Row],[Mileage]]</f>
        <v>3.4709580459977615E-2</v>
      </c>
      <c r="M71" t="str" cm="1">
        <f t="array" ref="M71">_xlfn.IFS(
Table1[[#This Row],[Mileage]]&lt;50000,"Low",
Table1[[#This Row],[Mileage]]&lt;150000,"Medium",
TRUE,"High"
)</f>
        <v>High</v>
      </c>
      <c r="N71" t="str" cm="1">
        <f t="array" ref="N71">_xlfn.IFS(
Table1[[#This Row],[Price]]&lt;65000,"Budget",
Table1[[#This Row],[Price]]&lt;=80000,"Mid-range",
TRUE,"Premium"
)</f>
        <v>Budget</v>
      </c>
      <c r="O71" t="str" cm="1">
        <f t="array" ref="O71">_xlfn.IFS(
Table1[[#This Row],[Engine Size]]&lt;2,"Small",
Table1[[#This Row],[Engine Size]]&lt;4,"Medium",
TRUE,"Large"
)</f>
        <v>Large</v>
      </c>
      <c r="P71" cm="1">
        <f t="array" ref="P71">_xlfn.IFS(
Table1[[#This Row],[Condition]]="New",3,
Table1[[#This Row],[Condition]]="Like New",2,
TRUE,1
)</f>
        <v>2</v>
      </c>
    </row>
    <row r="72" spans="1:16" x14ac:dyDescent="0.3">
      <c r="A72">
        <v>71</v>
      </c>
      <c r="B72" t="s">
        <v>24</v>
      </c>
      <c r="C72">
        <v>2008</v>
      </c>
      <c r="D72">
        <v>3.6</v>
      </c>
      <c r="E72" t="s">
        <v>25</v>
      </c>
      <c r="F72" t="s">
        <v>19</v>
      </c>
      <c r="G72">
        <v>219393</v>
      </c>
      <c r="H72" t="s">
        <v>38</v>
      </c>
      <c r="I72">
        <v>71051.5</v>
      </c>
      <c r="J72" t="s">
        <v>27</v>
      </c>
      <c r="K72">
        <f ca="1">YEAR(TODAY()) - Table1[[#This Row],[Year]]</f>
        <v>18</v>
      </c>
      <c r="L72">
        <f>Table1[[#This Row],[Price]]/Table1[[#This Row],[Mileage]]</f>
        <v>0.32385490877101825</v>
      </c>
      <c r="M72" t="str" cm="1">
        <f t="array" ref="M72">_xlfn.IFS(
Table1[[#This Row],[Mileage]]&lt;50000,"Low",
Table1[[#This Row],[Mileage]]&lt;150000,"Medium",
TRUE,"High"
)</f>
        <v>High</v>
      </c>
      <c r="N72" t="str" cm="1">
        <f t="array" ref="N72">_xlfn.IFS(
Table1[[#This Row],[Price]]&lt;65000,"Budget",
Table1[[#This Row],[Price]]&lt;=80000,"Mid-range",
TRUE,"Premium"
)</f>
        <v>Mid-range</v>
      </c>
      <c r="O72" t="str" cm="1">
        <f t="array" ref="O72">_xlfn.IFS(
Table1[[#This Row],[Engine Size]]&lt;2,"Small",
Table1[[#This Row],[Engine Size]]&lt;4,"Medium",
TRUE,"Large"
)</f>
        <v>Medium</v>
      </c>
      <c r="P72" cm="1">
        <f t="array" ref="P72">_xlfn.IFS(
Table1[[#This Row],[Condition]]="New",3,
Table1[[#This Row],[Condition]]="Like New",2,
TRUE,1
)</f>
        <v>2</v>
      </c>
    </row>
    <row r="73" spans="1:16" x14ac:dyDescent="0.3">
      <c r="A73">
        <v>72</v>
      </c>
      <c r="B73" t="s">
        <v>17</v>
      </c>
      <c r="C73">
        <v>2015</v>
      </c>
      <c r="D73">
        <v>1.3</v>
      </c>
      <c r="E73" t="s">
        <v>42</v>
      </c>
      <c r="F73" t="s">
        <v>19</v>
      </c>
      <c r="G73">
        <v>275455</v>
      </c>
      <c r="H73" t="s">
        <v>20</v>
      </c>
      <c r="I73">
        <v>81712.740000000005</v>
      </c>
      <c r="J73" t="s">
        <v>64</v>
      </c>
      <c r="K73">
        <f ca="1">YEAR(TODAY()) - Table1[[#This Row],[Year]]</f>
        <v>11</v>
      </c>
      <c r="L73">
        <f>Table1[[#This Row],[Price]]/Table1[[#This Row],[Mileage]]</f>
        <v>0.29664642137554231</v>
      </c>
      <c r="M73" t="str" cm="1">
        <f t="array" ref="M73">_xlfn.IFS(
Table1[[#This Row],[Mileage]]&lt;50000,"Low",
Table1[[#This Row],[Mileage]]&lt;150000,"Medium",
TRUE,"High"
)</f>
        <v>High</v>
      </c>
      <c r="N73" t="str" cm="1">
        <f t="array" ref="N73">_xlfn.IFS(
Table1[[#This Row],[Price]]&lt;65000,"Budget",
Table1[[#This Row],[Price]]&lt;=80000,"Mid-range",
TRUE,"Premium"
)</f>
        <v>Premium</v>
      </c>
      <c r="O73" t="str" cm="1">
        <f t="array" ref="O73">_xlfn.IFS(
Table1[[#This Row],[Engine Size]]&lt;2,"Small",
Table1[[#This Row],[Engine Size]]&lt;4,"Medium",
TRUE,"Large"
)</f>
        <v>Small</v>
      </c>
      <c r="P73" cm="1">
        <f t="array" ref="P73">_xlfn.IFS(
Table1[[#This Row],[Condition]]="New",3,
Table1[[#This Row],[Condition]]="Like New",2,
TRUE,1
)</f>
        <v>3</v>
      </c>
    </row>
    <row r="74" spans="1:16" x14ac:dyDescent="0.3">
      <c r="A74">
        <v>73</v>
      </c>
      <c r="B74" t="s">
        <v>24</v>
      </c>
      <c r="C74">
        <v>2012</v>
      </c>
      <c r="D74">
        <v>2.9</v>
      </c>
      <c r="E74" t="s">
        <v>18</v>
      </c>
      <c r="F74" t="s">
        <v>19</v>
      </c>
      <c r="G74">
        <v>254084</v>
      </c>
      <c r="H74" t="s">
        <v>26</v>
      </c>
      <c r="I74">
        <v>68037.91</v>
      </c>
      <c r="J74" t="s">
        <v>53</v>
      </c>
      <c r="K74">
        <f ca="1">YEAR(TODAY()) - Table1[[#This Row],[Year]]</f>
        <v>14</v>
      </c>
      <c r="L74">
        <f>Table1[[#This Row],[Price]]/Table1[[#This Row],[Mileage]]</f>
        <v>0.26777723115190255</v>
      </c>
      <c r="M74" t="str" cm="1">
        <f t="array" ref="M74">_xlfn.IFS(
Table1[[#This Row],[Mileage]]&lt;50000,"Low",
Table1[[#This Row],[Mileage]]&lt;150000,"Medium",
TRUE,"High"
)</f>
        <v>High</v>
      </c>
      <c r="N74" t="str" cm="1">
        <f t="array" ref="N74">_xlfn.IFS(
Table1[[#This Row],[Price]]&lt;65000,"Budget",
Table1[[#This Row],[Price]]&lt;=80000,"Mid-range",
TRUE,"Premium"
)</f>
        <v>Mid-range</v>
      </c>
      <c r="O74" t="str" cm="1">
        <f t="array" ref="O74">_xlfn.IFS(
Table1[[#This Row],[Engine Size]]&lt;2,"Small",
Table1[[#This Row],[Engine Size]]&lt;4,"Medium",
TRUE,"Large"
)</f>
        <v>Medium</v>
      </c>
      <c r="P74" cm="1">
        <f t="array" ref="P74">_xlfn.IFS(
Table1[[#This Row],[Condition]]="New",3,
Table1[[#This Row],[Condition]]="Like New",2,
TRUE,1
)</f>
        <v>1</v>
      </c>
    </row>
    <row r="75" spans="1:16" hidden="1" x14ac:dyDescent="0.3">
      <c r="A75">
        <v>74</v>
      </c>
      <c r="B75" t="s">
        <v>30</v>
      </c>
      <c r="C75">
        <v>2008</v>
      </c>
      <c r="D75">
        <v>5.6</v>
      </c>
      <c r="E75" t="s">
        <v>42</v>
      </c>
      <c r="F75" t="s">
        <v>34</v>
      </c>
      <c r="G75">
        <v>129466</v>
      </c>
      <c r="H75" t="s">
        <v>20</v>
      </c>
      <c r="I75">
        <v>19379.29</v>
      </c>
      <c r="J75" t="s">
        <v>52</v>
      </c>
      <c r="K75">
        <f ca="1">YEAR(TODAY()) - Table1[[#This Row],[Year]]</f>
        <v>18</v>
      </c>
      <c r="L75">
        <f>Table1[[#This Row],[Price]]/Table1[[#This Row],[Mileage]]</f>
        <v>0.14968632691208503</v>
      </c>
      <c r="M75" t="str" cm="1">
        <f t="array" ref="M75">_xlfn.IFS(
Table1[[#This Row],[Mileage]]&lt;50000,"Low",
Table1[[#This Row],[Mileage]]&lt;150000,"Medium",
TRUE,"High"
)</f>
        <v>Medium</v>
      </c>
      <c r="N75" t="str" cm="1">
        <f t="array" ref="N75">_xlfn.IFS(
Table1[[#This Row],[Price]]&lt;65000,"Budget",
Table1[[#This Row],[Price]]&lt;=80000,"Mid-range",
TRUE,"Premium"
)</f>
        <v>Budget</v>
      </c>
      <c r="O75" t="str" cm="1">
        <f t="array" ref="O75">_xlfn.IFS(
Table1[[#This Row],[Engine Size]]&lt;2,"Small",
Table1[[#This Row],[Engine Size]]&lt;4,"Medium",
TRUE,"Large"
)</f>
        <v>Large</v>
      </c>
      <c r="P75" cm="1">
        <f t="array" ref="P75">_xlfn.IFS(
Table1[[#This Row],[Condition]]="New",3,
Table1[[#This Row],[Condition]]="Like New",2,
TRUE,1
)</f>
        <v>3</v>
      </c>
    </row>
    <row r="76" spans="1:16" hidden="1" x14ac:dyDescent="0.3">
      <c r="A76">
        <v>75</v>
      </c>
      <c r="B76" t="s">
        <v>17</v>
      </c>
      <c r="C76">
        <v>2020</v>
      </c>
      <c r="D76">
        <v>3.9</v>
      </c>
      <c r="E76" t="s">
        <v>18</v>
      </c>
      <c r="F76" t="s">
        <v>19</v>
      </c>
      <c r="G76">
        <v>30531</v>
      </c>
      <c r="H76" t="s">
        <v>20</v>
      </c>
      <c r="I76">
        <v>14812.88</v>
      </c>
      <c r="J76" t="s">
        <v>64</v>
      </c>
      <c r="K76">
        <f ca="1">YEAR(TODAY()) - Table1[[#This Row],[Year]]</f>
        <v>6</v>
      </c>
      <c r="L76">
        <f>Table1[[#This Row],[Price]]/Table1[[#This Row],[Mileage]]</f>
        <v>0.48517506796370902</v>
      </c>
      <c r="M76" t="str" cm="1">
        <f t="array" ref="M76">_xlfn.IFS(
Table1[[#This Row],[Mileage]]&lt;50000,"Low",
Table1[[#This Row],[Mileage]]&lt;150000,"Medium",
TRUE,"High"
)</f>
        <v>Low</v>
      </c>
      <c r="N76" t="str" cm="1">
        <f t="array" ref="N76">_xlfn.IFS(
Table1[[#This Row],[Price]]&lt;65000,"Budget",
Table1[[#This Row],[Price]]&lt;=80000,"Mid-range",
TRUE,"Premium"
)</f>
        <v>Budget</v>
      </c>
      <c r="O76" t="str" cm="1">
        <f t="array" ref="O76">_xlfn.IFS(
Table1[[#This Row],[Engine Size]]&lt;2,"Small",
Table1[[#This Row],[Engine Size]]&lt;4,"Medium",
TRUE,"Large"
)</f>
        <v>Medium</v>
      </c>
      <c r="P76" cm="1">
        <f t="array" ref="P76">_xlfn.IFS(
Table1[[#This Row],[Condition]]="New",3,
Table1[[#This Row],[Condition]]="Like New",2,
TRUE,1
)</f>
        <v>3</v>
      </c>
    </row>
    <row r="77" spans="1:16" x14ac:dyDescent="0.3">
      <c r="A77">
        <v>76</v>
      </c>
      <c r="B77" t="s">
        <v>37</v>
      </c>
      <c r="C77">
        <v>2012</v>
      </c>
      <c r="D77">
        <v>3.7</v>
      </c>
      <c r="E77" t="s">
        <v>25</v>
      </c>
      <c r="F77" t="s">
        <v>19</v>
      </c>
      <c r="G77">
        <v>14588</v>
      </c>
      <c r="H77" t="s">
        <v>20</v>
      </c>
      <c r="I77">
        <v>59421.58</v>
      </c>
      <c r="J77" t="s">
        <v>48</v>
      </c>
      <c r="K77">
        <f ca="1">YEAR(TODAY()) - Table1[[#This Row],[Year]]</f>
        <v>14</v>
      </c>
      <c r="L77">
        <f>Table1[[#This Row],[Price]]/Table1[[#This Row],[Mileage]]</f>
        <v>4.0733191664381687</v>
      </c>
      <c r="M77" t="str" cm="1">
        <f t="array" ref="M77">_xlfn.IFS(
Table1[[#This Row],[Mileage]]&lt;50000,"Low",
Table1[[#This Row],[Mileage]]&lt;150000,"Medium",
TRUE,"High"
)</f>
        <v>Low</v>
      </c>
      <c r="N77" t="str" cm="1">
        <f t="array" ref="N77">_xlfn.IFS(
Table1[[#This Row],[Price]]&lt;65000,"Budget",
Table1[[#This Row],[Price]]&lt;=80000,"Mid-range",
TRUE,"Premium"
)</f>
        <v>Budget</v>
      </c>
      <c r="O77" t="str" cm="1">
        <f t="array" ref="O77">_xlfn.IFS(
Table1[[#This Row],[Engine Size]]&lt;2,"Small",
Table1[[#This Row],[Engine Size]]&lt;4,"Medium",
TRUE,"Large"
)</f>
        <v>Medium</v>
      </c>
      <c r="P77" cm="1">
        <f t="array" ref="P77">_xlfn.IFS(
Table1[[#This Row],[Condition]]="New",3,
Table1[[#This Row],[Condition]]="Like New",2,
TRUE,1
)</f>
        <v>3</v>
      </c>
    </row>
    <row r="78" spans="1:16" hidden="1" x14ac:dyDescent="0.3">
      <c r="A78">
        <v>77</v>
      </c>
      <c r="B78" t="s">
        <v>50</v>
      </c>
      <c r="C78">
        <v>2008</v>
      </c>
      <c r="D78">
        <v>2.2999999999999998</v>
      </c>
      <c r="E78" t="s">
        <v>42</v>
      </c>
      <c r="F78" t="s">
        <v>19</v>
      </c>
      <c r="G78">
        <v>143452</v>
      </c>
      <c r="H78" t="s">
        <v>20</v>
      </c>
      <c r="I78">
        <v>43144.04</v>
      </c>
      <c r="J78" t="s">
        <v>61</v>
      </c>
      <c r="K78">
        <f ca="1">YEAR(TODAY()) - Table1[[#This Row],[Year]]</f>
        <v>18</v>
      </c>
      <c r="L78">
        <f>Table1[[#This Row],[Price]]/Table1[[#This Row],[Mileage]]</f>
        <v>0.30075593229791148</v>
      </c>
      <c r="M78" t="str" cm="1">
        <f t="array" ref="M78">_xlfn.IFS(
Table1[[#This Row],[Mileage]]&lt;50000,"Low",
Table1[[#This Row],[Mileage]]&lt;150000,"Medium",
TRUE,"High"
)</f>
        <v>Medium</v>
      </c>
      <c r="N78" t="str" cm="1">
        <f t="array" ref="N78">_xlfn.IFS(
Table1[[#This Row],[Price]]&lt;65000,"Budget",
Table1[[#This Row],[Price]]&lt;=80000,"Mid-range",
TRUE,"Premium"
)</f>
        <v>Budget</v>
      </c>
      <c r="O78" t="str" cm="1">
        <f t="array" ref="O78">_xlfn.IFS(
Table1[[#This Row],[Engine Size]]&lt;2,"Small",
Table1[[#This Row],[Engine Size]]&lt;4,"Medium",
TRUE,"Large"
)</f>
        <v>Medium</v>
      </c>
      <c r="P78" cm="1">
        <f t="array" ref="P78">_xlfn.IFS(
Table1[[#This Row],[Condition]]="New",3,
Table1[[#This Row],[Condition]]="Like New",2,
TRUE,1
)</f>
        <v>3</v>
      </c>
    </row>
    <row r="79" spans="1:16" hidden="1" x14ac:dyDescent="0.3">
      <c r="A79">
        <v>78</v>
      </c>
      <c r="B79" t="s">
        <v>58</v>
      </c>
      <c r="C79">
        <v>2010</v>
      </c>
      <c r="D79">
        <v>2.8</v>
      </c>
      <c r="E79" t="s">
        <v>25</v>
      </c>
      <c r="F79" t="s">
        <v>34</v>
      </c>
      <c r="G79">
        <v>173717</v>
      </c>
      <c r="H79" t="s">
        <v>20</v>
      </c>
      <c r="I79">
        <v>45764.29</v>
      </c>
      <c r="J79" t="s">
        <v>67</v>
      </c>
      <c r="K79">
        <f ca="1">YEAR(TODAY()) - Table1[[#This Row],[Year]]</f>
        <v>16</v>
      </c>
      <c r="L79">
        <f>Table1[[#This Row],[Price]]/Table1[[#This Row],[Mileage]]</f>
        <v>0.2634416320797619</v>
      </c>
      <c r="M79" t="str" cm="1">
        <f t="array" ref="M79">_xlfn.IFS(
Table1[[#This Row],[Mileage]]&lt;50000,"Low",
Table1[[#This Row],[Mileage]]&lt;150000,"Medium",
TRUE,"High"
)</f>
        <v>High</v>
      </c>
      <c r="N79" t="str" cm="1">
        <f t="array" ref="N79">_xlfn.IFS(
Table1[[#This Row],[Price]]&lt;65000,"Budget",
Table1[[#This Row],[Price]]&lt;=80000,"Mid-range",
TRUE,"Premium"
)</f>
        <v>Budget</v>
      </c>
      <c r="O79" t="str" cm="1">
        <f t="array" ref="O79">_xlfn.IFS(
Table1[[#This Row],[Engine Size]]&lt;2,"Small",
Table1[[#This Row],[Engine Size]]&lt;4,"Medium",
TRUE,"Large"
)</f>
        <v>Medium</v>
      </c>
      <c r="P79" cm="1">
        <f t="array" ref="P79">_xlfn.IFS(
Table1[[#This Row],[Condition]]="New",3,
Table1[[#This Row],[Condition]]="Like New",2,
TRUE,1
)</f>
        <v>3</v>
      </c>
    </row>
    <row r="80" spans="1:16" x14ac:dyDescent="0.3">
      <c r="A80">
        <v>79</v>
      </c>
      <c r="B80" t="s">
        <v>24</v>
      </c>
      <c r="C80">
        <v>2003</v>
      </c>
      <c r="D80">
        <v>5.5</v>
      </c>
      <c r="E80" t="s">
        <v>25</v>
      </c>
      <c r="F80" t="s">
        <v>34</v>
      </c>
      <c r="G80">
        <v>161929</v>
      </c>
      <c r="H80" t="s">
        <v>26</v>
      </c>
      <c r="I80">
        <v>96941.02</v>
      </c>
      <c r="J80" t="s">
        <v>53</v>
      </c>
      <c r="K80">
        <f ca="1">YEAR(TODAY()) - Table1[[#This Row],[Year]]</f>
        <v>23</v>
      </c>
      <c r="L80">
        <f>Table1[[#This Row],[Price]]/Table1[[#This Row],[Mileage]]</f>
        <v>0.59866373534079753</v>
      </c>
      <c r="M80" t="str" cm="1">
        <f t="array" ref="M80">_xlfn.IFS(
Table1[[#This Row],[Mileage]]&lt;50000,"Low",
Table1[[#This Row],[Mileage]]&lt;150000,"Medium",
TRUE,"High"
)</f>
        <v>High</v>
      </c>
      <c r="N80" t="str" cm="1">
        <f t="array" ref="N80">_xlfn.IFS(
Table1[[#This Row],[Price]]&lt;65000,"Budget",
Table1[[#This Row],[Price]]&lt;=80000,"Mid-range",
TRUE,"Premium"
)</f>
        <v>Premium</v>
      </c>
      <c r="O80" t="str" cm="1">
        <f t="array" ref="O80">_xlfn.IFS(
Table1[[#This Row],[Engine Size]]&lt;2,"Small",
Table1[[#This Row],[Engine Size]]&lt;4,"Medium",
TRUE,"Large"
)</f>
        <v>Large</v>
      </c>
      <c r="P80" cm="1">
        <f t="array" ref="P80">_xlfn.IFS(
Table1[[#This Row],[Condition]]="New",3,
Table1[[#This Row],[Condition]]="Like New",2,
TRUE,1
)</f>
        <v>1</v>
      </c>
    </row>
    <row r="81" spans="1:16" x14ac:dyDescent="0.3">
      <c r="A81">
        <v>80</v>
      </c>
      <c r="B81" t="s">
        <v>43</v>
      </c>
      <c r="C81">
        <v>2001</v>
      </c>
      <c r="D81">
        <v>4.3</v>
      </c>
      <c r="E81" t="s">
        <v>18</v>
      </c>
      <c r="F81" t="s">
        <v>19</v>
      </c>
      <c r="G81">
        <v>21711</v>
      </c>
      <c r="H81" t="s">
        <v>38</v>
      </c>
      <c r="I81">
        <v>73772.649999999994</v>
      </c>
      <c r="J81" t="s">
        <v>63</v>
      </c>
      <c r="K81">
        <f ca="1">YEAR(TODAY()) - Table1[[#This Row],[Year]]</f>
        <v>25</v>
      </c>
      <c r="L81">
        <f>Table1[[#This Row],[Price]]/Table1[[#This Row],[Mileage]]</f>
        <v>3.3979388328497073</v>
      </c>
      <c r="M81" t="str" cm="1">
        <f t="array" ref="M81">_xlfn.IFS(
Table1[[#This Row],[Mileage]]&lt;50000,"Low",
Table1[[#This Row],[Mileage]]&lt;150000,"Medium",
TRUE,"High"
)</f>
        <v>Low</v>
      </c>
      <c r="N81" t="str" cm="1">
        <f t="array" ref="N81">_xlfn.IFS(
Table1[[#This Row],[Price]]&lt;65000,"Budget",
Table1[[#This Row],[Price]]&lt;=80000,"Mid-range",
TRUE,"Premium"
)</f>
        <v>Mid-range</v>
      </c>
      <c r="O81" t="str" cm="1">
        <f t="array" ref="O81">_xlfn.IFS(
Table1[[#This Row],[Engine Size]]&lt;2,"Small",
Table1[[#This Row],[Engine Size]]&lt;4,"Medium",
TRUE,"Large"
)</f>
        <v>Large</v>
      </c>
      <c r="P81" cm="1">
        <f t="array" ref="P81">_xlfn.IFS(
Table1[[#This Row],[Condition]]="New",3,
Table1[[#This Row],[Condition]]="Like New",2,
TRUE,1
)</f>
        <v>2</v>
      </c>
    </row>
    <row r="82" spans="1:16" hidden="1" x14ac:dyDescent="0.3">
      <c r="A82">
        <v>81</v>
      </c>
      <c r="B82" t="s">
        <v>24</v>
      </c>
      <c r="C82">
        <v>2005</v>
      </c>
      <c r="D82">
        <v>4.9000000000000004</v>
      </c>
      <c r="E82" t="s">
        <v>42</v>
      </c>
      <c r="F82" t="s">
        <v>34</v>
      </c>
      <c r="G82">
        <v>136169</v>
      </c>
      <c r="H82" t="s">
        <v>26</v>
      </c>
      <c r="I82">
        <v>44119.839999999997</v>
      </c>
      <c r="J82" t="s">
        <v>27</v>
      </c>
      <c r="K82">
        <f ca="1">YEAR(TODAY()) - Table1[[#This Row],[Year]]</f>
        <v>21</v>
      </c>
      <c r="L82">
        <f>Table1[[#This Row],[Price]]/Table1[[#This Row],[Mileage]]</f>
        <v>0.32400796069589993</v>
      </c>
      <c r="M82" t="str" cm="1">
        <f t="array" ref="M82">_xlfn.IFS(
Table1[[#This Row],[Mileage]]&lt;50000,"Low",
Table1[[#This Row],[Mileage]]&lt;150000,"Medium",
TRUE,"High"
)</f>
        <v>Medium</v>
      </c>
      <c r="N82" t="str" cm="1">
        <f t="array" ref="N82">_xlfn.IFS(
Table1[[#This Row],[Price]]&lt;65000,"Budget",
Table1[[#This Row],[Price]]&lt;=80000,"Mid-range",
TRUE,"Premium"
)</f>
        <v>Budget</v>
      </c>
      <c r="O82" t="str" cm="1">
        <f t="array" ref="O82">_xlfn.IFS(
Table1[[#This Row],[Engine Size]]&lt;2,"Small",
Table1[[#This Row],[Engine Size]]&lt;4,"Medium",
TRUE,"Large"
)</f>
        <v>Large</v>
      </c>
      <c r="P82" cm="1">
        <f t="array" ref="P82">_xlfn.IFS(
Table1[[#This Row],[Condition]]="New",3,
Table1[[#This Row],[Condition]]="Like New",2,
TRUE,1
)</f>
        <v>1</v>
      </c>
    </row>
    <row r="83" spans="1:16" hidden="1" x14ac:dyDescent="0.3">
      <c r="A83">
        <v>82</v>
      </c>
      <c r="B83" t="s">
        <v>43</v>
      </c>
      <c r="C83">
        <v>2013</v>
      </c>
      <c r="D83">
        <v>3.3</v>
      </c>
      <c r="E83" t="s">
        <v>42</v>
      </c>
      <c r="F83" t="s">
        <v>19</v>
      </c>
      <c r="G83">
        <v>159465</v>
      </c>
      <c r="H83" t="s">
        <v>26</v>
      </c>
      <c r="I83">
        <v>6814.43</v>
      </c>
      <c r="J83" t="s">
        <v>57</v>
      </c>
      <c r="K83">
        <f ca="1">YEAR(TODAY()) - Table1[[#This Row],[Year]]</f>
        <v>13</v>
      </c>
      <c r="L83">
        <f>Table1[[#This Row],[Price]]/Table1[[#This Row],[Mileage]]</f>
        <v>4.273307622362274E-2</v>
      </c>
      <c r="M83" t="str" cm="1">
        <f t="array" ref="M83">_xlfn.IFS(
Table1[[#This Row],[Mileage]]&lt;50000,"Low",
Table1[[#This Row],[Mileage]]&lt;150000,"Medium",
TRUE,"High"
)</f>
        <v>High</v>
      </c>
      <c r="N83" t="str" cm="1">
        <f t="array" ref="N83">_xlfn.IFS(
Table1[[#This Row],[Price]]&lt;65000,"Budget",
Table1[[#This Row],[Price]]&lt;=80000,"Mid-range",
TRUE,"Premium"
)</f>
        <v>Budget</v>
      </c>
      <c r="O83" t="str" cm="1">
        <f t="array" ref="O83">_xlfn.IFS(
Table1[[#This Row],[Engine Size]]&lt;2,"Small",
Table1[[#This Row],[Engine Size]]&lt;4,"Medium",
TRUE,"Large"
)</f>
        <v>Medium</v>
      </c>
      <c r="P83" cm="1">
        <f t="array" ref="P83">_xlfn.IFS(
Table1[[#This Row],[Condition]]="New",3,
Table1[[#This Row],[Condition]]="Like New",2,
TRUE,1
)</f>
        <v>1</v>
      </c>
    </row>
    <row r="84" spans="1:16" hidden="1" x14ac:dyDescent="0.3">
      <c r="A84">
        <v>83</v>
      </c>
      <c r="B84" t="s">
        <v>50</v>
      </c>
      <c r="C84">
        <v>2003</v>
      </c>
      <c r="D84">
        <v>4.2</v>
      </c>
      <c r="E84" t="s">
        <v>25</v>
      </c>
      <c r="F84" t="s">
        <v>34</v>
      </c>
      <c r="G84">
        <v>284220</v>
      </c>
      <c r="H84" t="s">
        <v>26</v>
      </c>
      <c r="I84">
        <v>8239.09</v>
      </c>
      <c r="J84" t="s">
        <v>61</v>
      </c>
      <c r="K84">
        <f ca="1">YEAR(TODAY()) - Table1[[#This Row],[Year]]</f>
        <v>23</v>
      </c>
      <c r="L84">
        <f>Table1[[#This Row],[Price]]/Table1[[#This Row],[Mileage]]</f>
        <v>2.8988424459925409E-2</v>
      </c>
      <c r="M84" t="str" cm="1">
        <f t="array" ref="M84">_xlfn.IFS(
Table1[[#This Row],[Mileage]]&lt;50000,"Low",
Table1[[#This Row],[Mileage]]&lt;150000,"Medium",
TRUE,"High"
)</f>
        <v>High</v>
      </c>
      <c r="N84" t="str" cm="1">
        <f t="array" ref="N84">_xlfn.IFS(
Table1[[#This Row],[Price]]&lt;65000,"Budget",
Table1[[#This Row],[Price]]&lt;=80000,"Mid-range",
TRUE,"Premium"
)</f>
        <v>Budget</v>
      </c>
      <c r="O84" t="str" cm="1">
        <f t="array" ref="O84">_xlfn.IFS(
Table1[[#This Row],[Engine Size]]&lt;2,"Small",
Table1[[#This Row],[Engine Size]]&lt;4,"Medium",
TRUE,"Large"
)</f>
        <v>Large</v>
      </c>
      <c r="P84" cm="1">
        <f t="array" ref="P84">_xlfn.IFS(
Table1[[#This Row],[Condition]]="New",3,
Table1[[#This Row],[Condition]]="Like New",2,
TRUE,1
)</f>
        <v>1</v>
      </c>
    </row>
    <row r="85" spans="1:16" x14ac:dyDescent="0.3">
      <c r="A85">
        <v>84</v>
      </c>
      <c r="B85" t="s">
        <v>50</v>
      </c>
      <c r="C85">
        <v>2005</v>
      </c>
      <c r="D85">
        <v>2.2000000000000002</v>
      </c>
      <c r="E85" t="s">
        <v>25</v>
      </c>
      <c r="F85" t="s">
        <v>19</v>
      </c>
      <c r="G85">
        <v>160389</v>
      </c>
      <c r="H85" t="s">
        <v>38</v>
      </c>
      <c r="I85">
        <v>70056.350000000006</v>
      </c>
      <c r="J85" t="s">
        <v>55</v>
      </c>
      <c r="K85">
        <f ca="1">YEAR(TODAY()) - Table1[[#This Row],[Year]]</f>
        <v>21</v>
      </c>
      <c r="L85">
        <f>Table1[[#This Row],[Price]]/Table1[[#This Row],[Mileage]]</f>
        <v>0.43679024122601928</v>
      </c>
      <c r="M85" t="str" cm="1">
        <f t="array" ref="M85">_xlfn.IFS(
Table1[[#This Row],[Mileage]]&lt;50000,"Low",
Table1[[#This Row],[Mileage]]&lt;150000,"Medium",
TRUE,"High"
)</f>
        <v>High</v>
      </c>
      <c r="N85" t="str" cm="1">
        <f t="array" ref="N85">_xlfn.IFS(
Table1[[#This Row],[Price]]&lt;65000,"Budget",
Table1[[#This Row],[Price]]&lt;=80000,"Mid-range",
TRUE,"Premium"
)</f>
        <v>Mid-range</v>
      </c>
      <c r="O85" t="str" cm="1">
        <f t="array" ref="O85">_xlfn.IFS(
Table1[[#This Row],[Engine Size]]&lt;2,"Small",
Table1[[#This Row],[Engine Size]]&lt;4,"Medium",
TRUE,"Large"
)</f>
        <v>Medium</v>
      </c>
      <c r="P85" cm="1">
        <f t="array" ref="P85">_xlfn.IFS(
Table1[[#This Row],[Condition]]="New",3,
Table1[[#This Row],[Condition]]="Like New",2,
TRUE,1
)</f>
        <v>2</v>
      </c>
    </row>
    <row r="86" spans="1:16" x14ac:dyDescent="0.3">
      <c r="A86">
        <v>85</v>
      </c>
      <c r="B86" t="s">
        <v>50</v>
      </c>
      <c r="C86">
        <v>2018</v>
      </c>
      <c r="D86">
        <v>4.5</v>
      </c>
      <c r="E86" t="s">
        <v>18</v>
      </c>
      <c r="F86" t="s">
        <v>34</v>
      </c>
      <c r="G86">
        <v>58480</v>
      </c>
      <c r="H86" t="s">
        <v>38</v>
      </c>
      <c r="I86">
        <v>84585.18</v>
      </c>
      <c r="J86" t="s">
        <v>61</v>
      </c>
      <c r="K86">
        <f ca="1">YEAR(TODAY()) - Table1[[#This Row],[Year]]</f>
        <v>8</v>
      </c>
      <c r="L86">
        <f>Table1[[#This Row],[Price]]/Table1[[#This Row],[Mileage]]</f>
        <v>1.4463950068399452</v>
      </c>
      <c r="M86" t="str" cm="1">
        <f t="array" ref="M86">_xlfn.IFS(
Table1[[#This Row],[Mileage]]&lt;50000,"Low",
Table1[[#This Row],[Mileage]]&lt;150000,"Medium",
TRUE,"High"
)</f>
        <v>Medium</v>
      </c>
      <c r="N86" t="str" cm="1">
        <f t="array" ref="N86">_xlfn.IFS(
Table1[[#This Row],[Price]]&lt;65000,"Budget",
Table1[[#This Row],[Price]]&lt;=80000,"Mid-range",
TRUE,"Premium"
)</f>
        <v>Premium</v>
      </c>
      <c r="O86" t="str" cm="1">
        <f t="array" ref="O86">_xlfn.IFS(
Table1[[#This Row],[Engine Size]]&lt;2,"Small",
Table1[[#This Row],[Engine Size]]&lt;4,"Medium",
TRUE,"Large"
)</f>
        <v>Large</v>
      </c>
      <c r="P86" cm="1">
        <f t="array" ref="P86">_xlfn.IFS(
Table1[[#This Row],[Condition]]="New",3,
Table1[[#This Row],[Condition]]="Like New",2,
TRUE,1
)</f>
        <v>2</v>
      </c>
    </row>
    <row r="87" spans="1:16" x14ac:dyDescent="0.3">
      <c r="A87">
        <v>86</v>
      </c>
      <c r="B87" t="s">
        <v>43</v>
      </c>
      <c r="C87">
        <v>2005</v>
      </c>
      <c r="D87">
        <v>3.1</v>
      </c>
      <c r="E87" t="s">
        <v>33</v>
      </c>
      <c r="F87" t="s">
        <v>34</v>
      </c>
      <c r="G87">
        <v>269188</v>
      </c>
      <c r="H87" t="s">
        <v>38</v>
      </c>
      <c r="I87">
        <v>72231.75</v>
      </c>
      <c r="J87" t="s">
        <v>63</v>
      </c>
      <c r="K87">
        <f ca="1">YEAR(TODAY()) - Table1[[#This Row],[Year]]</f>
        <v>21</v>
      </c>
      <c r="L87">
        <f>Table1[[#This Row],[Price]]/Table1[[#This Row],[Mileage]]</f>
        <v>0.26833198359510824</v>
      </c>
      <c r="M87" t="str" cm="1">
        <f t="array" ref="M87">_xlfn.IFS(
Table1[[#This Row],[Mileage]]&lt;50000,"Low",
Table1[[#This Row],[Mileage]]&lt;150000,"Medium",
TRUE,"High"
)</f>
        <v>High</v>
      </c>
      <c r="N87" t="str" cm="1">
        <f t="array" ref="N87">_xlfn.IFS(
Table1[[#This Row],[Price]]&lt;65000,"Budget",
Table1[[#This Row],[Price]]&lt;=80000,"Mid-range",
TRUE,"Premium"
)</f>
        <v>Mid-range</v>
      </c>
      <c r="O87" t="str" cm="1">
        <f t="array" ref="O87">_xlfn.IFS(
Table1[[#This Row],[Engine Size]]&lt;2,"Small",
Table1[[#This Row],[Engine Size]]&lt;4,"Medium",
TRUE,"Large"
)</f>
        <v>Medium</v>
      </c>
      <c r="P87" cm="1">
        <f t="array" ref="P87">_xlfn.IFS(
Table1[[#This Row],[Condition]]="New",3,
Table1[[#This Row],[Condition]]="Like New",2,
TRUE,1
)</f>
        <v>2</v>
      </c>
    </row>
    <row r="88" spans="1:16" hidden="1" x14ac:dyDescent="0.3">
      <c r="A88">
        <v>87</v>
      </c>
      <c r="B88" t="s">
        <v>24</v>
      </c>
      <c r="C88">
        <v>2001</v>
      </c>
      <c r="D88">
        <v>3.2</v>
      </c>
      <c r="E88" t="s">
        <v>33</v>
      </c>
      <c r="F88" t="s">
        <v>34</v>
      </c>
      <c r="G88">
        <v>250309</v>
      </c>
      <c r="H88" t="s">
        <v>26</v>
      </c>
      <c r="I88">
        <v>43559.34</v>
      </c>
      <c r="J88" t="s">
        <v>49</v>
      </c>
      <c r="K88">
        <f ca="1">YEAR(TODAY()) - Table1[[#This Row],[Year]]</f>
        <v>25</v>
      </c>
      <c r="L88">
        <f>Table1[[#This Row],[Price]]/Table1[[#This Row],[Mileage]]</f>
        <v>0.17402226847616345</v>
      </c>
      <c r="M88" t="str" cm="1">
        <f t="array" ref="M88">_xlfn.IFS(
Table1[[#This Row],[Mileage]]&lt;50000,"Low",
Table1[[#This Row],[Mileage]]&lt;150000,"Medium",
TRUE,"High"
)</f>
        <v>High</v>
      </c>
      <c r="N88" t="str" cm="1">
        <f t="array" ref="N88">_xlfn.IFS(
Table1[[#This Row],[Price]]&lt;65000,"Budget",
Table1[[#This Row],[Price]]&lt;=80000,"Mid-range",
TRUE,"Premium"
)</f>
        <v>Budget</v>
      </c>
      <c r="O88" t="str" cm="1">
        <f t="array" ref="O88">_xlfn.IFS(
Table1[[#This Row],[Engine Size]]&lt;2,"Small",
Table1[[#This Row],[Engine Size]]&lt;4,"Medium",
TRUE,"Large"
)</f>
        <v>Medium</v>
      </c>
      <c r="P88" cm="1">
        <f t="array" ref="P88">_xlfn.IFS(
Table1[[#This Row],[Condition]]="New",3,
Table1[[#This Row],[Condition]]="Like New",2,
TRUE,1
)</f>
        <v>1</v>
      </c>
    </row>
    <row r="89" spans="1:16" hidden="1" x14ac:dyDescent="0.3">
      <c r="A89">
        <v>88</v>
      </c>
      <c r="B89" t="s">
        <v>50</v>
      </c>
      <c r="C89">
        <v>2017</v>
      </c>
      <c r="D89">
        <v>4.2</v>
      </c>
      <c r="E89" t="s">
        <v>25</v>
      </c>
      <c r="F89" t="s">
        <v>19</v>
      </c>
      <c r="G89">
        <v>55486</v>
      </c>
      <c r="H89" t="s">
        <v>38</v>
      </c>
      <c r="I89">
        <v>7957.9</v>
      </c>
      <c r="J89" t="s">
        <v>54</v>
      </c>
      <c r="K89">
        <f ca="1">YEAR(TODAY()) - Table1[[#This Row],[Year]]</f>
        <v>9</v>
      </c>
      <c r="L89">
        <f>Table1[[#This Row],[Price]]/Table1[[#This Row],[Mileage]]</f>
        <v>0.14342176404858883</v>
      </c>
      <c r="M89" t="str" cm="1">
        <f t="array" ref="M89">_xlfn.IFS(
Table1[[#This Row],[Mileage]]&lt;50000,"Low",
Table1[[#This Row],[Mileage]]&lt;150000,"Medium",
TRUE,"High"
)</f>
        <v>Medium</v>
      </c>
      <c r="N89" t="str" cm="1">
        <f t="array" ref="N89">_xlfn.IFS(
Table1[[#This Row],[Price]]&lt;65000,"Budget",
Table1[[#This Row],[Price]]&lt;=80000,"Mid-range",
TRUE,"Premium"
)</f>
        <v>Budget</v>
      </c>
      <c r="O89" t="str" cm="1">
        <f t="array" ref="O89">_xlfn.IFS(
Table1[[#This Row],[Engine Size]]&lt;2,"Small",
Table1[[#This Row],[Engine Size]]&lt;4,"Medium",
TRUE,"Large"
)</f>
        <v>Large</v>
      </c>
      <c r="P89" cm="1">
        <f t="array" ref="P89">_xlfn.IFS(
Table1[[#This Row],[Condition]]="New",3,
Table1[[#This Row],[Condition]]="Like New",2,
TRUE,1
)</f>
        <v>2</v>
      </c>
    </row>
    <row r="90" spans="1:16" x14ac:dyDescent="0.3">
      <c r="A90">
        <v>89</v>
      </c>
      <c r="B90" t="s">
        <v>30</v>
      </c>
      <c r="C90">
        <v>2012</v>
      </c>
      <c r="D90">
        <v>5.7</v>
      </c>
      <c r="E90" t="s">
        <v>33</v>
      </c>
      <c r="F90" t="s">
        <v>19</v>
      </c>
      <c r="G90">
        <v>55162</v>
      </c>
      <c r="H90" t="s">
        <v>20</v>
      </c>
      <c r="I90">
        <v>96903.15</v>
      </c>
      <c r="J90" t="s">
        <v>52</v>
      </c>
      <c r="K90">
        <f ca="1">YEAR(TODAY()) - Table1[[#This Row],[Year]]</f>
        <v>14</v>
      </c>
      <c r="L90">
        <f>Table1[[#This Row],[Price]]/Table1[[#This Row],[Mileage]]</f>
        <v>1.7567011710960443</v>
      </c>
      <c r="M90" t="str" cm="1">
        <f t="array" ref="M90">_xlfn.IFS(
Table1[[#This Row],[Mileage]]&lt;50000,"Low",
Table1[[#This Row],[Mileage]]&lt;150000,"Medium",
TRUE,"High"
)</f>
        <v>Medium</v>
      </c>
      <c r="N90" t="str" cm="1">
        <f t="array" ref="N90">_xlfn.IFS(
Table1[[#This Row],[Price]]&lt;65000,"Budget",
Table1[[#This Row],[Price]]&lt;=80000,"Mid-range",
TRUE,"Premium"
)</f>
        <v>Premium</v>
      </c>
      <c r="O90" t="str" cm="1">
        <f t="array" ref="O90">_xlfn.IFS(
Table1[[#This Row],[Engine Size]]&lt;2,"Small",
Table1[[#This Row],[Engine Size]]&lt;4,"Medium",
TRUE,"Large"
)</f>
        <v>Large</v>
      </c>
      <c r="P90" cm="1">
        <f t="array" ref="P90">_xlfn.IFS(
Table1[[#This Row],[Condition]]="New",3,
Table1[[#This Row],[Condition]]="Like New",2,
TRUE,1
)</f>
        <v>3</v>
      </c>
    </row>
    <row r="91" spans="1:16" x14ac:dyDescent="0.3">
      <c r="A91">
        <v>90</v>
      </c>
      <c r="B91" t="s">
        <v>17</v>
      </c>
      <c r="C91">
        <v>2008</v>
      </c>
      <c r="D91">
        <v>1.3</v>
      </c>
      <c r="E91" t="s">
        <v>33</v>
      </c>
      <c r="F91" t="s">
        <v>19</v>
      </c>
      <c r="G91">
        <v>210359</v>
      </c>
      <c r="H91" t="s">
        <v>38</v>
      </c>
      <c r="I91">
        <v>98701.93</v>
      </c>
      <c r="J91" t="s">
        <v>64</v>
      </c>
      <c r="K91">
        <f ca="1">YEAR(TODAY()) - Table1[[#This Row],[Year]]</f>
        <v>18</v>
      </c>
      <c r="L91">
        <f>Table1[[#This Row],[Price]]/Table1[[#This Row],[Mileage]]</f>
        <v>0.46920706981873839</v>
      </c>
      <c r="M91" t="str" cm="1">
        <f t="array" ref="M91">_xlfn.IFS(
Table1[[#This Row],[Mileage]]&lt;50000,"Low",
Table1[[#This Row],[Mileage]]&lt;150000,"Medium",
TRUE,"High"
)</f>
        <v>High</v>
      </c>
      <c r="N91" t="str" cm="1">
        <f t="array" ref="N91">_xlfn.IFS(
Table1[[#This Row],[Price]]&lt;65000,"Budget",
Table1[[#This Row],[Price]]&lt;=80000,"Mid-range",
TRUE,"Premium"
)</f>
        <v>Premium</v>
      </c>
      <c r="O91" t="str" cm="1">
        <f t="array" ref="O91">_xlfn.IFS(
Table1[[#This Row],[Engine Size]]&lt;2,"Small",
Table1[[#This Row],[Engine Size]]&lt;4,"Medium",
TRUE,"Large"
)</f>
        <v>Small</v>
      </c>
      <c r="P91" cm="1">
        <f t="array" ref="P91">_xlfn.IFS(
Table1[[#This Row],[Condition]]="New",3,
Table1[[#This Row],[Condition]]="Like New",2,
TRUE,1
)</f>
        <v>2</v>
      </c>
    </row>
    <row r="92" spans="1:16" x14ac:dyDescent="0.3">
      <c r="A92">
        <v>91</v>
      </c>
      <c r="B92" t="s">
        <v>43</v>
      </c>
      <c r="C92">
        <v>2022</v>
      </c>
      <c r="D92">
        <v>5.0999999999999996</v>
      </c>
      <c r="E92" t="s">
        <v>33</v>
      </c>
      <c r="F92" t="s">
        <v>34</v>
      </c>
      <c r="G92">
        <v>29882</v>
      </c>
      <c r="H92" t="s">
        <v>26</v>
      </c>
      <c r="I92">
        <v>57189.63</v>
      </c>
      <c r="J92" t="s">
        <v>57</v>
      </c>
      <c r="K92">
        <f ca="1">YEAR(TODAY()) - Table1[[#This Row],[Year]]</f>
        <v>4</v>
      </c>
      <c r="L92">
        <f>Table1[[#This Row],[Price]]/Table1[[#This Row],[Mileage]]</f>
        <v>1.91384880530085</v>
      </c>
      <c r="M92" t="str" cm="1">
        <f t="array" ref="M92">_xlfn.IFS(
Table1[[#This Row],[Mileage]]&lt;50000,"Low",
Table1[[#This Row],[Mileage]]&lt;150000,"Medium",
TRUE,"High"
)</f>
        <v>Low</v>
      </c>
      <c r="N92" t="str" cm="1">
        <f t="array" ref="N92">_xlfn.IFS(
Table1[[#This Row],[Price]]&lt;65000,"Budget",
Table1[[#This Row],[Price]]&lt;=80000,"Mid-range",
TRUE,"Premium"
)</f>
        <v>Budget</v>
      </c>
      <c r="O92" t="str" cm="1">
        <f t="array" ref="O92">_xlfn.IFS(
Table1[[#This Row],[Engine Size]]&lt;2,"Small",
Table1[[#This Row],[Engine Size]]&lt;4,"Medium",
TRUE,"Large"
)</f>
        <v>Large</v>
      </c>
      <c r="P92" cm="1">
        <f t="array" ref="P92">_xlfn.IFS(
Table1[[#This Row],[Condition]]="New",3,
Table1[[#This Row],[Condition]]="Like New",2,
TRUE,1
)</f>
        <v>1</v>
      </c>
    </row>
    <row r="93" spans="1:16" hidden="1" x14ac:dyDescent="0.3">
      <c r="A93">
        <v>92</v>
      </c>
      <c r="B93" t="s">
        <v>43</v>
      </c>
      <c r="C93">
        <v>2018</v>
      </c>
      <c r="D93">
        <v>2.5</v>
      </c>
      <c r="E93" t="s">
        <v>33</v>
      </c>
      <c r="F93" t="s">
        <v>34</v>
      </c>
      <c r="G93">
        <v>54078</v>
      </c>
      <c r="H93" t="s">
        <v>26</v>
      </c>
      <c r="I93">
        <v>11713.74</v>
      </c>
      <c r="J93" t="s">
        <v>57</v>
      </c>
      <c r="K93">
        <f ca="1">YEAR(TODAY()) - Table1[[#This Row],[Year]]</f>
        <v>8</v>
      </c>
      <c r="L93">
        <f>Table1[[#This Row],[Price]]/Table1[[#This Row],[Mileage]]</f>
        <v>0.21660823255297904</v>
      </c>
      <c r="M93" t="str" cm="1">
        <f t="array" ref="M93">_xlfn.IFS(
Table1[[#This Row],[Mileage]]&lt;50000,"Low",
Table1[[#This Row],[Mileage]]&lt;150000,"Medium",
TRUE,"High"
)</f>
        <v>Medium</v>
      </c>
      <c r="N93" t="str" cm="1">
        <f t="array" ref="N93">_xlfn.IFS(
Table1[[#This Row],[Price]]&lt;65000,"Budget",
Table1[[#This Row],[Price]]&lt;=80000,"Mid-range",
TRUE,"Premium"
)</f>
        <v>Budget</v>
      </c>
      <c r="O93" t="str" cm="1">
        <f t="array" ref="O93">_xlfn.IFS(
Table1[[#This Row],[Engine Size]]&lt;2,"Small",
Table1[[#This Row],[Engine Size]]&lt;4,"Medium",
TRUE,"Large"
)</f>
        <v>Medium</v>
      </c>
      <c r="P93" cm="1">
        <f t="array" ref="P93">_xlfn.IFS(
Table1[[#This Row],[Condition]]="New",3,
Table1[[#This Row],[Condition]]="Like New",2,
TRUE,1
)</f>
        <v>1</v>
      </c>
    </row>
    <row r="94" spans="1:16" x14ac:dyDescent="0.3">
      <c r="A94">
        <v>93</v>
      </c>
      <c r="B94" t="s">
        <v>24</v>
      </c>
      <c r="C94">
        <v>2012</v>
      </c>
      <c r="D94">
        <v>3.2</v>
      </c>
      <c r="E94" t="s">
        <v>25</v>
      </c>
      <c r="F94" t="s">
        <v>19</v>
      </c>
      <c r="G94">
        <v>238680</v>
      </c>
      <c r="H94" t="s">
        <v>20</v>
      </c>
      <c r="I94">
        <v>56392.39</v>
      </c>
      <c r="J94" t="s">
        <v>66</v>
      </c>
      <c r="K94">
        <f ca="1">YEAR(TODAY()) - Table1[[#This Row],[Year]]</f>
        <v>14</v>
      </c>
      <c r="L94">
        <f>Table1[[#This Row],[Price]]/Table1[[#This Row],[Mileage]]</f>
        <v>0.23626776437070554</v>
      </c>
      <c r="M94" t="str" cm="1">
        <f t="array" ref="M94">_xlfn.IFS(
Table1[[#This Row],[Mileage]]&lt;50000,"Low",
Table1[[#This Row],[Mileage]]&lt;150000,"Medium",
TRUE,"High"
)</f>
        <v>High</v>
      </c>
      <c r="N94" t="str" cm="1">
        <f t="array" ref="N94">_xlfn.IFS(
Table1[[#This Row],[Price]]&lt;65000,"Budget",
Table1[[#This Row],[Price]]&lt;=80000,"Mid-range",
TRUE,"Premium"
)</f>
        <v>Budget</v>
      </c>
      <c r="O94" t="str" cm="1">
        <f t="array" ref="O94">_xlfn.IFS(
Table1[[#This Row],[Engine Size]]&lt;2,"Small",
Table1[[#This Row],[Engine Size]]&lt;4,"Medium",
TRUE,"Large"
)</f>
        <v>Medium</v>
      </c>
      <c r="P94" cm="1">
        <f t="array" ref="P94">_xlfn.IFS(
Table1[[#This Row],[Condition]]="New",3,
Table1[[#This Row],[Condition]]="Like New",2,
TRUE,1
)</f>
        <v>3</v>
      </c>
    </row>
    <row r="95" spans="1:16" x14ac:dyDescent="0.3">
      <c r="A95">
        <v>94</v>
      </c>
      <c r="B95" t="s">
        <v>43</v>
      </c>
      <c r="C95">
        <v>2010</v>
      </c>
      <c r="D95">
        <v>1.1000000000000001</v>
      </c>
      <c r="E95" t="s">
        <v>33</v>
      </c>
      <c r="F95" t="s">
        <v>34</v>
      </c>
      <c r="G95">
        <v>108730</v>
      </c>
      <c r="H95" t="s">
        <v>38</v>
      </c>
      <c r="I95">
        <v>89772.15</v>
      </c>
      <c r="J95" t="s">
        <v>57</v>
      </c>
      <c r="K95">
        <f ca="1">YEAR(TODAY()) - Table1[[#This Row],[Year]]</f>
        <v>16</v>
      </c>
      <c r="L95">
        <f>Table1[[#This Row],[Price]]/Table1[[#This Row],[Mileage]]</f>
        <v>0.82564287685091509</v>
      </c>
      <c r="M95" t="str" cm="1">
        <f t="array" ref="M95">_xlfn.IFS(
Table1[[#This Row],[Mileage]]&lt;50000,"Low",
Table1[[#This Row],[Mileage]]&lt;150000,"Medium",
TRUE,"High"
)</f>
        <v>Medium</v>
      </c>
      <c r="N95" t="str" cm="1">
        <f t="array" ref="N95">_xlfn.IFS(
Table1[[#This Row],[Price]]&lt;65000,"Budget",
Table1[[#This Row],[Price]]&lt;=80000,"Mid-range",
TRUE,"Premium"
)</f>
        <v>Premium</v>
      </c>
      <c r="O95" t="str" cm="1">
        <f t="array" ref="O95">_xlfn.IFS(
Table1[[#This Row],[Engine Size]]&lt;2,"Small",
Table1[[#This Row],[Engine Size]]&lt;4,"Medium",
TRUE,"Large"
)</f>
        <v>Small</v>
      </c>
      <c r="P95" cm="1">
        <f t="array" ref="P95">_xlfn.IFS(
Table1[[#This Row],[Condition]]="New",3,
Table1[[#This Row],[Condition]]="Like New",2,
TRUE,1
)</f>
        <v>2</v>
      </c>
    </row>
    <row r="96" spans="1:16" x14ac:dyDescent="0.3">
      <c r="A96">
        <v>95</v>
      </c>
      <c r="B96" t="s">
        <v>43</v>
      </c>
      <c r="C96">
        <v>2000</v>
      </c>
      <c r="D96">
        <v>2.5</v>
      </c>
      <c r="E96" t="s">
        <v>33</v>
      </c>
      <c r="F96" t="s">
        <v>19</v>
      </c>
      <c r="G96">
        <v>174898</v>
      </c>
      <c r="H96" t="s">
        <v>38</v>
      </c>
      <c r="I96">
        <v>69598.62</v>
      </c>
      <c r="J96" t="s">
        <v>63</v>
      </c>
      <c r="K96">
        <f ca="1">YEAR(TODAY()) - Table1[[#This Row],[Year]]</f>
        <v>26</v>
      </c>
      <c r="L96">
        <f>Table1[[#This Row],[Price]]/Table1[[#This Row],[Mileage]]</f>
        <v>0.39793834120458776</v>
      </c>
      <c r="M96" t="str" cm="1">
        <f t="array" ref="M96">_xlfn.IFS(
Table1[[#This Row],[Mileage]]&lt;50000,"Low",
Table1[[#This Row],[Mileage]]&lt;150000,"Medium",
TRUE,"High"
)</f>
        <v>High</v>
      </c>
      <c r="N96" t="str" cm="1">
        <f t="array" ref="N96">_xlfn.IFS(
Table1[[#This Row],[Price]]&lt;65000,"Budget",
Table1[[#This Row],[Price]]&lt;=80000,"Mid-range",
TRUE,"Premium"
)</f>
        <v>Mid-range</v>
      </c>
      <c r="O96" t="str" cm="1">
        <f t="array" ref="O96">_xlfn.IFS(
Table1[[#This Row],[Engine Size]]&lt;2,"Small",
Table1[[#This Row],[Engine Size]]&lt;4,"Medium",
TRUE,"Large"
)</f>
        <v>Medium</v>
      </c>
      <c r="P96" cm="1">
        <f t="array" ref="P96">_xlfn.IFS(
Table1[[#This Row],[Condition]]="New",3,
Table1[[#This Row],[Condition]]="Like New",2,
TRUE,1
)</f>
        <v>2</v>
      </c>
    </row>
    <row r="97" spans="1:16" x14ac:dyDescent="0.3">
      <c r="A97">
        <v>96</v>
      </c>
      <c r="B97" t="s">
        <v>50</v>
      </c>
      <c r="C97">
        <v>2023</v>
      </c>
      <c r="D97">
        <v>3.5</v>
      </c>
      <c r="E97" t="s">
        <v>18</v>
      </c>
      <c r="F97" t="s">
        <v>19</v>
      </c>
      <c r="G97">
        <v>98938</v>
      </c>
      <c r="H97" t="s">
        <v>20</v>
      </c>
      <c r="I97">
        <v>73398.98</v>
      </c>
      <c r="J97" t="s">
        <v>54</v>
      </c>
      <c r="K97">
        <f ca="1">YEAR(TODAY()) - Table1[[#This Row],[Year]]</f>
        <v>3</v>
      </c>
      <c r="L97">
        <f>Table1[[#This Row],[Price]]/Table1[[#This Row],[Mileage]]</f>
        <v>0.74186844286320719</v>
      </c>
      <c r="M97" t="str" cm="1">
        <f t="array" ref="M97">_xlfn.IFS(
Table1[[#This Row],[Mileage]]&lt;50000,"Low",
Table1[[#This Row],[Mileage]]&lt;150000,"Medium",
TRUE,"High"
)</f>
        <v>Medium</v>
      </c>
      <c r="N97" t="str" cm="1">
        <f t="array" ref="N97">_xlfn.IFS(
Table1[[#This Row],[Price]]&lt;65000,"Budget",
Table1[[#This Row],[Price]]&lt;=80000,"Mid-range",
TRUE,"Premium"
)</f>
        <v>Mid-range</v>
      </c>
      <c r="O97" t="str" cm="1">
        <f t="array" ref="O97">_xlfn.IFS(
Table1[[#This Row],[Engine Size]]&lt;2,"Small",
Table1[[#This Row],[Engine Size]]&lt;4,"Medium",
TRUE,"Large"
)</f>
        <v>Medium</v>
      </c>
      <c r="P97" cm="1">
        <f t="array" ref="P97">_xlfn.IFS(
Table1[[#This Row],[Condition]]="New",3,
Table1[[#This Row],[Condition]]="Like New",2,
TRUE,1
)</f>
        <v>3</v>
      </c>
    </row>
    <row r="98" spans="1:16" hidden="1" x14ac:dyDescent="0.3">
      <c r="A98">
        <v>97</v>
      </c>
      <c r="B98" t="s">
        <v>24</v>
      </c>
      <c r="C98">
        <v>2021</v>
      </c>
      <c r="D98">
        <v>1.3</v>
      </c>
      <c r="E98" t="s">
        <v>25</v>
      </c>
      <c r="F98" t="s">
        <v>19</v>
      </c>
      <c r="G98">
        <v>118319</v>
      </c>
      <c r="H98" t="s">
        <v>26</v>
      </c>
      <c r="I98">
        <v>13072.13</v>
      </c>
      <c r="J98" t="s">
        <v>27</v>
      </c>
      <c r="K98">
        <f ca="1">YEAR(TODAY()) - Table1[[#This Row],[Year]]</f>
        <v>5</v>
      </c>
      <c r="L98">
        <f>Table1[[#This Row],[Price]]/Table1[[#This Row],[Mileage]]</f>
        <v>0.11048208656259771</v>
      </c>
      <c r="M98" t="str" cm="1">
        <f t="array" ref="M98">_xlfn.IFS(
Table1[[#This Row],[Mileage]]&lt;50000,"Low",
Table1[[#This Row],[Mileage]]&lt;150000,"Medium",
TRUE,"High"
)</f>
        <v>Medium</v>
      </c>
      <c r="N98" t="str" cm="1">
        <f t="array" ref="N98">_xlfn.IFS(
Table1[[#This Row],[Price]]&lt;65000,"Budget",
Table1[[#This Row],[Price]]&lt;=80000,"Mid-range",
TRUE,"Premium"
)</f>
        <v>Budget</v>
      </c>
      <c r="O98" t="str" cm="1">
        <f t="array" ref="O98">_xlfn.IFS(
Table1[[#This Row],[Engine Size]]&lt;2,"Small",
Table1[[#This Row],[Engine Size]]&lt;4,"Medium",
TRUE,"Large"
)</f>
        <v>Small</v>
      </c>
      <c r="P98" cm="1">
        <f t="array" ref="P98">_xlfn.IFS(
Table1[[#This Row],[Condition]]="New",3,
Table1[[#This Row],[Condition]]="Like New",2,
TRUE,1
)</f>
        <v>1</v>
      </c>
    </row>
    <row r="99" spans="1:16" hidden="1" x14ac:dyDescent="0.3">
      <c r="A99">
        <v>98</v>
      </c>
      <c r="B99" t="s">
        <v>50</v>
      </c>
      <c r="C99">
        <v>2006</v>
      </c>
      <c r="D99">
        <v>3.5</v>
      </c>
      <c r="E99" t="s">
        <v>42</v>
      </c>
      <c r="F99" t="s">
        <v>19</v>
      </c>
      <c r="G99">
        <v>32543</v>
      </c>
      <c r="H99" t="s">
        <v>26</v>
      </c>
      <c r="I99">
        <v>15118.61</v>
      </c>
      <c r="J99" t="s">
        <v>55</v>
      </c>
      <c r="K99">
        <f ca="1">YEAR(TODAY()) - Table1[[#This Row],[Year]]</f>
        <v>20</v>
      </c>
      <c r="L99">
        <f>Table1[[#This Row],[Price]]/Table1[[#This Row],[Mileage]]</f>
        <v>0.46457333374304766</v>
      </c>
      <c r="M99" t="str" cm="1">
        <f t="array" ref="M99">_xlfn.IFS(
Table1[[#This Row],[Mileage]]&lt;50000,"Low",
Table1[[#This Row],[Mileage]]&lt;150000,"Medium",
TRUE,"High"
)</f>
        <v>Low</v>
      </c>
      <c r="N99" t="str" cm="1">
        <f t="array" ref="N99">_xlfn.IFS(
Table1[[#This Row],[Price]]&lt;65000,"Budget",
Table1[[#This Row],[Price]]&lt;=80000,"Mid-range",
TRUE,"Premium"
)</f>
        <v>Budget</v>
      </c>
      <c r="O99" t="str" cm="1">
        <f t="array" ref="O99">_xlfn.IFS(
Table1[[#This Row],[Engine Size]]&lt;2,"Small",
Table1[[#This Row],[Engine Size]]&lt;4,"Medium",
TRUE,"Large"
)</f>
        <v>Medium</v>
      </c>
      <c r="P99" cm="1">
        <f t="array" ref="P99">_xlfn.IFS(
Table1[[#This Row],[Condition]]="New",3,
Table1[[#This Row],[Condition]]="Like New",2,
TRUE,1
)</f>
        <v>1</v>
      </c>
    </row>
    <row r="100" spans="1:16" hidden="1" x14ac:dyDescent="0.3">
      <c r="A100">
        <v>99</v>
      </c>
      <c r="B100" t="s">
        <v>17</v>
      </c>
      <c r="C100">
        <v>2020</v>
      </c>
      <c r="D100">
        <v>5.6</v>
      </c>
      <c r="E100" t="s">
        <v>42</v>
      </c>
      <c r="F100" t="s">
        <v>34</v>
      </c>
      <c r="G100">
        <v>124279</v>
      </c>
      <c r="H100" t="s">
        <v>38</v>
      </c>
      <c r="I100">
        <v>17098.13</v>
      </c>
      <c r="J100" t="s">
        <v>47</v>
      </c>
      <c r="K100">
        <f ca="1">YEAR(TODAY()) - Table1[[#This Row],[Year]]</f>
        <v>6</v>
      </c>
      <c r="L100">
        <f>Table1[[#This Row],[Price]]/Table1[[#This Row],[Mileage]]</f>
        <v>0.13757859332630615</v>
      </c>
      <c r="M100" t="str" cm="1">
        <f t="array" ref="M100">_xlfn.IFS(
Table1[[#This Row],[Mileage]]&lt;50000,"Low",
Table1[[#This Row],[Mileage]]&lt;150000,"Medium",
TRUE,"High"
)</f>
        <v>Medium</v>
      </c>
      <c r="N100" t="str" cm="1">
        <f t="array" ref="N100">_xlfn.IFS(
Table1[[#This Row],[Price]]&lt;65000,"Budget",
Table1[[#This Row],[Price]]&lt;=80000,"Mid-range",
TRUE,"Premium"
)</f>
        <v>Budget</v>
      </c>
      <c r="O100" t="str" cm="1">
        <f t="array" ref="O100">_xlfn.IFS(
Table1[[#This Row],[Engine Size]]&lt;2,"Small",
Table1[[#This Row],[Engine Size]]&lt;4,"Medium",
TRUE,"Large"
)</f>
        <v>Large</v>
      </c>
      <c r="P100" cm="1">
        <f t="array" ref="P100">_xlfn.IFS(
Table1[[#This Row],[Condition]]="New",3,
Table1[[#This Row],[Condition]]="Like New",2,
TRUE,1
)</f>
        <v>2</v>
      </c>
    </row>
    <row r="101" spans="1:16" x14ac:dyDescent="0.3">
      <c r="A101">
        <v>100</v>
      </c>
      <c r="B101" t="s">
        <v>17</v>
      </c>
      <c r="C101">
        <v>2014</v>
      </c>
      <c r="D101">
        <v>1.5</v>
      </c>
      <c r="E101" t="s">
        <v>18</v>
      </c>
      <c r="F101" t="s">
        <v>34</v>
      </c>
      <c r="G101">
        <v>29362</v>
      </c>
      <c r="H101" t="s">
        <v>38</v>
      </c>
      <c r="I101">
        <v>90915.8</v>
      </c>
      <c r="J101" t="s">
        <v>47</v>
      </c>
      <c r="K101">
        <f ca="1">YEAR(TODAY()) - Table1[[#This Row],[Year]]</f>
        <v>12</v>
      </c>
      <c r="L101">
        <f>Table1[[#This Row],[Price]]/Table1[[#This Row],[Mileage]]</f>
        <v>3.0963762686465501</v>
      </c>
      <c r="M101" t="str" cm="1">
        <f t="array" ref="M101">_xlfn.IFS(
Table1[[#This Row],[Mileage]]&lt;50000,"Low",
Table1[[#This Row],[Mileage]]&lt;150000,"Medium",
TRUE,"High"
)</f>
        <v>Low</v>
      </c>
      <c r="N101" t="str" cm="1">
        <f t="array" ref="N101">_xlfn.IFS(
Table1[[#This Row],[Price]]&lt;65000,"Budget",
Table1[[#This Row],[Price]]&lt;=80000,"Mid-range",
TRUE,"Premium"
)</f>
        <v>Premium</v>
      </c>
      <c r="O101" t="str" cm="1">
        <f t="array" ref="O101">_xlfn.IFS(
Table1[[#This Row],[Engine Size]]&lt;2,"Small",
Table1[[#This Row],[Engine Size]]&lt;4,"Medium",
TRUE,"Large"
)</f>
        <v>Small</v>
      </c>
      <c r="P101" cm="1">
        <f t="array" ref="P101">_xlfn.IFS(
Table1[[#This Row],[Condition]]="New",3,
Table1[[#This Row],[Condition]]="Like New",2,
TRUE,1
)</f>
        <v>2</v>
      </c>
    </row>
    <row r="102" spans="1:16" x14ac:dyDescent="0.3">
      <c r="A102">
        <v>101</v>
      </c>
      <c r="B102" t="s">
        <v>50</v>
      </c>
      <c r="C102">
        <v>2000</v>
      </c>
      <c r="D102">
        <v>4.8</v>
      </c>
      <c r="E102" t="s">
        <v>18</v>
      </c>
      <c r="F102" t="s">
        <v>34</v>
      </c>
      <c r="G102">
        <v>158818</v>
      </c>
      <c r="H102" t="s">
        <v>38</v>
      </c>
      <c r="I102">
        <v>54955.72</v>
      </c>
      <c r="J102" t="s">
        <v>51</v>
      </c>
      <c r="K102">
        <f ca="1">YEAR(TODAY()) - Table1[[#This Row],[Year]]</f>
        <v>26</v>
      </c>
      <c r="L102">
        <f>Table1[[#This Row],[Price]]/Table1[[#This Row],[Mileage]]</f>
        <v>0.34602954325076501</v>
      </c>
      <c r="M102" t="str" cm="1">
        <f t="array" ref="M102">_xlfn.IFS(
Table1[[#This Row],[Mileage]]&lt;50000,"Low",
Table1[[#This Row],[Mileage]]&lt;150000,"Medium",
TRUE,"High"
)</f>
        <v>High</v>
      </c>
      <c r="N102" t="str" cm="1">
        <f t="array" ref="N102">_xlfn.IFS(
Table1[[#This Row],[Price]]&lt;65000,"Budget",
Table1[[#This Row],[Price]]&lt;=80000,"Mid-range",
TRUE,"Premium"
)</f>
        <v>Budget</v>
      </c>
      <c r="O102" t="str" cm="1">
        <f t="array" ref="O102">_xlfn.IFS(
Table1[[#This Row],[Engine Size]]&lt;2,"Small",
Table1[[#This Row],[Engine Size]]&lt;4,"Medium",
TRUE,"Large"
)</f>
        <v>Large</v>
      </c>
      <c r="P102" cm="1">
        <f t="array" ref="P102">_xlfn.IFS(
Table1[[#This Row],[Condition]]="New",3,
Table1[[#This Row],[Condition]]="Like New",2,
TRUE,1
)</f>
        <v>2</v>
      </c>
    </row>
    <row r="103" spans="1:16" x14ac:dyDescent="0.3">
      <c r="A103">
        <v>102</v>
      </c>
      <c r="B103" t="s">
        <v>17</v>
      </c>
      <c r="C103">
        <v>2011</v>
      </c>
      <c r="D103">
        <v>3</v>
      </c>
      <c r="E103" t="s">
        <v>25</v>
      </c>
      <c r="F103" t="s">
        <v>19</v>
      </c>
      <c r="G103">
        <v>242721</v>
      </c>
      <c r="H103" t="s">
        <v>38</v>
      </c>
      <c r="I103">
        <v>80199.63</v>
      </c>
      <c r="J103" t="s">
        <v>64</v>
      </c>
      <c r="K103">
        <f ca="1">YEAR(TODAY()) - Table1[[#This Row],[Year]]</f>
        <v>15</v>
      </c>
      <c r="L103">
        <f>Table1[[#This Row],[Price]]/Table1[[#This Row],[Mileage]]</f>
        <v>0.33041899959212429</v>
      </c>
      <c r="M103" t="str" cm="1">
        <f t="array" ref="M103">_xlfn.IFS(
Table1[[#This Row],[Mileage]]&lt;50000,"Low",
Table1[[#This Row],[Mileage]]&lt;150000,"Medium",
TRUE,"High"
)</f>
        <v>High</v>
      </c>
      <c r="N103" t="str" cm="1">
        <f t="array" ref="N103">_xlfn.IFS(
Table1[[#This Row],[Price]]&lt;65000,"Budget",
Table1[[#This Row],[Price]]&lt;=80000,"Mid-range",
TRUE,"Premium"
)</f>
        <v>Premium</v>
      </c>
      <c r="O103" t="str" cm="1">
        <f t="array" ref="O103">_xlfn.IFS(
Table1[[#This Row],[Engine Size]]&lt;2,"Small",
Table1[[#This Row],[Engine Size]]&lt;4,"Medium",
TRUE,"Large"
)</f>
        <v>Medium</v>
      </c>
      <c r="P103" cm="1">
        <f t="array" ref="P103">_xlfn.IFS(
Table1[[#This Row],[Condition]]="New",3,
Table1[[#This Row],[Condition]]="Like New",2,
TRUE,1
)</f>
        <v>2</v>
      </c>
    </row>
    <row r="104" spans="1:16" hidden="1" x14ac:dyDescent="0.3">
      <c r="A104">
        <v>103</v>
      </c>
      <c r="B104" t="s">
        <v>24</v>
      </c>
      <c r="C104">
        <v>2006</v>
      </c>
      <c r="D104">
        <v>4.3</v>
      </c>
      <c r="E104" t="s">
        <v>42</v>
      </c>
      <c r="F104" t="s">
        <v>34</v>
      </c>
      <c r="G104">
        <v>165229</v>
      </c>
      <c r="H104" t="s">
        <v>38</v>
      </c>
      <c r="I104">
        <v>15952.67</v>
      </c>
      <c r="J104" t="s">
        <v>53</v>
      </c>
      <c r="K104">
        <f ca="1">YEAR(TODAY()) - Table1[[#This Row],[Year]]</f>
        <v>20</v>
      </c>
      <c r="L104">
        <f>Table1[[#This Row],[Price]]/Table1[[#This Row],[Mileage]]</f>
        <v>9.654885038340727E-2</v>
      </c>
      <c r="M104" t="str" cm="1">
        <f t="array" ref="M104">_xlfn.IFS(
Table1[[#This Row],[Mileage]]&lt;50000,"Low",
Table1[[#This Row],[Mileage]]&lt;150000,"Medium",
TRUE,"High"
)</f>
        <v>High</v>
      </c>
      <c r="N104" t="str" cm="1">
        <f t="array" ref="N104">_xlfn.IFS(
Table1[[#This Row],[Price]]&lt;65000,"Budget",
Table1[[#This Row],[Price]]&lt;=80000,"Mid-range",
TRUE,"Premium"
)</f>
        <v>Budget</v>
      </c>
      <c r="O104" t="str" cm="1">
        <f t="array" ref="O104">_xlfn.IFS(
Table1[[#This Row],[Engine Size]]&lt;2,"Small",
Table1[[#This Row],[Engine Size]]&lt;4,"Medium",
TRUE,"Large"
)</f>
        <v>Large</v>
      </c>
      <c r="P104" cm="1">
        <f t="array" ref="P104">_xlfn.IFS(
Table1[[#This Row],[Condition]]="New",3,
Table1[[#This Row],[Condition]]="Like New",2,
TRUE,1
)</f>
        <v>2</v>
      </c>
    </row>
    <row r="105" spans="1:16" x14ac:dyDescent="0.3">
      <c r="A105">
        <v>104</v>
      </c>
      <c r="B105" t="s">
        <v>58</v>
      </c>
      <c r="C105">
        <v>2014</v>
      </c>
      <c r="D105">
        <v>2.2999999999999998</v>
      </c>
      <c r="E105" t="s">
        <v>33</v>
      </c>
      <c r="F105" t="s">
        <v>19</v>
      </c>
      <c r="G105">
        <v>142394</v>
      </c>
      <c r="H105" t="s">
        <v>26</v>
      </c>
      <c r="I105">
        <v>93126.06</v>
      </c>
      <c r="J105" t="s">
        <v>59</v>
      </c>
      <c r="K105">
        <f ca="1">YEAR(TODAY()) - Table1[[#This Row],[Year]]</f>
        <v>12</v>
      </c>
      <c r="L105">
        <f>Table1[[#This Row],[Price]]/Table1[[#This Row],[Mileage]]</f>
        <v>0.65400269674284028</v>
      </c>
      <c r="M105" t="str" cm="1">
        <f t="array" ref="M105">_xlfn.IFS(
Table1[[#This Row],[Mileage]]&lt;50000,"Low",
Table1[[#This Row],[Mileage]]&lt;150000,"Medium",
TRUE,"High"
)</f>
        <v>Medium</v>
      </c>
      <c r="N105" t="str" cm="1">
        <f t="array" ref="N105">_xlfn.IFS(
Table1[[#This Row],[Price]]&lt;65000,"Budget",
Table1[[#This Row],[Price]]&lt;=80000,"Mid-range",
TRUE,"Premium"
)</f>
        <v>Premium</v>
      </c>
      <c r="O105" t="str" cm="1">
        <f t="array" ref="O105">_xlfn.IFS(
Table1[[#This Row],[Engine Size]]&lt;2,"Small",
Table1[[#This Row],[Engine Size]]&lt;4,"Medium",
TRUE,"Large"
)</f>
        <v>Medium</v>
      </c>
      <c r="P105" cm="1">
        <f t="array" ref="P105">_xlfn.IFS(
Table1[[#This Row],[Condition]]="New",3,
Table1[[#This Row],[Condition]]="Like New",2,
TRUE,1
)</f>
        <v>1</v>
      </c>
    </row>
    <row r="106" spans="1:16" x14ac:dyDescent="0.3">
      <c r="A106">
        <v>105</v>
      </c>
      <c r="B106" t="s">
        <v>50</v>
      </c>
      <c r="C106">
        <v>2020</v>
      </c>
      <c r="D106">
        <v>1.8</v>
      </c>
      <c r="E106" t="s">
        <v>18</v>
      </c>
      <c r="F106" t="s">
        <v>19</v>
      </c>
      <c r="G106">
        <v>69812</v>
      </c>
      <c r="H106" t="s">
        <v>26</v>
      </c>
      <c r="I106">
        <v>83008.5</v>
      </c>
      <c r="J106" t="s">
        <v>61</v>
      </c>
      <c r="K106">
        <f ca="1">YEAR(TODAY()) - Table1[[#This Row],[Year]]</f>
        <v>6</v>
      </c>
      <c r="L106">
        <f>Table1[[#This Row],[Price]]/Table1[[#This Row],[Mileage]]</f>
        <v>1.1890291067438263</v>
      </c>
      <c r="M106" t="str" cm="1">
        <f t="array" ref="M106">_xlfn.IFS(
Table1[[#This Row],[Mileage]]&lt;50000,"Low",
Table1[[#This Row],[Mileage]]&lt;150000,"Medium",
TRUE,"High"
)</f>
        <v>Medium</v>
      </c>
      <c r="N106" t="str" cm="1">
        <f t="array" ref="N106">_xlfn.IFS(
Table1[[#This Row],[Price]]&lt;65000,"Budget",
Table1[[#This Row],[Price]]&lt;=80000,"Mid-range",
TRUE,"Premium"
)</f>
        <v>Premium</v>
      </c>
      <c r="O106" t="str" cm="1">
        <f t="array" ref="O106">_xlfn.IFS(
Table1[[#This Row],[Engine Size]]&lt;2,"Small",
Table1[[#This Row],[Engine Size]]&lt;4,"Medium",
TRUE,"Large"
)</f>
        <v>Small</v>
      </c>
      <c r="P106" cm="1">
        <f t="array" ref="P106">_xlfn.IFS(
Table1[[#This Row],[Condition]]="New",3,
Table1[[#This Row],[Condition]]="Like New",2,
TRUE,1
)</f>
        <v>1</v>
      </c>
    </row>
    <row r="107" spans="1:16" hidden="1" x14ac:dyDescent="0.3">
      <c r="A107">
        <v>106</v>
      </c>
      <c r="B107" t="s">
        <v>30</v>
      </c>
      <c r="C107">
        <v>2018</v>
      </c>
      <c r="D107">
        <v>1.8</v>
      </c>
      <c r="E107" t="s">
        <v>42</v>
      </c>
      <c r="F107" t="s">
        <v>19</v>
      </c>
      <c r="G107">
        <v>296161</v>
      </c>
      <c r="H107" t="s">
        <v>26</v>
      </c>
      <c r="I107">
        <v>26352.59</v>
      </c>
      <c r="J107" t="s">
        <v>31</v>
      </c>
      <c r="K107">
        <f ca="1">YEAR(TODAY()) - Table1[[#This Row],[Year]]</f>
        <v>8</v>
      </c>
      <c r="L107">
        <f>Table1[[#This Row],[Price]]/Table1[[#This Row],[Mileage]]</f>
        <v>8.8980622026532868E-2</v>
      </c>
      <c r="M107" t="str" cm="1">
        <f t="array" ref="M107">_xlfn.IFS(
Table1[[#This Row],[Mileage]]&lt;50000,"Low",
Table1[[#This Row],[Mileage]]&lt;150000,"Medium",
TRUE,"High"
)</f>
        <v>High</v>
      </c>
      <c r="N107" t="str" cm="1">
        <f t="array" ref="N107">_xlfn.IFS(
Table1[[#This Row],[Price]]&lt;65000,"Budget",
Table1[[#This Row],[Price]]&lt;=80000,"Mid-range",
TRUE,"Premium"
)</f>
        <v>Budget</v>
      </c>
      <c r="O107" t="str" cm="1">
        <f t="array" ref="O107">_xlfn.IFS(
Table1[[#This Row],[Engine Size]]&lt;2,"Small",
Table1[[#This Row],[Engine Size]]&lt;4,"Medium",
TRUE,"Large"
)</f>
        <v>Small</v>
      </c>
      <c r="P107" cm="1">
        <f t="array" ref="P107">_xlfn.IFS(
Table1[[#This Row],[Condition]]="New",3,
Table1[[#This Row],[Condition]]="Like New",2,
TRUE,1
)</f>
        <v>1</v>
      </c>
    </row>
    <row r="108" spans="1:16" x14ac:dyDescent="0.3">
      <c r="A108">
        <v>107</v>
      </c>
      <c r="B108" t="s">
        <v>30</v>
      </c>
      <c r="C108">
        <v>2000</v>
      </c>
      <c r="D108">
        <v>1.4</v>
      </c>
      <c r="E108" t="s">
        <v>25</v>
      </c>
      <c r="F108" t="s">
        <v>19</v>
      </c>
      <c r="G108">
        <v>228208</v>
      </c>
      <c r="H108" t="s">
        <v>26</v>
      </c>
      <c r="I108">
        <v>88047.31</v>
      </c>
      <c r="J108" t="s">
        <v>40</v>
      </c>
      <c r="K108">
        <f ca="1">YEAR(TODAY()) - Table1[[#This Row],[Year]]</f>
        <v>26</v>
      </c>
      <c r="L108">
        <f>Table1[[#This Row],[Price]]/Table1[[#This Row],[Mileage]]</f>
        <v>0.38582043574283109</v>
      </c>
      <c r="M108" t="str" cm="1">
        <f t="array" ref="M108">_xlfn.IFS(
Table1[[#This Row],[Mileage]]&lt;50000,"Low",
Table1[[#This Row],[Mileage]]&lt;150000,"Medium",
TRUE,"High"
)</f>
        <v>High</v>
      </c>
      <c r="N108" t="str" cm="1">
        <f t="array" ref="N108">_xlfn.IFS(
Table1[[#This Row],[Price]]&lt;65000,"Budget",
Table1[[#This Row],[Price]]&lt;=80000,"Mid-range",
TRUE,"Premium"
)</f>
        <v>Premium</v>
      </c>
      <c r="O108" t="str" cm="1">
        <f t="array" ref="O108">_xlfn.IFS(
Table1[[#This Row],[Engine Size]]&lt;2,"Small",
Table1[[#This Row],[Engine Size]]&lt;4,"Medium",
TRUE,"Large"
)</f>
        <v>Small</v>
      </c>
      <c r="P108" cm="1">
        <f t="array" ref="P108">_xlfn.IFS(
Table1[[#This Row],[Condition]]="New",3,
Table1[[#This Row],[Condition]]="Like New",2,
TRUE,1
)</f>
        <v>1</v>
      </c>
    </row>
    <row r="109" spans="1:16" hidden="1" x14ac:dyDescent="0.3">
      <c r="A109">
        <v>108</v>
      </c>
      <c r="B109" t="s">
        <v>43</v>
      </c>
      <c r="C109">
        <v>2016</v>
      </c>
      <c r="D109">
        <v>1.9</v>
      </c>
      <c r="E109" t="s">
        <v>33</v>
      </c>
      <c r="F109" t="s">
        <v>19</v>
      </c>
      <c r="G109">
        <v>279773</v>
      </c>
      <c r="H109" t="s">
        <v>20</v>
      </c>
      <c r="I109">
        <v>30027.06</v>
      </c>
      <c r="J109" t="s">
        <v>60</v>
      </c>
      <c r="K109">
        <f ca="1">YEAR(TODAY()) - Table1[[#This Row],[Year]]</f>
        <v>10</v>
      </c>
      <c r="L109">
        <f>Table1[[#This Row],[Price]]/Table1[[#This Row],[Mileage]]</f>
        <v>0.10732651113581368</v>
      </c>
      <c r="M109" t="str" cm="1">
        <f t="array" ref="M109">_xlfn.IFS(
Table1[[#This Row],[Mileage]]&lt;50000,"Low",
Table1[[#This Row],[Mileage]]&lt;150000,"Medium",
TRUE,"High"
)</f>
        <v>High</v>
      </c>
      <c r="N109" t="str" cm="1">
        <f t="array" ref="N109">_xlfn.IFS(
Table1[[#This Row],[Price]]&lt;65000,"Budget",
Table1[[#This Row],[Price]]&lt;=80000,"Mid-range",
TRUE,"Premium"
)</f>
        <v>Budget</v>
      </c>
      <c r="O109" t="str" cm="1">
        <f t="array" ref="O109">_xlfn.IFS(
Table1[[#This Row],[Engine Size]]&lt;2,"Small",
Table1[[#This Row],[Engine Size]]&lt;4,"Medium",
TRUE,"Large"
)</f>
        <v>Small</v>
      </c>
      <c r="P109" cm="1">
        <f t="array" ref="P109">_xlfn.IFS(
Table1[[#This Row],[Condition]]="New",3,
Table1[[#This Row],[Condition]]="Like New",2,
TRUE,1
)</f>
        <v>3</v>
      </c>
    </row>
    <row r="110" spans="1:16" hidden="1" x14ac:dyDescent="0.3">
      <c r="A110">
        <v>109</v>
      </c>
      <c r="B110" t="s">
        <v>17</v>
      </c>
      <c r="C110">
        <v>2016</v>
      </c>
      <c r="D110">
        <v>4.3</v>
      </c>
      <c r="E110" t="s">
        <v>25</v>
      </c>
      <c r="F110" t="s">
        <v>19</v>
      </c>
      <c r="G110">
        <v>128614</v>
      </c>
      <c r="H110" t="s">
        <v>26</v>
      </c>
      <c r="I110">
        <v>24507.29</v>
      </c>
      <c r="J110" t="s">
        <v>47</v>
      </c>
      <c r="K110">
        <f ca="1">YEAR(TODAY()) - Table1[[#This Row],[Year]]</f>
        <v>10</v>
      </c>
      <c r="L110">
        <f>Table1[[#This Row],[Price]]/Table1[[#This Row],[Mileage]]</f>
        <v>0.19054916261060229</v>
      </c>
      <c r="M110" t="str" cm="1">
        <f t="array" ref="M110">_xlfn.IFS(
Table1[[#This Row],[Mileage]]&lt;50000,"Low",
Table1[[#This Row],[Mileage]]&lt;150000,"Medium",
TRUE,"High"
)</f>
        <v>Medium</v>
      </c>
      <c r="N110" t="str" cm="1">
        <f t="array" ref="N110">_xlfn.IFS(
Table1[[#This Row],[Price]]&lt;65000,"Budget",
Table1[[#This Row],[Price]]&lt;=80000,"Mid-range",
TRUE,"Premium"
)</f>
        <v>Budget</v>
      </c>
      <c r="O110" t="str" cm="1">
        <f t="array" ref="O110">_xlfn.IFS(
Table1[[#This Row],[Engine Size]]&lt;2,"Small",
Table1[[#This Row],[Engine Size]]&lt;4,"Medium",
TRUE,"Large"
)</f>
        <v>Large</v>
      </c>
      <c r="P110" cm="1">
        <f t="array" ref="P110">_xlfn.IFS(
Table1[[#This Row],[Condition]]="New",3,
Table1[[#This Row],[Condition]]="Like New",2,
TRUE,1
)</f>
        <v>1</v>
      </c>
    </row>
    <row r="111" spans="1:16" hidden="1" x14ac:dyDescent="0.3">
      <c r="A111">
        <v>110</v>
      </c>
      <c r="B111" t="s">
        <v>30</v>
      </c>
      <c r="C111">
        <v>2002</v>
      </c>
      <c r="D111">
        <v>5.4</v>
      </c>
      <c r="E111" t="s">
        <v>18</v>
      </c>
      <c r="F111" t="s">
        <v>34</v>
      </c>
      <c r="G111">
        <v>96950</v>
      </c>
      <c r="H111" t="s">
        <v>20</v>
      </c>
      <c r="I111">
        <v>30103.17</v>
      </c>
      <c r="J111" t="s">
        <v>41</v>
      </c>
      <c r="K111">
        <f ca="1">YEAR(TODAY()) - Table1[[#This Row],[Year]]</f>
        <v>24</v>
      </c>
      <c r="L111">
        <f>Table1[[#This Row],[Price]]/Table1[[#This Row],[Mileage]]</f>
        <v>0.31050201134605465</v>
      </c>
      <c r="M111" t="str" cm="1">
        <f t="array" ref="M111">_xlfn.IFS(
Table1[[#This Row],[Mileage]]&lt;50000,"Low",
Table1[[#This Row],[Mileage]]&lt;150000,"Medium",
TRUE,"High"
)</f>
        <v>Medium</v>
      </c>
      <c r="N111" t="str" cm="1">
        <f t="array" ref="N111">_xlfn.IFS(
Table1[[#This Row],[Price]]&lt;65000,"Budget",
Table1[[#This Row],[Price]]&lt;=80000,"Mid-range",
TRUE,"Premium"
)</f>
        <v>Budget</v>
      </c>
      <c r="O111" t="str" cm="1">
        <f t="array" ref="O111">_xlfn.IFS(
Table1[[#This Row],[Engine Size]]&lt;2,"Small",
Table1[[#This Row],[Engine Size]]&lt;4,"Medium",
TRUE,"Large"
)</f>
        <v>Large</v>
      </c>
      <c r="P111" cm="1">
        <f t="array" ref="P111">_xlfn.IFS(
Table1[[#This Row],[Condition]]="New",3,
Table1[[#This Row],[Condition]]="Like New",2,
TRUE,1
)</f>
        <v>3</v>
      </c>
    </row>
    <row r="112" spans="1:16" x14ac:dyDescent="0.3">
      <c r="A112">
        <v>111</v>
      </c>
      <c r="B112" t="s">
        <v>43</v>
      </c>
      <c r="C112">
        <v>2011</v>
      </c>
      <c r="D112">
        <v>5.0999999999999996</v>
      </c>
      <c r="E112" t="s">
        <v>42</v>
      </c>
      <c r="F112" t="s">
        <v>34</v>
      </c>
      <c r="G112">
        <v>174942</v>
      </c>
      <c r="H112" t="s">
        <v>26</v>
      </c>
      <c r="I112">
        <v>91445.73</v>
      </c>
      <c r="J112" t="s">
        <v>60</v>
      </c>
      <c r="K112">
        <f ca="1">YEAR(TODAY()) - Table1[[#This Row],[Year]]</f>
        <v>15</v>
      </c>
      <c r="L112">
        <f>Table1[[#This Row],[Price]]/Table1[[#This Row],[Mileage]]</f>
        <v>0.52272027300476731</v>
      </c>
      <c r="M112" t="str" cm="1">
        <f t="array" ref="M112">_xlfn.IFS(
Table1[[#This Row],[Mileage]]&lt;50000,"Low",
Table1[[#This Row],[Mileage]]&lt;150000,"Medium",
TRUE,"High"
)</f>
        <v>High</v>
      </c>
      <c r="N112" t="str" cm="1">
        <f t="array" ref="N112">_xlfn.IFS(
Table1[[#This Row],[Price]]&lt;65000,"Budget",
Table1[[#This Row],[Price]]&lt;=80000,"Mid-range",
TRUE,"Premium"
)</f>
        <v>Premium</v>
      </c>
      <c r="O112" t="str" cm="1">
        <f t="array" ref="O112">_xlfn.IFS(
Table1[[#This Row],[Engine Size]]&lt;2,"Small",
Table1[[#This Row],[Engine Size]]&lt;4,"Medium",
TRUE,"Large"
)</f>
        <v>Large</v>
      </c>
      <c r="P112" cm="1">
        <f t="array" ref="P112">_xlfn.IFS(
Table1[[#This Row],[Condition]]="New",3,
Table1[[#This Row],[Condition]]="Like New",2,
TRUE,1
)</f>
        <v>1</v>
      </c>
    </row>
    <row r="113" spans="1:16" x14ac:dyDescent="0.3">
      <c r="A113">
        <v>112</v>
      </c>
      <c r="B113" t="s">
        <v>58</v>
      </c>
      <c r="C113">
        <v>2005</v>
      </c>
      <c r="D113">
        <v>4.4000000000000004</v>
      </c>
      <c r="E113" t="s">
        <v>42</v>
      </c>
      <c r="F113" t="s">
        <v>34</v>
      </c>
      <c r="G113">
        <v>64829</v>
      </c>
      <c r="H113" t="s">
        <v>38</v>
      </c>
      <c r="I113">
        <v>91981.24</v>
      </c>
      <c r="J113" t="s">
        <v>59</v>
      </c>
      <c r="K113">
        <f ca="1">YEAR(TODAY()) - Table1[[#This Row],[Year]]</f>
        <v>21</v>
      </c>
      <c r="L113">
        <f>Table1[[#This Row],[Price]]/Table1[[#This Row],[Mileage]]</f>
        <v>1.4188286106526402</v>
      </c>
      <c r="M113" t="str" cm="1">
        <f t="array" ref="M113">_xlfn.IFS(
Table1[[#This Row],[Mileage]]&lt;50000,"Low",
Table1[[#This Row],[Mileage]]&lt;150000,"Medium",
TRUE,"High"
)</f>
        <v>Medium</v>
      </c>
      <c r="N113" t="str" cm="1">
        <f t="array" ref="N113">_xlfn.IFS(
Table1[[#This Row],[Price]]&lt;65000,"Budget",
Table1[[#This Row],[Price]]&lt;=80000,"Mid-range",
TRUE,"Premium"
)</f>
        <v>Premium</v>
      </c>
      <c r="O113" t="str" cm="1">
        <f t="array" ref="O113">_xlfn.IFS(
Table1[[#This Row],[Engine Size]]&lt;2,"Small",
Table1[[#This Row],[Engine Size]]&lt;4,"Medium",
TRUE,"Large"
)</f>
        <v>Large</v>
      </c>
      <c r="P113" cm="1">
        <f t="array" ref="P113">_xlfn.IFS(
Table1[[#This Row],[Condition]]="New",3,
Table1[[#This Row],[Condition]]="Like New",2,
TRUE,1
)</f>
        <v>2</v>
      </c>
    </row>
    <row r="114" spans="1:16" hidden="1" x14ac:dyDescent="0.3">
      <c r="A114">
        <v>113</v>
      </c>
      <c r="B114" t="s">
        <v>24</v>
      </c>
      <c r="C114">
        <v>2010</v>
      </c>
      <c r="D114">
        <v>1.6</v>
      </c>
      <c r="E114" t="s">
        <v>42</v>
      </c>
      <c r="F114" t="s">
        <v>34</v>
      </c>
      <c r="G114">
        <v>245602</v>
      </c>
      <c r="H114" t="s">
        <v>38</v>
      </c>
      <c r="I114">
        <v>36254.6</v>
      </c>
      <c r="J114" t="s">
        <v>53</v>
      </c>
      <c r="K114">
        <f ca="1">YEAR(TODAY()) - Table1[[#This Row],[Year]]</f>
        <v>16</v>
      </c>
      <c r="L114">
        <f>Table1[[#This Row],[Price]]/Table1[[#This Row],[Mileage]]</f>
        <v>0.14761524743283849</v>
      </c>
      <c r="M114" t="str" cm="1">
        <f t="array" ref="M114">_xlfn.IFS(
Table1[[#This Row],[Mileage]]&lt;50000,"Low",
Table1[[#This Row],[Mileage]]&lt;150000,"Medium",
TRUE,"High"
)</f>
        <v>High</v>
      </c>
      <c r="N114" t="str" cm="1">
        <f t="array" ref="N114">_xlfn.IFS(
Table1[[#This Row],[Price]]&lt;65000,"Budget",
Table1[[#This Row],[Price]]&lt;=80000,"Mid-range",
TRUE,"Premium"
)</f>
        <v>Budget</v>
      </c>
      <c r="O114" t="str" cm="1">
        <f t="array" ref="O114">_xlfn.IFS(
Table1[[#This Row],[Engine Size]]&lt;2,"Small",
Table1[[#This Row],[Engine Size]]&lt;4,"Medium",
TRUE,"Large"
)</f>
        <v>Small</v>
      </c>
      <c r="P114" cm="1">
        <f t="array" ref="P114">_xlfn.IFS(
Table1[[#This Row],[Condition]]="New",3,
Table1[[#This Row],[Condition]]="Like New",2,
TRUE,1
)</f>
        <v>2</v>
      </c>
    </row>
    <row r="115" spans="1:16" x14ac:dyDescent="0.3">
      <c r="A115">
        <v>114</v>
      </c>
      <c r="B115" t="s">
        <v>24</v>
      </c>
      <c r="C115">
        <v>2002</v>
      </c>
      <c r="D115">
        <v>2.4</v>
      </c>
      <c r="E115" t="s">
        <v>42</v>
      </c>
      <c r="F115" t="s">
        <v>19</v>
      </c>
      <c r="G115">
        <v>10588</v>
      </c>
      <c r="H115" t="s">
        <v>38</v>
      </c>
      <c r="I115">
        <v>72016.25</v>
      </c>
      <c r="J115" t="s">
        <v>66</v>
      </c>
      <c r="K115">
        <f ca="1">YEAR(TODAY()) - Table1[[#This Row],[Year]]</f>
        <v>24</v>
      </c>
      <c r="L115">
        <f>Table1[[#This Row],[Price]]/Table1[[#This Row],[Mileage]]</f>
        <v>6.8016858707971286</v>
      </c>
      <c r="M115" t="str" cm="1">
        <f t="array" ref="M115">_xlfn.IFS(
Table1[[#This Row],[Mileage]]&lt;50000,"Low",
Table1[[#This Row],[Mileage]]&lt;150000,"Medium",
TRUE,"High"
)</f>
        <v>Low</v>
      </c>
      <c r="N115" t="str" cm="1">
        <f t="array" ref="N115">_xlfn.IFS(
Table1[[#This Row],[Price]]&lt;65000,"Budget",
Table1[[#This Row],[Price]]&lt;=80000,"Mid-range",
TRUE,"Premium"
)</f>
        <v>Mid-range</v>
      </c>
      <c r="O115" t="str" cm="1">
        <f t="array" ref="O115">_xlfn.IFS(
Table1[[#This Row],[Engine Size]]&lt;2,"Small",
Table1[[#This Row],[Engine Size]]&lt;4,"Medium",
TRUE,"Large"
)</f>
        <v>Medium</v>
      </c>
      <c r="P115" cm="1">
        <f t="array" ref="P115">_xlfn.IFS(
Table1[[#This Row],[Condition]]="New",3,
Table1[[#This Row],[Condition]]="Like New",2,
TRUE,1
)</f>
        <v>2</v>
      </c>
    </row>
    <row r="116" spans="1:16" x14ac:dyDescent="0.3">
      <c r="A116">
        <v>115</v>
      </c>
      <c r="B116" t="s">
        <v>24</v>
      </c>
      <c r="C116">
        <v>2007</v>
      </c>
      <c r="D116">
        <v>2.5</v>
      </c>
      <c r="E116" t="s">
        <v>33</v>
      </c>
      <c r="F116" t="s">
        <v>19</v>
      </c>
      <c r="G116">
        <v>168217</v>
      </c>
      <c r="H116" t="s">
        <v>20</v>
      </c>
      <c r="I116">
        <v>69195.8</v>
      </c>
      <c r="J116" t="s">
        <v>27</v>
      </c>
      <c r="K116">
        <f ca="1">YEAR(TODAY()) - Table1[[#This Row],[Year]]</f>
        <v>19</v>
      </c>
      <c r="L116">
        <f>Table1[[#This Row],[Price]]/Table1[[#This Row],[Mileage]]</f>
        <v>0.41134843684050959</v>
      </c>
      <c r="M116" t="str" cm="1">
        <f t="array" ref="M116">_xlfn.IFS(
Table1[[#This Row],[Mileage]]&lt;50000,"Low",
Table1[[#This Row],[Mileage]]&lt;150000,"Medium",
TRUE,"High"
)</f>
        <v>High</v>
      </c>
      <c r="N116" t="str" cm="1">
        <f t="array" ref="N116">_xlfn.IFS(
Table1[[#This Row],[Price]]&lt;65000,"Budget",
Table1[[#This Row],[Price]]&lt;=80000,"Mid-range",
TRUE,"Premium"
)</f>
        <v>Mid-range</v>
      </c>
      <c r="O116" t="str" cm="1">
        <f t="array" ref="O116">_xlfn.IFS(
Table1[[#This Row],[Engine Size]]&lt;2,"Small",
Table1[[#This Row],[Engine Size]]&lt;4,"Medium",
TRUE,"Large"
)</f>
        <v>Medium</v>
      </c>
      <c r="P116" cm="1">
        <f t="array" ref="P116">_xlfn.IFS(
Table1[[#This Row],[Condition]]="New",3,
Table1[[#This Row],[Condition]]="Like New",2,
TRUE,1
)</f>
        <v>3</v>
      </c>
    </row>
    <row r="117" spans="1:16" x14ac:dyDescent="0.3">
      <c r="A117">
        <v>116</v>
      </c>
      <c r="B117" t="s">
        <v>30</v>
      </c>
      <c r="C117">
        <v>2013</v>
      </c>
      <c r="D117">
        <v>2.2000000000000002</v>
      </c>
      <c r="E117" t="s">
        <v>33</v>
      </c>
      <c r="F117" t="s">
        <v>34</v>
      </c>
      <c r="G117">
        <v>272743</v>
      </c>
      <c r="H117" t="s">
        <v>26</v>
      </c>
      <c r="I117">
        <v>81623.45</v>
      </c>
      <c r="J117" t="s">
        <v>52</v>
      </c>
      <c r="K117">
        <f ca="1">YEAR(TODAY()) - Table1[[#This Row],[Year]]</f>
        <v>13</v>
      </c>
      <c r="L117">
        <f>Table1[[#This Row],[Price]]/Table1[[#This Row],[Mileage]]</f>
        <v>0.29926872550349598</v>
      </c>
      <c r="M117" t="str" cm="1">
        <f t="array" ref="M117">_xlfn.IFS(
Table1[[#This Row],[Mileage]]&lt;50000,"Low",
Table1[[#This Row],[Mileage]]&lt;150000,"Medium",
TRUE,"High"
)</f>
        <v>High</v>
      </c>
      <c r="N117" t="str" cm="1">
        <f t="array" ref="N117">_xlfn.IFS(
Table1[[#This Row],[Price]]&lt;65000,"Budget",
Table1[[#This Row],[Price]]&lt;=80000,"Mid-range",
TRUE,"Premium"
)</f>
        <v>Premium</v>
      </c>
      <c r="O117" t="str" cm="1">
        <f t="array" ref="O117">_xlfn.IFS(
Table1[[#This Row],[Engine Size]]&lt;2,"Small",
Table1[[#This Row],[Engine Size]]&lt;4,"Medium",
TRUE,"Large"
)</f>
        <v>Medium</v>
      </c>
      <c r="P117" cm="1">
        <f t="array" ref="P117">_xlfn.IFS(
Table1[[#This Row],[Condition]]="New",3,
Table1[[#This Row],[Condition]]="Like New",2,
TRUE,1
)</f>
        <v>1</v>
      </c>
    </row>
    <row r="118" spans="1:16" hidden="1" x14ac:dyDescent="0.3">
      <c r="A118">
        <v>117</v>
      </c>
      <c r="B118" t="s">
        <v>58</v>
      </c>
      <c r="C118">
        <v>2013</v>
      </c>
      <c r="D118">
        <v>3.6</v>
      </c>
      <c r="E118" t="s">
        <v>25</v>
      </c>
      <c r="F118" t="s">
        <v>34</v>
      </c>
      <c r="G118">
        <v>208502</v>
      </c>
      <c r="H118" t="s">
        <v>26</v>
      </c>
      <c r="I118">
        <v>33168.400000000001</v>
      </c>
      <c r="J118" t="s">
        <v>59</v>
      </c>
      <c r="K118">
        <f ca="1">YEAR(TODAY()) - Table1[[#This Row],[Year]]</f>
        <v>13</v>
      </c>
      <c r="L118">
        <f>Table1[[#This Row],[Price]]/Table1[[#This Row],[Mileage]]</f>
        <v>0.15907952921314905</v>
      </c>
      <c r="M118" t="str" cm="1">
        <f t="array" ref="M118">_xlfn.IFS(
Table1[[#This Row],[Mileage]]&lt;50000,"Low",
Table1[[#This Row],[Mileage]]&lt;150000,"Medium",
TRUE,"High"
)</f>
        <v>High</v>
      </c>
      <c r="N118" t="str" cm="1">
        <f t="array" ref="N118">_xlfn.IFS(
Table1[[#This Row],[Price]]&lt;65000,"Budget",
Table1[[#This Row],[Price]]&lt;=80000,"Mid-range",
TRUE,"Premium"
)</f>
        <v>Budget</v>
      </c>
      <c r="O118" t="str" cm="1">
        <f t="array" ref="O118">_xlfn.IFS(
Table1[[#This Row],[Engine Size]]&lt;2,"Small",
Table1[[#This Row],[Engine Size]]&lt;4,"Medium",
TRUE,"Large"
)</f>
        <v>Medium</v>
      </c>
      <c r="P118" cm="1">
        <f t="array" ref="P118">_xlfn.IFS(
Table1[[#This Row],[Condition]]="New",3,
Table1[[#This Row],[Condition]]="Like New",2,
TRUE,1
)</f>
        <v>1</v>
      </c>
    </row>
    <row r="119" spans="1:16" x14ac:dyDescent="0.3">
      <c r="A119">
        <v>118</v>
      </c>
      <c r="B119" t="s">
        <v>30</v>
      </c>
      <c r="C119">
        <v>2009</v>
      </c>
      <c r="D119">
        <v>3.7</v>
      </c>
      <c r="E119" t="s">
        <v>33</v>
      </c>
      <c r="F119" t="s">
        <v>34</v>
      </c>
      <c r="G119">
        <v>134011</v>
      </c>
      <c r="H119" t="s">
        <v>20</v>
      </c>
      <c r="I119">
        <v>53463.16</v>
      </c>
      <c r="J119" t="s">
        <v>41</v>
      </c>
      <c r="K119">
        <f ca="1">YEAR(TODAY()) - Table1[[#This Row],[Year]]</f>
        <v>17</v>
      </c>
      <c r="L119">
        <f>Table1[[#This Row],[Price]]/Table1[[#This Row],[Mileage]]</f>
        <v>0.39894605666699007</v>
      </c>
      <c r="M119" t="str" cm="1">
        <f t="array" ref="M119">_xlfn.IFS(
Table1[[#This Row],[Mileage]]&lt;50000,"Low",
Table1[[#This Row],[Mileage]]&lt;150000,"Medium",
TRUE,"High"
)</f>
        <v>Medium</v>
      </c>
      <c r="N119" t="str" cm="1">
        <f t="array" ref="N119">_xlfn.IFS(
Table1[[#This Row],[Price]]&lt;65000,"Budget",
Table1[[#This Row],[Price]]&lt;=80000,"Mid-range",
TRUE,"Premium"
)</f>
        <v>Budget</v>
      </c>
      <c r="O119" t="str" cm="1">
        <f t="array" ref="O119">_xlfn.IFS(
Table1[[#This Row],[Engine Size]]&lt;2,"Small",
Table1[[#This Row],[Engine Size]]&lt;4,"Medium",
TRUE,"Large"
)</f>
        <v>Medium</v>
      </c>
      <c r="P119" cm="1">
        <f t="array" ref="P119">_xlfn.IFS(
Table1[[#This Row],[Condition]]="New",3,
Table1[[#This Row],[Condition]]="Like New",2,
TRUE,1
)</f>
        <v>3</v>
      </c>
    </row>
    <row r="120" spans="1:16" x14ac:dyDescent="0.3">
      <c r="A120">
        <v>119</v>
      </c>
      <c r="B120" t="s">
        <v>17</v>
      </c>
      <c r="C120">
        <v>2001</v>
      </c>
      <c r="D120">
        <v>2.8</v>
      </c>
      <c r="E120" t="s">
        <v>18</v>
      </c>
      <c r="F120" t="s">
        <v>34</v>
      </c>
      <c r="G120">
        <v>252856</v>
      </c>
      <c r="H120" t="s">
        <v>20</v>
      </c>
      <c r="I120">
        <v>68429.03</v>
      </c>
      <c r="J120" t="s">
        <v>47</v>
      </c>
      <c r="K120">
        <f ca="1">YEAR(TODAY()) - Table1[[#This Row],[Year]]</f>
        <v>25</v>
      </c>
      <c r="L120">
        <f>Table1[[#This Row],[Price]]/Table1[[#This Row],[Mileage]]</f>
        <v>0.27062450564748314</v>
      </c>
      <c r="M120" t="str" cm="1">
        <f t="array" ref="M120">_xlfn.IFS(
Table1[[#This Row],[Mileage]]&lt;50000,"Low",
Table1[[#This Row],[Mileage]]&lt;150000,"Medium",
TRUE,"High"
)</f>
        <v>High</v>
      </c>
      <c r="N120" t="str" cm="1">
        <f t="array" ref="N120">_xlfn.IFS(
Table1[[#This Row],[Price]]&lt;65000,"Budget",
Table1[[#This Row],[Price]]&lt;=80000,"Mid-range",
TRUE,"Premium"
)</f>
        <v>Mid-range</v>
      </c>
      <c r="O120" t="str" cm="1">
        <f t="array" ref="O120">_xlfn.IFS(
Table1[[#This Row],[Engine Size]]&lt;2,"Small",
Table1[[#This Row],[Engine Size]]&lt;4,"Medium",
TRUE,"Large"
)</f>
        <v>Medium</v>
      </c>
      <c r="P120" cm="1">
        <f t="array" ref="P120">_xlfn.IFS(
Table1[[#This Row],[Condition]]="New",3,
Table1[[#This Row],[Condition]]="Like New",2,
TRUE,1
)</f>
        <v>3</v>
      </c>
    </row>
    <row r="121" spans="1:16" hidden="1" x14ac:dyDescent="0.3">
      <c r="A121">
        <v>120</v>
      </c>
      <c r="B121" t="s">
        <v>30</v>
      </c>
      <c r="C121">
        <v>2013</v>
      </c>
      <c r="D121">
        <v>2.8</v>
      </c>
      <c r="E121" t="s">
        <v>18</v>
      </c>
      <c r="F121" t="s">
        <v>34</v>
      </c>
      <c r="G121">
        <v>284293</v>
      </c>
      <c r="H121" t="s">
        <v>20</v>
      </c>
      <c r="I121">
        <v>7494.4</v>
      </c>
      <c r="J121" t="s">
        <v>41</v>
      </c>
      <c r="K121">
        <f ca="1">YEAR(TODAY()) - Table1[[#This Row],[Year]]</f>
        <v>13</v>
      </c>
      <c r="L121">
        <f>Table1[[#This Row],[Price]]/Table1[[#This Row],[Mileage]]</f>
        <v>2.6361535458136499E-2</v>
      </c>
      <c r="M121" t="str" cm="1">
        <f t="array" ref="M121">_xlfn.IFS(
Table1[[#This Row],[Mileage]]&lt;50000,"Low",
Table1[[#This Row],[Mileage]]&lt;150000,"Medium",
TRUE,"High"
)</f>
        <v>High</v>
      </c>
      <c r="N121" t="str" cm="1">
        <f t="array" ref="N121">_xlfn.IFS(
Table1[[#This Row],[Price]]&lt;65000,"Budget",
Table1[[#This Row],[Price]]&lt;=80000,"Mid-range",
TRUE,"Premium"
)</f>
        <v>Budget</v>
      </c>
      <c r="O121" t="str" cm="1">
        <f t="array" ref="O121">_xlfn.IFS(
Table1[[#This Row],[Engine Size]]&lt;2,"Small",
Table1[[#This Row],[Engine Size]]&lt;4,"Medium",
TRUE,"Large"
)</f>
        <v>Medium</v>
      </c>
      <c r="P121" cm="1">
        <f t="array" ref="P121">_xlfn.IFS(
Table1[[#This Row],[Condition]]="New",3,
Table1[[#This Row],[Condition]]="Like New",2,
TRUE,1
)</f>
        <v>3</v>
      </c>
    </row>
    <row r="122" spans="1:16" hidden="1" x14ac:dyDescent="0.3">
      <c r="A122">
        <v>121</v>
      </c>
      <c r="B122" t="s">
        <v>58</v>
      </c>
      <c r="C122">
        <v>2008</v>
      </c>
      <c r="D122">
        <v>5.0999999999999996</v>
      </c>
      <c r="E122" t="s">
        <v>42</v>
      </c>
      <c r="F122" t="s">
        <v>34</v>
      </c>
      <c r="G122">
        <v>197639</v>
      </c>
      <c r="H122" t="s">
        <v>20</v>
      </c>
      <c r="I122">
        <v>40790.18</v>
      </c>
      <c r="J122" t="s">
        <v>59</v>
      </c>
      <c r="K122">
        <f ca="1">YEAR(TODAY()) - Table1[[#This Row],[Year]]</f>
        <v>18</v>
      </c>
      <c r="L122">
        <f>Table1[[#This Row],[Price]]/Table1[[#This Row],[Mileage]]</f>
        <v>0.20638730210130593</v>
      </c>
      <c r="M122" t="str" cm="1">
        <f t="array" ref="M122">_xlfn.IFS(
Table1[[#This Row],[Mileage]]&lt;50000,"Low",
Table1[[#This Row],[Mileage]]&lt;150000,"Medium",
TRUE,"High"
)</f>
        <v>High</v>
      </c>
      <c r="N122" t="str" cm="1">
        <f t="array" ref="N122">_xlfn.IFS(
Table1[[#This Row],[Price]]&lt;65000,"Budget",
Table1[[#This Row],[Price]]&lt;=80000,"Mid-range",
TRUE,"Premium"
)</f>
        <v>Budget</v>
      </c>
      <c r="O122" t="str" cm="1">
        <f t="array" ref="O122">_xlfn.IFS(
Table1[[#This Row],[Engine Size]]&lt;2,"Small",
Table1[[#This Row],[Engine Size]]&lt;4,"Medium",
TRUE,"Large"
)</f>
        <v>Large</v>
      </c>
      <c r="P122" cm="1">
        <f t="array" ref="P122">_xlfn.IFS(
Table1[[#This Row],[Condition]]="New",3,
Table1[[#This Row],[Condition]]="Like New",2,
TRUE,1
)</f>
        <v>3</v>
      </c>
    </row>
    <row r="123" spans="1:16" x14ac:dyDescent="0.3">
      <c r="A123">
        <v>122</v>
      </c>
      <c r="B123" t="s">
        <v>58</v>
      </c>
      <c r="C123">
        <v>2002</v>
      </c>
      <c r="D123">
        <v>4.9000000000000004</v>
      </c>
      <c r="E123" t="s">
        <v>18</v>
      </c>
      <c r="F123" t="s">
        <v>34</v>
      </c>
      <c r="G123">
        <v>141280</v>
      </c>
      <c r="H123" t="s">
        <v>20</v>
      </c>
      <c r="I123">
        <v>71109.39</v>
      </c>
      <c r="J123" t="s">
        <v>65</v>
      </c>
      <c r="K123">
        <f ca="1">YEAR(TODAY()) - Table1[[#This Row],[Year]]</f>
        <v>24</v>
      </c>
      <c r="L123">
        <f>Table1[[#This Row],[Price]]/Table1[[#This Row],[Mileage]]</f>
        <v>0.50332240939977346</v>
      </c>
      <c r="M123" t="str" cm="1">
        <f t="array" ref="M123">_xlfn.IFS(
Table1[[#This Row],[Mileage]]&lt;50000,"Low",
Table1[[#This Row],[Mileage]]&lt;150000,"Medium",
TRUE,"High"
)</f>
        <v>Medium</v>
      </c>
      <c r="N123" t="str" cm="1">
        <f t="array" ref="N123">_xlfn.IFS(
Table1[[#This Row],[Price]]&lt;65000,"Budget",
Table1[[#This Row],[Price]]&lt;=80000,"Mid-range",
TRUE,"Premium"
)</f>
        <v>Mid-range</v>
      </c>
      <c r="O123" t="str" cm="1">
        <f t="array" ref="O123">_xlfn.IFS(
Table1[[#This Row],[Engine Size]]&lt;2,"Small",
Table1[[#This Row],[Engine Size]]&lt;4,"Medium",
TRUE,"Large"
)</f>
        <v>Large</v>
      </c>
      <c r="P123" cm="1">
        <f t="array" ref="P123">_xlfn.IFS(
Table1[[#This Row],[Condition]]="New",3,
Table1[[#This Row],[Condition]]="Like New",2,
TRUE,1
)</f>
        <v>3</v>
      </c>
    </row>
    <row r="124" spans="1:16" hidden="1" x14ac:dyDescent="0.3">
      <c r="A124">
        <v>123</v>
      </c>
      <c r="B124" t="s">
        <v>17</v>
      </c>
      <c r="C124">
        <v>2020</v>
      </c>
      <c r="D124">
        <v>2.5</v>
      </c>
      <c r="E124" t="s">
        <v>25</v>
      </c>
      <c r="F124" t="s">
        <v>34</v>
      </c>
      <c r="G124">
        <v>197170</v>
      </c>
      <c r="H124" t="s">
        <v>38</v>
      </c>
      <c r="I124">
        <v>28996.53</v>
      </c>
      <c r="J124" t="s">
        <v>64</v>
      </c>
      <c r="K124">
        <f ca="1">YEAR(TODAY()) - Table1[[#This Row],[Year]]</f>
        <v>6</v>
      </c>
      <c r="L124">
        <f>Table1[[#This Row],[Price]]/Table1[[#This Row],[Mileage]]</f>
        <v>0.14706359993913881</v>
      </c>
      <c r="M124" t="str" cm="1">
        <f t="array" ref="M124">_xlfn.IFS(
Table1[[#This Row],[Mileage]]&lt;50000,"Low",
Table1[[#This Row],[Mileage]]&lt;150000,"Medium",
TRUE,"High"
)</f>
        <v>High</v>
      </c>
      <c r="N124" t="str" cm="1">
        <f t="array" ref="N124">_xlfn.IFS(
Table1[[#This Row],[Price]]&lt;65000,"Budget",
Table1[[#This Row],[Price]]&lt;=80000,"Mid-range",
TRUE,"Premium"
)</f>
        <v>Budget</v>
      </c>
      <c r="O124" t="str" cm="1">
        <f t="array" ref="O124">_xlfn.IFS(
Table1[[#This Row],[Engine Size]]&lt;2,"Small",
Table1[[#This Row],[Engine Size]]&lt;4,"Medium",
TRUE,"Large"
)</f>
        <v>Medium</v>
      </c>
      <c r="P124" cm="1">
        <f t="array" ref="P124">_xlfn.IFS(
Table1[[#This Row],[Condition]]="New",3,
Table1[[#This Row],[Condition]]="Like New",2,
TRUE,1
)</f>
        <v>2</v>
      </c>
    </row>
    <row r="125" spans="1:16" x14ac:dyDescent="0.3">
      <c r="A125">
        <v>124</v>
      </c>
      <c r="B125" t="s">
        <v>58</v>
      </c>
      <c r="C125">
        <v>2007</v>
      </c>
      <c r="D125">
        <v>5.6</v>
      </c>
      <c r="E125" t="s">
        <v>33</v>
      </c>
      <c r="F125" t="s">
        <v>19</v>
      </c>
      <c r="G125">
        <v>180564</v>
      </c>
      <c r="H125" t="s">
        <v>26</v>
      </c>
      <c r="I125">
        <v>95981.89</v>
      </c>
      <c r="J125" t="s">
        <v>62</v>
      </c>
      <c r="K125">
        <f ca="1">YEAR(TODAY()) - Table1[[#This Row],[Year]]</f>
        <v>19</v>
      </c>
      <c r="L125">
        <f>Table1[[#This Row],[Price]]/Table1[[#This Row],[Mileage]]</f>
        <v>0.53156714516736447</v>
      </c>
      <c r="M125" t="str" cm="1">
        <f t="array" ref="M125">_xlfn.IFS(
Table1[[#This Row],[Mileage]]&lt;50000,"Low",
Table1[[#This Row],[Mileage]]&lt;150000,"Medium",
TRUE,"High"
)</f>
        <v>High</v>
      </c>
      <c r="N125" t="str" cm="1">
        <f t="array" ref="N125">_xlfn.IFS(
Table1[[#This Row],[Price]]&lt;65000,"Budget",
Table1[[#This Row],[Price]]&lt;=80000,"Mid-range",
TRUE,"Premium"
)</f>
        <v>Premium</v>
      </c>
      <c r="O125" t="str" cm="1">
        <f t="array" ref="O125">_xlfn.IFS(
Table1[[#This Row],[Engine Size]]&lt;2,"Small",
Table1[[#This Row],[Engine Size]]&lt;4,"Medium",
TRUE,"Large"
)</f>
        <v>Large</v>
      </c>
      <c r="P125" cm="1">
        <f t="array" ref="P125">_xlfn.IFS(
Table1[[#This Row],[Condition]]="New",3,
Table1[[#This Row],[Condition]]="Like New",2,
TRUE,1
)</f>
        <v>1</v>
      </c>
    </row>
    <row r="126" spans="1:16" hidden="1" x14ac:dyDescent="0.3">
      <c r="A126">
        <v>125</v>
      </c>
      <c r="B126" t="s">
        <v>58</v>
      </c>
      <c r="C126">
        <v>2015</v>
      </c>
      <c r="D126">
        <v>5.8</v>
      </c>
      <c r="E126" t="s">
        <v>33</v>
      </c>
      <c r="F126" t="s">
        <v>19</v>
      </c>
      <c r="G126">
        <v>20951</v>
      </c>
      <c r="H126" t="s">
        <v>20</v>
      </c>
      <c r="I126">
        <v>7865.33</v>
      </c>
      <c r="J126" t="s">
        <v>62</v>
      </c>
      <c r="K126">
        <f ca="1">YEAR(TODAY()) - Table1[[#This Row],[Year]]</f>
        <v>11</v>
      </c>
      <c r="L126">
        <f>Table1[[#This Row],[Price]]/Table1[[#This Row],[Mileage]]</f>
        <v>0.37541549329387619</v>
      </c>
      <c r="M126" t="str" cm="1">
        <f t="array" ref="M126">_xlfn.IFS(
Table1[[#This Row],[Mileage]]&lt;50000,"Low",
Table1[[#This Row],[Mileage]]&lt;150000,"Medium",
TRUE,"High"
)</f>
        <v>Low</v>
      </c>
      <c r="N126" t="str" cm="1">
        <f t="array" ref="N126">_xlfn.IFS(
Table1[[#This Row],[Price]]&lt;65000,"Budget",
Table1[[#This Row],[Price]]&lt;=80000,"Mid-range",
TRUE,"Premium"
)</f>
        <v>Budget</v>
      </c>
      <c r="O126" t="str" cm="1">
        <f t="array" ref="O126">_xlfn.IFS(
Table1[[#This Row],[Engine Size]]&lt;2,"Small",
Table1[[#This Row],[Engine Size]]&lt;4,"Medium",
TRUE,"Large"
)</f>
        <v>Large</v>
      </c>
      <c r="P126" cm="1">
        <f t="array" ref="P126">_xlfn.IFS(
Table1[[#This Row],[Condition]]="New",3,
Table1[[#This Row],[Condition]]="Like New",2,
TRUE,1
)</f>
        <v>3</v>
      </c>
    </row>
    <row r="127" spans="1:16" x14ac:dyDescent="0.3">
      <c r="A127">
        <v>126</v>
      </c>
      <c r="B127" t="s">
        <v>24</v>
      </c>
      <c r="C127">
        <v>2001</v>
      </c>
      <c r="D127">
        <v>2.6</v>
      </c>
      <c r="E127" t="s">
        <v>33</v>
      </c>
      <c r="F127" t="s">
        <v>19</v>
      </c>
      <c r="G127">
        <v>179992</v>
      </c>
      <c r="H127" t="s">
        <v>38</v>
      </c>
      <c r="I127">
        <v>96018.28</v>
      </c>
      <c r="J127" t="s">
        <v>49</v>
      </c>
      <c r="K127">
        <f ca="1">YEAR(TODAY()) - Table1[[#This Row],[Year]]</f>
        <v>25</v>
      </c>
      <c r="L127">
        <f>Table1[[#This Row],[Price]]/Table1[[#This Row],[Mileage]]</f>
        <v>0.53345859815991825</v>
      </c>
      <c r="M127" t="str" cm="1">
        <f t="array" ref="M127">_xlfn.IFS(
Table1[[#This Row],[Mileage]]&lt;50000,"Low",
Table1[[#This Row],[Mileage]]&lt;150000,"Medium",
TRUE,"High"
)</f>
        <v>High</v>
      </c>
      <c r="N127" t="str" cm="1">
        <f t="array" ref="N127">_xlfn.IFS(
Table1[[#This Row],[Price]]&lt;65000,"Budget",
Table1[[#This Row],[Price]]&lt;=80000,"Mid-range",
TRUE,"Premium"
)</f>
        <v>Premium</v>
      </c>
      <c r="O127" t="str" cm="1">
        <f t="array" ref="O127">_xlfn.IFS(
Table1[[#This Row],[Engine Size]]&lt;2,"Small",
Table1[[#This Row],[Engine Size]]&lt;4,"Medium",
TRUE,"Large"
)</f>
        <v>Medium</v>
      </c>
      <c r="P127" cm="1">
        <f t="array" ref="P127">_xlfn.IFS(
Table1[[#This Row],[Condition]]="New",3,
Table1[[#This Row],[Condition]]="Like New",2,
TRUE,1
)</f>
        <v>2</v>
      </c>
    </row>
    <row r="128" spans="1:16" hidden="1" x14ac:dyDescent="0.3">
      <c r="A128">
        <v>127</v>
      </c>
      <c r="B128" t="s">
        <v>17</v>
      </c>
      <c r="C128">
        <v>2005</v>
      </c>
      <c r="D128">
        <v>2.8</v>
      </c>
      <c r="E128" t="s">
        <v>18</v>
      </c>
      <c r="F128" t="s">
        <v>19</v>
      </c>
      <c r="G128">
        <v>46766</v>
      </c>
      <c r="H128" t="s">
        <v>20</v>
      </c>
      <c r="I128">
        <v>25592.57</v>
      </c>
      <c r="J128" t="s">
        <v>21</v>
      </c>
      <c r="K128">
        <f ca="1">YEAR(TODAY()) - Table1[[#This Row],[Year]]</f>
        <v>21</v>
      </c>
      <c r="L128">
        <f>Table1[[#This Row],[Price]]/Table1[[#This Row],[Mileage]]</f>
        <v>0.54724735919257583</v>
      </c>
      <c r="M128" t="str" cm="1">
        <f t="array" ref="M128">_xlfn.IFS(
Table1[[#This Row],[Mileage]]&lt;50000,"Low",
Table1[[#This Row],[Mileage]]&lt;150000,"Medium",
TRUE,"High"
)</f>
        <v>Low</v>
      </c>
      <c r="N128" t="str" cm="1">
        <f t="array" ref="N128">_xlfn.IFS(
Table1[[#This Row],[Price]]&lt;65000,"Budget",
Table1[[#This Row],[Price]]&lt;=80000,"Mid-range",
TRUE,"Premium"
)</f>
        <v>Budget</v>
      </c>
      <c r="O128" t="str" cm="1">
        <f t="array" ref="O128">_xlfn.IFS(
Table1[[#This Row],[Engine Size]]&lt;2,"Small",
Table1[[#This Row],[Engine Size]]&lt;4,"Medium",
TRUE,"Large"
)</f>
        <v>Medium</v>
      </c>
      <c r="P128" cm="1">
        <f t="array" ref="P128">_xlfn.IFS(
Table1[[#This Row],[Condition]]="New",3,
Table1[[#This Row],[Condition]]="Like New",2,
TRUE,1
)</f>
        <v>3</v>
      </c>
    </row>
    <row r="129" spans="1:16" hidden="1" x14ac:dyDescent="0.3">
      <c r="A129">
        <v>128</v>
      </c>
      <c r="B129" t="s">
        <v>37</v>
      </c>
      <c r="C129">
        <v>2020</v>
      </c>
      <c r="D129">
        <v>3.5</v>
      </c>
      <c r="E129" t="s">
        <v>33</v>
      </c>
      <c r="F129" t="s">
        <v>34</v>
      </c>
      <c r="G129">
        <v>159423</v>
      </c>
      <c r="H129" t="s">
        <v>38</v>
      </c>
      <c r="I129">
        <v>9638.09</v>
      </c>
      <c r="J129" t="s">
        <v>39</v>
      </c>
      <c r="K129">
        <f ca="1">YEAR(TODAY()) - Table1[[#This Row],[Year]]</f>
        <v>6</v>
      </c>
      <c r="L129">
        <f>Table1[[#This Row],[Price]]/Table1[[#This Row],[Mileage]]</f>
        <v>6.045608224660181E-2</v>
      </c>
      <c r="M129" t="str" cm="1">
        <f t="array" ref="M129">_xlfn.IFS(
Table1[[#This Row],[Mileage]]&lt;50000,"Low",
Table1[[#This Row],[Mileage]]&lt;150000,"Medium",
TRUE,"High"
)</f>
        <v>High</v>
      </c>
      <c r="N129" t="str" cm="1">
        <f t="array" ref="N129">_xlfn.IFS(
Table1[[#This Row],[Price]]&lt;65000,"Budget",
Table1[[#This Row],[Price]]&lt;=80000,"Mid-range",
TRUE,"Premium"
)</f>
        <v>Budget</v>
      </c>
      <c r="O129" t="str" cm="1">
        <f t="array" ref="O129">_xlfn.IFS(
Table1[[#This Row],[Engine Size]]&lt;2,"Small",
Table1[[#This Row],[Engine Size]]&lt;4,"Medium",
TRUE,"Large"
)</f>
        <v>Medium</v>
      </c>
      <c r="P129" cm="1">
        <f t="array" ref="P129">_xlfn.IFS(
Table1[[#This Row],[Condition]]="New",3,
Table1[[#This Row],[Condition]]="Like New",2,
TRUE,1
)</f>
        <v>2</v>
      </c>
    </row>
    <row r="130" spans="1:16" hidden="1" x14ac:dyDescent="0.3">
      <c r="A130">
        <v>129</v>
      </c>
      <c r="B130" t="s">
        <v>37</v>
      </c>
      <c r="C130">
        <v>2011</v>
      </c>
      <c r="D130">
        <v>5.7</v>
      </c>
      <c r="E130" t="s">
        <v>42</v>
      </c>
      <c r="F130" t="s">
        <v>19</v>
      </c>
      <c r="G130">
        <v>87122</v>
      </c>
      <c r="H130" t="s">
        <v>20</v>
      </c>
      <c r="I130">
        <v>32785.03</v>
      </c>
      <c r="J130" t="s">
        <v>45</v>
      </c>
      <c r="K130">
        <f ca="1">YEAR(TODAY()) - Table1[[#This Row],[Year]]</f>
        <v>15</v>
      </c>
      <c r="L130">
        <f>Table1[[#This Row],[Price]]/Table1[[#This Row],[Mileage]]</f>
        <v>0.37631172378962835</v>
      </c>
      <c r="M130" t="str" cm="1">
        <f t="array" ref="M130">_xlfn.IFS(
Table1[[#This Row],[Mileage]]&lt;50000,"Low",
Table1[[#This Row],[Mileage]]&lt;150000,"Medium",
TRUE,"High"
)</f>
        <v>Medium</v>
      </c>
      <c r="N130" t="str" cm="1">
        <f t="array" ref="N130">_xlfn.IFS(
Table1[[#This Row],[Price]]&lt;65000,"Budget",
Table1[[#This Row],[Price]]&lt;=80000,"Mid-range",
TRUE,"Premium"
)</f>
        <v>Budget</v>
      </c>
      <c r="O130" t="str" cm="1">
        <f t="array" ref="O130">_xlfn.IFS(
Table1[[#This Row],[Engine Size]]&lt;2,"Small",
Table1[[#This Row],[Engine Size]]&lt;4,"Medium",
TRUE,"Large"
)</f>
        <v>Large</v>
      </c>
      <c r="P130" cm="1">
        <f t="array" ref="P130">_xlfn.IFS(
Table1[[#This Row],[Condition]]="New",3,
Table1[[#This Row],[Condition]]="Like New",2,
TRUE,1
)</f>
        <v>3</v>
      </c>
    </row>
    <row r="131" spans="1:16" x14ac:dyDescent="0.3">
      <c r="A131">
        <v>130</v>
      </c>
      <c r="B131" t="s">
        <v>58</v>
      </c>
      <c r="C131">
        <v>2004</v>
      </c>
      <c r="D131">
        <v>5.4</v>
      </c>
      <c r="E131" t="s">
        <v>42</v>
      </c>
      <c r="F131" t="s">
        <v>34</v>
      </c>
      <c r="G131">
        <v>271452</v>
      </c>
      <c r="H131" t="s">
        <v>26</v>
      </c>
      <c r="I131">
        <v>79696.820000000007</v>
      </c>
      <c r="J131" t="s">
        <v>62</v>
      </c>
      <c r="K131">
        <f ca="1">YEAR(TODAY()) - Table1[[#This Row],[Year]]</f>
        <v>22</v>
      </c>
      <c r="L131">
        <f>Table1[[#This Row],[Price]]/Table1[[#This Row],[Mileage]]</f>
        <v>0.2935945213150023</v>
      </c>
      <c r="M131" t="str" cm="1">
        <f t="array" ref="M131">_xlfn.IFS(
Table1[[#This Row],[Mileage]]&lt;50000,"Low",
Table1[[#This Row],[Mileage]]&lt;150000,"Medium",
TRUE,"High"
)</f>
        <v>High</v>
      </c>
      <c r="N131" t="str" cm="1">
        <f t="array" ref="N131">_xlfn.IFS(
Table1[[#This Row],[Price]]&lt;65000,"Budget",
Table1[[#This Row],[Price]]&lt;=80000,"Mid-range",
TRUE,"Premium"
)</f>
        <v>Mid-range</v>
      </c>
      <c r="O131" t="str" cm="1">
        <f t="array" ref="O131">_xlfn.IFS(
Table1[[#This Row],[Engine Size]]&lt;2,"Small",
Table1[[#This Row],[Engine Size]]&lt;4,"Medium",
TRUE,"Large"
)</f>
        <v>Large</v>
      </c>
      <c r="P131" cm="1">
        <f t="array" ref="P131">_xlfn.IFS(
Table1[[#This Row],[Condition]]="New",3,
Table1[[#This Row],[Condition]]="Like New",2,
TRUE,1
)</f>
        <v>1</v>
      </c>
    </row>
    <row r="132" spans="1:16" x14ac:dyDescent="0.3">
      <c r="A132">
        <v>131</v>
      </c>
      <c r="B132" t="s">
        <v>37</v>
      </c>
      <c r="C132">
        <v>2001</v>
      </c>
      <c r="D132">
        <v>1.5</v>
      </c>
      <c r="E132" t="s">
        <v>42</v>
      </c>
      <c r="F132" t="s">
        <v>19</v>
      </c>
      <c r="G132">
        <v>83211</v>
      </c>
      <c r="H132" t="s">
        <v>20</v>
      </c>
      <c r="I132">
        <v>76481.990000000005</v>
      </c>
      <c r="J132" t="s">
        <v>45</v>
      </c>
      <c r="K132">
        <f ca="1">YEAR(TODAY()) - Table1[[#This Row],[Year]]</f>
        <v>25</v>
      </c>
      <c r="L132">
        <f>Table1[[#This Row],[Price]]/Table1[[#This Row],[Mileage]]</f>
        <v>0.91913316748987517</v>
      </c>
      <c r="M132" t="str" cm="1">
        <f t="array" ref="M132">_xlfn.IFS(
Table1[[#This Row],[Mileage]]&lt;50000,"Low",
Table1[[#This Row],[Mileage]]&lt;150000,"Medium",
TRUE,"High"
)</f>
        <v>Medium</v>
      </c>
      <c r="N132" t="str" cm="1">
        <f t="array" ref="N132">_xlfn.IFS(
Table1[[#This Row],[Price]]&lt;65000,"Budget",
Table1[[#This Row],[Price]]&lt;=80000,"Mid-range",
TRUE,"Premium"
)</f>
        <v>Mid-range</v>
      </c>
      <c r="O132" t="str" cm="1">
        <f t="array" ref="O132">_xlfn.IFS(
Table1[[#This Row],[Engine Size]]&lt;2,"Small",
Table1[[#This Row],[Engine Size]]&lt;4,"Medium",
TRUE,"Large"
)</f>
        <v>Small</v>
      </c>
      <c r="P132" cm="1">
        <f t="array" ref="P132">_xlfn.IFS(
Table1[[#This Row],[Condition]]="New",3,
Table1[[#This Row],[Condition]]="Like New",2,
TRUE,1
)</f>
        <v>3</v>
      </c>
    </row>
    <row r="133" spans="1:16" hidden="1" x14ac:dyDescent="0.3">
      <c r="A133">
        <v>132</v>
      </c>
      <c r="B133" t="s">
        <v>37</v>
      </c>
      <c r="C133">
        <v>2015</v>
      </c>
      <c r="D133">
        <v>3</v>
      </c>
      <c r="E133" t="s">
        <v>18</v>
      </c>
      <c r="F133" t="s">
        <v>34</v>
      </c>
      <c r="G133">
        <v>126534</v>
      </c>
      <c r="H133" t="s">
        <v>20</v>
      </c>
      <c r="I133">
        <v>24839.84</v>
      </c>
      <c r="J133" t="s">
        <v>68</v>
      </c>
      <c r="K133">
        <f ca="1">YEAR(TODAY()) - Table1[[#This Row],[Year]]</f>
        <v>11</v>
      </c>
      <c r="L133">
        <f>Table1[[#This Row],[Price]]/Table1[[#This Row],[Mileage]]</f>
        <v>0.19630960848467605</v>
      </c>
      <c r="M133" t="str" cm="1">
        <f t="array" ref="M133">_xlfn.IFS(
Table1[[#This Row],[Mileage]]&lt;50000,"Low",
Table1[[#This Row],[Mileage]]&lt;150000,"Medium",
TRUE,"High"
)</f>
        <v>Medium</v>
      </c>
      <c r="N133" t="str" cm="1">
        <f t="array" ref="N133">_xlfn.IFS(
Table1[[#This Row],[Price]]&lt;65000,"Budget",
Table1[[#This Row],[Price]]&lt;=80000,"Mid-range",
TRUE,"Premium"
)</f>
        <v>Budget</v>
      </c>
      <c r="O133" t="str" cm="1">
        <f t="array" ref="O133">_xlfn.IFS(
Table1[[#This Row],[Engine Size]]&lt;2,"Small",
Table1[[#This Row],[Engine Size]]&lt;4,"Medium",
TRUE,"Large"
)</f>
        <v>Medium</v>
      </c>
      <c r="P133" cm="1">
        <f t="array" ref="P133">_xlfn.IFS(
Table1[[#This Row],[Condition]]="New",3,
Table1[[#This Row],[Condition]]="Like New",2,
TRUE,1
)</f>
        <v>3</v>
      </c>
    </row>
    <row r="134" spans="1:16" hidden="1" x14ac:dyDescent="0.3">
      <c r="A134">
        <v>133</v>
      </c>
      <c r="B134" t="s">
        <v>58</v>
      </c>
      <c r="C134">
        <v>2004</v>
      </c>
      <c r="D134">
        <v>3.8</v>
      </c>
      <c r="E134" t="s">
        <v>33</v>
      </c>
      <c r="F134" t="s">
        <v>34</v>
      </c>
      <c r="G134">
        <v>8720</v>
      </c>
      <c r="H134" t="s">
        <v>26</v>
      </c>
      <c r="I134">
        <v>23695.06</v>
      </c>
      <c r="J134" t="s">
        <v>67</v>
      </c>
      <c r="K134">
        <f ca="1">YEAR(TODAY()) - Table1[[#This Row],[Year]]</f>
        <v>22</v>
      </c>
      <c r="L134">
        <f>Table1[[#This Row],[Price]]/Table1[[#This Row],[Mileage]]</f>
        <v>2.7173233944954132</v>
      </c>
      <c r="M134" t="str" cm="1">
        <f t="array" ref="M134">_xlfn.IFS(
Table1[[#This Row],[Mileage]]&lt;50000,"Low",
Table1[[#This Row],[Mileage]]&lt;150000,"Medium",
TRUE,"High"
)</f>
        <v>Low</v>
      </c>
      <c r="N134" t="str" cm="1">
        <f t="array" ref="N134">_xlfn.IFS(
Table1[[#This Row],[Price]]&lt;65000,"Budget",
Table1[[#This Row],[Price]]&lt;=80000,"Mid-range",
TRUE,"Premium"
)</f>
        <v>Budget</v>
      </c>
      <c r="O134" t="str" cm="1">
        <f t="array" ref="O134">_xlfn.IFS(
Table1[[#This Row],[Engine Size]]&lt;2,"Small",
Table1[[#This Row],[Engine Size]]&lt;4,"Medium",
TRUE,"Large"
)</f>
        <v>Medium</v>
      </c>
      <c r="P134" cm="1">
        <f t="array" ref="P134">_xlfn.IFS(
Table1[[#This Row],[Condition]]="New",3,
Table1[[#This Row],[Condition]]="Like New",2,
TRUE,1
)</f>
        <v>1</v>
      </c>
    </row>
    <row r="135" spans="1:16" x14ac:dyDescent="0.3">
      <c r="A135">
        <v>134</v>
      </c>
      <c r="B135" t="s">
        <v>37</v>
      </c>
      <c r="C135">
        <v>2014</v>
      </c>
      <c r="D135">
        <v>3.5</v>
      </c>
      <c r="E135" t="s">
        <v>18</v>
      </c>
      <c r="F135" t="s">
        <v>19</v>
      </c>
      <c r="G135">
        <v>79993</v>
      </c>
      <c r="H135" t="s">
        <v>26</v>
      </c>
      <c r="I135">
        <v>66045.09</v>
      </c>
      <c r="J135" t="s">
        <v>68</v>
      </c>
      <c r="K135">
        <f ca="1">YEAR(TODAY()) - Table1[[#This Row],[Year]]</f>
        <v>12</v>
      </c>
      <c r="L135">
        <f>Table1[[#This Row],[Price]]/Table1[[#This Row],[Mileage]]</f>
        <v>0.82563586813846213</v>
      </c>
      <c r="M135" t="str" cm="1">
        <f t="array" ref="M135">_xlfn.IFS(
Table1[[#This Row],[Mileage]]&lt;50000,"Low",
Table1[[#This Row],[Mileage]]&lt;150000,"Medium",
TRUE,"High"
)</f>
        <v>Medium</v>
      </c>
      <c r="N135" t="str" cm="1">
        <f t="array" ref="N135">_xlfn.IFS(
Table1[[#This Row],[Price]]&lt;65000,"Budget",
Table1[[#This Row],[Price]]&lt;=80000,"Mid-range",
TRUE,"Premium"
)</f>
        <v>Mid-range</v>
      </c>
      <c r="O135" t="str" cm="1">
        <f t="array" ref="O135">_xlfn.IFS(
Table1[[#This Row],[Engine Size]]&lt;2,"Small",
Table1[[#This Row],[Engine Size]]&lt;4,"Medium",
TRUE,"Large"
)</f>
        <v>Medium</v>
      </c>
      <c r="P135" cm="1">
        <f t="array" ref="P135">_xlfn.IFS(
Table1[[#This Row],[Condition]]="New",3,
Table1[[#This Row],[Condition]]="Like New",2,
TRUE,1
)</f>
        <v>1</v>
      </c>
    </row>
    <row r="136" spans="1:16" hidden="1" x14ac:dyDescent="0.3">
      <c r="A136">
        <v>135</v>
      </c>
      <c r="B136" t="s">
        <v>30</v>
      </c>
      <c r="C136">
        <v>2011</v>
      </c>
      <c r="D136">
        <v>2</v>
      </c>
      <c r="E136" t="s">
        <v>33</v>
      </c>
      <c r="F136" t="s">
        <v>19</v>
      </c>
      <c r="G136">
        <v>219973</v>
      </c>
      <c r="H136" t="s">
        <v>20</v>
      </c>
      <c r="I136">
        <v>48517.86</v>
      </c>
      <c r="J136" t="s">
        <v>41</v>
      </c>
      <c r="K136">
        <f ca="1">YEAR(TODAY()) - Table1[[#This Row],[Year]]</f>
        <v>15</v>
      </c>
      <c r="L136">
        <f>Table1[[#This Row],[Price]]/Table1[[#This Row],[Mileage]]</f>
        <v>0.22056279634318757</v>
      </c>
      <c r="M136" t="str" cm="1">
        <f t="array" ref="M136">_xlfn.IFS(
Table1[[#This Row],[Mileage]]&lt;50000,"Low",
Table1[[#This Row],[Mileage]]&lt;150000,"Medium",
TRUE,"High"
)</f>
        <v>High</v>
      </c>
      <c r="N136" t="str" cm="1">
        <f t="array" ref="N136">_xlfn.IFS(
Table1[[#This Row],[Price]]&lt;65000,"Budget",
Table1[[#This Row],[Price]]&lt;=80000,"Mid-range",
TRUE,"Premium"
)</f>
        <v>Budget</v>
      </c>
      <c r="O136" t="str" cm="1">
        <f t="array" ref="O136">_xlfn.IFS(
Table1[[#This Row],[Engine Size]]&lt;2,"Small",
Table1[[#This Row],[Engine Size]]&lt;4,"Medium",
TRUE,"Large"
)</f>
        <v>Medium</v>
      </c>
      <c r="P136" cm="1">
        <f t="array" ref="P136">_xlfn.IFS(
Table1[[#This Row],[Condition]]="New",3,
Table1[[#This Row],[Condition]]="Like New",2,
TRUE,1
)</f>
        <v>3</v>
      </c>
    </row>
    <row r="137" spans="1:16" x14ac:dyDescent="0.3">
      <c r="A137">
        <v>136</v>
      </c>
      <c r="B137" t="s">
        <v>43</v>
      </c>
      <c r="C137">
        <v>2003</v>
      </c>
      <c r="D137">
        <v>5.3</v>
      </c>
      <c r="E137" t="s">
        <v>25</v>
      </c>
      <c r="F137" t="s">
        <v>34</v>
      </c>
      <c r="G137">
        <v>25905</v>
      </c>
      <c r="H137" t="s">
        <v>26</v>
      </c>
      <c r="I137">
        <v>80267.55</v>
      </c>
      <c r="J137" t="s">
        <v>60</v>
      </c>
      <c r="K137">
        <f ca="1">YEAR(TODAY()) - Table1[[#This Row],[Year]]</f>
        <v>23</v>
      </c>
      <c r="L137">
        <f>Table1[[#This Row],[Price]]/Table1[[#This Row],[Mileage]]</f>
        <v>3.0985350318471339</v>
      </c>
      <c r="M137" t="str" cm="1">
        <f t="array" ref="M137">_xlfn.IFS(
Table1[[#This Row],[Mileage]]&lt;50000,"Low",
Table1[[#This Row],[Mileage]]&lt;150000,"Medium",
TRUE,"High"
)</f>
        <v>Low</v>
      </c>
      <c r="N137" t="str" cm="1">
        <f t="array" ref="N137">_xlfn.IFS(
Table1[[#This Row],[Price]]&lt;65000,"Budget",
Table1[[#This Row],[Price]]&lt;=80000,"Mid-range",
TRUE,"Premium"
)</f>
        <v>Premium</v>
      </c>
      <c r="O137" t="str" cm="1">
        <f t="array" ref="O137">_xlfn.IFS(
Table1[[#This Row],[Engine Size]]&lt;2,"Small",
Table1[[#This Row],[Engine Size]]&lt;4,"Medium",
TRUE,"Large"
)</f>
        <v>Large</v>
      </c>
      <c r="P137" cm="1">
        <f t="array" ref="P137">_xlfn.IFS(
Table1[[#This Row],[Condition]]="New",3,
Table1[[#This Row],[Condition]]="Like New",2,
TRUE,1
)</f>
        <v>1</v>
      </c>
    </row>
    <row r="138" spans="1:16" hidden="1" x14ac:dyDescent="0.3">
      <c r="A138">
        <v>137</v>
      </c>
      <c r="B138" t="s">
        <v>17</v>
      </c>
      <c r="C138">
        <v>2014</v>
      </c>
      <c r="D138">
        <v>4.4000000000000004</v>
      </c>
      <c r="E138" t="s">
        <v>25</v>
      </c>
      <c r="F138" t="s">
        <v>34</v>
      </c>
      <c r="G138">
        <v>204580</v>
      </c>
      <c r="H138" t="s">
        <v>26</v>
      </c>
      <c r="I138">
        <v>7292.61</v>
      </c>
      <c r="J138" t="s">
        <v>47</v>
      </c>
      <c r="K138">
        <f ca="1">YEAR(TODAY()) - Table1[[#This Row],[Year]]</f>
        <v>12</v>
      </c>
      <c r="L138">
        <f>Table1[[#This Row],[Price]]/Table1[[#This Row],[Mileage]]</f>
        <v>3.5646739661746016E-2</v>
      </c>
      <c r="M138" t="str" cm="1">
        <f t="array" ref="M138">_xlfn.IFS(
Table1[[#This Row],[Mileage]]&lt;50000,"Low",
Table1[[#This Row],[Mileage]]&lt;150000,"Medium",
TRUE,"High"
)</f>
        <v>High</v>
      </c>
      <c r="N138" t="str" cm="1">
        <f t="array" ref="N138">_xlfn.IFS(
Table1[[#This Row],[Price]]&lt;65000,"Budget",
Table1[[#This Row],[Price]]&lt;=80000,"Mid-range",
TRUE,"Premium"
)</f>
        <v>Budget</v>
      </c>
      <c r="O138" t="str" cm="1">
        <f t="array" ref="O138">_xlfn.IFS(
Table1[[#This Row],[Engine Size]]&lt;2,"Small",
Table1[[#This Row],[Engine Size]]&lt;4,"Medium",
TRUE,"Large"
)</f>
        <v>Large</v>
      </c>
      <c r="P138" cm="1">
        <f t="array" ref="P138">_xlfn.IFS(
Table1[[#This Row],[Condition]]="New",3,
Table1[[#This Row],[Condition]]="Like New",2,
TRUE,1
)</f>
        <v>1</v>
      </c>
    </row>
    <row r="139" spans="1:16" x14ac:dyDescent="0.3">
      <c r="A139">
        <v>138</v>
      </c>
      <c r="B139" t="s">
        <v>43</v>
      </c>
      <c r="C139">
        <v>2010</v>
      </c>
      <c r="D139">
        <v>5.2</v>
      </c>
      <c r="E139" t="s">
        <v>18</v>
      </c>
      <c r="F139" t="s">
        <v>34</v>
      </c>
      <c r="G139">
        <v>50385</v>
      </c>
      <c r="H139" t="s">
        <v>38</v>
      </c>
      <c r="I139">
        <v>62989.13</v>
      </c>
      <c r="J139" t="s">
        <v>60</v>
      </c>
      <c r="K139">
        <f ca="1">YEAR(TODAY()) - Table1[[#This Row],[Year]]</f>
        <v>16</v>
      </c>
      <c r="L139">
        <f>Table1[[#This Row],[Price]]/Table1[[#This Row],[Mileage]]</f>
        <v>1.2501563957527042</v>
      </c>
      <c r="M139" t="str" cm="1">
        <f t="array" ref="M139">_xlfn.IFS(
Table1[[#This Row],[Mileage]]&lt;50000,"Low",
Table1[[#This Row],[Mileage]]&lt;150000,"Medium",
TRUE,"High"
)</f>
        <v>Medium</v>
      </c>
      <c r="N139" t="str" cm="1">
        <f t="array" ref="N139">_xlfn.IFS(
Table1[[#This Row],[Price]]&lt;65000,"Budget",
Table1[[#This Row],[Price]]&lt;=80000,"Mid-range",
TRUE,"Premium"
)</f>
        <v>Budget</v>
      </c>
      <c r="O139" t="str" cm="1">
        <f t="array" ref="O139">_xlfn.IFS(
Table1[[#This Row],[Engine Size]]&lt;2,"Small",
Table1[[#This Row],[Engine Size]]&lt;4,"Medium",
TRUE,"Large"
)</f>
        <v>Large</v>
      </c>
      <c r="P139" cm="1">
        <f t="array" ref="P139">_xlfn.IFS(
Table1[[#This Row],[Condition]]="New",3,
Table1[[#This Row],[Condition]]="Like New",2,
TRUE,1
)</f>
        <v>2</v>
      </c>
    </row>
    <row r="140" spans="1:16" x14ac:dyDescent="0.3">
      <c r="A140">
        <v>139</v>
      </c>
      <c r="B140" t="s">
        <v>58</v>
      </c>
      <c r="C140">
        <v>2015</v>
      </c>
      <c r="D140">
        <v>5.3</v>
      </c>
      <c r="E140" t="s">
        <v>42</v>
      </c>
      <c r="F140" t="s">
        <v>19</v>
      </c>
      <c r="G140">
        <v>30653</v>
      </c>
      <c r="H140" t="s">
        <v>26</v>
      </c>
      <c r="I140">
        <v>74413.84</v>
      </c>
      <c r="J140" t="s">
        <v>62</v>
      </c>
      <c r="K140">
        <f ca="1">YEAR(TODAY()) - Table1[[#This Row],[Year]]</f>
        <v>11</v>
      </c>
      <c r="L140">
        <f>Table1[[#This Row],[Price]]/Table1[[#This Row],[Mileage]]</f>
        <v>2.4276201350601898</v>
      </c>
      <c r="M140" t="str" cm="1">
        <f t="array" ref="M140">_xlfn.IFS(
Table1[[#This Row],[Mileage]]&lt;50000,"Low",
Table1[[#This Row],[Mileage]]&lt;150000,"Medium",
TRUE,"High"
)</f>
        <v>Low</v>
      </c>
      <c r="N140" t="str" cm="1">
        <f t="array" ref="N140">_xlfn.IFS(
Table1[[#This Row],[Price]]&lt;65000,"Budget",
Table1[[#This Row],[Price]]&lt;=80000,"Mid-range",
TRUE,"Premium"
)</f>
        <v>Mid-range</v>
      </c>
      <c r="O140" t="str" cm="1">
        <f t="array" ref="O140">_xlfn.IFS(
Table1[[#This Row],[Engine Size]]&lt;2,"Small",
Table1[[#This Row],[Engine Size]]&lt;4,"Medium",
TRUE,"Large"
)</f>
        <v>Large</v>
      </c>
      <c r="P140" cm="1">
        <f t="array" ref="P140">_xlfn.IFS(
Table1[[#This Row],[Condition]]="New",3,
Table1[[#This Row],[Condition]]="Like New",2,
TRUE,1
)</f>
        <v>1</v>
      </c>
    </row>
    <row r="141" spans="1:16" x14ac:dyDescent="0.3">
      <c r="A141">
        <v>140</v>
      </c>
      <c r="B141" t="s">
        <v>24</v>
      </c>
      <c r="C141">
        <v>2022</v>
      </c>
      <c r="D141">
        <v>4.7</v>
      </c>
      <c r="E141" t="s">
        <v>18</v>
      </c>
      <c r="F141" t="s">
        <v>19</v>
      </c>
      <c r="G141">
        <v>91865</v>
      </c>
      <c r="H141" t="s">
        <v>26</v>
      </c>
      <c r="I141">
        <v>99371.68</v>
      </c>
      <c r="J141" t="s">
        <v>66</v>
      </c>
      <c r="K141">
        <f ca="1">YEAR(TODAY()) - Table1[[#This Row],[Year]]</f>
        <v>4</v>
      </c>
      <c r="L141">
        <f>Table1[[#This Row],[Price]]/Table1[[#This Row],[Mileage]]</f>
        <v>1.081714254612747</v>
      </c>
      <c r="M141" t="str" cm="1">
        <f t="array" ref="M141">_xlfn.IFS(
Table1[[#This Row],[Mileage]]&lt;50000,"Low",
Table1[[#This Row],[Mileage]]&lt;150000,"Medium",
TRUE,"High"
)</f>
        <v>Medium</v>
      </c>
      <c r="N141" t="str" cm="1">
        <f t="array" ref="N141">_xlfn.IFS(
Table1[[#This Row],[Price]]&lt;65000,"Budget",
Table1[[#This Row],[Price]]&lt;=80000,"Mid-range",
TRUE,"Premium"
)</f>
        <v>Premium</v>
      </c>
      <c r="O141" t="str" cm="1">
        <f t="array" ref="O141">_xlfn.IFS(
Table1[[#This Row],[Engine Size]]&lt;2,"Small",
Table1[[#This Row],[Engine Size]]&lt;4,"Medium",
TRUE,"Large"
)</f>
        <v>Large</v>
      </c>
      <c r="P141" cm="1">
        <f t="array" ref="P141">_xlfn.IFS(
Table1[[#This Row],[Condition]]="New",3,
Table1[[#This Row],[Condition]]="Like New",2,
TRUE,1
)</f>
        <v>1</v>
      </c>
    </row>
    <row r="142" spans="1:16" x14ac:dyDescent="0.3">
      <c r="A142">
        <v>141</v>
      </c>
      <c r="B142" t="s">
        <v>17</v>
      </c>
      <c r="C142">
        <v>2005</v>
      </c>
      <c r="D142">
        <v>3.2</v>
      </c>
      <c r="E142" t="s">
        <v>42</v>
      </c>
      <c r="F142" t="s">
        <v>34</v>
      </c>
      <c r="G142">
        <v>125813</v>
      </c>
      <c r="H142" t="s">
        <v>20</v>
      </c>
      <c r="I142">
        <v>69484.259999999995</v>
      </c>
      <c r="J142" t="s">
        <v>47</v>
      </c>
      <c r="K142">
        <f ca="1">YEAR(TODAY()) - Table1[[#This Row],[Year]]</f>
        <v>21</v>
      </c>
      <c r="L142">
        <f>Table1[[#This Row],[Price]]/Table1[[#This Row],[Mileage]]</f>
        <v>0.55228203762727213</v>
      </c>
      <c r="M142" t="str" cm="1">
        <f t="array" ref="M142">_xlfn.IFS(
Table1[[#This Row],[Mileage]]&lt;50000,"Low",
Table1[[#This Row],[Mileage]]&lt;150000,"Medium",
TRUE,"High"
)</f>
        <v>Medium</v>
      </c>
      <c r="N142" t="str" cm="1">
        <f t="array" ref="N142">_xlfn.IFS(
Table1[[#This Row],[Price]]&lt;65000,"Budget",
Table1[[#This Row],[Price]]&lt;=80000,"Mid-range",
TRUE,"Premium"
)</f>
        <v>Mid-range</v>
      </c>
      <c r="O142" t="str" cm="1">
        <f t="array" ref="O142">_xlfn.IFS(
Table1[[#This Row],[Engine Size]]&lt;2,"Small",
Table1[[#This Row],[Engine Size]]&lt;4,"Medium",
TRUE,"Large"
)</f>
        <v>Medium</v>
      </c>
      <c r="P142" cm="1">
        <f t="array" ref="P142">_xlfn.IFS(
Table1[[#This Row],[Condition]]="New",3,
Table1[[#This Row],[Condition]]="Like New",2,
TRUE,1
)</f>
        <v>3</v>
      </c>
    </row>
    <row r="143" spans="1:16" hidden="1" x14ac:dyDescent="0.3">
      <c r="A143">
        <v>142</v>
      </c>
      <c r="B143" t="s">
        <v>58</v>
      </c>
      <c r="C143">
        <v>2013</v>
      </c>
      <c r="D143">
        <v>4.0999999999999996</v>
      </c>
      <c r="E143" t="s">
        <v>33</v>
      </c>
      <c r="F143" t="s">
        <v>19</v>
      </c>
      <c r="G143">
        <v>145871</v>
      </c>
      <c r="H143" t="s">
        <v>20</v>
      </c>
      <c r="I143">
        <v>27025.29</v>
      </c>
      <c r="J143" t="s">
        <v>65</v>
      </c>
      <c r="K143">
        <f ca="1">YEAR(TODAY()) - Table1[[#This Row],[Year]]</f>
        <v>13</v>
      </c>
      <c r="L143">
        <f>Table1[[#This Row],[Price]]/Table1[[#This Row],[Mileage]]</f>
        <v>0.18526842209897787</v>
      </c>
      <c r="M143" t="str" cm="1">
        <f t="array" ref="M143">_xlfn.IFS(
Table1[[#This Row],[Mileage]]&lt;50000,"Low",
Table1[[#This Row],[Mileage]]&lt;150000,"Medium",
TRUE,"High"
)</f>
        <v>Medium</v>
      </c>
      <c r="N143" t="str" cm="1">
        <f t="array" ref="N143">_xlfn.IFS(
Table1[[#This Row],[Price]]&lt;65000,"Budget",
Table1[[#This Row],[Price]]&lt;=80000,"Mid-range",
TRUE,"Premium"
)</f>
        <v>Budget</v>
      </c>
      <c r="O143" t="str" cm="1">
        <f t="array" ref="O143">_xlfn.IFS(
Table1[[#This Row],[Engine Size]]&lt;2,"Small",
Table1[[#This Row],[Engine Size]]&lt;4,"Medium",
TRUE,"Large"
)</f>
        <v>Large</v>
      </c>
      <c r="P143" cm="1">
        <f t="array" ref="P143">_xlfn.IFS(
Table1[[#This Row],[Condition]]="New",3,
Table1[[#This Row],[Condition]]="Like New",2,
TRUE,1
)</f>
        <v>3</v>
      </c>
    </row>
    <row r="144" spans="1:16" hidden="1" x14ac:dyDescent="0.3">
      <c r="A144">
        <v>143</v>
      </c>
      <c r="B144" t="s">
        <v>24</v>
      </c>
      <c r="C144">
        <v>2017</v>
      </c>
      <c r="D144">
        <v>1.8</v>
      </c>
      <c r="E144" t="s">
        <v>42</v>
      </c>
      <c r="F144" t="s">
        <v>34</v>
      </c>
      <c r="G144">
        <v>191175</v>
      </c>
      <c r="H144" t="s">
        <v>38</v>
      </c>
      <c r="I144">
        <v>15277.69</v>
      </c>
      <c r="J144" t="s">
        <v>27</v>
      </c>
      <c r="K144">
        <f ca="1">YEAR(TODAY()) - Table1[[#This Row],[Year]]</f>
        <v>9</v>
      </c>
      <c r="L144">
        <f>Table1[[#This Row],[Price]]/Table1[[#This Row],[Mileage]]</f>
        <v>7.9914685497580754E-2</v>
      </c>
      <c r="M144" t="str" cm="1">
        <f t="array" ref="M144">_xlfn.IFS(
Table1[[#This Row],[Mileage]]&lt;50000,"Low",
Table1[[#This Row],[Mileage]]&lt;150000,"Medium",
TRUE,"High"
)</f>
        <v>High</v>
      </c>
      <c r="N144" t="str" cm="1">
        <f t="array" ref="N144">_xlfn.IFS(
Table1[[#This Row],[Price]]&lt;65000,"Budget",
Table1[[#This Row],[Price]]&lt;=80000,"Mid-range",
TRUE,"Premium"
)</f>
        <v>Budget</v>
      </c>
      <c r="O144" t="str" cm="1">
        <f t="array" ref="O144">_xlfn.IFS(
Table1[[#This Row],[Engine Size]]&lt;2,"Small",
Table1[[#This Row],[Engine Size]]&lt;4,"Medium",
TRUE,"Large"
)</f>
        <v>Small</v>
      </c>
      <c r="P144" cm="1">
        <f t="array" ref="P144">_xlfn.IFS(
Table1[[#This Row],[Condition]]="New",3,
Table1[[#This Row],[Condition]]="Like New",2,
TRUE,1
)</f>
        <v>2</v>
      </c>
    </row>
    <row r="145" spans="1:16" x14ac:dyDescent="0.3">
      <c r="A145">
        <v>144</v>
      </c>
      <c r="B145" t="s">
        <v>43</v>
      </c>
      <c r="C145">
        <v>2011</v>
      </c>
      <c r="D145">
        <v>4.4000000000000004</v>
      </c>
      <c r="E145" t="s">
        <v>42</v>
      </c>
      <c r="F145" t="s">
        <v>19</v>
      </c>
      <c r="G145">
        <v>248535</v>
      </c>
      <c r="H145" t="s">
        <v>20</v>
      </c>
      <c r="I145">
        <v>65887.09</v>
      </c>
      <c r="J145" t="s">
        <v>63</v>
      </c>
      <c r="K145">
        <f ca="1">YEAR(TODAY()) - Table1[[#This Row],[Year]]</f>
        <v>15</v>
      </c>
      <c r="L145">
        <f>Table1[[#This Row],[Price]]/Table1[[#This Row],[Mileage]]</f>
        <v>0.26510185688132454</v>
      </c>
      <c r="M145" t="str" cm="1">
        <f t="array" ref="M145">_xlfn.IFS(
Table1[[#This Row],[Mileage]]&lt;50000,"Low",
Table1[[#This Row],[Mileage]]&lt;150000,"Medium",
TRUE,"High"
)</f>
        <v>High</v>
      </c>
      <c r="N145" t="str" cm="1">
        <f t="array" ref="N145">_xlfn.IFS(
Table1[[#This Row],[Price]]&lt;65000,"Budget",
Table1[[#This Row],[Price]]&lt;=80000,"Mid-range",
TRUE,"Premium"
)</f>
        <v>Mid-range</v>
      </c>
      <c r="O145" t="str" cm="1">
        <f t="array" ref="O145">_xlfn.IFS(
Table1[[#This Row],[Engine Size]]&lt;2,"Small",
Table1[[#This Row],[Engine Size]]&lt;4,"Medium",
TRUE,"Large"
)</f>
        <v>Large</v>
      </c>
      <c r="P145" cm="1">
        <f t="array" ref="P145">_xlfn.IFS(
Table1[[#This Row],[Condition]]="New",3,
Table1[[#This Row],[Condition]]="Like New",2,
TRUE,1
)</f>
        <v>3</v>
      </c>
    </row>
    <row r="146" spans="1:16" x14ac:dyDescent="0.3">
      <c r="A146">
        <v>145</v>
      </c>
      <c r="B146" t="s">
        <v>58</v>
      </c>
      <c r="C146">
        <v>2010</v>
      </c>
      <c r="D146">
        <v>1.9</v>
      </c>
      <c r="E146" t="s">
        <v>33</v>
      </c>
      <c r="F146" t="s">
        <v>19</v>
      </c>
      <c r="G146">
        <v>15052</v>
      </c>
      <c r="H146" t="s">
        <v>26</v>
      </c>
      <c r="I146">
        <v>54702.39</v>
      </c>
      <c r="J146" t="s">
        <v>59</v>
      </c>
      <c r="K146">
        <f ca="1">YEAR(TODAY()) - Table1[[#This Row],[Year]]</f>
        <v>16</v>
      </c>
      <c r="L146">
        <f>Table1[[#This Row],[Price]]/Table1[[#This Row],[Mileage]]</f>
        <v>3.6342273452032954</v>
      </c>
      <c r="M146" t="str" cm="1">
        <f t="array" ref="M146">_xlfn.IFS(
Table1[[#This Row],[Mileage]]&lt;50000,"Low",
Table1[[#This Row],[Mileage]]&lt;150000,"Medium",
TRUE,"High"
)</f>
        <v>Low</v>
      </c>
      <c r="N146" t="str" cm="1">
        <f t="array" ref="N146">_xlfn.IFS(
Table1[[#This Row],[Price]]&lt;65000,"Budget",
Table1[[#This Row],[Price]]&lt;=80000,"Mid-range",
TRUE,"Premium"
)</f>
        <v>Budget</v>
      </c>
      <c r="O146" t="str" cm="1">
        <f t="array" ref="O146">_xlfn.IFS(
Table1[[#This Row],[Engine Size]]&lt;2,"Small",
Table1[[#This Row],[Engine Size]]&lt;4,"Medium",
TRUE,"Large"
)</f>
        <v>Small</v>
      </c>
      <c r="P146" cm="1">
        <f t="array" ref="P146">_xlfn.IFS(
Table1[[#This Row],[Condition]]="New",3,
Table1[[#This Row],[Condition]]="Like New",2,
TRUE,1
)</f>
        <v>1</v>
      </c>
    </row>
    <row r="147" spans="1:16" x14ac:dyDescent="0.3">
      <c r="A147">
        <v>146</v>
      </c>
      <c r="B147" t="s">
        <v>17</v>
      </c>
      <c r="C147">
        <v>2012</v>
      </c>
      <c r="D147">
        <v>4.5</v>
      </c>
      <c r="E147" t="s">
        <v>25</v>
      </c>
      <c r="F147" t="s">
        <v>19</v>
      </c>
      <c r="G147">
        <v>137116</v>
      </c>
      <c r="H147" t="s">
        <v>26</v>
      </c>
      <c r="I147">
        <v>90418.8</v>
      </c>
      <c r="J147" t="s">
        <v>35</v>
      </c>
      <c r="K147">
        <f ca="1">YEAR(TODAY()) - Table1[[#This Row],[Year]]</f>
        <v>14</v>
      </c>
      <c r="L147">
        <f>Table1[[#This Row],[Price]]/Table1[[#This Row],[Mileage]]</f>
        <v>0.65943288894075092</v>
      </c>
      <c r="M147" t="str" cm="1">
        <f t="array" ref="M147">_xlfn.IFS(
Table1[[#This Row],[Mileage]]&lt;50000,"Low",
Table1[[#This Row],[Mileage]]&lt;150000,"Medium",
TRUE,"High"
)</f>
        <v>Medium</v>
      </c>
      <c r="N147" t="str" cm="1">
        <f t="array" ref="N147">_xlfn.IFS(
Table1[[#This Row],[Price]]&lt;65000,"Budget",
Table1[[#This Row],[Price]]&lt;=80000,"Mid-range",
TRUE,"Premium"
)</f>
        <v>Premium</v>
      </c>
      <c r="O147" t="str" cm="1">
        <f t="array" ref="O147">_xlfn.IFS(
Table1[[#This Row],[Engine Size]]&lt;2,"Small",
Table1[[#This Row],[Engine Size]]&lt;4,"Medium",
TRUE,"Large"
)</f>
        <v>Large</v>
      </c>
      <c r="P147" cm="1">
        <f t="array" ref="P147">_xlfn.IFS(
Table1[[#This Row],[Condition]]="New",3,
Table1[[#This Row],[Condition]]="Like New",2,
TRUE,1
)</f>
        <v>1</v>
      </c>
    </row>
    <row r="148" spans="1:16" x14ac:dyDescent="0.3">
      <c r="A148">
        <v>147</v>
      </c>
      <c r="B148" t="s">
        <v>17</v>
      </c>
      <c r="C148">
        <v>2020</v>
      </c>
      <c r="D148">
        <v>2.1</v>
      </c>
      <c r="E148" t="s">
        <v>33</v>
      </c>
      <c r="F148" t="s">
        <v>19</v>
      </c>
      <c r="G148">
        <v>150943</v>
      </c>
      <c r="H148" t="s">
        <v>26</v>
      </c>
      <c r="I148">
        <v>74027.759999999995</v>
      </c>
      <c r="J148" t="s">
        <v>47</v>
      </c>
      <c r="K148">
        <f ca="1">YEAR(TODAY()) - Table1[[#This Row],[Year]]</f>
        <v>6</v>
      </c>
      <c r="L148">
        <f>Table1[[#This Row],[Price]]/Table1[[#This Row],[Mileage]]</f>
        <v>0.49043519739239311</v>
      </c>
      <c r="M148" t="str" cm="1">
        <f t="array" ref="M148">_xlfn.IFS(
Table1[[#This Row],[Mileage]]&lt;50000,"Low",
Table1[[#This Row],[Mileage]]&lt;150000,"Medium",
TRUE,"High"
)</f>
        <v>High</v>
      </c>
      <c r="N148" t="str" cm="1">
        <f t="array" ref="N148">_xlfn.IFS(
Table1[[#This Row],[Price]]&lt;65000,"Budget",
Table1[[#This Row],[Price]]&lt;=80000,"Mid-range",
TRUE,"Premium"
)</f>
        <v>Mid-range</v>
      </c>
      <c r="O148" t="str" cm="1">
        <f t="array" ref="O148">_xlfn.IFS(
Table1[[#This Row],[Engine Size]]&lt;2,"Small",
Table1[[#This Row],[Engine Size]]&lt;4,"Medium",
TRUE,"Large"
)</f>
        <v>Medium</v>
      </c>
      <c r="P148" cm="1">
        <f t="array" ref="P148">_xlfn.IFS(
Table1[[#This Row],[Condition]]="New",3,
Table1[[#This Row],[Condition]]="Like New",2,
TRUE,1
)</f>
        <v>1</v>
      </c>
    </row>
    <row r="149" spans="1:16" x14ac:dyDescent="0.3">
      <c r="A149">
        <v>148</v>
      </c>
      <c r="B149" t="s">
        <v>50</v>
      </c>
      <c r="C149">
        <v>2022</v>
      </c>
      <c r="D149">
        <v>1.6</v>
      </c>
      <c r="E149" t="s">
        <v>18</v>
      </c>
      <c r="F149" t="s">
        <v>19</v>
      </c>
      <c r="G149">
        <v>220375</v>
      </c>
      <c r="H149" t="s">
        <v>20</v>
      </c>
      <c r="I149">
        <v>53425.53</v>
      </c>
      <c r="J149" t="s">
        <v>55</v>
      </c>
      <c r="K149">
        <f ca="1">YEAR(TODAY()) - Table1[[#This Row],[Year]]</f>
        <v>4</v>
      </c>
      <c r="L149">
        <f>Table1[[#This Row],[Price]]/Table1[[#This Row],[Mileage]]</f>
        <v>0.24243008508224617</v>
      </c>
      <c r="M149" t="str" cm="1">
        <f t="array" ref="M149">_xlfn.IFS(
Table1[[#This Row],[Mileage]]&lt;50000,"Low",
Table1[[#This Row],[Mileage]]&lt;150000,"Medium",
TRUE,"High"
)</f>
        <v>High</v>
      </c>
      <c r="N149" t="str" cm="1">
        <f t="array" ref="N149">_xlfn.IFS(
Table1[[#This Row],[Price]]&lt;65000,"Budget",
Table1[[#This Row],[Price]]&lt;=80000,"Mid-range",
TRUE,"Premium"
)</f>
        <v>Budget</v>
      </c>
      <c r="O149" t="str" cm="1">
        <f t="array" ref="O149">_xlfn.IFS(
Table1[[#This Row],[Engine Size]]&lt;2,"Small",
Table1[[#This Row],[Engine Size]]&lt;4,"Medium",
TRUE,"Large"
)</f>
        <v>Small</v>
      </c>
      <c r="P149" cm="1">
        <f t="array" ref="P149">_xlfn.IFS(
Table1[[#This Row],[Condition]]="New",3,
Table1[[#This Row],[Condition]]="Like New",2,
TRUE,1
)</f>
        <v>3</v>
      </c>
    </row>
    <row r="150" spans="1:16" hidden="1" x14ac:dyDescent="0.3">
      <c r="A150">
        <v>149</v>
      </c>
      <c r="B150" t="s">
        <v>30</v>
      </c>
      <c r="C150">
        <v>2010</v>
      </c>
      <c r="D150">
        <v>1.8</v>
      </c>
      <c r="E150" t="s">
        <v>18</v>
      </c>
      <c r="F150" t="s">
        <v>34</v>
      </c>
      <c r="G150">
        <v>21381</v>
      </c>
      <c r="H150" t="s">
        <v>26</v>
      </c>
      <c r="I150">
        <v>43341</v>
      </c>
      <c r="J150" t="s">
        <v>40</v>
      </c>
      <c r="K150">
        <f ca="1">YEAR(TODAY()) - Table1[[#This Row],[Year]]</f>
        <v>16</v>
      </c>
      <c r="L150">
        <f>Table1[[#This Row],[Price]]/Table1[[#This Row],[Mileage]]</f>
        <v>2.0270801178616527</v>
      </c>
      <c r="M150" t="str" cm="1">
        <f t="array" ref="M150">_xlfn.IFS(
Table1[[#This Row],[Mileage]]&lt;50000,"Low",
Table1[[#This Row],[Mileage]]&lt;150000,"Medium",
TRUE,"High"
)</f>
        <v>Low</v>
      </c>
      <c r="N150" t="str" cm="1">
        <f t="array" ref="N150">_xlfn.IFS(
Table1[[#This Row],[Price]]&lt;65000,"Budget",
Table1[[#This Row],[Price]]&lt;=80000,"Mid-range",
TRUE,"Premium"
)</f>
        <v>Budget</v>
      </c>
      <c r="O150" t="str" cm="1">
        <f t="array" ref="O150">_xlfn.IFS(
Table1[[#This Row],[Engine Size]]&lt;2,"Small",
Table1[[#This Row],[Engine Size]]&lt;4,"Medium",
TRUE,"Large"
)</f>
        <v>Small</v>
      </c>
      <c r="P150" cm="1">
        <f t="array" ref="P150">_xlfn.IFS(
Table1[[#This Row],[Condition]]="New",3,
Table1[[#This Row],[Condition]]="Like New",2,
TRUE,1
)</f>
        <v>1</v>
      </c>
    </row>
    <row r="151" spans="1:16" hidden="1" x14ac:dyDescent="0.3">
      <c r="A151">
        <v>150</v>
      </c>
      <c r="B151" t="s">
        <v>37</v>
      </c>
      <c r="C151">
        <v>2022</v>
      </c>
      <c r="D151">
        <v>1</v>
      </c>
      <c r="E151" t="s">
        <v>18</v>
      </c>
      <c r="F151" t="s">
        <v>34</v>
      </c>
      <c r="G151">
        <v>148346</v>
      </c>
      <c r="H151" t="s">
        <v>26</v>
      </c>
      <c r="I151">
        <v>43415.6</v>
      </c>
      <c r="J151" t="s">
        <v>68</v>
      </c>
      <c r="K151">
        <f ca="1">YEAR(TODAY()) - Table1[[#This Row],[Year]]</f>
        <v>4</v>
      </c>
      <c r="L151">
        <f>Table1[[#This Row],[Price]]/Table1[[#This Row],[Mileage]]</f>
        <v>0.29266444663152358</v>
      </c>
      <c r="M151" t="str" cm="1">
        <f t="array" ref="M151">_xlfn.IFS(
Table1[[#This Row],[Mileage]]&lt;50000,"Low",
Table1[[#This Row],[Mileage]]&lt;150000,"Medium",
TRUE,"High"
)</f>
        <v>Medium</v>
      </c>
      <c r="N151" t="str" cm="1">
        <f t="array" ref="N151">_xlfn.IFS(
Table1[[#This Row],[Price]]&lt;65000,"Budget",
Table1[[#This Row],[Price]]&lt;=80000,"Mid-range",
TRUE,"Premium"
)</f>
        <v>Budget</v>
      </c>
      <c r="O151" t="str" cm="1">
        <f t="array" ref="O151">_xlfn.IFS(
Table1[[#This Row],[Engine Size]]&lt;2,"Small",
Table1[[#This Row],[Engine Size]]&lt;4,"Medium",
TRUE,"Large"
)</f>
        <v>Small</v>
      </c>
      <c r="P151" cm="1">
        <f t="array" ref="P151">_xlfn.IFS(
Table1[[#This Row],[Condition]]="New",3,
Table1[[#This Row],[Condition]]="Like New",2,
TRUE,1
)</f>
        <v>1</v>
      </c>
    </row>
    <row r="152" spans="1:16" hidden="1" x14ac:dyDescent="0.3">
      <c r="A152">
        <v>151</v>
      </c>
      <c r="B152" t="s">
        <v>24</v>
      </c>
      <c r="C152">
        <v>2015</v>
      </c>
      <c r="D152">
        <v>4.5999999999999996</v>
      </c>
      <c r="E152" t="s">
        <v>18</v>
      </c>
      <c r="F152" t="s">
        <v>19</v>
      </c>
      <c r="G152">
        <v>243234</v>
      </c>
      <c r="H152" t="s">
        <v>38</v>
      </c>
      <c r="I152">
        <v>26498.91</v>
      </c>
      <c r="J152" t="s">
        <v>66</v>
      </c>
      <c r="K152">
        <f ca="1">YEAR(TODAY()) - Table1[[#This Row],[Year]]</f>
        <v>11</v>
      </c>
      <c r="L152">
        <f>Table1[[#This Row],[Price]]/Table1[[#This Row],[Mileage]]</f>
        <v>0.10894410320925528</v>
      </c>
      <c r="M152" t="str" cm="1">
        <f t="array" ref="M152">_xlfn.IFS(
Table1[[#This Row],[Mileage]]&lt;50000,"Low",
Table1[[#This Row],[Mileage]]&lt;150000,"Medium",
TRUE,"High"
)</f>
        <v>High</v>
      </c>
      <c r="N152" t="str" cm="1">
        <f t="array" ref="N152">_xlfn.IFS(
Table1[[#This Row],[Price]]&lt;65000,"Budget",
Table1[[#This Row],[Price]]&lt;=80000,"Mid-range",
TRUE,"Premium"
)</f>
        <v>Budget</v>
      </c>
      <c r="O152" t="str" cm="1">
        <f t="array" ref="O152">_xlfn.IFS(
Table1[[#This Row],[Engine Size]]&lt;2,"Small",
Table1[[#This Row],[Engine Size]]&lt;4,"Medium",
TRUE,"Large"
)</f>
        <v>Large</v>
      </c>
      <c r="P152" cm="1">
        <f t="array" ref="P152">_xlfn.IFS(
Table1[[#This Row],[Condition]]="New",3,
Table1[[#This Row],[Condition]]="Like New",2,
TRUE,1
)</f>
        <v>2</v>
      </c>
    </row>
    <row r="153" spans="1:16" hidden="1" x14ac:dyDescent="0.3">
      <c r="A153">
        <v>152</v>
      </c>
      <c r="B153" t="s">
        <v>50</v>
      </c>
      <c r="C153">
        <v>2014</v>
      </c>
      <c r="D153">
        <v>4.7</v>
      </c>
      <c r="E153" t="s">
        <v>18</v>
      </c>
      <c r="F153" t="s">
        <v>34</v>
      </c>
      <c r="G153">
        <v>256017</v>
      </c>
      <c r="H153" t="s">
        <v>38</v>
      </c>
      <c r="I153">
        <v>6645.97</v>
      </c>
      <c r="J153" t="s">
        <v>51</v>
      </c>
      <c r="K153">
        <f ca="1">YEAR(TODAY()) - Table1[[#This Row],[Year]]</f>
        <v>12</v>
      </c>
      <c r="L153">
        <f>Table1[[#This Row],[Price]]/Table1[[#This Row],[Mileage]]</f>
        <v>2.5959096466250289E-2</v>
      </c>
      <c r="M153" t="str" cm="1">
        <f t="array" ref="M153">_xlfn.IFS(
Table1[[#This Row],[Mileage]]&lt;50000,"Low",
Table1[[#This Row],[Mileage]]&lt;150000,"Medium",
TRUE,"High"
)</f>
        <v>High</v>
      </c>
      <c r="N153" t="str" cm="1">
        <f t="array" ref="N153">_xlfn.IFS(
Table1[[#This Row],[Price]]&lt;65000,"Budget",
Table1[[#This Row],[Price]]&lt;=80000,"Mid-range",
TRUE,"Premium"
)</f>
        <v>Budget</v>
      </c>
      <c r="O153" t="str" cm="1">
        <f t="array" ref="O153">_xlfn.IFS(
Table1[[#This Row],[Engine Size]]&lt;2,"Small",
Table1[[#This Row],[Engine Size]]&lt;4,"Medium",
TRUE,"Large"
)</f>
        <v>Large</v>
      </c>
      <c r="P153" cm="1">
        <f t="array" ref="P153">_xlfn.IFS(
Table1[[#This Row],[Condition]]="New",3,
Table1[[#This Row],[Condition]]="Like New",2,
TRUE,1
)</f>
        <v>2</v>
      </c>
    </row>
    <row r="154" spans="1:16" x14ac:dyDescent="0.3">
      <c r="A154">
        <v>153</v>
      </c>
      <c r="B154" t="s">
        <v>37</v>
      </c>
      <c r="C154">
        <v>2020</v>
      </c>
      <c r="D154">
        <v>3.6</v>
      </c>
      <c r="E154" t="s">
        <v>25</v>
      </c>
      <c r="F154" t="s">
        <v>34</v>
      </c>
      <c r="G154">
        <v>235020</v>
      </c>
      <c r="H154" t="s">
        <v>38</v>
      </c>
      <c r="I154">
        <v>59616.51</v>
      </c>
      <c r="J154" t="s">
        <v>39</v>
      </c>
      <c r="K154">
        <f ca="1">YEAR(TODAY()) - Table1[[#This Row],[Year]]</f>
        <v>6</v>
      </c>
      <c r="L154">
        <f>Table1[[#This Row],[Price]]/Table1[[#This Row],[Mileage]]</f>
        <v>0.25366568802655093</v>
      </c>
      <c r="M154" t="str" cm="1">
        <f t="array" ref="M154">_xlfn.IFS(
Table1[[#This Row],[Mileage]]&lt;50000,"Low",
Table1[[#This Row],[Mileage]]&lt;150000,"Medium",
TRUE,"High"
)</f>
        <v>High</v>
      </c>
      <c r="N154" t="str" cm="1">
        <f t="array" ref="N154">_xlfn.IFS(
Table1[[#This Row],[Price]]&lt;65000,"Budget",
Table1[[#This Row],[Price]]&lt;=80000,"Mid-range",
TRUE,"Premium"
)</f>
        <v>Budget</v>
      </c>
      <c r="O154" t="str" cm="1">
        <f t="array" ref="O154">_xlfn.IFS(
Table1[[#This Row],[Engine Size]]&lt;2,"Small",
Table1[[#This Row],[Engine Size]]&lt;4,"Medium",
TRUE,"Large"
)</f>
        <v>Medium</v>
      </c>
      <c r="P154" cm="1">
        <f t="array" ref="P154">_xlfn.IFS(
Table1[[#This Row],[Condition]]="New",3,
Table1[[#This Row],[Condition]]="Like New",2,
TRUE,1
)</f>
        <v>2</v>
      </c>
    </row>
    <row r="155" spans="1:16" hidden="1" x14ac:dyDescent="0.3">
      <c r="A155">
        <v>154</v>
      </c>
      <c r="B155" t="s">
        <v>37</v>
      </c>
      <c r="C155">
        <v>2014</v>
      </c>
      <c r="D155">
        <v>1.8</v>
      </c>
      <c r="E155" t="s">
        <v>25</v>
      </c>
      <c r="F155" t="s">
        <v>19</v>
      </c>
      <c r="G155">
        <v>49892</v>
      </c>
      <c r="H155" t="s">
        <v>20</v>
      </c>
      <c r="I155">
        <v>25179.4</v>
      </c>
      <c r="J155" t="s">
        <v>39</v>
      </c>
      <c r="K155">
        <f ca="1">YEAR(TODAY()) - Table1[[#This Row],[Year]]</f>
        <v>12</v>
      </c>
      <c r="L155">
        <f>Table1[[#This Row],[Price]]/Table1[[#This Row],[Mileage]]</f>
        <v>0.50467810470616536</v>
      </c>
      <c r="M155" t="str" cm="1">
        <f t="array" ref="M155">_xlfn.IFS(
Table1[[#This Row],[Mileage]]&lt;50000,"Low",
Table1[[#This Row],[Mileage]]&lt;150000,"Medium",
TRUE,"High"
)</f>
        <v>Low</v>
      </c>
      <c r="N155" t="str" cm="1">
        <f t="array" ref="N155">_xlfn.IFS(
Table1[[#This Row],[Price]]&lt;65000,"Budget",
Table1[[#This Row],[Price]]&lt;=80000,"Mid-range",
TRUE,"Premium"
)</f>
        <v>Budget</v>
      </c>
      <c r="O155" t="str" cm="1">
        <f t="array" ref="O155">_xlfn.IFS(
Table1[[#This Row],[Engine Size]]&lt;2,"Small",
Table1[[#This Row],[Engine Size]]&lt;4,"Medium",
TRUE,"Large"
)</f>
        <v>Small</v>
      </c>
      <c r="P155" cm="1">
        <f t="array" ref="P155">_xlfn.IFS(
Table1[[#This Row],[Condition]]="New",3,
Table1[[#This Row],[Condition]]="Like New",2,
TRUE,1
)</f>
        <v>3</v>
      </c>
    </row>
    <row r="156" spans="1:16" hidden="1" x14ac:dyDescent="0.3">
      <c r="A156">
        <v>155</v>
      </c>
      <c r="B156" t="s">
        <v>58</v>
      </c>
      <c r="C156">
        <v>2003</v>
      </c>
      <c r="D156">
        <v>1.4</v>
      </c>
      <c r="E156" t="s">
        <v>42</v>
      </c>
      <c r="F156" t="s">
        <v>34</v>
      </c>
      <c r="G156">
        <v>181593</v>
      </c>
      <c r="H156" t="s">
        <v>26</v>
      </c>
      <c r="I156">
        <v>24791.06</v>
      </c>
      <c r="J156" t="s">
        <v>59</v>
      </c>
      <c r="K156">
        <f ca="1">YEAR(TODAY()) - Table1[[#This Row],[Year]]</f>
        <v>23</v>
      </c>
      <c r="L156">
        <f>Table1[[#This Row],[Price]]/Table1[[#This Row],[Mileage]]</f>
        <v>0.13651990990842158</v>
      </c>
      <c r="M156" t="str" cm="1">
        <f t="array" ref="M156">_xlfn.IFS(
Table1[[#This Row],[Mileage]]&lt;50000,"Low",
Table1[[#This Row],[Mileage]]&lt;150000,"Medium",
TRUE,"High"
)</f>
        <v>High</v>
      </c>
      <c r="N156" t="str" cm="1">
        <f t="array" ref="N156">_xlfn.IFS(
Table1[[#This Row],[Price]]&lt;65000,"Budget",
Table1[[#This Row],[Price]]&lt;=80000,"Mid-range",
TRUE,"Premium"
)</f>
        <v>Budget</v>
      </c>
      <c r="O156" t="str" cm="1">
        <f t="array" ref="O156">_xlfn.IFS(
Table1[[#This Row],[Engine Size]]&lt;2,"Small",
Table1[[#This Row],[Engine Size]]&lt;4,"Medium",
TRUE,"Large"
)</f>
        <v>Small</v>
      </c>
      <c r="P156" cm="1">
        <f t="array" ref="P156">_xlfn.IFS(
Table1[[#This Row],[Condition]]="New",3,
Table1[[#This Row],[Condition]]="Like New",2,
TRUE,1
)</f>
        <v>1</v>
      </c>
    </row>
    <row r="157" spans="1:16" hidden="1" x14ac:dyDescent="0.3">
      <c r="A157">
        <v>156</v>
      </c>
      <c r="B157" t="s">
        <v>37</v>
      </c>
      <c r="C157">
        <v>2010</v>
      </c>
      <c r="D157">
        <v>1.1000000000000001</v>
      </c>
      <c r="E157" t="s">
        <v>18</v>
      </c>
      <c r="F157" t="s">
        <v>19</v>
      </c>
      <c r="G157">
        <v>214992</v>
      </c>
      <c r="H157" t="s">
        <v>26</v>
      </c>
      <c r="I157">
        <v>16911.22</v>
      </c>
      <c r="J157" t="s">
        <v>39</v>
      </c>
      <c r="K157">
        <f ca="1">YEAR(TODAY()) - Table1[[#This Row],[Year]]</f>
        <v>16</v>
      </c>
      <c r="L157">
        <f>Table1[[#This Row],[Price]]/Table1[[#This Row],[Mileage]]</f>
        <v>7.8659764084245007E-2</v>
      </c>
      <c r="M157" t="str" cm="1">
        <f t="array" ref="M157">_xlfn.IFS(
Table1[[#This Row],[Mileage]]&lt;50000,"Low",
Table1[[#This Row],[Mileage]]&lt;150000,"Medium",
TRUE,"High"
)</f>
        <v>High</v>
      </c>
      <c r="N157" t="str" cm="1">
        <f t="array" ref="N157">_xlfn.IFS(
Table1[[#This Row],[Price]]&lt;65000,"Budget",
Table1[[#This Row],[Price]]&lt;=80000,"Mid-range",
TRUE,"Premium"
)</f>
        <v>Budget</v>
      </c>
      <c r="O157" t="str" cm="1">
        <f t="array" ref="O157">_xlfn.IFS(
Table1[[#This Row],[Engine Size]]&lt;2,"Small",
Table1[[#This Row],[Engine Size]]&lt;4,"Medium",
TRUE,"Large"
)</f>
        <v>Small</v>
      </c>
      <c r="P157" cm="1">
        <f t="array" ref="P157">_xlfn.IFS(
Table1[[#This Row],[Condition]]="New",3,
Table1[[#This Row],[Condition]]="Like New",2,
TRUE,1
)</f>
        <v>1</v>
      </c>
    </row>
    <row r="158" spans="1:16" hidden="1" x14ac:dyDescent="0.3">
      <c r="A158">
        <v>157</v>
      </c>
      <c r="B158" t="s">
        <v>30</v>
      </c>
      <c r="C158">
        <v>2018</v>
      </c>
      <c r="D158">
        <v>1.8</v>
      </c>
      <c r="E158" t="s">
        <v>33</v>
      </c>
      <c r="F158" t="s">
        <v>34</v>
      </c>
      <c r="G158">
        <v>280064</v>
      </c>
      <c r="H158" t="s">
        <v>26</v>
      </c>
      <c r="I158">
        <v>23011.57</v>
      </c>
      <c r="J158" t="s">
        <v>52</v>
      </c>
      <c r="K158">
        <f ca="1">YEAR(TODAY()) - Table1[[#This Row],[Year]]</f>
        <v>8</v>
      </c>
      <c r="L158">
        <f>Table1[[#This Row],[Price]]/Table1[[#This Row],[Mileage]]</f>
        <v>8.2165397909049365E-2</v>
      </c>
      <c r="M158" t="str" cm="1">
        <f t="array" ref="M158">_xlfn.IFS(
Table1[[#This Row],[Mileage]]&lt;50000,"Low",
Table1[[#This Row],[Mileage]]&lt;150000,"Medium",
TRUE,"High"
)</f>
        <v>High</v>
      </c>
      <c r="N158" t="str" cm="1">
        <f t="array" ref="N158">_xlfn.IFS(
Table1[[#This Row],[Price]]&lt;65000,"Budget",
Table1[[#This Row],[Price]]&lt;=80000,"Mid-range",
TRUE,"Premium"
)</f>
        <v>Budget</v>
      </c>
      <c r="O158" t="str" cm="1">
        <f t="array" ref="O158">_xlfn.IFS(
Table1[[#This Row],[Engine Size]]&lt;2,"Small",
Table1[[#This Row],[Engine Size]]&lt;4,"Medium",
TRUE,"Large"
)</f>
        <v>Small</v>
      </c>
      <c r="P158" cm="1">
        <f t="array" ref="P158">_xlfn.IFS(
Table1[[#This Row],[Condition]]="New",3,
Table1[[#This Row],[Condition]]="Like New",2,
TRUE,1
)</f>
        <v>1</v>
      </c>
    </row>
    <row r="159" spans="1:16" hidden="1" x14ac:dyDescent="0.3">
      <c r="A159">
        <v>158</v>
      </c>
      <c r="B159" t="s">
        <v>17</v>
      </c>
      <c r="C159">
        <v>2014</v>
      </c>
      <c r="D159">
        <v>5.5</v>
      </c>
      <c r="E159" t="s">
        <v>18</v>
      </c>
      <c r="F159" t="s">
        <v>34</v>
      </c>
      <c r="G159">
        <v>278846</v>
      </c>
      <c r="H159" t="s">
        <v>38</v>
      </c>
      <c r="I159">
        <v>8019.97</v>
      </c>
      <c r="J159" t="s">
        <v>47</v>
      </c>
      <c r="K159">
        <f ca="1">YEAR(TODAY()) - Table1[[#This Row],[Year]]</f>
        <v>12</v>
      </c>
      <c r="L159">
        <f>Table1[[#This Row],[Price]]/Table1[[#This Row],[Mileage]]</f>
        <v>2.8761287592434535E-2</v>
      </c>
      <c r="M159" t="str" cm="1">
        <f t="array" ref="M159">_xlfn.IFS(
Table1[[#This Row],[Mileage]]&lt;50000,"Low",
Table1[[#This Row],[Mileage]]&lt;150000,"Medium",
TRUE,"High"
)</f>
        <v>High</v>
      </c>
      <c r="N159" t="str" cm="1">
        <f t="array" ref="N159">_xlfn.IFS(
Table1[[#This Row],[Price]]&lt;65000,"Budget",
Table1[[#This Row],[Price]]&lt;=80000,"Mid-range",
TRUE,"Premium"
)</f>
        <v>Budget</v>
      </c>
      <c r="O159" t="str" cm="1">
        <f t="array" ref="O159">_xlfn.IFS(
Table1[[#This Row],[Engine Size]]&lt;2,"Small",
Table1[[#This Row],[Engine Size]]&lt;4,"Medium",
TRUE,"Large"
)</f>
        <v>Large</v>
      </c>
      <c r="P159" cm="1">
        <f t="array" ref="P159">_xlfn.IFS(
Table1[[#This Row],[Condition]]="New",3,
Table1[[#This Row],[Condition]]="Like New",2,
TRUE,1
)</f>
        <v>2</v>
      </c>
    </row>
    <row r="160" spans="1:16" x14ac:dyDescent="0.3">
      <c r="A160">
        <v>159</v>
      </c>
      <c r="B160" t="s">
        <v>50</v>
      </c>
      <c r="C160">
        <v>2003</v>
      </c>
      <c r="D160">
        <v>2.2000000000000002</v>
      </c>
      <c r="E160" t="s">
        <v>25</v>
      </c>
      <c r="F160" t="s">
        <v>34</v>
      </c>
      <c r="G160">
        <v>256216</v>
      </c>
      <c r="H160" t="s">
        <v>26</v>
      </c>
      <c r="I160">
        <v>69051.990000000005</v>
      </c>
      <c r="J160" t="s">
        <v>54</v>
      </c>
      <c r="K160">
        <f ca="1">YEAR(TODAY()) - Table1[[#This Row],[Year]]</f>
        <v>23</v>
      </c>
      <c r="L160">
        <f>Table1[[#This Row],[Price]]/Table1[[#This Row],[Mileage]]</f>
        <v>0.26950693945733289</v>
      </c>
      <c r="M160" t="str" cm="1">
        <f t="array" ref="M160">_xlfn.IFS(
Table1[[#This Row],[Mileage]]&lt;50000,"Low",
Table1[[#This Row],[Mileage]]&lt;150000,"Medium",
TRUE,"High"
)</f>
        <v>High</v>
      </c>
      <c r="N160" t="str" cm="1">
        <f t="array" ref="N160">_xlfn.IFS(
Table1[[#This Row],[Price]]&lt;65000,"Budget",
Table1[[#This Row],[Price]]&lt;=80000,"Mid-range",
TRUE,"Premium"
)</f>
        <v>Mid-range</v>
      </c>
      <c r="O160" t="str" cm="1">
        <f t="array" ref="O160">_xlfn.IFS(
Table1[[#This Row],[Engine Size]]&lt;2,"Small",
Table1[[#This Row],[Engine Size]]&lt;4,"Medium",
TRUE,"Large"
)</f>
        <v>Medium</v>
      </c>
      <c r="P160" cm="1">
        <f t="array" ref="P160">_xlfn.IFS(
Table1[[#This Row],[Condition]]="New",3,
Table1[[#This Row],[Condition]]="Like New",2,
TRUE,1
)</f>
        <v>1</v>
      </c>
    </row>
    <row r="161" spans="1:16" hidden="1" x14ac:dyDescent="0.3">
      <c r="A161">
        <v>160</v>
      </c>
      <c r="B161" t="s">
        <v>37</v>
      </c>
      <c r="C161">
        <v>2020</v>
      </c>
      <c r="D161">
        <v>2.8</v>
      </c>
      <c r="E161" t="s">
        <v>18</v>
      </c>
      <c r="F161" t="s">
        <v>34</v>
      </c>
      <c r="G161">
        <v>264038</v>
      </c>
      <c r="H161" t="s">
        <v>26</v>
      </c>
      <c r="I161">
        <v>43132.73</v>
      </c>
      <c r="J161" t="s">
        <v>48</v>
      </c>
      <c r="K161">
        <f ca="1">YEAR(TODAY()) - Table1[[#This Row],[Year]]</f>
        <v>6</v>
      </c>
      <c r="L161">
        <f>Table1[[#This Row],[Price]]/Table1[[#This Row],[Mileage]]</f>
        <v>0.16335803937312054</v>
      </c>
      <c r="M161" t="str" cm="1">
        <f t="array" ref="M161">_xlfn.IFS(
Table1[[#This Row],[Mileage]]&lt;50000,"Low",
Table1[[#This Row],[Mileage]]&lt;150000,"Medium",
TRUE,"High"
)</f>
        <v>High</v>
      </c>
      <c r="N161" t="str" cm="1">
        <f t="array" ref="N161">_xlfn.IFS(
Table1[[#This Row],[Price]]&lt;65000,"Budget",
Table1[[#This Row],[Price]]&lt;=80000,"Mid-range",
TRUE,"Premium"
)</f>
        <v>Budget</v>
      </c>
      <c r="O161" t="str" cm="1">
        <f t="array" ref="O161">_xlfn.IFS(
Table1[[#This Row],[Engine Size]]&lt;2,"Small",
Table1[[#This Row],[Engine Size]]&lt;4,"Medium",
TRUE,"Large"
)</f>
        <v>Medium</v>
      </c>
      <c r="P161" cm="1">
        <f t="array" ref="P161">_xlfn.IFS(
Table1[[#This Row],[Condition]]="New",3,
Table1[[#This Row],[Condition]]="Like New",2,
TRUE,1
)</f>
        <v>1</v>
      </c>
    </row>
    <row r="162" spans="1:16" x14ac:dyDescent="0.3">
      <c r="A162">
        <v>161</v>
      </c>
      <c r="B162" t="s">
        <v>58</v>
      </c>
      <c r="C162">
        <v>2012</v>
      </c>
      <c r="D162">
        <v>1.5</v>
      </c>
      <c r="E162" t="s">
        <v>25</v>
      </c>
      <c r="F162" t="s">
        <v>34</v>
      </c>
      <c r="G162">
        <v>293129</v>
      </c>
      <c r="H162" t="s">
        <v>26</v>
      </c>
      <c r="I162">
        <v>58344.84</v>
      </c>
      <c r="J162" t="s">
        <v>59</v>
      </c>
      <c r="K162">
        <f ca="1">YEAR(TODAY()) - Table1[[#This Row],[Year]]</f>
        <v>14</v>
      </c>
      <c r="L162">
        <f>Table1[[#This Row],[Price]]/Table1[[#This Row],[Mileage]]</f>
        <v>0.19904151414564916</v>
      </c>
      <c r="M162" t="str" cm="1">
        <f t="array" ref="M162">_xlfn.IFS(
Table1[[#This Row],[Mileage]]&lt;50000,"Low",
Table1[[#This Row],[Mileage]]&lt;150000,"Medium",
TRUE,"High"
)</f>
        <v>High</v>
      </c>
      <c r="N162" t="str" cm="1">
        <f t="array" ref="N162">_xlfn.IFS(
Table1[[#This Row],[Price]]&lt;65000,"Budget",
Table1[[#This Row],[Price]]&lt;=80000,"Mid-range",
TRUE,"Premium"
)</f>
        <v>Budget</v>
      </c>
      <c r="O162" t="str" cm="1">
        <f t="array" ref="O162">_xlfn.IFS(
Table1[[#This Row],[Engine Size]]&lt;2,"Small",
Table1[[#This Row],[Engine Size]]&lt;4,"Medium",
TRUE,"Large"
)</f>
        <v>Small</v>
      </c>
      <c r="P162" cm="1">
        <f t="array" ref="P162">_xlfn.IFS(
Table1[[#This Row],[Condition]]="New",3,
Table1[[#This Row],[Condition]]="Like New",2,
TRUE,1
)</f>
        <v>1</v>
      </c>
    </row>
    <row r="163" spans="1:16" x14ac:dyDescent="0.3">
      <c r="A163">
        <v>162</v>
      </c>
      <c r="B163" t="s">
        <v>30</v>
      </c>
      <c r="C163">
        <v>2021</v>
      </c>
      <c r="D163">
        <v>2.1</v>
      </c>
      <c r="E163" t="s">
        <v>42</v>
      </c>
      <c r="F163" t="s">
        <v>34</v>
      </c>
      <c r="G163">
        <v>159359</v>
      </c>
      <c r="H163" t="s">
        <v>26</v>
      </c>
      <c r="I163">
        <v>65510.97</v>
      </c>
      <c r="J163" t="s">
        <v>31</v>
      </c>
      <c r="K163">
        <f ca="1">YEAR(TODAY()) - Table1[[#This Row],[Year]]</f>
        <v>5</v>
      </c>
      <c r="L163">
        <f>Table1[[#This Row],[Price]]/Table1[[#This Row],[Mileage]]</f>
        <v>0.41109049379074919</v>
      </c>
      <c r="M163" t="str" cm="1">
        <f t="array" ref="M163">_xlfn.IFS(
Table1[[#This Row],[Mileage]]&lt;50000,"Low",
Table1[[#This Row],[Mileage]]&lt;150000,"Medium",
TRUE,"High"
)</f>
        <v>High</v>
      </c>
      <c r="N163" t="str" cm="1">
        <f t="array" ref="N163">_xlfn.IFS(
Table1[[#This Row],[Price]]&lt;65000,"Budget",
Table1[[#This Row],[Price]]&lt;=80000,"Mid-range",
TRUE,"Premium"
)</f>
        <v>Mid-range</v>
      </c>
      <c r="O163" t="str" cm="1">
        <f t="array" ref="O163">_xlfn.IFS(
Table1[[#This Row],[Engine Size]]&lt;2,"Small",
Table1[[#This Row],[Engine Size]]&lt;4,"Medium",
TRUE,"Large"
)</f>
        <v>Medium</v>
      </c>
      <c r="P163" cm="1">
        <f t="array" ref="P163">_xlfn.IFS(
Table1[[#This Row],[Condition]]="New",3,
Table1[[#This Row],[Condition]]="Like New",2,
TRUE,1
)</f>
        <v>1</v>
      </c>
    </row>
    <row r="164" spans="1:16" x14ac:dyDescent="0.3">
      <c r="A164">
        <v>163</v>
      </c>
      <c r="B164" t="s">
        <v>43</v>
      </c>
      <c r="C164">
        <v>2018</v>
      </c>
      <c r="D164">
        <v>3.6</v>
      </c>
      <c r="E164" t="s">
        <v>42</v>
      </c>
      <c r="F164" t="s">
        <v>34</v>
      </c>
      <c r="G164">
        <v>258771</v>
      </c>
      <c r="H164" t="s">
        <v>26</v>
      </c>
      <c r="I164">
        <v>97386.03</v>
      </c>
      <c r="J164" t="s">
        <v>44</v>
      </c>
      <c r="K164">
        <f ca="1">YEAR(TODAY()) - Table1[[#This Row],[Year]]</f>
        <v>8</v>
      </c>
      <c r="L164">
        <f>Table1[[#This Row],[Price]]/Table1[[#This Row],[Mileage]]</f>
        <v>0.37634058685092225</v>
      </c>
      <c r="M164" t="str" cm="1">
        <f t="array" ref="M164">_xlfn.IFS(
Table1[[#This Row],[Mileage]]&lt;50000,"Low",
Table1[[#This Row],[Mileage]]&lt;150000,"Medium",
TRUE,"High"
)</f>
        <v>High</v>
      </c>
      <c r="N164" t="str" cm="1">
        <f t="array" ref="N164">_xlfn.IFS(
Table1[[#This Row],[Price]]&lt;65000,"Budget",
Table1[[#This Row],[Price]]&lt;=80000,"Mid-range",
TRUE,"Premium"
)</f>
        <v>Premium</v>
      </c>
      <c r="O164" t="str" cm="1">
        <f t="array" ref="O164">_xlfn.IFS(
Table1[[#This Row],[Engine Size]]&lt;2,"Small",
Table1[[#This Row],[Engine Size]]&lt;4,"Medium",
TRUE,"Large"
)</f>
        <v>Medium</v>
      </c>
      <c r="P164" cm="1">
        <f t="array" ref="P164">_xlfn.IFS(
Table1[[#This Row],[Condition]]="New",3,
Table1[[#This Row],[Condition]]="Like New",2,
TRUE,1
)</f>
        <v>1</v>
      </c>
    </row>
    <row r="165" spans="1:16" hidden="1" x14ac:dyDescent="0.3">
      <c r="A165">
        <v>164</v>
      </c>
      <c r="B165" t="s">
        <v>17</v>
      </c>
      <c r="C165">
        <v>2001</v>
      </c>
      <c r="D165">
        <v>4</v>
      </c>
      <c r="E165" t="s">
        <v>42</v>
      </c>
      <c r="F165" t="s">
        <v>19</v>
      </c>
      <c r="G165">
        <v>125702</v>
      </c>
      <c r="H165" t="s">
        <v>20</v>
      </c>
      <c r="I165">
        <v>11485.26</v>
      </c>
      <c r="J165" t="s">
        <v>35</v>
      </c>
      <c r="K165">
        <f ca="1">YEAR(TODAY()) - Table1[[#This Row],[Year]]</f>
        <v>25</v>
      </c>
      <c r="L165">
        <f>Table1[[#This Row],[Price]]/Table1[[#This Row],[Mileage]]</f>
        <v>9.1368951965760295E-2</v>
      </c>
      <c r="M165" t="str" cm="1">
        <f t="array" ref="M165">_xlfn.IFS(
Table1[[#This Row],[Mileage]]&lt;50000,"Low",
Table1[[#This Row],[Mileage]]&lt;150000,"Medium",
TRUE,"High"
)</f>
        <v>Medium</v>
      </c>
      <c r="N165" t="str" cm="1">
        <f t="array" ref="N165">_xlfn.IFS(
Table1[[#This Row],[Price]]&lt;65000,"Budget",
Table1[[#This Row],[Price]]&lt;=80000,"Mid-range",
TRUE,"Premium"
)</f>
        <v>Budget</v>
      </c>
      <c r="O165" t="str" cm="1">
        <f t="array" ref="O165">_xlfn.IFS(
Table1[[#This Row],[Engine Size]]&lt;2,"Small",
Table1[[#This Row],[Engine Size]]&lt;4,"Medium",
TRUE,"Large"
)</f>
        <v>Large</v>
      </c>
      <c r="P165" cm="1">
        <f t="array" ref="P165">_xlfn.IFS(
Table1[[#This Row],[Condition]]="New",3,
Table1[[#This Row],[Condition]]="Like New",2,
TRUE,1
)</f>
        <v>3</v>
      </c>
    </row>
    <row r="166" spans="1:16" hidden="1" x14ac:dyDescent="0.3">
      <c r="A166">
        <v>165</v>
      </c>
      <c r="B166" t="s">
        <v>17</v>
      </c>
      <c r="C166">
        <v>2013</v>
      </c>
      <c r="D166">
        <v>2.2000000000000002</v>
      </c>
      <c r="E166" t="s">
        <v>25</v>
      </c>
      <c r="F166" t="s">
        <v>19</v>
      </c>
      <c r="G166">
        <v>73527</v>
      </c>
      <c r="H166" t="s">
        <v>26</v>
      </c>
      <c r="I166">
        <v>44702.18</v>
      </c>
      <c r="J166" t="s">
        <v>47</v>
      </c>
      <c r="K166">
        <f ca="1">YEAR(TODAY()) - Table1[[#This Row],[Year]]</f>
        <v>13</v>
      </c>
      <c r="L166">
        <f>Table1[[#This Row],[Price]]/Table1[[#This Row],[Mileage]]</f>
        <v>0.60796958940253243</v>
      </c>
      <c r="M166" t="str" cm="1">
        <f t="array" ref="M166">_xlfn.IFS(
Table1[[#This Row],[Mileage]]&lt;50000,"Low",
Table1[[#This Row],[Mileage]]&lt;150000,"Medium",
TRUE,"High"
)</f>
        <v>Medium</v>
      </c>
      <c r="N166" t="str" cm="1">
        <f t="array" ref="N166">_xlfn.IFS(
Table1[[#This Row],[Price]]&lt;65000,"Budget",
Table1[[#This Row],[Price]]&lt;=80000,"Mid-range",
TRUE,"Premium"
)</f>
        <v>Budget</v>
      </c>
      <c r="O166" t="str" cm="1">
        <f t="array" ref="O166">_xlfn.IFS(
Table1[[#This Row],[Engine Size]]&lt;2,"Small",
Table1[[#This Row],[Engine Size]]&lt;4,"Medium",
TRUE,"Large"
)</f>
        <v>Medium</v>
      </c>
      <c r="P166" cm="1">
        <f t="array" ref="P166">_xlfn.IFS(
Table1[[#This Row],[Condition]]="New",3,
Table1[[#This Row],[Condition]]="Like New",2,
TRUE,1
)</f>
        <v>1</v>
      </c>
    </row>
    <row r="167" spans="1:16" hidden="1" x14ac:dyDescent="0.3">
      <c r="A167">
        <v>166</v>
      </c>
      <c r="B167" t="s">
        <v>50</v>
      </c>
      <c r="C167">
        <v>2003</v>
      </c>
      <c r="D167">
        <v>1.3</v>
      </c>
      <c r="E167" t="s">
        <v>18</v>
      </c>
      <c r="F167" t="s">
        <v>19</v>
      </c>
      <c r="G167">
        <v>146511</v>
      </c>
      <c r="H167" t="s">
        <v>20</v>
      </c>
      <c r="I167">
        <v>28360.3</v>
      </c>
      <c r="J167" t="s">
        <v>55</v>
      </c>
      <c r="K167">
        <f ca="1">YEAR(TODAY()) - Table1[[#This Row],[Year]]</f>
        <v>23</v>
      </c>
      <c r="L167">
        <f>Table1[[#This Row],[Price]]/Table1[[#This Row],[Mileage]]</f>
        <v>0.19357113117786379</v>
      </c>
      <c r="M167" t="str" cm="1">
        <f t="array" ref="M167">_xlfn.IFS(
Table1[[#This Row],[Mileage]]&lt;50000,"Low",
Table1[[#This Row],[Mileage]]&lt;150000,"Medium",
TRUE,"High"
)</f>
        <v>Medium</v>
      </c>
      <c r="N167" t="str" cm="1">
        <f t="array" ref="N167">_xlfn.IFS(
Table1[[#This Row],[Price]]&lt;65000,"Budget",
Table1[[#This Row],[Price]]&lt;=80000,"Mid-range",
TRUE,"Premium"
)</f>
        <v>Budget</v>
      </c>
      <c r="O167" t="str" cm="1">
        <f t="array" ref="O167">_xlfn.IFS(
Table1[[#This Row],[Engine Size]]&lt;2,"Small",
Table1[[#This Row],[Engine Size]]&lt;4,"Medium",
TRUE,"Large"
)</f>
        <v>Small</v>
      </c>
      <c r="P167" cm="1">
        <f t="array" ref="P167">_xlfn.IFS(
Table1[[#This Row],[Condition]]="New",3,
Table1[[#This Row],[Condition]]="Like New",2,
TRUE,1
)</f>
        <v>3</v>
      </c>
    </row>
    <row r="168" spans="1:16" x14ac:dyDescent="0.3">
      <c r="A168">
        <v>167</v>
      </c>
      <c r="B168" t="s">
        <v>17</v>
      </c>
      <c r="C168">
        <v>2015</v>
      </c>
      <c r="D168">
        <v>3</v>
      </c>
      <c r="E168" t="s">
        <v>18</v>
      </c>
      <c r="F168" t="s">
        <v>19</v>
      </c>
      <c r="G168">
        <v>225692</v>
      </c>
      <c r="H168" t="s">
        <v>26</v>
      </c>
      <c r="I168">
        <v>50287.63</v>
      </c>
      <c r="J168" t="s">
        <v>35</v>
      </c>
      <c r="K168">
        <f ca="1">YEAR(TODAY()) - Table1[[#This Row],[Year]]</f>
        <v>11</v>
      </c>
      <c r="L168">
        <f>Table1[[#This Row],[Price]]/Table1[[#This Row],[Mileage]]</f>
        <v>0.22281529695337007</v>
      </c>
      <c r="M168" t="str" cm="1">
        <f t="array" ref="M168">_xlfn.IFS(
Table1[[#This Row],[Mileage]]&lt;50000,"Low",
Table1[[#This Row],[Mileage]]&lt;150000,"Medium",
TRUE,"High"
)</f>
        <v>High</v>
      </c>
      <c r="N168" t="str" cm="1">
        <f t="array" ref="N168">_xlfn.IFS(
Table1[[#This Row],[Price]]&lt;65000,"Budget",
Table1[[#This Row],[Price]]&lt;=80000,"Mid-range",
TRUE,"Premium"
)</f>
        <v>Budget</v>
      </c>
      <c r="O168" t="str" cm="1">
        <f t="array" ref="O168">_xlfn.IFS(
Table1[[#This Row],[Engine Size]]&lt;2,"Small",
Table1[[#This Row],[Engine Size]]&lt;4,"Medium",
TRUE,"Large"
)</f>
        <v>Medium</v>
      </c>
      <c r="P168" cm="1">
        <f t="array" ref="P168">_xlfn.IFS(
Table1[[#This Row],[Condition]]="New",3,
Table1[[#This Row],[Condition]]="Like New",2,
TRUE,1
)</f>
        <v>1</v>
      </c>
    </row>
    <row r="169" spans="1:16" x14ac:dyDescent="0.3">
      <c r="A169">
        <v>168</v>
      </c>
      <c r="B169" t="s">
        <v>37</v>
      </c>
      <c r="C169">
        <v>2020</v>
      </c>
      <c r="D169">
        <v>2.2000000000000002</v>
      </c>
      <c r="E169" t="s">
        <v>33</v>
      </c>
      <c r="F169" t="s">
        <v>34</v>
      </c>
      <c r="G169">
        <v>158731</v>
      </c>
      <c r="H169" t="s">
        <v>20</v>
      </c>
      <c r="I169">
        <v>92444.87</v>
      </c>
      <c r="J169" t="s">
        <v>45</v>
      </c>
      <c r="K169">
        <f ca="1">YEAR(TODAY()) - Table1[[#This Row],[Year]]</f>
        <v>6</v>
      </c>
      <c r="L169">
        <f>Table1[[#This Row],[Price]]/Table1[[#This Row],[Mileage]]</f>
        <v>0.58239959428215027</v>
      </c>
      <c r="M169" t="str" cm="1">
        <f t="array" ref="M169">_xlfn.IFS(
Table1[[#This Row],[Mileage]]&lt;50000,"Low",
Table1[[#This Row],[Mileage]]&lt;150000,"Medium",
TRUE,"High"
)</f>
        <v>High</v>
      </c>
      <c r="N169" t="str" cm="1">
        <f t="array" ref="N169">_xlfn.IFS(
Table1[[#This Row],[Price]]&lt;65000,"Budget",
Table1[[#This Row],[Price]]&lt;=80000,"Mid-range",
TRUE,"Premium"
)</f>
        <v>Premium</v>
      </c>
      <c r="O169" t="str" cm="1">
        <f t="array" ref="O169">_xlfn.IFS(
Table1[[#This Row],[Engine Size]]&lt;2,"Small",
Table1[[#This Row],[Engine Size]]&lt;4,"Medium",
TRUE,"Large"
)</f>
        <v>Medium</v>
      </c>
      <c r="P169" cm="1">
        <f t="array" ref="P169">_xlfn.IFS(
Table1[[#This Row],[Condition]]="New",3,
Table1[[#This Row],[Condition]]="Like New",2,
TRUE,1
)</f>
        <v>3</v>
      </c>
    </row>
    <row r="170" spans="1:16" x14ac:dyDescent="0.3">
      <c r="A170">
        <v>169</v>
      </c>
      <c r="B170" t="s">
        <v>58</v>
      </c>
      <c r="C170">
        <v>2019</v>
      </c>
      <c r="D170">
        <v>2.1</v>
      </c>
      <c r="E170" t="s">
        <v>25</v>
      </c>
      <c r="F170" t="s">
        <v>34</v>
      </c>
      <c r="G170">
        <v>287120</v>
      </c>
      <c r="H170" t="s">
        <v>26</v>
      </c>
      <c r="I170">
        <v>73778.509999999995</v>
      </c>
      <c r="J170" t="s">
        <v>62</v>
      </c>
      <c r="K170">
        <f ca="1">YEAR(TODAY()) - Table1[[#This Row],[Year]]</f>
        <v>7</v>
      </c>
      <c r="L170">
        <f>Table1[[#This Row],[Price]]/Table1[[#This Row],[Mileage]]</f>
        <v>0.25696053914739481</v>
      </c>
      <c r="M170" t="str" cm="1">
        <f t="array" ref="M170">_xlfn.IFS(
Table1[[#This Row],[Mileage]]&lt;50000,"Low",
Table1[[#This Row],[Mileage]]&lt;150000,"Medium",
TRUE,"High"
)</f>
        <v>High</v>
      </c>
      <c r="N170" t="str" cm="1">
        <f t="array" ref="N170">_xlfn.IFS(
Table1[[#This Row],[Price]]&lt;65000,"Budget",
Table1[[#This Row],[Price]]&lt;=80000,"Mid-range",
TRUE,"Premium"
)</f>
        <v>Mid-range</v>
      </c>
      <c r="O170" t="str" cm="1">
        <f t="array" ref="O170">_xlfn.IFS(
Table1[[#This Row],[Engine Size]]&lt;2,"Small",
Table1[[#This Row],[Engine Size]]&lt;4,"Medium",
TRUE,"Large"
)</f>
        <v>Medium</v>
      </c>
      <c r="P170" cm="1">
        <f t="array" ref="P170">_xlfn.IFS(
Table1[[#This Row],[Condition]]="New",3,
Table1[[#This Row],[Condition]]="Like New",2,
TRUE,1
)</f>
        <v>1</v>
      </c>
    </row>
    <row r="171" spans="1:16" x14ac:dyDescent="0.3">
      <c r="A171">
        <v>170</v>
      </c>
      <c r="B171" t="s">
        <v>17</v>
      </c>
      <c r="C171">
        <v>2013</v>
      </c>
      <c r="D171">
        <v>5.8</v>
      </c>
      <c r="E171" t="s">
        <v>33</v>
      </c>
      <c r="F171" t="s">
        <v>34</v>
      </c>
      <c r="G171">
        <v>235311</v>
      </c>
      <c r="H171" t="s">
        <v>26</v>
      </c>
      <c r="I171">
        <v>67885.210000000006</v>
      </c>
      <c r="J171" t="s">
        <v>35</v>
      </c>
      <c r="K171">
        <f ca="1">YEAR(TODAY()) - Table1[[#This Row],[Year]]</f>
        <v>13</v>
      </c>
      <c r="L171">
        <f>Table1[[#This Row],[Price]]/Table1[[#This Row],[Mileage]]</f>
        <v>0.28849144323894765</v>
      </c>
      <c r="M171" t="str" cm="1">
        <f t="array" ref="M171">_xlfn.IFS(
Table1[[#This Row],[Mileage]]&lt;50000,"Low",
Table1[[#This Row],[Mileage]]&lt;150000,"Medium",
TRUE,"High"
)</f>
        <v>High</v>
      </c>
      <c r="N171" t="str" cm="1">
        <f t="array" ref="N171">_xlfn.IFS(
Table1[[#This Row],[Price]]&lt;65000,"Budget",
Table1[[#This Row],[Price]]&lt;=80000,"Mid-range",
TRUE,"Premium"
)</f>
        <v>Mid-range</v>
      </c>
      <c r="O171" t="str" cm="1">
        <f t="array" ref="O171">_xlfn.IFS(
Table1[[#This Row],[Engine Size]]&lt;2,"Small",
Table1[[#This Row],[Engine Size]]&lt;4,"Medium",
TRUE,"Large"
)</f>
        <v>Large</v>
      </c>
      <c r="P171" cm="1">
        <f t="array" ref="P171">_xlfn.IFS(
Table1[[#This Row],[Condition]]="New",3,
Table1[[#This Row],[Condition]]="Like New",2,
TRUE,1
)</f>
        <v>1</v>
      </c>
    </row>
    <row r="172" spans="1:16" hidden="1" x14ac:dyDescent="0.3">
      <c r="A172">
        <v>171</v>
      </c>
      <c r="B172" t="s">
        <v>17</v>
      </c>
      <c r="C172">
        <v>2014</v>
      </c>
      <c r="D172">
        <v>4.0999999999999996</v>
      </c>
      <c r="E172" t="s">
        <v>42</v>
      </c>
      <c r="F172" t="s">
        <v>19</v>
      </c>
      <c r="G172">
        <v>198937</v>
      </c>
      <c r="H172" t="s">
        <v>26</v>
      </c>
      <c r="I172">
        <v>46918.36</v>
      </c>
      <c r="J172" t="s">
        <v>64</v>
      </c>
      <c r="K172">
        <f ca="1">YEAR(TODAY()) - Table1[[#This Row],[Year]]</f>
        <v>12</v>
      </c>
      <c r="L172">
        <f>Table1[[#This Row],[Price]]/Table1[[#This Row],[Mileage]]</f>
        <v>0.23584531786444954</v>
      </c>
      <c r="M172" t="str" cm="1">
        <f t="array" ref="M172">_xlfn.IFS(
Table1[[#This Row],[Mileage]]&lt;50000,"Low",
Table1[[#This Row],[Mileage]]&lt;150000,"Medium",
TRUE,"High"
)</f>
        <v>High</v>
      </c>
      <c r="N172" t="str" cm="1">
        <f t="array" ref="N172">_xlfn.IFS(
Table1[[#This Row],[Price]]&lt;65000,"Budget",
Table1[[#This Row],[Price]]&lt;=80000,"Mid-range",
TRUE,"Premium"
)</f>
        <v>Budget</v>
      </c>
      <c r="O172" t="str" cm="1">
        <f t="array" ref="O172">_xlfn.IFS(
Table1[[#This Row],[Engine Size]]&lt;2,"Small",
Table1[[#This Row],[Engine Size]]&lt;4,"Medium",
TRUE,"Large"
)</f>
        <v>Large</v>
      </c>
      <c r="P172" cm="1">
        <f t="array" ref="P172">_xlfn.IFS(
Table1[[#This Row],[Condition]]="New",3,
Table1[[#This Row],[Condition]]="Like New",2,
TRUE,1
)</f>
        <v>1</v>
      </c>
    </row>
    <row r="173" spans="1:16" x14ac:dyDescent="0.3">
      <c r="A173">
        <v>172</v>
      </c>
      <c r="B173" t="s">
        <v>43</v>
      </c>
      <c r="C173">
        <v>2002</v>
      </c>
      <c r="D173">
        <v>3.8</v>
      </c>
      <c r="E173" t="s">
        <v>18</v>
      </c>
      <c r="F173" t="s">
        <v>19</v>
      </c>
      <c r="G173">
        <v>199378</v>
      </c>
      <c r="H173" t="s">
        <v>26</v>
      </c>
      <c r="I173">
        <v>68755.69</v>
      </c>
      <c r="J173" t="s">
        <v>57</v>
      </c>
      <c r="K173">
        <f ca="1">YEAR(TODAY()) - Table1[[#This Row],[Year]]</f>
        <v>24</v>
      </c>
      <c r="L173">
        <f>Table1[[#This Row],[Price]]/Table1[[#This Row],[Mileage]]</f>
        <v>0.34485093641224207</v>
      </c>
      <c r="M173" t="str" cm="1">
        <f t="array" ref="M173">_xlfn.IFS(
Table1[[#This Row],[Mileage]]&lt;50000,"Low",
Table1[[#This Row],[Mileage]]&lt;150000,"Medium",
TRUE,"High"
)</f>
        <v>High</v>
      </c>
      <c r="N173" t="str" cm="1">
        <f t="array" ref="N173">_xlfn.IFS(
Table1[[#This Row],[Price]]&lt;65000,"Budget",
Table1[[#This Row],[Price]]&lt;=80000,"Mid-range",
TRUE,"Premium"
)</f>
        <v>Mid-range</v>
      </c>
      <c r="O173" t="str" cm="1">
        <f t="array" ref="O173">_xlfn.IFS(
Table1[[#This Row],[Engine Size]]&lt;2,"Small",
Table1[[#This Row],[Engine Size]]&lt;4,"Medium",
TRUE,"Large"
)</f>
        <v>Medium</v>
      </c>
      <c r="P173" cm="1">
        <f t="array" ref="P173">_xlfn.IFS(
Table1[[#This Row],[Condition]]="New",3,
Table1[[#This Row],[Condition]]="Like New",2,
TRUE,1
)</f>
        <v>1</v>
      </c>
    </row>
    <row r="174" spans="1:16" hidden="1" x14ac:dyDescent="0.3">
      <c r="A174">
        <v>173</v>
      </c>
      <c r="B174" t="s">
        <v>43</v>
      </c>
      <c r="C174">
        <v>2007</v>
      </c>
      <c r="D174">
        <v>3.1</v>
      </c>
      <c r="E174" t="s">
        <v>25</v>
      </c>
      <c r="F174" t="s">
        <v>19</v>
      </c>
      <c r="G174">
        <v>56697</v>
      </c>
      <c r="H174" t="s">
        <v>38</v>
      </c>
      <c r="I174">
        <v>8075.66</v>
      </c>
      <c r="J174" t="s">
        <v>57</v>
      </c>
      <c r="K174">
        <f ca="1">YEAR(TODAY()) - Table1[[#This Row],[Year]]</f>
        <v>19</v>
      </c>
      <c r="L174">
        <f>Table1[[#This Row],[Price]]/Table1[[#This Row],[Mileage]]</f>
        <v>0.14243540222586731</v>
      </c>
      <c r="M174" t="str" cm="1">
        <f t="array" ref="M174">_xlfn.IFS(
Table1[[#This Row],[Mileage]]&lt;50000,"Low",
Table1[[#This Row],[Mileage]]&lt;150000,"Medium",
TRUE,"High"
)</f>
        <v>Medium</v>
      </c>
      <c r="N174" t="str" cm="1">
        <f t="array" ref="N174">_xlfn.IFS(
Table1[[#This Row],[Price]]&lt;65000,"Budget",
Table1[[#This Row],[Price]]&lt;=80000,"Mid-range",
TRUE,"Premium"
)</f>
        <v>Budget</v>
      </c>
      <c r="O174" t="str" cm="1">
        <f t="array" ref="O174">_xlfn.IFS(
Table1[[#This Row],[Engine Size]]&lt;2,"Small",
Table1[[#This Row],[Engine Size]]&lt;4,"Medium",
TRUE,"Large"
)</f>
        <v>Medium</v>
      </c>
      <c r="P174" cm="1">
        <f t="array" ref="P174">_xlfn.IFS(
Table1[[#This Row],[Condition]]="New",3,
Table1[[#This Row],[Condition]]="Like New",2,
TRUE,1
)</f>
        <v>2</v>
      </c>
    </row>
    <row r="175" spans="1:16" x14ac:dyDescent="0.3">
      <c r="A175">
        <v>174</v>
      </c>
      <c r="B175" t="s">
        <v>24</v>
      </c>
      <c r="C175">
        <v>2015</v>
      </c>
      <c r="D175">
        <v>3.1</v>
      </c>
      <c r="E175" t="s">
        <v>33</v>
      </c>
      <c r="F175" t="s">
        <v>34</v>
      </c>
      <c r="G175">
        <v>70382</v>
      </c>
      <c r="H175" t="s">
        <v>26</v>
      </c>
      <c r="I175">
        <v>60692.67</v>
      </c>
      <c r="J175" t="s">
        <v>49</v>
      </c>
      <c r="K175">
        <f ca="1">YEAR(TODAY()) - Table1[[#This Row],[Year]]</f>
        <v>11</v>
      </c>
      <c r="L175">
        <f>Table1[[#This Row],[Price]]/Table1[[#This Row],[Mileage]]</f>
        <v>0.86233227245602562</v>
      </c>
      <c r="M175" t="str" cm="1">
        <f t="array" ref="M175">_xlfn.IFS(
Table1[[#This Row],[Mileage]]&lt;50000,"Low",
Table1[[#This Row],[Mileage]]&lt;150000,"Medium",
TRUE,"High"
)</f>
        <v>Medium</v>
      </c>
      <c r="N175" t="str" cm="1">
        <f t="array" ref="N175">_xlfn.IFS(
Table1[[#This Row],[Price]]&lt;65000,"Budget",
Table1[[#This Row],[Price]]&lt;=80000,"Mid-range",
TRUE,"Premium"
)</f>
        <v>Budget</v>
      </c>
      <c r="O175" t="str" cm="1">
        <f t="array" ref="O175">_xlfn.IFS(
Table1[[#This Row],[Engine Size]]&lt;2,"Small",
Table1[[#This Row],[Engine Size]]&lt;4,"Medium",
TRUE,"Large"
)</f>
        <v>Medium</v>
      </c>
      <c r="P175" cm="1">
        <f t="array" ref="P175">_xlfn.IFS(
Table1[[#This Row],[Condition]]="New",3,
Table1[[#This Row],[Condition]]="Like New",2,
TRUE,1
)</f>
        <v>1</v>
      </c>
    </row>
    <row r="176" spans="1:16" x14ac:dyDescent="0.3">
      <c r="A176">
        <v>175</v>
      </c>
      <c r="B176" t="s">
        <v>30</v>
      </c>
      <c r="C176">
        <v>2009</v>
      </c>
      <c r="D176">
        <v>3.7</v>
      </c>
      <c r="E176" t="s">
        <v>33</v>
      </c>
      <c r="F176" t="s">
        <v>19</v>
      </c>
      <c r="G176">
        <v>278795</v>
      </c>
      <c r="H176" t="s">
        <v>20</v>
      </c>
      <c r="I176">
        <v>57608.77</v>
      </c>
      <c r="J176" t="s">
        <v>52</v>
      </c>
      <c r="K176">
        <f ca="1">YEAR(TODAY()) - Table1[[#This Row],[Year]]</f>
        <v>17</v>
      </c>
      <c r="L176">
        <f>Table1[[#This Row],[Price]]/Table1[[#This Row],[Mileage]]</f>
        <v>0.20663487508742981</v>
      </c>
      <c r="M176" t="str" cm="1">
        <f t="array" ref="M176">_xlfn.IFS(
Table1[[#This Row],[Mileage]]&lt;50000,"Low",
Table1[[#This Row],[Mileage]]&lt;150000,"Medium",
TRUE,"High"
)</f>
        <v>High</v>
      </c>
      <c r="N176" t="str" cm="1">
        <f t="array" ref="N176">_xlfn.IFS(
Table1[[#This Row],[Price]]&lt;65000,"Budget",
Table1[[#This Row],[Price]]&lt;=80000,"Mid-range",
TRUE,"Premium"
)</f>
        <v>Budget</v>
      </c>
      <c r="O176" t="str" cm="1">
        <f t="array" ref="O176">_xlfn.IFS(
Table1[[#This Row],[Engine Size]]&lt;2,"Small",
Table1[[#This Row],[Engine Size]]&lt;4,"Medium",
TRUE,"Large"
)</f>
        <v>Medium</v>
      </c>
      <c r="P176" cm="1">
        <f t="array" ref="P176">_xlfn.IFS(
Table1[[#This Row],[Condition]]="New",3,
Table1[[#This Row],[Condition]]="Like New",2,
TRUE,1
)</f>
        <v>3</v>
      </c>
    </row>
    <row r="177" spans="1:16" hidden="1" x14ac:dyDescent="0.3">
      <c r="A177">
        <v>176</v>
      </c>
      <c r="B177" t="s">
        <v>37</v>
      </c>
      <c r="C177">
        <v>2003</v>
      </c>
      <c r="D177">
        <v>4.5</v>
      </c>
      <c r="E177" t="s">
        <v>33</v>
      </c>
      <c r="F177" t="s">
        <v>34</v>
      </c>
      <c r="G177">
        <v>180116</v>
      </c>
      <c r="H177" t="s">
        <v>38</v>
      </c>
      <c r="I177">
        <v>37930.839999999997</v>
      </c>
      <c r="J177" t="s">
        <v>48</v>
      </c>
      <c r="K177">
        <f ca="1">YEAR(TODAY()) - Table1[[#This Row],[Year]]</f>
        <v>23</v>
      </c>
      <c r="L177">
        <f>Table1[[#This Row],[Price]]/Table1[[#This Row],[Mileage]]</f>
        <v>0.2105911745763841</v>
      </c>
      <c r="M177" t="str" cm="1">
        <f t="array" ref="M177">_xlfn.IFS(
Table1[[#This Row],[Mileage]]&lt;50000,"Low",
Table1[[#This Row],[Mileage]]&lt;150000,"Medium",
TRUE,"High"
)</f>
        <v>High</v>
      </c>
      <c r="N177" t="str" cm="1">
        <f t="array" ref="N177">_xlfn.IFS(
Table1[[#This Row],[Price]]&lt;65000,"Budget",
Table1[[#This Row],[Price]]&lt;=80000,"Mid-range",
TRUE,"Premium"
)</f>
        <v>Budget</v>
      </c>
      <c r="O177" t="str" cm="1">
        <f t="array" ref="O177">_xlfn.IFS(
Table1[[#This Row],[Engine Size]]&lt;2,"Small",
Table1[[#This Row],[Engine Size]]&lt;4,"Medium",
TRUE,"Large"
)</f>
        <v>Large</v>
      </c>
      <c r="P177" cm="1">
        <f t="array" ref="P177">_xlfn.IFS(
Table1[[#This Row],[Condition]]="New",3,
Table1[[#This Row],[Condition]]="Like New",2,
TRUE,1
)</f>
        <v>2</v>
      </c>
    </row>
    <row r="178" spans="1:16" hidden="1" x14ac:dyDescent="0.3">
      <c r="A178">
        <v>177</v>
      </c>
      <c r="B178" t="s">
        <v>17</v>
      </c>
      <c r="C178">
        <v>2017</v>
      </c>
      <c r="D178">
        <v>4.5</v>
      </c>
      <c r="E178" t="s">
        <v>18</v>
      </c>
      <c r="F178" t="s">
        <v>19</v>
      </c>
      <c r="G178">
        <v>14633</v>
      </c>
      <c r="H178" t="s">
        <v>38</v>
      </c>
      <c r="I178">
        <v>24143.84</v>
      </c>
      <c r="J178" t="s">
        <v>47</v>
      </c>
      <c r="K178">
        <f ca="1">YEAR(TODAY()) - Table1[[#This Row],[Year]]</f>
        <v>9</v>
      </c>
      <c r="L178">
        <f>Table1[[#This Row],[Price]]/Table1[[#This Row],[Mileage]]</f>
        <v>1.6499583134012163</v>
      </c>
      <c r="M178" t="str" cm="1">
        <f t="array" ref="M178">_xlfn.IFS(
Table1[[#This Row],[Mileage]]&lt;50000,"Low",
Table1[[#This Row],[Mileage]]&lt;150000,"Medium",
TRUE,"High"
)</f>
        <v>Low</v>
      </c>
      <c r="N178" t="str" cm="1">
        <f t="array" ref="N178">_xlfn.IFS(
Table1[[#This Row],[Price]]&lt;65000,"Budget",
Table1[[#This Row],[Price]]&lt;=80000,"Mid-range",
TRUE,"Premium"
)</f>
        <v>Budget</v>
      </c>
      <c r="O178" t="str" cm="1">
        <f t="array" ref="O178">_xlfn.IFS(
Table1[[#This Row],[Engine Size]]&lt;2,"Small",
Table1[[#This Row],[Engine Size]]&lt;4,"Medium",
TRUE,"Large"
)</f>
        <v>Large</v>
      </c>
      <c r="P178" cm="1">
        <f t="array" ref="P178">_xlfn.IFS(
Table1[[#This Row],[Condition]]="New",3,
Table1[[#This Row],[Condition]]="Like New",2,
TRUE,1
)</f>
        <v>2</v>
      </c>
    </row>
    <row r="179" spans="1:16" x14ac:dyDescent="0.3">
      <c r="A179">
        <v>178</v>
      </c>
      <c r="B179" t="s">
        <v>17</v>
      </c>
      <c r="C179">
        <v>2001</v>
      </c>
      <c r="D179">
        <v>1.9</v>
      </c>
      <c r="E179" t="s">
        <v>18</v>
      </c>
      <c r="F179" t="s">
        <v>34</v>
      </c>
      <c r="G179">
        <v>79164</v>
      </c>
      <c r="H179" t="s">
        <v>26</v>
      </c>
      <c r="I179">
        <v>81717.78</v>
      </c>
      <c r="J179" t="s">
        <v>64</v>
      </c>
      <c r="K179">
        <f ca="1">YEAR(TODAY()) - Table1[[#This Row],[Year]]</f>
        <v>25</v>
      </c>
      <c r="L179">
        <f>Table1[[#This Row],[Price]]/Table1[[#This Row],[Mileage]]</f>
        <v>1.0322593603152947</v>
      </c>
      <c r="M179" t="str" cm="1">
        <f t="array" ref="M179">_xlfn.IFS(
Table1[[#This Row],[Mileage]]&lt;50000,"Low",
Table1[[#This Row],[Mileage]]&lt;150000,"Medium",
TRUE,"High"
)</f>
        <v>Medium</v>
      </c>
      <c r="N179" t="str" cm="1">
        <f t="array" ref="N179">_xlfn.IFS(
Table1[[#This Row],[Price]]&lt;65000,"Budget",
Table1[[#This Row],[Price]]&lt;=80000,"Mid-range",
TRUE,"Premium"
)</f>
        <v>Premium</v>
      </c>
      <c r="O179" t="str" cm="1">
        <f t="array" ref="O179">_xlfn.IFS(
Table1[[#This Row],[Engine Size]]&lt;2,"Small",
Table1[[#This Row],[Engine Size]]&lt;4,"Medium",
TRUE,"Large"
)</f>
        <v>Small</v>
      </c>
      <c r="P179" cm="1">
        <f t="array" ref="P179">_xlfn.IFS(
Table1[[#This Row],[Condition]]="New",3,
Table1[[#This Row],[Condition]]="Like New",2,
TRUE,1
)</f>
        <v>1</v>
      </c>
    </row>
    <row r="180" spans="1:16" hidden="1" x14ac:dyDescent="0.3">
      <c r="A180">
        <v>179</v>
      </c>
      <c r="B180" t="s">
        <v>58</v>
      </c>
      <c r="C180">
        <v>2016</v>
      </c>
      <c r="D180">
        <v>3.5</v>
      </c>
      <c r="E180" t="s">
        <v>18</v>
      </c>
      <c r="F180" t="s">
        <v>19</v>
      </c>
      <c r="G180">
        <v>262713</v>
      </c>
      <c r="H180" t="s">
        <v>20</v>
      </c>
      <c r="I180">
        <v>10116.9</v>
      </c>
      <c r="J180" t="s">
        <v>65</v>
      </c>
      <c r="K180">
        <f ca="1">YEAR(TODAY()) - Table1[[#This Row],[Year]]</f>
        <v>10</v>
      </c>
      <c r="L180">
        <f>Table1[[#This Row],[Price]]/Table1[[#This Row],[Mileage]]</f>
        <v>3.8509323862922655E-2</v>
      </c>
      <c r="M180" t="str" cm="1">
        <f t="array" ref="M180">_xlfn.IFS(
Table1[[#This Row],[Mileage]]&lt;50000,"Low",
Table1[[#This Row],[Mileage]]&lt;150000,"Medium",
TRUE,"High"
)</f>
        <v>High</v>
      </c>
      <c r="N180" t="str" cm="1">
        <f t="array" ref="N180">_xlfn.IFS(
Table1[[#This Row],[Price]]&lt;65000,"Budget",
Table1[[#This Row],[Price]]&lt;=80000,"Mid-range",
TRUE,"Premium"
)</f>
        <v>Budget</v>
      </c>
      <c r="O180" t="str" cm="1">
        <f t="array" ref="O180">_xlfn.IFS(
Table1[[#This Row],[Engine Size]]&lt;2,"Small",
Table1[[#This Row],[Engine Size]]&lt;4,"Medium",
TRUE,"Large"
)</f>
        <v>Medium</v>
      </c>
      <c r="P180" cm="1">
        <f t="array" ref="P180">_xlfn.IFS(
Table1[[#This Row],[Condition]]="New",3,
Table1[[#This Row],[Condition]]="Like New",2,
TRUE,1
)</f>
        <v>3</v>
      </c>
    </row>
    <row r="181" spans="1:16" hidden="1" x14ac:dyDescent="0.3">
      <c r="A181">
        <v>180</v>
      </c>
      <c r="B181" t="s">
        <v>24</v>
      </c>
      <c r="C181">
        <v>2012</v>
      </c>
      <c r="D181">
        <v>3.1</v>
      </c>
      <c r="E181" t="s">
        <v>25</v>
      </c>
      <c r="F181" t="s">
        <v>34</v>
      </c>
      <c r="G181">
        <v>123425</v>
      </c>
      <c r="H181" t="s">
        <v>20</v>
      </c>
      <c r="I181">
        <v>11618.92</v>
      </c>
      <c r="J181" t="s">
        <v>53</v>
      </c>
      <c r="K181">
        <f ca="1">YEAR(TODAY()) - Table1[[#This Row],[Year]]</f>
        <v>14</v>
      </c>
      <c r="L181">
        <f>Table1[[#This Row],[Price]]/Table1[[#This Row],[Mileage]]</f>
        <v>9.4137492404294101E-2</v>
      </c>
      <c r="M181" t="str" cm="1">
        <f t="array" ref="M181">_xlfn.IFS(
Table1[[#This Row],[Mileage]]&lt;50000,"Low",
Table1[[#This Row],[Mileage]]&lt;150000,"Medium",
TRUE,"High"
)</f>
        <v>Medium</v>
      </c>
      <c r="N181" t="str" cm="1">
        <f t="array" ref="N181">_xlfn.IFS(
Table1[[#This Row],[Price]]&lt;65000,"Budget",
Table1[[#This Row],[Price]]&lt;=80000,"Mid-range",
TRUE,"Premium"
)</f>
        <v>Budget</v>
      </c>
      <c r="O181" t="str" cm="1">
        <f t="array" ref="O181">_xlfn.IFS(
Table1[[#This Row],[Engine Size]]&lt;2,"Small",
Table1[[#This Row],[Engine Size]]&lt;4,"Medium",
TRUE,"Large"
)</f>
        <v>Medium</v>
      </c>
      <c r="P181" cm="1">
        <f t="array" ref="P181">_xlfn.IFS(
Table1[[#This Row],[Condition]]="New",3,
Table1[[#This Row],[Condition]]="Like New",2,
TRUE,1
)</f>
        <v>3</v>
      </c>
    </row>
    <row r="182" spans="1:16" hidden="1" x14ac:dyDescent="0.3">
      <c r="A182">
        <v>181</v>
      </c>
      <c r="B182" t="s">
        <v>30</v>
      </c>
      <c r="C182">
        <v>2003</v>
      </c>
      <c r="D182">
        <v>5.4</v>
      </c>
      <c r="E182" t="s">
        <v>18</v>
      </c>
      <c r="F182" t="s">
        <v>19</v>
      </c>
      <c r="G182">
        <v>250220</v>
      </c>
      <c r="H182" t="s">
        <v>38</v>
      </c>
      <c r="I182">
        <v>46849.57</v>
      </c>
      <c r="J182" t="s">
        <v>40</v>
      </c>
      <c r="K182">
        <f ca="1">YEAR(TODAY()) - Table1[[#This Row],[Year]]</f>
        <v>23</v>
      </c>
      <c r="L182">
        <f>Table1[[#This Row],[Price]]/Table1[[#This Row],[Mileage]]</f>
        <v>0.18723351450723363</v>
      </c>
      <c r="M182" t="str" cm="1">
        <f t="array" ref="M182">_xlfn.IFS(
Table1[[#This Row],[Mileage]]&lt;50000,"Low",
Table1[[#This Row],[Mileage]]&lt;150000,"Medium",
TRUE,"High"
)</f>
        <v>High</v>
      </c>
      <c r="N182" t="str" cm="1">
        <f t="array" ref="N182">_xlfn.IFS(
Table1[[#This Row],[Price]]&lt;65000,"Budget",
Table1[[#This Row],[Price]]&lt;=80000,"Mid-range",
TRUE,"Premium"
)</f>
        <v>Budget</v>
      </c>
      <c r="O182" t="str" cm="1">
        <f t="array" ref="O182">_xlfn.IFS(
Table1[[#This Row],[Engine Size]]&lt;2,"Small",
Table1[[#This Row],[Engine Size]]&lt;4,"Medium",
TRUE,"Large"
)</f>
        <v>Large</v>
      </c>
      <c r="P182" cm="1">
        <f t="array" ref="P182">_xlfn.IFS(
Table1[[#This Row],[Condition]]="New",3,
Table1[[#This Row],[Condition]]="Like New",2,
TRUE,1
)</f>
        <v>2</v>
      </c>
    </row>
    <row r="183" spans="1:16" hidden="1" x14ac:dyDescent="0.3">
      <c r="A183">
        <v>182</v>
      </c>
      <c r="B183" t="s">
        <v>24</v>
      </c>
      <c r="C183">
        <v>2010</v>
      </c>
      <c r="D183">
        <v>4.2</v>
      </c>
      <c r="E183" t="s">
        <v>25</v>
      </c>
      <c r="F183" t="s">
        <v>19</v>
      </c>
      <c r="G183">
        <v>295182</v>
      </c>
      <c r="H183" t="s">
        <v>20</v>
      </c>
      <c r="I183">
        <v>28992.68</v>
      </c>
      <c r="J183" t="s">
        <v>27</v>
      </c>
      <c r="K183">
        <f ca="1">YEAR(TODAY()) - Table1[[#This Row],[Year]]</f>
        <v>16</v>
      </c>
      <c r="L183">
        <f>Table1[[#This Row],[Price]]/Table1[[#This Row],[Mileage]]</f>
        <v>9.821967464140767E-2</v>
      </c>
      <c r="M183" t="str" cm="1">
        <f t="array" ref="M183">_xlfn.IFS(
Table1[[#This Row],[Mileage]]&lt;50000,"Low",
Table1[[#This Row],[Mileage]]&lt;150000,"Medium",
TRUE,"High"
)</f>
        <v>High</v>
      </c>
      <c r="N183" t="str" cm="1">
        <f t="array" ref="N183">_xlfn.IFS(
Table1[[#This Row],[Price]]&lt;65000,"Budget",
Table1[[#This Row],[Price]]&lt;=80000,"Mid-range",
TRUE,"Premium"
)</f>
        <v>Budget</v>
      </c>
      <c r="O183" t="str" cm="1">
        <f t="array" ref="O183">_xlfn.IFS(
Table1[[#This Row],[Engine Size]]&lt;2,"Small",
Table1[[#This Row],[Engine Size]]&lt;4,"Medium",
TRUE,"Large"
)</f>
        <v>Large</v>
      </c>
      <c r="P183" cm="1">
        <f t="array" ref="P183">_xlfn.IFS(
Table1[[#This Row],[Condition]]="New",3,
Table1[[#This Row],[Condition]]="Like New",2,
TRUE,1
)</f>
        <v>3</v>
      </c>
    </row>
    <row r="184" spans="1:16" x14ac:dyDescent="0.3">
      <c r="A184">
        <v>183</v>
      </c>
      <c r="B184" t="s">
        <v>50</v>
      </c>
      <c r="C184">
        <v>2006</v>
      </c>
      <c r="D184">
        <v>3.7</v>
      </c>
      <c r="E184" t="s">
        <v>33</v>
      </c>
      <c r="F184" t="s">
        <v>34</v>
      </c>
      <c r="G184">
        <v>180160</v>
      </c>
      <c r="H184" t="s">
        <v>26</v>
      </c>
      <c r="I184">
        <v>75817.98</v>
      </c>
      <c r="J184" t="s">
        <v>51</v>
      </c>
      <c r="K184">
        <f ca="1">YEAR(TODAY()) - Table1[[#This Row],[Year]]</f>
        <v>20</v>
      </c>
      <c r="L184">
        <f>Table1[[#This Row],[Price]]/Table1[[#This Row],[Mileage]]</f>
        <v>0.42083692273534634</v>
      </c>
      <c r="M184" t="str" cm="1">
        <f t="array" ref="M184">_xlfn.IFS(
Table1[[#This Row],[Mileage]]&lt;50000,"Low",
Table1[[#This Row],[Mileage]]&lt;150000,"Medium",
TRUE,"High"
)</f>
        <v>High</v>
      </c>
      <c r="N184" t="str" cm="1">
        <f t="array" ref="N184">_xlfn.IFS(
Table1[[#This Row],[Price]]&lt;65000,"Budget",
Table1[[#This Row],[Price]]&lt;=80000,"Mid-range",
TRUE,"Premium"
)</f>
        <v>Mid-range</v>
      </c>
      <c r="O184" t="str" cm="1">
        <f t="array" ref="O184">_xlfn.IFS(
Table1[[#This Row],[Engine Size]]&lt;2,"Small",
Table1[[#This Row],[Engine Size]]&lt;4,"Medium",
TRUE,"Large"
)</f>
        <v>Medium</v>
      </c>
      <c r="P184" cm="1">
        <f t="array" ref="P184">_xlfn.IFS(
Table1[[#This Row],[Condition]]="New",3,
Table1[[#This Row],[Condition]]="Like New",2,
TRUE,1
)</f>
        <v>1</v>
      </c>
    </row>
    <row r="185" spans="1:16" x14ac:dyDescent="0.3">
      <c r="A185">
        <v>184</v>
      </c>
      <c r="B185" t="s">
        <v>30</v>
      </c>
      <c r="C185">
        <v>2011</v>
      </c>
      <c r="D185">
        <v>1.6</v>
      </c>
      <c r="E185" t="s">
        <v>33</v>
      </c>
      <c r="F185" t="s">
        <v>34</v>
      </c>
      <c r="G185">
        <v>204249</v>
      </c>
      <c r="H185" t="s">
        <v>26</v>
      </c>
      <c r="I185">
        <v>65248.06</v>
      </c>
      <c r="J185" t="s">
        <v>40</v>
      </c>
      <c r="K185">
        <f ca="1">YEAR(TODAY()) - Table1[[#This Row],[Year]]</f>
        <v>15</v>
      </c>
      <c r="L185">
        <f>Table1[[#This Row],[Price]]/Table1[[#This Row],[Mileage]]</f>
        <v>0.31945351017630441</v>
      </c>
      <c r="M185" t="str" cm="1">
        <f t="array" ref="M185">_xlfn.IFS(
Table1[[#This Row],[Mileage]]&lt;50000,"Low",
Table1[[#This Row],[Mileage]]&lt;150000,"Medium",
TRUE,"High"
)</f>
        <v>High</v>
      </c>
      <c r="N185" t="str" cm="1">
        <f t="array" ref="N185">_xlfn.IFS(
Table1[[#This Row],[Price]]&lt;65000,"Budget",
Table1[[#This Row],[Price]]&lt;=80000,"Mid-range",
TRUE,"Premium"
)</f>
        <v>Mid-range</v>
      </c>
      <c r="O185" t="str" cm="1">
        <f t="array" ref="O185">_xlfn.IFS(
Table1[[#This Row],[Engine Size]]&lt;2,"Small",
Table1[[#This Row],[Engine Size]]&lt;4,"Medium",
TRUE,"Large"
)</f>
        <v>Small</v>
      </c>
      <c r="P185" cm="1">
        <f t="array" ref="P185">_xlfn.IFS(
Table1[[#This Row],[Condition]]="New",3,
Table1[[#This Row],[Condition]]="Like New",2,
TRUE,1
)</f>
        <v>1</v>
      </c>
    </row>
    <row r="186" spans="1:16" x14ac:dyDescent="0.3">
      <c r="A186">
        <v>185</v>
      </c>
      <c r="B186" t="s">
        <v>17</v>
      </c>
      <c r="C186">
        <v>2009</v>
      </c>
      <c r="D186">
        <v>4</v>
      </c>
      <c r="E186" t="s">
        <v>42</v>
      </c>
      <c r="F186" t="s">
        <v>19</v>
      </c>
      <c r="G186">
        <v>205538</v>
      </c>
      <c r="H186" t="s">
        <v>26</v>
      </c>
      <c r="I186">
        <v>78390.81</v>
      </c>
      <c r="J186" t="s">
        <v>35</v>
      </c>
      <c r="K186">
        <f ca="1">YEAR(TODAY()) - Table1[[#This Row],[Year]]</f>
        <v>17</v>
      </c>
      <c r="L186">
        <f>Table1[[#This Row],[Price]]/Table1[[#This Row],[Mileage]]</f>
        <v>0.38139327034416992</v>
      </c>
      <c r="M186" t="str" cm="1">
        <f t="array" ref="M186">_xlfn.IFS(
Table1[[#This Row],[Mileage]]&lt;50000,"Low",
Table1[[#This Row],[Mileage]]&lt;150000,"Medium",
TRUE,"High"
)</f>
        <v>High</v>
      </c>
      <c r="N186" t="str" cm="1">
        <f t="array" ref="N186">_xlfn.IFS(
Table1[[#This Row],[Price]]&lt;65000,"Budget",
Table1[[#This Row],[Price]]&lt;=80000,"Mid-range",
TRUE,"Premium"
)</f>
        <v>Mid-range</v>
      </c>
      <c r="O186" t="str" cm="1">
        <f t="array" ref="O186">_xlfn.IFS(
Table1[[#This Row],[Engine Size]]&lt;2,"Small",
Table1[[#This Row],[Engine Size]]&lt;4,"Medium",
TRUE,"Large"
)</f>
        <v>Large</v>
      </c>
      <c r="P186" cm="1">
        <f t="array" ref="P186">_xlfn.IFS(
Table1[[#This Row],[Condition]]="New",3,
Table1[[#This Row],[Condition]]="Like New",2,
TRUE,1
)</f>
        <v>1</v>
      </c>
    </row>
    <row r="187" spans="1:16" hidden="1" x14ac:dyDescent="0.3">
      <c r="A187">
        <v>186</v>
      </c>
      <c r="B187" t="s">
        <v>17</v>
      </c>
      <c r="C187">
        <v>2006</v>
      </c>
      <c r="D187">
        <v>1.6</v>
      </c>
      <c r="E187" t="s">
        <v>18</v>
      </c>
      <c r="F187" t="s">
        <v>34</v>
      </c>
      <c r="G187">
        <v>197865</v>
      </c>
      <c r="H187" t="s">
        <v>26</v>
      </c>
      <c r="I187">
        <v>35844.5</v>
      </c>
      <c r="J187" t="s">
        <v>21</v>
      </c>
      <c r="K187">
        <f ca="1">YEAR(TODAY()) - Table1[[#This Row],[Year]]</f>
        <v>20</v>
      </c>
      <c r="L187">
        <f>Table1[[#This Row],[Price]]/Table1[[#This Row],[Mileage]]</f>
        <v>0.18115634397190003</v>
      </c>
      <c r="M187" t="str" cm="1">
        <f t="array" ref="M187">_xlfn.IFS(
Table1[[#This Row],[Mileage]]&lt;50000,"Low",
Table1[[#This Row],[Mileage]]&lt;150000,"Medium",
TRUE,"High"
)</f>
        <v>High</v>
      </c>
      <c r="N187" t="str" cm="1">
        <f t="array" ref="N187">_xlfn.IFS(
Table1[[#This Row],[Price]]&lt;65000,"Budget",
Table1[[#This Row],[Price]]&lt;=80000,"Mid-range",
TRUE,"Premium"
)</f>
        <v>Budget</v>
      </c>
      <c r="O187" t="str" cm="1">
        <f t="array" ref="O187">_xlfn.IFS(
Table1[[#This Row],[Engine Size]]&lt;2,"Small",
Table1[[#This Row],[Engine Size]]&lt;4,"Medium",
TRUE,"Large"
)</f>
        <v>Small</v>
      </c>
      <c r="P187" cm="1">
        <f t="array" ref="P187">_xlfn.IFS(
Table1[[#This Row],[Condition]]="New",3,
Table1[[#This Row],[Condition]]="Like New",2,
TRUE,1
)</f>
        <v>1</v>
      </c>
    </row>
    <row r="188" spans="1:16" x14ac:dyDescent="0.3">
      <c r="A188">
        <v>187</v>
      </c>
      <c r="B188" t="s">
        <v>30</v>
      </c>
      <c r="C188">
        <v>2012</v>
      </c>
      <c r="D188">
        <v>2.7</v>
      </c>
      <c r="E188" t="s">
        <v>33</v>
      </c>
      <c r="F188" t="s">
        <v>19</v>
      </c>
      <c r="G188">
        <v>201466</v>
      </c>
      <c r="H188" t="s">
        <v>26</v>
      </c>
      <c r="I188">
        <v>75349.3</v>
      </c>
      <c r="J188" t="s">
        <v>31</v>
      </c>
      <c r="K188">
        <f ca="1">YEAR(TODAY()) - Table1[[#This Row],[Year]]</f>
        <v>14</v>
      </c>
      <c r="L188">
        <f>Table1[[#This Row],[Price]]/Table1[[#This Row],[Mileage]]</f>
        <v>0.37400504303455673</v>
      </c>
      <c r="M188" t="str" cm="1">
        <f t="array" ref="M188">_xlfn.IFS(
Table1[[#This Row],[Mileage]]&lt;50000,"Low",
Table1[[#This Row],[Mileage]]&lt;150000,"Medium",
TRUE,"High"
)</f>
        <v>High</v>
      </c>
      <c r="N188" t="str" cm="1">
        <f t="array" ref="N188">_xlfn.IFS(
Table1[[#This Row],[Price]]&lt;65000,"Budget",
Table1[[#This Row],[Price]]&lt;=80000,"Mid-range",
TRUE,"Premium"
)</f>
        <v>Mid-range</v>
      </c>
      <c r="O188" t="str" cm="1">
        <f t="array" ref="O188">_xlfn.IFS(
Table1[[#This Row],[Engine Size]]&lt;2,"Small",
Table1[[#This Row],[Engine Size]]&lt;4,"Medium",
TRUE,"Large"
)</f>
        <v>Medium</v>
      </c>
      <c r="P188" cm="1">
        <f t="array" ref="P188">_xlfn.IFS(
Table1[[#This Row],[Condition]]="New",3,
Table1[[#This Row],[Condition]]="Like New",2,
TRUE,1
)</f>
        <v>1</v>
      </c>
    </row>
    <row r="189" spans="1:16" x14ac:dyDescent="0.3">
      <c r="A189">
        <v>188</v>
      </c>
      <c r="B189" t="s">
        <v>17</v>
      </c>
      <c r="C189">
        <v>2006</v>
      </c>
      <c r="D189">
        <v>1.7</v>
      </c>
      <c r="E189" t="s">
        <v>18</v>
      </c>
      <c r="F189" t="s">
        <v>34</v>
      </c>
      <c r="G189">
        <v>187223</v>
      </c>
      <c r="H189" t="s">
        <v>38</v>
      </c>
      <c r="I189">
        <v>86918.81</v>
      </c>
      <c r="J189" t="s">
        <v>35</v>
      </c>
      <c r="K189">
        <f ca="1">YEAR(TODAY()) - Table1[[#This Row],[Year]]</f>
        <v>20</v>
      </c>
      <c r="L189">
        <f>Table1[[#This Row],[Price]]/Table1[[#This Row],[Mileage]]</f>
        <v>0.46425284286652813</v>
      </c>
      <c r="M189" t="str" cm="1">
        <f t="array" ref="M189">_xlfn.IFS(
Table1[[#This Row],[Mileage]]&lt;50000,"Low",
Table1[[#This Row],[Mileage]]&lt;150000,"Medium",
TRUE,"High"
)</f>
        <v>High</v>
      </c>
      <c r="N189" t="str" cm="1">
        <f t="array" ref="N189">_xlfn.IFS(
Table1[[#This Row],[Price]]&lt;65000,"Budget",
Table1[[#This Row],[Price]]&lt;=80000,"Mid-range",
TRUE,"Premium"
)</f>
        <v>Premium</v>
      </c>
      <c r="O189" t="str" cm="1">
        <f t="array" ref="O189">_xlfn.IFS(
Table1[[#This Row],[Engine Size]]&lt;2,"Small",
Table1[[#This Row],[Engine Size]]&lt;4,"Medium",
TRUE,"Large"
)</f>
        <v>Small</v>
      </c>
      <c r="P189" cm="1">
        <f t="array" ref="P189">_xlfn.IFS(
Table1[[#This Row],[Condition]]="New",3,
Table1[[#This Row],[Condition]]="Like New",2,
TRUE,1
)</f>
        <v>2</v>
      </c>
    </row>
    <row r="190" spans="1:16" hidden="1" x14ac:dyDescent="0.3">
      <c r="A190">
        <v>189</v>
      </c>
      <c r="B190" t="s">
        <v>37</v>
      </c>
      <c r="C190">
        <v>2023</v>
      </c>
      <c r="D190">
        <v>4.5</v>
      </c>
      <c r="E190" t="s">
        <v>25</v>
      </c>
      <c r="F190" t="s">
        <v>19</v>
      </c>
      <c r="G190">
        <v>111174</v>
      </c>
      <c r="H190" t="s">
        <v>26</v>
      </c>
      <c r="I190">
        <v>37801.08</v>
      </c>
      <c r="J190" t="s">
        <v>48</v>
      </c>
      <c r="K190">
        <f ca="1">YEAR(TODAY()) - Table1[[#This Row],[Year]]</f>
        <v>3</v>
      </c>
      <c r="L190">
        <f>Table1[[#This Row],[Price]]/Table1[[#This Row],[Mileage]]</f>
        <v>0.34001727022505263</v>
      </c>
      <c r="M190" t="str" cm="1">
        <f t="array" ref="M190">_xlfn.IFS(
Table1[[#This Row],[Mileage]]&lt;50000,"Low",
Table1[[#This Row],[Mileage]]&lt;150000,"Medium",
TRUE,"High"
)</f>
        <v>Medium</v>
      </c>
      <c r="N190" t="str" cm="1">
        <f t="array" ref="N190">_xlfn.IFS(
Table1[[#This Row],[Price]]&lt;65000,"Budget",
Table1[[#This Row],[Price]]&lt;=80000,"Mid-range",
TRUE,"Premium"
)</f>
        <v>Budget</v>
      </c>
      <c r="O190" t="str" cm="1">
        <f t="array" ref="O190">_xlfn.IFS(
Table1[[#This Row],[Engine Size]]&lt;2,"Small",
Table1[[#This Row],[Engine Size]]&lt;4,"Medium",
TRUE,"Large"
)</f>
        <v>Large</v>
      </c>
      <c r="P190" cm="1">
        <f t="array" ref="P190">_xlfn.IFS(
Table1[[#This Row],[Condition]]="New",3,
Table1[[#This Row],[Condition]]="Like New",2,
TRUE,1
)</f>
        <v>1</v>
      </c>
    </row>
    <row r="191" spans="1:16" hidden="1" x14ac:dyDescent="0.3">
      <c r="A191">
        <v>190</v>
      </c>
      <c r="B191" t="s">
        <v>30</v>
      </c>
      <c r="C191">
        <v>2016</v>
      </c>
      <c r="D191">
        <v>2</v>
      </c>
      <c r="E191" t="s">
        <v>33</v>
      </c>
      <c r="F191" t="s">
        <v>34</v>
      </c>
      <c r="G191">
        <v>137980</v>
      </c>
      <c r="H191" t="s">
        <v>26</v>
      </c>
      <c r="I191">
        <v>37290.1</v>
      </c>
      <c r="J191" t="s">
        <v>41</v>
      </c>
      <c r="K191">
        <f ca="1">YEAR(TODAY()) - Table1[[#This Row],[Year]]</f>
        <v>10</v>
      </c>
      <c r="L191">
        <f>Table1[[#This Row],[Price]]/Table1[[#This Row],[Mileage]]</f>
        <v>0.27025728366429919</v>
      </c>
      <c r="M191" t="str" cm="1">
        <f t="array" ref="M191">_xlfn.IFS(
Table1[[#This Row],[Mileage]]&lt;50000,"Low",
Table1[[#This Row],[Mileage]]&lt;150000,"Medium",
TRUE,"High"
)</f>
        <v>Medium</v>
      </c>
      <c r="N191" t="str" cm="1">
        <f t="array" ref="N191">_xlfn.IFS(
Table1[[#This Row],[Price]]&lt;65000,"Budget",
Table1[[#This Row],[Price]]&lt;=80000,"Mid-range",
TRUE,"Premium"
)</f>
        <v>Budget</v>
      </c>
      <c r="O191" t="str" cm="1">
        <f t="array" ref="O191">_xlfn.IFS(
Table1[[#This Row],[Engine Size]]&lt;2,"Small",
Table1[[#This Row],[Engine Size]]&lt;4,"Medium",
TRUE,"Large"
)</f>
        <v>Medium</v>
      </c>
      <c r="P191" cm="1">
        <f t="array" ref="P191">_xlfn.IFS(
Table1[[#This Row],[Condition]]="New",3,
Table1[[#This Row],[Condition]]="Like New",2,
TRUE,1
)</f>
        <v>1</v>
      </c>
    </row>
    <row r="192" spans="1:16" x14ac:dyDescent="0.3">
      <c r="A192">
        <v>191</v>
      </c>
      <c r="B192" t="s">
        <v>24</v>
      </c>
      <c r="C192">
        <v>2009</v>
      </c>
      <c r="D192">
        <v>3</v>
      </c>
      <c r="E192" t="s">
        <v>18</v>
      </c>
      <c r="F192" t="s">
        <v>19</v>
      </c>
      <c r="G192">
        <v>68447</v>
      </c>
      <c r="H192" t="s">
        <v>38</v>
      </c>
      <c r="I192">
        <v>90495.38</v>
      </c>
      <c r="J192" t="s">
        <v>49</v>
      </c>
      <c r="K192">
        <f ca="1">YEAR(TODAY()) - Table1[[#This Row],[Year]]</f>
        <v>17</v>
      </c>
      <c r="L192">
        <f>Table1[[#This Row],[Price]]/Table1[[#This Row],[Mileage]]</f>
        <v>1.3221233947433781</v>
      </c>
      <c r="M192" t="str" cm="1">
        <f t="array" ref="M192">_xlfn.IFS(
Table1[[#This Row],[Mileage]]&lt;50000,"Low",
Table1[[#This Row],[Mileage]]&lt;150000,"Medium",
TRUE,"High"
)</f>
        <v>Medium</v>
      </c>
      <c r="N192" t="str" cm="1">
        <f t="array" ref="N192">_xlfn.IFS(
Table1[[#This Row],[Price]]&lt;65000,"Budget",
Table1[[#This Row],[Price]]&lt;=80000,"Mid-range",
TRUE,"Premium"
)</f>
        <v>Premium</v>
      </c>
      <c r="O192" t="str" cm="1">
        <f t="array" ref="O192">_xlfn.IFS(
Table1[[#This Row],[Engine Size]]&lt;2,"Small",
Table1[[#This Row],[Engine Size]]&lt;4,"Medium",
TRUE,"Large"
)</f>
        <v>Medium</v>
      </c>
      <c r="P192" cm="1">
        <f t="array" ref="P192">_xlfn.IFS(
Table1[[#This Row],[Condition]]="New",3,
Table1[[#This Row],[Condition]]="Like New",2,
TRUE,1
)</f>
        <v>2</v>
      </c>
    </row>
    <row r="193" spans="1:16" hidden="1" x14ac:dyDescent="0.3">
      <c r="A193">
        <v>192</v>
      </c>
      <c r="B193" t="s">
        <v>30</v>
      </c>
      <c r="C193">
        <v>2009</v>
      </c>
      <c r="D193">
        <v>5.5</v>
      </c>
      <c r="E193" t="s">
        <v>33</v>
      </c>
      <c r="F193" t="s">
        <v>19</v>
      </c>
      <c r="G193">
        <v>205599</v>
      </c>
      <c r="H193" t="s">
        <v>38</v>
      </c>
      <c r="I193">
        <v>9730.07</v>
      </c>
      <c r="J193" t="s">
        <v>41</v>
      </c>
      <c r="K193">
        <f ca="1">YEAR(TODAY()) - Table1[[#This Row],[Year]]</f>
        <v>17</v>
      </c>
      <c r="L193">
        <f>Table1[[#This Row],[Price]]/Table1[[#This Row],[Mileage]]</f>
        <v>4.7325473372924962E-2</v>
      </c>
      <c r="M193" t="str" cm="1">
        <f t="array" ref="M193">_xlfn.IFS(
Table1[[#This Row],[Mileage]]&lt;50000,"Low",
Table1[[#This Row],[Mileage]]&lt;150000,"Medium",
TRUE,"High"
)</f>
        <v>High</v>
      </c>
      <c r="N193" t="str" cm="1">
        <f t="array" ref="N193">_xlfn.IFS(
Table1[[#This Row],[Price]]&lt;65000,"Budget",
Table1[[#This Row],[Price]]&lt;=80000,"Mid-range",
TRUE,"Premium"
)</f>
        <v>Budget</v>
      </c>
      <c r="O193" t="str" cm="1">
        <f t="array" ref="O193">_xlfn.IFS(
Table1[[#This Row],[Engine Size]]&lt;2,"Small",
Table1[[#This Row],[Engine Size]]&lt;4,"Medium",
TRUE,"Large"
)</f>
        <v>Large</v>
      </c>
      <c r="P193" cm="1">
        <f t="array" ref="P193">_xlfn.IFS(
Table1[[#This Row],[Condition]]="New",3,
Table1[[#This Row],[Condition]]="Like New",2,
TRUE,1
)</f>
        <v>2</v>
      </c>
    </row>
    <row r="194" spans="1:16" hidden="1" x14ac:dyDescent="0.3">
      <c r="A194">
        <v>193</v>
      </c>
      <c r="B194" t="s">
        <v>17</v>
      </c>
      <c r="C194">
        <v>2023</v>
      </c>
      <c r="D194">
        <v>2</v>
      </c>
      <c r="E194" t="s">
        <v>33</v>
      </c>
      <c r="F194" t="s">
        <v>19</v>
      </c>
      <c r="G194">
        <v>226301</v>
      </c>
      <c r="H194" t="s">
        <v>38</v>
      </c>
      <c r="I194">
        <v>38267.99</v>
      </c>
      <c r="J194" t="s">
        <v>21</v>
      </c>
      <c r="K194">
        <f ca="1">YEAR(TODAY()) - Table1[[#This Row],[Year]]</f>
        <v>3</v>
      </c>
      <c r="L194">
        <f>Table1[[#This Row],[Price]]/Table1[[#This Row],[Mileage]]</f>
        <v>0.16910216923478022</v>
      </c>
      <c r="M194" t="str" cm="1">
        <f t="array" ref="M194">_xlfn.IFS(
Table1[[#This Row],[Mileage]]&lt;50000,"Low",
Table1[[#This Row],[Mileage]]&lt;150000,"Medium",
TRUE,"High"
)</f>
        <v>High</v>
      </c>
      <c r="N194" t="str" cm="1">
        <f t="array" ref="N194">_xlfn.IFS(
Table1[[#This Row],[Price]]&lt;65000,"Budget",
Table1[[#This Row],[Price]]&lt;=80000,"Mid-range",
TRUE,"Premium"
)</f>
        <v>Budget</v>
      </c>
      <c r="O194" t="str" cm="1">
        <f t="array" ref="O194">_xlfn.IFS(
Table1[[#This Row],[Engine Size]]&lt;2,"Small",
Table1[[#This Row],[Engine Size]]&lt;4,"Medium",
TRUE,"Large"
)</f>
        <v>Medium</v>
      </c>
      <c r="P194" cm="1">
        <f t="array" ref="P194">_xlfn.IFS(
Table1[[#This Row],[Condition]]="New",3,
Table1[[#This Row],[Condition]]="Like New",2,
TRUE,1
)</f>
        <v>2</v>
      </c>
    </row>
    <row r="195" spans="1:16" hidden="1" x14ac:dyDescent="0.3">
      <c r="A195">
        <v>194</v>
      </c>
      <c r="B195" t="s">
        <v>37</v>
      </c>
      <c r="C195">
        <v>2003</v>
      </c>
      <c r="D195">
        <v>3.5</v>
      </c>
      <c r="E195" t="s">
        <v>18</v>
      </c>
      <c r="F195" t="s">
        <v>34</v>
      </c>
      <c r="G195">
        <v>279778</v>
      </c>
      <c r="H195" t="s">
        <v>20</v>
      </c>
      <c r="I195">
        <v>16273.89</v>
      </c>
      <c r="J195" t="s">
        <v>48</v>
      </c>
      <c r="K195">
        <f ca="1">YEAR(TODAY()) - Table1[[#This Row],[Year]]</f>
        <v>23</v>
      </c>
      <c r="L195">
        <f>Table1[[#This Row],[Price]]/Table1[[#This Row],[Mileage]]</f>
        <v>5.8167153957780812E-2</v>
      </c>
      <c r="M195" t="str" cm="1">
        <f t="array" ref="M195">_xlfn.IFS(
Table1[[#This Row],[Mileage]]&lt;50000,"Low",
Table1[[#This Row],[Mileage]]&lt;150000,"Medium",
TRUE,"High"
)</f>
        <v>High</v>
      </c>
      <c r="N195" t="str" cm="1">
        <f t="array" ref="N195">_xlfn.IFS(
Table1[[#This Row],[Price]]&lt;65000,"Budget",
Table1[[#This Row],[Price]]&lt;=80000,"Mid-range",
TRUE,"Premium"
)</f>
        <v>Budget</v>
      </c>
      <c r="O195" t="str" cm="1">
        <f t="array" ref="O195">_xlfn.IFS(
Table1[[#This Row],[Engine Size]]&lt;2,"Small",
Table1[[#This Row],[Engine Size]]&lt;4,"Medium",
TRUE,"Large"
)</f>
        <v>Medium</v>
      </c>
      <c r="P195" cm="1">
        <f t="array" ref="P195">_xlfn.IFS(
Table1[[#This Row],[Condition]]="New",3,
Table1[[#This Row],[Condition]]="Like New",2,
TRUE,1
)</f>
        <v>3</v>
      </c>
    </row>
    <row r="196" spans="1:16" hidden="1" x14ac:dyDescent="0.3">
      <c r="A196">
        <v>195</v>
      </c>
      <c r="B196" t="s">
        <v>37</v>
      </c>
      <c r="C196">
        <v>2019</v>
      </c>
      <c r="D196">
        <v>3.1</v>
      </c>
      <c r="E196" t="s">
        <v>33</v>
      </c>
      <c r="F196" t="s">
        <v>19</v>
      </c>
      <c r="G196">
        <v>286705</v>
      </c>
      <c r="H196" t="s">
        <v>20</v>
      </c>
      <c r="I196">
        <v>7753.16</v>
      </c>
      <c r="J196" t="s">
        <v>48</v>
      </c>
      <c r="K196">
        <f ca="1">YEAR(TODAY()) - Table1[[#This Row],[Year]]</f>
        <v>7</v>
      </c>
      <c r="L196">
        <f>Table1[[#This Row],[Price]]/Table1[[#This Row],[Mileage]]</f>
        <v>2.704229085645524E-2</v>
      </c>
      <c r="M196" t="str" cm="1">
        <f t="array" ref="M196">_xlfn.IFS(
Table1[[#This Row],[Mileage]]&lt;50000,"Low",
Table1[[#This Row],[Mileage]]&lt;150000,"Medium",
TRUE,"High"
)</f>
        <v>High</v>
      </c>
      <c r="N196" t="str" cm="1">
        <f t="array" ref="N196">_xlfn.IFS(
Table1[[#This Row],[Price]]&lt;65000,"Budget",
Table1[[#This Row],[Price]]&lt;=80000,"Mid-range",
TRUE,"Premium"
)</f>
        <v>Budget</v>
      </c>
      <c r="O196" t="str" cm="1">
        <f t="array" ref="O196">_xlfn.IFS(
Table1[[#This Row],[Engine Size]]&lt;2,"Small",
Table1[[#This Row],[Engine Size]]&lt;4,"Medium",
TRUE,"Large"
)</f>
        <v>Medium</v>
      </c>
      <c r="P196" cm="1">
        <f t="array" ref="P196">_xlfn.IFS(
Table1[[#This Row],[Condition]]="New",3,
Table1[[#This Row],[Condition]]="Like New",2,
TRUE,1
)</f>
        <v>3</v>
      </c>
    </row>
    <row r="197" spans="1:16" hidden="1" x14ac:dyDescent="0.3">
      <c r="A197">
        <v>196</v>
      </c>
      <c r="B197" t="s">
        <v>50</v>
      </c>
      <c r="C197">
        <v>2003</v>
      </c>
      <c r="D197">
        <v>1.1000000000000001</v>
      </c>
      <c r="E197" t="s">
        <v>33</v>
      </c>
      <c r="F197" t="s">
        <v>34</v>
      </c>
      <c r="G197">
        <v>55063</v>
      </c>
      <c r="H197" t="s">
        <v>26</v>
      </c>
      <c r="I197">
        <v>15722.59</v>
      </c>
      <c r="J197" t="s">
        <v>51</v>
      </c>
      <c r="K197">
        <f ca="1">YEAR(TODAY()) - Table1[[#This Row],[Year]]</f>
        <v>23</v>
      </c>
      <c r="L197">
        <f>Table1[[#This Row],[Price]]/Table1[[#This Row],[Mileage]]</f>
        <v>0.28553820169623884</v>
      </c>
      <c r="M197" t="str" cm="1">
        <f t="array" ref="M197">_xlfn.IFS(
Table1[[#This Row],[Mileage]]&lt;50000,"Low",
Table1[[#This Row],[Mileage]]&lt;150000,"Medium",
TRUE,"High"
)</f>
        <v>Medium</v>
      </c>
      <c r="N197" t="str" cm="1">
        <f t="array" ref="N197">_xlfn.IFS(
Table1[[#This Row],[Price]]&lt;65000,"Budget",
Table1[[#This Row],[Price]]&lt;=80000,"Mid-range",
TRUE,"Premium"
)</f>
        <v>Budget</v>
      </c>
      <c r="O197" t="str" cm="1">
        <f t="array" ref="O197">_xlfn.IFS(
Table1[[#This Row],[Engine Size]]&lt;2,"Small",
Table1[[#This Row],[Engine Size]]&lt;4,"Medium",
TRUE,"Large"
)</f>
        <v>Small</v>
      </c>
      <c r="P197" cm="1">
        <f t="array" ref="P197">_xlfn.IFS(
Table1[[#This Row],[Condition]]="New",3,
Table1[[#This Row],[Condition]]="Like New",2,
TRUE,1
)</f>
        <v>1</v>
      </c>
    </row>
    <row r="198" spans="1:16" hidden="1" x14ac:dyDescent="0.3">
      <c r="A198">
        <v>197</v>
      </c>
      <c r="B198" t="s">
        <v>24</v>
      </c>
      <c r="C198">
        <v>2021</v>
      </c>
      <c r="D198">
        <v>5</v>
      </c>
      <c r="E198" t="s">
        <v>33</v>
      </c>
      <c r="F198" t="s">
        <v>34</v>
      </c>
      <c r="G198">
        <v>288065</v>
      </c>
      <c r="H198" t="s">
        <v>26</v>
      </c>
      <c r="I198">
        <v>45968.35</v>
      </c>
      <c r="J198" t="s">
        <v>49</v>
      </c>
      <c r="K198">
        <f ca="1">YEAR(TODAY()) - Table1[[#This Row],[Year]]</f>
        <v>5</v>
      </c>
      <c r="L198">
        <f>Table1[[#This Row],[Price]]/Table1[[#This Row],[Mileage]]</f>
        <v>0.15957631090205335</v>
      </c>
      <c r="M198" t="str" cm="1">
        <f t="array" ref="M198">_xlfn.IFS(
Table1[[#This Row],[Mileage]]&lt;50000,"Low",
Table1[[#This Row],[Mileage]]&lt;150000,"Medium",
TRUE,"High"
)</f>
        <v>High</v>
      </c>
      <c r="N198" t="str" cm="1">
        <f t="array" ref="N198">_xlfn.IFS(
Table1[[#This Row],[Price]]&lt;65000,"Budget",
Table1[[#This Row],[Price]]&lt;=80000,"Mid-range",
TRUE,"Premium"
)</f>
        <v>Budget</v>
      </c>
      <c r="O198" t="str" cm="1">
        <f t="array" ref="O198">_xlfn.IFS(
Table1[[#This Row],[Engine Size]]&lt;2,"Small",
Table1[[#This Row],[Engine Size]]&lt;4,"Medium",
TRUE,"Large"
)</f>
        <v>Large</v>
      </c>
      <c r="P198" cm="1">
        <f t="array" ref="P198">_xlfn.IFS(
Table1[[#This Row],[Condition]]="New",3,
Table1[[#This Row],[Condition]]="Like New",2,
TRUE,1
)</f>
        <v>1</v>
      </c>
    </row>
    <row r="199" spans="1:16" x14ac:dyDescent="0.3">
      <c r="A199">
        <v>198</v>
      </c>
      <c r="B199" t="s">
        <v>43</v>
      </c>
      <c r="C199">
        <v>2006</v>
      </c>
      <c r="D199">
        <v>1.3</v>
      </c>
      <c r="E199" t="s">
        <v>33</v>
      </c>
      <c r="F199" t="s">
        <v>34</v>
      </c>
      <c r="G199">
        <v>19340</v>
      </c>
      <c r="H199" t="s">
        <v>26</v>
      </c>
      <c r="I199">
        <v>70260.83</v>
      </c>
      <c r="J199" t="s">
        <v>60</v>
      </c>
      <c r="K199">
        <f ca="1">YEAR(TODAY()) - Table1[[#This Row],[Year]]</f>
        <v>20</v>
      </c>
      <c r="L199">
        <f>Table1[[#This Row],[Price]]/Table1[[#This Row],[Mileage]]</f>
        <v>3.6329281282316446</v>
      </c>
      <c r="M199" t="str" cm="1">
        <f t="array" ref="M199">_xlfn.IFS(
Table1[[#This Row],[Mileage]]&lt;50000,"Low",
Table1[[#This Row],[Mileage]]&lt;150000,"Medium",
TRUE,"High"
)</f>
        <v>Low</v>
      </c>
      <c r="N199" t="str" cm="1">
        <f t="array" ref="N199">_xlfn.IFS(
Table1[[#This Row],[Price]]&lt;65000,"Budget",
Table1[[#This Row],[Price]]&lt;=80000,"Mid-range",
TRUE,"Premium"
)</f>
        <v>Mid-range</v>
      </c>
      <c r="O199" t="str" cm="1">
        <f t="array" ref="O199">_xlfn.IFS(
Table1[[#This Row],[Engine Size]]&lt;2,"Small",
Table1[[#This Row],[Engine Size]]&lt;4,"Medium",
TRUE,"Large"
)</f>
        <v>Small</v>
      </c>
      <c r="P199" cm="1">
        <f t="array" ref="P199">_xlfn.IFS(
Table1[[#This Row],[Condition]]="New",3,
Table1[[#This Row],[Condition]]="Like New",2,
TRUE,1
)</f>
        <v>1</v>
      </c>
    </row>
    <row r="200" spans="1:16" hidden="1" x14ac:dyDescent="0.3">
      <c r="A200">
        <v>199</v>
      </c>
      <c r="B200" t="s">
        <v>43</v>
      </c>
      <c r="C200">
        <v>2021</v>
      </c>
      <c r="D200">
        <v>3.4</v>
      </c>
      <c r="E200" t="s">
        <v>25</v>
      </c>
      <c r="F200" t="s">
        <v>19</v>
      </c>
      <c r="G200">
        <v>62781</v>
      </c>
      <c r="H200" t="s">
        <v>20</v>
      </c>
      <c r="I200">
        <v>32481.83</v>
      </c>
      <c r="J200" t="s">
        <v>57</v>
      </c>
      <c r="K200">
        <f ca="1">YEAR(TODAY()) - Table1[[#This Row],[Year]]</f>
        <v>5</v>
      </c>
      <c r="L200">
        <f>Table1[[#This Row],[Price]]/Table1[[#This Row],[Mileage]]</f>
        <v>0.51738312546789633</v>
      </c>
      <c r="M200" t="str" cm="1">
        <f t="array" ref="M200">_xlfn.IFS(
Table1[[#This Row],[Mileage]]&lt;50000,"Low",
Table1[[#This Row],[Mileage]]&lt;150000,"Medium",
TRUE,"High"
)</f>
        <v>Medium</v>
      </c>
      <c r="N200" t="str" cm="1">
        <f t="array" ref="N200">_xlfn.IFS(
Table1[[#This Row],[Price]]&lt;65000,"Budget",
Table1[[#This Row],[Price]]&lt;=80000,"Mid-range",
TRUE,"Premium"
)</f>
        <v>Budget</v>
      </c>
      <c r="O200" t="str" cm="1">
        <f t="array" ref="O200">_xlfn.IFS(
Table1[[#This Row],[Engine Size]]&lt;2,"Small",
Table1[[#This Row],[Engine Size]]&lt;4,"Medium",
TRUE,"Large"
)</f>
        <v>Medium</v>
      </c>
      <c r="P200" cm="1">
        <f t="array" ref="P200">_xlfn.IFS(
Table1[[#This Row],[Condition]]="New",3,
Table1[[#This Row],[Condition]]="Like New",2,
TRUE,1
)</f>
        <v>3</v>
      </c>
    </row>
    <row r="201" spans="1:16" x14ac:dyDescent="0.3">
      <c r="A201">
        <v>200</v>
      </c>
      <c r="B201" t="s">
        <v>30</v>
      </c>
      <c r="C201">
        <v>2000</v>
      </c>
      <c r="D201">
        <v>3.8</v>
      </c>
      <c r="E201" t="s">
        <v>33</v>
      </c>
      <c r="F201" t="s">
        <v>34</v>
      </c>
      <c r="G201">
        <v>277045</v>
      </c>
      <c r="H201" t="s">
        <v>26</v>
      </c>
      <c r="I201">
        <v>85719.15</v>
      </c>
      <c r="J201" t="s">
        <v>41</v>
      </c>
      <c r="K201">
        <f ca="1">YEAR(TODAY()) - Table1[[#This Row],[Year]]</f>
        <v>26</v>
      </c>
      <c r="L201">
        <f>Table1[[#This Row],[Price]]/Table1[[#This Row],[Mileage]]</f>
        <v>0.30940515078777814</v>
      </c>
      <c r="M201" t="str" cm="1">
        <f t="array" ref="M201">_xlfn.IFS(
Table1[[#This Row],[Mileage]]&lt;50000,"Low",
Table1[[#This Row],[Mileage]]&lt;150000,"Medium",
TRUE,"High"
)</f>
        <v>High</v>
      </c>
      <c r="N201" t="str" cm="1">
        <f t="array" ref="N201">_xlfn.IFS(
Table1[[#This Row],[Price]]&lt;65000,"Budget",
Table1[[#This Row],[Price]]&lt;=80000,"Mid-range",
TRUE,"Premium"
)</f>
        <v>Premium</v>
      </c>
      <c r="O201" t="str" cm="1">
        <f t="array" ref="O201">_xlfn.IFS(
Table1[[#This Row],[Engine Size]]&lt;2,"Small",
Table1[[#This Row],[Engine Size]]&lt;4,"Medium",
TRUE,"Large"
)</f>
        <v>Medium</v>
      </c>
      <c r="P201" cm="1">
        <f t="array" ref="P201">_xlfn.IFS(
Table1[[#This Row],[Condition]]="New",3,
Table1[[#This Row],[Condition]]="Like New",2,
TRUE,1
)</f>
        <v>1</v>
      </c>
    </row>
    <row r="202" spans="1:16" hidden="1" x14ac:dyDescent="0.3">
      <c r="A202">
        <v>201</v>
      </c>
      <c r="B202" t="s">
        <v>50</v>
      </c>
      <c r="C202">
        <v>2011</v>
      </c>
      <c r="D202">
        <v>4.0999999999999996</v>
      </c>
      <c r="E202" t="s">
        <v>42</v>
      </c>
      <c r="F202" t="s">
        <v>34</v>
      </c>
      <c r="G202">
        <v>10638</v>
      </c>
      <c r="H202" t="s">
        <v>26</v>
      </c>
      <c r="I202">
        <v>46573.48</v>
      </c>
      <c r="J202" t="s">
        <v>51</v>
      </c>
      <c r="K202">
        <f ca="1">YEAR(TODAY()) - Table1[[#This Row],[Year]]</f>
        <v>15</v>
      </c>
      <c r="L202">
        <f>Table1[[#This Row],[Price]]/Table1[[#This Row],[Mileage]]</f>
        <v>4.3780297048317358</v>
      </c>
      <c r="M202" t="str" cm="1">
        <f t="array" ref="M202">_xlfn.IFS(
Table1[[#This Row],[Mileage]]&lt;50000,"Low",
Table1[[#This Row],[Mileage]]&lt;150000,"Medium",
TRUE,"High"
)</f>
        <v>Low</v>
      </c>
      <c r="N202" t="str" cm="1">
        <f t="array" ref="N202">_xlfn.IFS(
Table1[[#This Row],[Price]]&lt;65000,"Budget",
Table1[[#This Row],[Price]]&lt;=80000,"Mid-range",
TRUE,"Premium"
)</f>
        <v>Budget</v>
      </c>
      <c r="O202" t="str" cm="1">
        <f t="array" ref="O202">_xlfn.IFS(
Table1[[#This Row],[Engine Size]]&lt;2,"Small",
Table1[[#This Row],[Engine Size]]&lt;4,"Medium",
TRUE,"Large"
)</f>
        <v>Large</v>
      </c>
      <c r="P202" cm="1">
        <f t="array" ref="P202">_xlfn.IFS(
Table1[[#This Row],[Condition]]="New",3,
Table1[[#This Row],[Condition]]="Like New",2,
TRUE,1
)</f>
        <v>1</v>
      </c>
    </row>
    <row r="203" spans="1:16" x14ac:dyDescent="0.3">
      <c r="A203">
        <v>202</v>
      </c>
      <c r="B203" t="s">
        <v>58</v>
      </c>
      <c r="C203">
        <v>2023</v>
      </c>
      <c r="D203">
        <v>4.4000000000000004</v>
      </c>
      <c r="E203" t="s">
        <v>33</v>
      </c>
      <c r="F203" t="s">
        <v>34</v>
      </c>
      <c r="G203">
        <v>217986</v>
      </c>
      <c r="H203" t="s">
        <v>20</v>
      </c>
      <c r="I203">
        <v>96981.66</v>
      </c>
      <c r="J203" t="s">
        <v>65</v>
      </c>
      <c r="K203">
        <f ca="1">YEAR(TODAY()) - Table1[[#This Row],[Year]]</f>
        <v>3</v>
      </c>
      <c r="L203">
        <f>Table1[[#This Row],[Price]]/Table1[[#This Row],[Mileage]]</f>
        <v>0.44489857146789247</v>
      </c>
      <c r="M203" t="str" cm="1">
        <f t="array" ref="M203">_xlfn.IFS(
Table1[[#This Row],[Mileage]]&lt;50000,"Low",
Table1[[#This Row],[Mileage]]&lt;150000,"Medium",
TRUE,"High"
)</f>
        <v>High</v>
      </c>
      <c r="N203" t="str" cm="1">
        <f t="array" ref="N203">_xlfn.IFS(
Table1[[#This Row],[Price]]&lt;65000,"Budget",
Table1[[#This Row],[Price]]&lt;=80000,"Mid-range",
TRUE,"Premium"
)</f>
        <v>Premium</v>
      </c>
      <c r="O203" t="str" cm="1">
        <f t="array" ref="O203">_xlfn.IFS(
Table1[[#This Row],[Engine Size]]&lt;2,"Small",
Table1[[#This Row],[Engine Size]]&lt;4,"Medium",
TRUE,"Large"
)</f>
        <v>Large</v>
      </c>
      <c r="P203" cm="1">
        <f t="array" ref="P203">_xlfn.IFS(
Table1[[#This Row],[Condition]]="New",3,
Table1[[#This Row],[Condition]]="Like New",2,
TRUE,1
)</f>
        <v>3</v>
      </c>
    </row>
    <row r="204" spans="1:16" x14ac:dyDescent="0.3">
      <c r="A204">
        <v>203</v>
      </c>
      <c r="B204" t="s">
        <v>30</v>
      </c>
      <c r="C204">
        <v>2012</v>
      </c>
      <c r="D204">
        <v>2.2999999999999998</v>
      </c>
      <c r="E204" t="s">
        <v>18</v>
      </c>
      <c r="F204" t="s">
        <v>19</v>
      </c>
      <c r="G204">
        <v>221668</v>
      </c>
      <c r="H204" t="s">
        <v>38</v>
      </c>
      <c r="I204">
        <v>95644.79</v>
      </c>
      <c r="J204" t="s">
        <v>52</v>
      </c>
      <c r="K204">
        <f ca="1">YEAR(TODAY()) - Table1[[#This Row],[Year]]</f>
        <v>14</v>
      </c>
      <c r="L204">
        <f>Table1[[#This Row],[Price]]/Table1[[#This Row],[Mileage]]</f>
        <v>0.43147766028475015</v>
      </c>
      <c r="M204" t="str" cm="1">
        <f t="array" ref="M204">_xlfn.IFS(
Table1[[#This Row],[Mileage]]&lt;50000,"Low",
Table1[[#This Row],[Mileage]]&lt;150000,"Medium",
TRUE,"High"
)</f>
        <v>High</v>
      </c>
      <c r="N204" t="str" cm="1">
        <f t="array" ref="N204">_xlfn.IFS(
Table1[[#This Row],[Price]]&lt;65000,"Budget",
Table1[[#This Row],[Price]]&lt;=80000,"Mid-range",
TRUE,"Premium"
)</f>
        <v>Premium</v>
      </c>
      <c r="O204" t="str" cm="1">
        <f t="array" ref="O204">_xlfn.IFS(
Table1[[#This Row],[Engine Size]]&lt;2,"Small",
Table1[[#This Row],[Engine Size]]&lt;4,"Medium",
TRUE,"Large"
)</f>
        <v>Medium</v>
      </c>
      <c r="P204" cm="1">
        <f t="array" ref="P204">_xlfn.IFS(
Table1[[#This Row],[Condition]]="New",3,
Table1[[#This Row],[Condition]]="Like New",2,
TRUE,1
)</f>
        <v>2</v>
      </c>
    </row>
    <row r="205" spans="1:16" x14ac:dyDescent="0.3">
      <c r="A205">
        <v>204</v>
      </c>
      <c r="B205" t="s">
        <v>50</v>
      </c>
      <c r="C205">
        <v>2009</v>
      </c>
      <c r="D205">
        <v>1</v>
      </c>
      <c r="E205" t="s">
        <v>42</v>
      </c>
      <c r="F205" t="s">
        <v>34</v>
      </c>
      <c r="G205">
        <v>294786</v>
      </c>
      <c r="H205" t="s">
        <v>20</v>
      </c>
      <c r="I205">
        <v>78461.240000000005</v>
      </c>
      <c r="J205" t="s">
        <v>61</v>
      </c>
      <c r="K205">
        <f ca="1">YEAR(TODAY()) - Table1[[#This Row],[Year]]</f>
        <v>17</v>
      </c>
      <c r="L205">
        <f>Table1[[#This Row],[Price]]/Table1[[#This Row],[Mileage]]</f>
        <v>0.26616338632092434</v>
      </c>
      <c r="M205" t="str" cm="1">
        <f t="array" ref="M205">_xlfn.IFS(
Table1[[#This Row],[Mileage]]&lt;50000,"Low",
Table1[[#This Row],[Mileage]]&lt;150000,"Medium",
TRUE,"High"
)</f>
        <v>High</v>
      </c>
      <c r="N205" t="str" cm="1">
        <f t="array" ref="N205">_xlfn.IFS(
Table1[[#This Row],[Price]]&lt;65000,"Budget",
Table1[[#This Row],[Price]]&lt;=80000,"Mid-range",
TRUE,"Premium"
)</f>
        <v>Mid-range</v>
      </c>
      <c r="O205" t="str" cm="1">
        <f t="array" ref="O205">_xlfn.IFS(
Table1[[#This Row],[Engine Size]]&lt;2,"Small",
Table1[[#This Row],[Engine Size]]&lt;4,"Medium",
TRUE,"Large"
)</f>
        <v>Small</v>
      </c>
      <c r="P205" cm="1">
        <f t="array" ref="P205">_xlfn.IFS(
Table1[[#This Row],[Condition]]="New",3,
Table1[[#This Row],[Condition]]="Like New",2,
TRUE,1
)</f>
        <v>3</v>
      </c>
    </row>
    <row r="206" spans="1:16" x14ac:dyDescent="0.3">
      <c r="A206">
        <v>205</v>
      </c>
      <c r="B206" t="s">
        <v>24</v>
      </c>
      <c r="C206">
        <v>2014</v>
      </c>
      <c r="D206">
        <v>4.5999999999999996</v>
      </c>
      <c r="E206" t="s">
        <v>25</v>
      </c>
      <c r="F206" t="s">
        <v>34</v>
      </c>
      <c r="G206">
        <v>25378</v>
      </c>
      <c r="H206" t="s">
        <v>26</v>
      </c>
      <c r="I206">
        <v>93578.52</v>
      </c>
      <c r="J206" t="s">
        <v>66</v>
      </c>
      <c r="K206">
        <f ca="1">YEAR(TODAY()) - Table1[[#This Row],[Year]]</f>
        <v>12</v>
      </c>
      <c r="L206">
        <f>Table1[[#This Row],[Price]]/Table1[[#This Row],[Mileage]]</f>
        <v>3.6873875009851051</v>
      </c>
      <c r="M206" t="str" cm="1">
        <f t="array" ref="M206">_xlfn.IFS(
Table1[[#This Row],[Mileage]]&lt;50000,"Low",
Table1[[#This Row],[Mileage]]&lt;150000,"Medium",
TRUE,"High"
)</f>
        <v>Low</v>
      </c>
      <c r="N206" t="str" cm="1">
        <f t="array" ref="N206">_xlfn.IFS(
Table1[[#This Row],[Price]]&lt;65000,"Budget",
Table1[[#This Row],[Price]]&lt;=80000,"Mid-range",
TRUE,"Premium"
)</f>
        <v>Premium</v>
      </c>
      <c r="O206" t="str" cm="1">
        <f t="array" ref="O206">_xlfn.IFS(
Table1[[#This Row],[Engine Size]]&lt;2,"Small",
Table1[[#This Row],[Engine Size]]&lt;4,"Medium",
TRUE,"Large"
)</f>
        <v>Large</v>
      </c>
      <c r="P206" cm="1">
        <f t="array" ref="P206">_xlfn.IFS(
Table1[[#This Row],[Condition]]="New",3,
Table1[[#This Row],[Condition]]="Like New",2,
TRUE,1
)</f>
        <v>1</v>
      </c>
    </row>
    <row r="207" spans="1:16" x14ac:dyDescent="0.3">
      <c r="A207">
        <v>206</v>
      </c>
      <c r="B207" t="s">
        <v>24</v>
      </c>
      <c r="C207">
        <v>2012</v>
      </c>
      <c r="D207">
        <v>3.7</v>
      </c>
      <c r="E207" t="s">
        <v>42</v>
      </c>
      <c r="F207" t="s">
        <v>34</v>
      </c>
      <c r="G207">
        <v>118171</v>
      </c>
      <c r="H207" t="s">
        <v>20</v>
      </c>
      <c r="I207">
        <v>72174.13</v>
      </c>
      <c r="J207" t="s">
        <v>49</v>
      </c>
      <c r="K207">
        <f ca="1">YEAR(TODAY()) - Table1[[#This Row],[Year]]</f>
        <v>14</v>
      </c>
      <c r="L207">
        <f>Table1[[#This Row],[Price]]/Table1[[#This Row],[Mileage]]</f>
        <v>0.61076008496162348</v>
      </c>
      <c r="M207" t="str" cm="1">
        <f t="array" ref="M207">_xlfn.IFS(
Table1[[#This Row],[Mileage]]&lt;50000,"Low",
Table1[[#This Row],[Mileage]]&lt;150000,"Medium",
TRUE,"High"
)</f>
        <v>Medium</v>
      </c>
      <c r="N207" t="str" cm="1">
        <f t="array" ref="N207">_xlfn.IFS(
Table1[[#This Row],[Price]]&lt;65000,"Budget",
Table1[[#This Row],[Price]]&lt;=80000,"Mid-range",
TRUE,"Premium"
)</f>
        <v>Mid-range</v>
      </c>
      <c r="O207" t="str" cm="1">
        <f t="array" ref="O207">_xlfn.IFS(
Table1[[#This Row],[Engine Size]]&lt;2,"Small",
Table1[[#This Row],[Engine Size]]&lt;4,"Medium",
TRUE,"Large"
)</f>
        <v>Medium</v>
      </c>
      <c r="P207" cm="1">
        <f t="array" ref="P207">_xlfn.IFS(
Table1[[#This Row],[Condition]]="New",3,
Table1[[#This Row],[Condition]]="Like New",2,
TRUE,1
)</f>
        <v>3</v>
      </c>
    </row>
    <row r="208" spans="1:16" x14ac:dyDescent="0.3">
      <c r="A208">
        <v>207</v>
      </c>
      <c r="B208" t="s">
        <v>24</v>
      </c>
      <c r="C208">
        <v>2022</v>
      </c>
      <c r="D208">
        <v>5.2</v>
      </c>
      <c r="E208" t="s">
        <v>42</v>
      </c>
      <c r="F208" t="s">
        <v>34</v>
      </c>
      <c r="G208">
        <v>214801</v>
      </c>
      <c r="H208" t="s">
        <v>38</v>
      </c>
      <c r="I208">
        <v>90080.4</v>
      </c>
      <c r="J208" t="s">
        <v>49</v>
      </c>
      <c r="K208">
        <f ca="1">YEAR(TODAY()) - Table1[[#This Row],[Year]]</f>
        <v>4</v>
      </c>
      <c r="L208">
        <f>Table1[[#This Row],[Price]]/Table1[[#This Row],[Mileage]]</f>
        <v>0.4193667627245683</v>
      </c>
      <c r="M208" t="str" cm="1">
        <f t="array" ref="M208">_xlfn.IFS(
Table1[[#This Row],[Mileage]]&lt;50000,"Low",
Table1[[#This Row],[Mileage]]&lt;150000,"Medium",
TRUE,"High"
)</f>
        <v>High</v>
      </c>
      <c r="N208" t="str" cm="1">
        <f t="array" ref="N208">_xlfn.IFS(
Table1[[#This Row],[Price]]&lt;65000,"Budget",
Table1[[#This Row],[Price]]&lt;=80000,"Mid-range",
TRUE,"Premium"
)</f>
        <v>Premium</v>
      </c>
      <c r="O208" t="str" cm="1">
        <f t="array" ref="O208">_xlfn.IFS(
Table1[[#This Row],[Engine Size]]&lt;2,"Small",
Table1[[#This Row],[Engine Size]]&lt;4,"Medium",
TRUE,"Large"
)</f>
        <v>Large</v>
      </c>
      <c r="P208" cm="1">
        <f t="array" ref="P208">_xlfn.IFS(
Table1[[#This Row],[Condition]]="New",3,
Table1[[#This Row],[Condition]]="Like New",2,
TRUE,1
)</f>
        <v>2</v>
      </c>
    </row>
    <row r="209" spans="1:16" hidden="1" x14ac:dyDescent="0.3">
      <c r="A209">
        <v>208</v>
      </c>
      <c r="B209" t="s">
        <v>24</v>
      </c>
      <c r="C209">
        <v>2021</v>
      </c>
      <c r="D209">
        <v>5.0999999999999996</v>
      </c>
      <c r="E209" t="s">
        <v>42</v>
      </c>
      <c r="F209" t="s">
        <v>19</v>
      </c>
      <c r="G209">
        <v>64377</v>
      </c>
      <c r="H209" t="s">
        <v>38</v>
      </c>
      <c r="I209">
        <v>27465</v>
      </c>
      <c r="J209" t="s">
        <v>66</v>
      </c>
      <c r="K209">
        <f ca="1">YEAR(TODAY()) - Table1[[#This Row],[Year]]</f>
        <v>5</v>
      </c>
      <c r="L209">
        <f>Table1[[#This Row],[Price]]/Table1[[#This Row],[Mileage]]</f>
        <v>0.42662752225173589</v>
      </c>
      <c r="M209" t="str" cm="1">
        <f t="array" ref="M209">_xlfn.IFS(
Table1[[#This Row],[Mileage]]&lt;50000,"Low",
Table1[[#This Row],[Mileage]]&lt;150000,"Medium",
TRUE,"High"
)</f>
        <v>Medium</v>
      </c>
      <c r="N209" t="str" cm="1">
        <f t="array" ref="N209">_xlfn.IFS(
Table1[[#This Row],[Price]]&lt;65000,"Budget",
Table1[[#This Row],[Price]]&lt;=80000,"Mid-range",
TRUE,"Premium"
)</f>
        <v>Budget</v>
      </c>
      <c r="O209" t="str" cm="1">
        <f t="array" ref="O209">_xlfn.IFS(
Table1[[#This Row],[Engine Size]]&lt;2,"Small",
Table1[[#This Row],[Engine Size]]&lt;4,"Medium",
TRUE,"Large"
)</f>
        <v>Large</v>
      </c>
      <c r="P209" cm="1">
        <f t="array" ref="P209">_xlfn.IFS(
Table1[[#This Row],[Condition]]="New",3,
Table1[[#This Row],[Condition]]="Like New",2,
TRUE,1
)</f>
        <v>2</v>
      </c>
    </row>
    <row r="210" spans="1:16" hidden="1" x14ac:dyDescent="0.3">
      <c r="A210">
        <v>209</v>
      </c>
      <c r="B210" t="s">
        <v>24</v>
      </c>
      <c r="C210">
        <v>2021</v>
      </c>
      <c r="D210">
        <v>5.2</v>
      </c>
      <c r="E210" t="s">
        <v>18</v>
      </c>
      <c r="F210" t="s">
        <v>19</v>
      </c>
      <c r="G210">
        <v>260339</v>
      </c>
      <c r="H210" t="s">
        <v>38</v>
      </c>
      <c r="I210">
        <v>37814.92</v>
      </c>
      <c r="J210" t="s">
        <v>53</v>
      </c>
      <c r="K210">
        <f ca="1">YEAR(TODAY()) - Table1[[#This Row],[Year]]</f>
        <v>5</v>
      </c>
      <c r="L210">
        <f>Table1[[#This Row],[Price]]/Table1[[#This Row],[Mileage]]</f>
        <v>0.14525261293928302</v>
      </c>
      <c r="M210" t="str" cm="1">
        <f t="array" ref="M210">_xlfn.IFS(
Table1[[#This Row],[Mileage]]&lt;50000,"Low",
Table1[[#This Row],[Mileage]]&lt;150000,"Medium",
TRUE,"High"
)</f>
        <v>High</v>
      </c>
      <c r="N210" t="str" cm="1">
        <f t="array" ref="N210">_xlfn.IFS(
Table1[[#This Row],[Price]]&lt;65000,"Budget",
Table1[[#This Row],[Price]]&lt;=80000,"Mid-range",
TRUE,"Premium"
)</f>
        <v>Budget</v>
      </c>
      <c r="O210" t="str" cm="1">
        <f t="array" ref="O210">_xlfn.IFS(
Table1[[#This Row],[Engine Size]]&lt;2,"Small",
Table1[[#This Row],[Engine Size]]&lt;4,"Medium",
TRUE,"Large"
)</f>
        <v>Large</v>
      </c>
      <c r="P210" cm="1">
        <f t="array" ref="P210">_xlfn.IFS(
Table1[[#This Row],[Condition]]="New",3,
Table1[[#This Row],[Condition]]="Like New",2,
TRUE,1
)</f>
        <v>2</v>
      </c>
    </row>
    <row r="211" spans="1:16" x14ac:dyDescent="0.3">
      <c r="A211">
        <v>210</v>
      </c>
      <c r="B211" t="s">
        <v>50</v>
      </c>
      <c r="C211">
        <v>2020</v>
      </c>
      <c r="D211">
        <v>3.4</v>
      </c>
      <c r="E211" t="s">
        <v>18</v>
      </c>
      <c r="F211" t="s">
        <v>34</v>
      </c>
      <c r="G211">
        <v>54691</v>
      </c>
      <c r="H211" t="s">
        <v>38</v>
      </c>
      <c r="I211">
        <v>76528.36</v>
      </c>
      <c r="J211" t="s">
        <v>54</v>
      </c>
      <c r="K211">
        <f ca="1">YEAR(TODAY()) - Table1[[#This Row],[Year]]</f>
        <v>6</v>
      </c>
      <c r="L211">
        <f>Table1[[#This Row],[Price]]/Table1[[#This Row],[Mileage]]</f>
        <v>1.3992861713993161</v>
      </c>
      <c r="M211" t="str" cm="1">
        <f t="array" ref="M211">_xlfn.IFS(
Table1[[#This Row],[Mileage]]&lt;50000,"Low",
Table1[[#This Row],[Mileage]]&lt;150000,"Medium",
TRUE,"High"
)</f>
        <v>Medium</v>
      </c>
      <c r="N211" t="str" cm="1">
        <f t="array" ref="N211">_xlfn.IFS(
Table1[[#This Row],[Price]]&lt;65000,"Budget",
Table1[[#This Row],[Price]]&lt;=80000,"Mid-range",
TRUE,"Premium"
)</f>
        <v>Mid-range</v>
      </c>
      <c r="O211" t="str" cm="1">
        <f t="array" ref="O211">_xlfn.IFS(
Table1[[#This Row],[Engine Size]]&lt;2,"Small",
Table1[[#This Row],[Engine Size]]&lt;4,"Medium",
TRUE,"Large"
)</f>
        <v>Medium</v>
      </c>
      <c r="P211" cm="1">
        <f t="array" ref="P211">_xlfn.IFS(
Table1[[#This Row],[Condition]]="New",3,
Table1[[#This Row],[Condition]]="Like New",2,
TRUE,1
)</f>
        <v>2</v>
      </c>
    </row>
    <row r="212" spans="1:16" hidden="1" x14ac:dyDescent="0.3">
      <c r="A212">
        <v>211</v>
      </c>
      <c r="B212" t="s">
        <v>50</v>
      </c>
      <c r="C212">
        <v>2021</v>
      </c>
      <c r="D212">
        <v>2.7</v>
      </c>
      <c r="E212" t="s">
        <v>18</v>
      </c>
      <c r="F212" t="s">
        <v>34</v>
      </c>
      <c r="G212">
        <v>91782</v>
      </c>
      <c r="H212" t="s">
        <v>38</v>
      </c>
      <c r="I212">
        <v>45333.32</v>
      </c>
      <c r="J212" t="s">
        <v>55</v>
      </c>
      <c r="K212">
        <f ca="1">YEAR(TODAY()) - Table1[[#This Row],[Year]]</f>
        <v>5</v>
      </c>
      <c r="L212">
        <f>Table1[[#This Row],[Price]]/Table1[[#This Row],[Mileage]]</f>
        <v>0.49392386306683228</v>
      </c>
      <c r="M212" t="str" cm="1">
        <f t="array" ref="M212">_xlfn.IFS(
Table1[[#This Row],[Mileage]]&lt;50000,"Low",
Table1[[#This Row],[Mileage]]&lt;150000,"Medium",
TRUE,"High"
)</f>
        <v>Medium</v>
      </c>
      <c r="N212" t="str" cm="1">
        <f t="array" ref="N212">_xlfn.IFS(
Table1[[#This Row],[Price]]&lt;65000,"Budget",
Table1[[#This Row],[Price]]&lt;=80000,"Mid-range",
TRUE,"Premium"
)</f>
        <v>Budget</v>
      </c>
      <c r="O212" t="str" cm="1">
        <f t="array" ref="O212">_xlfn.IFS(
Table1[[#This Row],[Engine Size]]&lt;2,"Small",
Table1[[#This Row],[Engine Size]]&lt;4,"Medium",
TRUE,"Large"
)</f>
        <v>Medium</v>
      </c>
      <c r="P212" cm="1">
        <f t="array" ref="P212">_xlfn.IFS(
Table1[[#This Row],[Condition]]="New",3,
Table1[[#This Row],[Condition]]="Like New",2,
TRUE,1
)</f>
        <v>2</v>
      </c>
    </row>
    <row r="213" spans="1:16" x14ac:dyDescent="0.3">
      <c r="A213">
        <v>212</v>
      </c>
      <c r="B213" t="s">
        <v>37</v>
      </c>
      <c r="C213">
        <v>2008</v>
      </c>
      <c r="D213">
        <v>5</v>
      </c>
      <c r="E213" t="s">
        <v>25</v>
      </c>
      <c r="F213" t="s">
        <v>34</v>
      </c>
      <c r="G213">
        <v>259896</v>
      </c>
      <c r="H213" t="s">
        <v>38</v>
      </c>
      <c r="I213">
        <v>84546.11</v>
      </c>
      <c r="J213" t="s">
        <v>68</v>
      </c>
      <c r="K213">
        <f ca="1">YEAR(TODAY()) - Table1[[#This Row],[Year]]</f>
        <v>18</v>
      </c>
      <c r="L213">
        <f>Table1[[#This Row],[Price]]/Table1[[#This Row],[Mileage]]</f>
        <v>0.32530746914150277</v>
      </c>
      <c r="M213" t="str" cm="1">
        <f t="array" ref="M213">_xlfn.IFS(
Table1[[#This Row],[Mileage]]&lt;50000,"Low",
Table1[[#This Row],[Mileage]]&lt;150000,"Medium",
TRUE,"High"
)</f>
        <v>High</v>
      </c>
      <c r="N213" t="str" cm="1">
        <f t="array" ref="N213">_xlfn.IFS(
Table1[[#This Row],[Price]]&lt;65000,"Budget",
Table1[[#This Row],[Price]]&lt;=80000,"Mid-range",
TRUE,"Premium"
)</f>
        <v>Premium</v>
      </c>
      <c r="O213" t="str" cm="1">
        <f t="array" ref="O213">_xlfn.IFS(
Table1[[#This Row],[Engine Size]]&lt;2,"Small",
Table1[[#This Row],[Engine Size]]&lt;4,"Medium",
TRUE,"Large"
)</f>
        <v>Large</v>
      </c>
      <c r="P213" cm="1">
        <f t="array" ref="P213">_xlfn.IFS(
Table1[[#This Row],[Condition]]="New",3,
Table1[[#This Row],[Condition]]="Like New",2,
TRUE,1
)</f>
        <v>2</v>
      </c>
    </row>
    <row r="214" spans="1:16" x14ac:dyDescent="0.3">
      <c r="A214">
        <v>213</v>
      </c>
      <c r="B214" t="s">
        <v>43</v>
      </c>
      <c r="C214">
        <v>2008</v>
      </c>
      <c r="D214">
        <v>3.3</v>
      </c>
      <c r="E214" t="s">
        <v>18</v>
      </c>
      <c r="F214" t="s">
        <v>34</v>
      </c>
      <c r="G214">
        <v>78343</v>
      </c>
      <c r="H214" t="s">
        <v>26</v>
      </c>
      <c r="I214">
        <v>88375.69</v>
      </c>
      <c r="J214" t="s">
        <v>63</v>
      </c>
      <c r="K214">
        <f ca="1">YEAR(TODAY()) - Table1[[#This Row],[Year]]</f>
        <v>18</v>
      </c>
      <c r="L214">
        <f>Table1[[#This Row],[Price]]/Table1[[#This Row],[Mileage]]</f>
        <v>1.1280610903335333</v>
      </c>
      <c r="M214" t="str" cm="1">
        <f t="array" ref="M214">_xlfn.IFS(
Table1[[#This Row],[Mileage]]&lt;50000,"Low",
Table1[[#This Row],[Mileage]]&lt;150000,"Medium",
TRUE,"High"
)</f>
        <v>Medium</v>
      </c>
      <c r="N214" t="str" cm="1">
        <f t="array" ref="N214">_xlfn.IFS(
Table1[[#This Row],[Price]]&lt;65000,"Budget",
Table1[[#This Row],[Price]]&lt;=80000,"Mid-range",
TRUE,"Premium"
)</f>
        <v>Premium</v>
      </c>
      <c r="O214" t="str" cm="1">
        <f t="array" ref="O214">_xlfn.IFS(
Table1[[#This Row],[Engine Size]]&lt;2,"Small",
Table1[[#This Row],[Engine Size]]&lt;4,"Medium",
TRUE,"Large"
)</f>
        <v>Medium</v>
      </c>
      <c r="P214" cm="1">
        <f t="array" ref="P214">_xlfn.IFS(
Table1[[#This Row],[Condition]]="New",3,
Table1[[#This Row],[Condition]]="Like New",2,
TRUE,1
)</f>
        <v>1</v>
      </c>
    </row>
    <row r="215" spans="1:16" hidden="1" x14ac:dyDescent="0.3">
      <c r="A215">
        <v>214</v>
      </c>
      <c r="B215" t="s">
        <v>17</v>
      </c>
      <c r="C215">
        <v>2014</v>
      </c>
      <c r="D215">
        <v>1.9</v>
      </c>
      <c r="E215" t="s">
        <v>18</v>
      </c>
      <c r="F215" t="s">
        <v>19</v>
      </c>
      <c r="G215">
        <v>121399</v>
      </c>
      <c r="H215" t="s">
        <v>26</v>
      </c>
      <c r="I215">
        <v>33474.300000000003</v>
      </c>
      <c r="J215" t="s">
        <v>64</v>
      </c>
      <c r="K215">
        <f ca="1">YEAR(TODAY()) - Table1[[#This Row],[Year]]</f>
        <v>12</v>
      </c>
      <c r="L215">
        <f>Table1[[#This Row],[Price]]/Table1[[#This Row],[Mileage]]</f>
        <v>0.27573785616026492</v>
      </c>
      <c r="M215" t="str" cm="1">
        <f t="array" ref="M215">_xlfn.IFS(
Table1[[#This Row],[Mileage]]&lt;50000,"Low",
Table1[[#This Row],[Mileage]]&lt;150000,"Medium",
TRUE,"High"
)</f>
        <v>Medium</v>
      </c>
      <c r="N215" t="str" cm="1">
        <f t="array" ref="N215">_xlfn.IFS(
Table1[[#This Row],[Price]]&lt;65000,"Budget",
Table1[[#This Row],[Price]]&lt;=80000,"Mid-range",
TRUE,"Premium"
)</f>
        <v>Budget</v>
      </c>
      <c r="O215" t="str" cm="1">
        <f t="array" ref="O215">_xlfn.IFS(
Table1[[#This Row],[Engine Size]]&lt;2,"Small",
Table1[[#This Row],[Engine Size]]&lt;4,"Medium",
TRUE,"Large"
)</f>
        <v>Small</v>
      </c>
      <c r="P215" cm="1">
        <f t="array" ref="P215">_xlfn.IFS(
Table1[[#This Row],[Condition]]="New",3,
Table1[[#This Row],[Condition]]="Like New",2,
TRUE,1
)</f>
        <v>1</v>
      </c>
    </row>
    <row r="216" spans="1:16" x14ac:dyDescent="0.3">
      <c r="A216">
        <v>215</v>
      </c>
      <c r="B216" t="s">
        <v>24</v>
      </c>
      <c r="C216">
        <v>2009</v>
      </c>
      <c r="D216">
        <v>5.3</v>
      </c>
      <c r="E216" t="s">
        <v>42</v>
      </c>
      <c r="F216" t="s">
        <v>19</v>
      </c>
      <c r="G216">
        <v>31357</v>
      </c>
      <c r="H216" t="s">
        <v>20</v>
      </c>
      <c r="I216">
        <v>83227.83</v>
      </c>
      <c r="J216" t="s">
        <v>27</v>
      </c>
      <c r="K216">
        <f ca="1">YEAR(TODAY()) - Table1[[#This Row],[Year]]</f>
        <v>17</v>
      </c>
      <c r="L216">
        <f>Table1[[#This Row],[Price]]/Table1[[#This Row],[Mileage]]</f>
        <v>2.654202570398954</v>
      </c>
      <c r="M216" t="str" cm="1">
        <f t="array" ref="M216">_xlfn.IFS(
Table1[[#This Row],[Mileage]]&lt;50000,"Low",
Table1[[#This Row],[Mileage]]&lt;150000,"Medium",
TRUE,"High"
)</f>
        <v>Low</v>
      </c>
      <c r="N216" t="str" cm="1">
        <f t="array" ref="N216">_xlfn.IFS(
Table1[[#This Row],[Price]]&lt;65000,"Budget",
Table1[[#This Row],[Price]]&lt;=80000,"Mid-range",
TRUE,"Premium"
)</f>
        <v>Premium</v>
      </c>
      <c r="O216" t="str" cm="1">
        <f t="array" ref="O216">_xlfn.IFS(
Table1[[#This Row],[Engine Size]]&lt;2,"Small",
Table1[[#This Row],[Engine Size]]&lt;4,"Medium",
TRUE,"Large"
)</f>
        <v>Large</v>
      </c>
      <c r="P216" cm="1">
        <f t="array" ref="P216">_xlfn.IFS(
Table1[[#This Row],[Condition]]="New",3,
Table1[[#This Row],[Condition]]="Like New",2,
TRUE,1
)</f>
        <v>3</v>
      </c>
    </row>
    <row r="217" spans="1:16" hidden="1" x14ac:dyDescent="0.3">
      <c r="A217">
        <v>216</v>
      </c>
      <c r="B217" t="s">
        <v>58</v>
      </c>
      <c r="C217">
        <v>2023</v>
      </c>
      <c r="D217">
        <v>5.4</v>
      </c>
      <c r="E217" t="s">
        <v>18</v>
      </c>
      <c r="F217" t="s">
        <v>19</v>
      </c>
      <c r="G217">
        <v>294458</v>
      </c>
      <c r="H217" t="s">
        <v>26</v>
      </c>
      <c r="I217">
        <v>19655.11</v>
      </c>
      <c r="J217" t="s">
        <v>62</v>
      </c>
      <c r="K217">
        <f ca="1">YEAR(TODAY()) - Table1[[#This Row],[Year]]</f>
        <v>3</v>
      </c>
      <c r="L217">
        <f>Table1[[#This Row],[Price]]/Table1[[#This Row],[Mileage]]</f>
        <v>6.6750130748697609E-2</v>
      </c>
      <c r="M217" t="str" cm="1">
        <f t="array" ref="M217">_xlfn.IFS(
Table1[[#This Row],[Mileage]]&lt;50000,"Low",
Table1[[#This Row],[Mileage]]&lt;150000,"Medium",
TRUE,"High"
)</f>
        <v>High</v>
      </c>
      <c r="N217" t="str" cm="1">
        <f t="array" ref="N217">_xlfn.IFS(
Table1[[#This Row],[Price]]&lt;65000,"Budget",
Table1[[#This Row],[Price]]&lt;=80000,"Mid-range",
TRUE,"Premium"
)</f>
        <v>Budget</v>
      </c>
      <c r="O217" t="str" cm="1">
        <f t="array" ref="O217">_xlfn.IFS(
Table1[[#This Row],[Engine Size]]&lt;2,"Small",
Table1[[#This Row],[Engine Size]]&lt;4,"Medium",
TRUE,"Large"
)</f>
        <v>Large</v>
      </c>
      <c r="P217" cm="1">
        <f t="array" ref="P217">_xlfn.IFS(
Table1[[#This Row],[Condition]]="New",3,
Table1[[#This Row],[Condition]]="Like New",2,
TRUE,1
)</f>
        <v>1</v>
      </c>
    </row>
    <row r="218" spans="1:16" hidden="1" x14ac:dyDescent="0.3">
      <c r="A218">
        <v>217</v>
      </c>
      <c r="B218" t="s">
        <v>17</v>
      </c>
      <c r="C218">
        <v>2009</v>
      </c>
      <c r="D218">
        <v>3.3</v>
      </c>
      <c r="E218" t="s">
        <v>33</v>
      </c>
      <c r="F218" t="s">
        <v>19</v>
      </c>
      <c r="G218">
        <v>70283</v>
      </c>
      <c r="H218" t="s">
        <v>38</v>
      </c>
      <c r="I218">
        <v>36748.69</v>
      </c>
      <c r="J218" t="s">
        <v>35</v>
      </c>
      <c r="K218">
        <f ca="1">YEAR(TODAY()) - Table1[[#This Row],[Year]]</f>
        <v>17</v>
      </c>
      <c r="L218">
        <f>Table1[[#This Row],[Price]]/Table1[[#This Row],[Mileage]]</f>
        <v>0.52286740748118321</v>
      </c>
      <c r="M218" t="str" cm="1">
        <f t="array" ref="M218">_xlfn.IFS(
Table1[[#This Row],[Mileage]]&lt;50000,"Low",
Table1[[#This Row],[Mileage]]&lt;150000,"Medium",
TRUE,"High"
)</f>
        <v>Medium</v>
      </c>
      <c r="N218" t="str" cm="1">
        <f t="array" ref="N218">_xlfn.IFS(
Table1[[#This Row],[Price]]&lt;65000,"Budget",
Table1[[#This Row],[Price]]&lt;=80000,"Mid-range",
TRUE,"Premium"
)</f>
        <v>Budget</v>
      </c>
      <c r="O218" t="str" cm="1">
        <f t="array" ref="O218">_xlfn.IFS(
Table1[[#This Row],[Engine Size]]&lt;2,"Small",
Table1[[#This Row],[Engine Size]]&lt;4,"Medium",
TRUE,"Large"
)</f>
        <v>Medium</v>
      </c>
      <c r="P218" cm="1">
        <f t="array" ref="P218">_xlfn.IFS(
Table1[[#This Row],[Condition]]="New",3,
Table1[[#This Row],[Condition]]="Like New",2,
TRUE,1
)</f>
        <v>2</v>
      </c>
    </row>
    <row r="219" spans="1:16" x14ac:dyDescent="0.3">
      <c r="A219">
        <v>218</v>
      </c>
      <c r="B219" t="s">
        <v>50</v>
      </c>
      <c r="C219">
        <v>2007</v>
      </c>
      <c r="D219">
        <v>1.4</v>
      </c>
      <c r="E219" t="s">
        <v>18</v>
      </c>
      <c r="F219" t="s">
        <v>34</v>
      </c>
      <c r="G219">
        <v>59567</v>
      </c>
      <c r="H219" t="s">
        <v>26</v>
      </c>
      <c r="I219">
        <v>54206.67</v>
      </c>
      <c r="J219" t="s">
        <v>54</v>
      </c>
      <c r="K219">
        <f ca="1">YEAR(TODAY()) - Table1[[#This Row],[Year]]</f>
        <v>19</v>
      </c>
      <c r="L219">
        <f>Table1[[#This Row],[Price]]/Table1[[#This Row],[Mileage]]</f>
        <v>0.91001175147313107</v>
      </c>
      <c r="M219" t="str" cm="1">
        <f t="array" ref="M219">_xlfn.IFS(
Table1[[#This Row],[Mileage]]&lt;50000,"Low",
Table1[[#This Row],[Mileage]]&lt;150000,"Medium",
TRUE,"High"
)</f>
        <v>Medium</v>
      </c>
      <c r="N219" t="str" cm="1">
        <f t="array" ref="N219">_xlfn.IFS(
Table1[[#This Row],[Price]]&lt;65000,"Budget",
Table1[[#This Row],[Price]]&lt;=80000,"Mid-range",
TRUE,"Premium"
)</f>
        <v>Budget</v>
      </c>
      <c r="O219" t="str" cm="1">
        <f t="array" ref="O219">_xlfn.IFS(
Table1[[#This Row],[Engine Size]]&lt;2,"Small",
Table1[[#This Row],[Engine Size]]&lt;4,"Medium",
TRUE,"Large"
)</f>
        <v>Small</v>
      </c>
      <c r="P219" cm="1">
        <f t="array" ref="P219">_xlfn.IFS(
Table1[[#This Row],[Condition]]="New",3,
Table1[[#This Row],[Condition]]="Like New",2,
TRUE,1
)</f>
        <v>1</v>
      </c>
    </row>
    <row r="220" spans="1:16" hidden="1" x14ac:dyDescent="0.3">
      <c r="A220">
        <v>219</v>
      </c>
      <c r="B220" t="s">
        <v>58</v>
      </c>
      <c r="C220">
        <v>2023</v>
      </c>
      <c r="D220">
        <v>2.9</v>
      </c>
      <c r="E220" t="s">
        <v>25</v>
      </c>
      <c r="F220" t="s">
        <v>34</v>
      </c>
      <c r="G220">
        <v>237778</v>
      </c>
      <c r="H220" t="s">
        <v>20</v>
      </c>
      <c r="I220">
        <v>26512.16</v>
      </c>
      <c r="J220" t="s">
        <v>65</v>
      </c>
      <c r="K220">
        <f ca="1">YEAR(TODAY()) - Table1[[#This Row],[Year]]</f>
        <v>3</v>
      </c>
      <c r="L220">
        <f>Table1[[#This Row],[Price]]/Table1[[#This Row],[Mileage]]</f>
        <v>0.11149963411249149</v>
      </c>
      <c r="M220" t="str" cm="1">
        <f t="array" ref="M220">_xlfn.IFS(
Table1[[#This Row],[Mileage]]&lt;50000,"Low",
Table1[[#This Row],[Mileage]]&lt;150000,"Medium",
TRUE,"High"
)</f>
        <v>High</v>
      </c>
      <c r="N220" t="str" cm="1">
        <f t="array" ref="N220">_xlfn.IFS(
Table1[[#This Row],[Price]]&lt;65000,"Budget",
Table1[[#This Row],[Price]]&lt;=80000,"Mid-range",
TRUE,"Premium"
)</f>
        <v>Budget</v>
      </c>
      <c r="O220" t="str" cm="1">
        <f t="array" ref="O220">_xlfn.IFS(
Table1[[#This Row],[Engine Size]]&lt;2,"Small",
Table1[[#This Row],[Engine Size]]&lt;4,"Medium",
TRUE,"Large"
)</f>
        <v>Medium</v>
      </c>
      <c r="P220" cm="1">
        <f t="array" ref="P220">_xlfn.IFS(
Table1[[#This Row],[Condition]]="New",3,
Table1[[#This Row],[Condition]]="Like New",2,
TRUE,1
)</f>
        <v>3</v>
      </c>
    </row>
    <row r="221" spans="1:16" x14ac:dyDescent="0.3">
      <c r="A221">
        <v>220</v>
      </c>
      <c r="B221" t="s">
        <v>58</v>
      </c>
      <c r="C221">
        <v>2015</v>
      </c>
      <c r="D221">
        <v>5</v>
      </c>
      <c r="E221" t="s">
        <v>25</v>
      </c>
      <c r="F221" t="s">
        <v>19</v>
      </c>
      <c r="G221">
        <v>141758</v>
      </c>
      <c r="H221" t="s">
        <v>38</v>
      </c>
      <c r="I221">
        <v>60030.44</v>
      </c>
      <c r="J221" t="s">
        <v>65</v>
      </c>
      <c r="K221">
        <f ca="1">YEAR(TODAY()) - Table1[[#This Row],[Year]]</f>
        <v>11</v>
      </c>
      <c r="L221">
        <f>Table1[[#This Row],[Price]]/Table1[[#This Row],[Mileage]]</f>
        <v>0.42347126793549572</v>
      </c>
      <c r="M221" t="str" cm="1">
        <f t="array" ref="M221">_xlfn.IFS(
Table1[[#This Row],[Mileage]]&lt;50000,"Low",
Table1[[#This Row],[Mileage]]&lt;150000,"Medium",
TRUE,"High"
)</f>
        <v>Medium</v>
      </c>
      <c r="N221" t="str" cm="1">
        <f t="array" ref="N221">_xlfn.IFS(
Table1[[#This Row],[Price]]&lt;65000,"Budget",
Table1[[#This Row],[Price]]&lt;=80000,"Mid-range",
TRUE,"Premium"
)</f>
        <v>Budget</v>
      </c>
      <c r="O221" t="str" cm="1">
        <f t="array" ref="O221">_xlfn.IFS(
Table1[[#This Row],[Engine Size]]&lt;2,"Small",
Table1[[#This Row],[Engine Size]]&lt;4,"Medium",
TRUE,"Large"
)</f>
        <v>Large</v>
      </c>
      <c r="P221" cm="1">
        <f t="array" ref="P221">_xlfn.IFS(
Table1[[#This Row],[Condition]]="New",3,
Table1[[#This Row],[Condition]]="Like New",2,
TRUE,1
)</f>
        <v>2</v>
      </c>
    </row>
    <row r="222" spans="1:16" x14ac:dyDescent="0.3">
      <c r="A222">
        <v>221</v>
      </c>
      <c r="B222" t="s">
        <v>58</v>
      </c>
      <c r="C222">
        <v>2016</v>
      </c>
      <c r="D222">
        <v>5.5</v>
      </c>
      <c r="E222" t="s">
        <v>33</v>
      </c>
      <c r="F222" t="s">
        <v>19</v>
      </c>
      <c r="G222">
        <v>61606</v>
      </c>
      <c r="H222" t="s">
        <v>26</v>
      </c>
      <c r="I222">
        <v>59976.03</v>
      </c>
      <c r="J222" t="s">
        <v>67</v>
      </c>
      <c r="K222">
        <f ca="1">YEAR(TODAY()) - Table1[[#This Row],[Year]]</f>
        <v>10</v>
      </c>
      <c r="L222">
        <f>Table1[[#This Row],[Price]]/Table1[[#This Row],[Mileage]]</f>
        <v>0.97354202512742261</v>
      </c>
      <c r="M222" t="str" cm="1">
        <f t="array" ref="M222">_xlfn.IFS(
Table1[[#This Row],[Mileage]]&lt;50000,"Low",
Table1[[#This Row],[Mileage]]&lt;150000,"Medium",
TRUE,"High"
)</f>
        <v>Medium</v>
      </c>
      <c r="N222" t="str" cm="1">
        <f t="array" ref="N222">_xlfn.IFS(
Table1[[#This Row],[Price]]&lt;65000,"Budget",
Table1[[#This Row],[Price]]&lt;=80000,"Mid-range",
TRUE,"Premium"
)</f>
        <v>Budget</v>
      </c>
      <c r="O222" t="str" cm="1">
        <f t="array" ref="O222">_xlfn.IFS(
Table1[[#This Row],[Engine Size]]&lt;2,"Small",
Table1[[#This Row],[Engine Size]]&lt;4,"Medium",
TRUE,"Large"
)</f>
        <v>Large</v>
      </c>
      <c r="P222" cm="1">
        <f t="array" ref="P222">_xlfn.IFS(
Table1[[#This Row],[Condition]]="New",3,
Table1[[#This Row],[Condition]]="Like New",2,
TRUE,1
)</f>
        <v>1</v>
      </c>
    </row>
    <row r="223" spans="1:16" hidden="1" x14ac:dyDescent="0.3">
      <c r="A223">
        <v>222</v>
      </c>
      <c r="B223" t="s">
        <v>37</v>
      </c>
      <c r="C223">
        <v>2004</v>
      </c>
      <c r="D223">
        <v>2</v>
      </c>
      <c r="E223" t="s">
        <v>25</v>
      </c>
      <c r="F223" t="s">
        <v>34</v>
      </c>
      <c r="G223">
        <v>281035</v>
      </c>
      <c r="H223" t="s">
        <v>26</v>
      </c>
      <c r="I223">
        <v>24655.78</v>
      </c>
      <c r="J223" t="s">
        <v>48</v>
      </c>
      <c r="K223">
        <f ca="1">YEAR(TODAY()) - Table1[[#This Row],[Year]]</f>
        <v>22</v>
      </c>
      <c r="L223">
        <f>Table1[[#This Row],[Price]]/Table1[[#This Row],[Mileage]]</f>
        <v>8.7732061842830958E-2</v>
      </c>
      <c r="M223" t="str" cm="1">
        <f t="array" ref="M223">_xlfn.IFS(
Table1[[#This Row],[Mileage]]&lt;50000,"Low",
Table1[[#This Row],[Mileage]]&lt;150000,"Medium",
TRUE,"High"
)</f>
        <v>High</v>
      </c>
      <c r="N223" t="str" cm="1">
        <f t="array" ref="N223">_xlfn.IFS(
Table1[[#This Row],[Price]]&lt;65000,"Budget",
Table1[[#This Row],[Price]]&lt;=80000,"Mid-range",
TRUE,"Premium"
)</f>
        <v>Budget</v>
      </c>
      <c r="O223" t="str" cm="1">
        <f t="array" ref="O223">_xlfn.IFS(
Table1[[#This Row],[Engine Size]]&lt;2,"Small",
Table1[[#This Row],[Engine Size]]&lt;4,"Medium",
TRUE,"Large"
)</f>
        <v>Medium</v>
      </c>
      <c r="P223" cm="1">
        <f t="array" ref="P223">_xlfn.IFS(
Table1[[#This Row],[Condition]]="New",3,
Table1[[#This Row],[Condition]]="Like New",2,
TRUE,1
)</f>
        <v>1</v>
      </c>
    </row>
    <row r="224" spans="1:16" x14ac:dyDescent="0.3">
      <c r="A224">
        <v>223</v>
      </c>
      <c r="B224" t="s">
        <v>50</v>
      </c>
      <c r="C224">
        <v>2003</v>
      </c>
      <c r="D224">
        <v>1.3</v>
      </c>
      <c r="E224" t="s">
        <v>25</v>
      </c>
      <c r="F224" t="s">
        <v>34</v>
      </c>
      <c r="G224">
        <v>101732</v>
      </c>
      <c r="H224" t="s">
        <v>20</v>
      </c>
      <c r="I224">
        <v>80585.929999999993</v>
      </c>
      <c r="J224" t="s">
        <v>51</v>
      </c>
      <c r="K224">
        <f ca="1">YEAR(TODAY()) - Table1[[#This Row],[Year]]</f>
        <v>23</v>
      </c>
      <c r="L224">
        <f>Table1[[#This Row],[Price]]/Table1[[#This Row],[Mileage]]</f>
        <v>0.79213944481579046</v>
      </c>
      <c r="M224" t="str" cm="1">
        <f t="array" ref="M224">_xlfn.IFS(
Table1[[#This Row],[Mileage]]&lt;50000,"Low",
Table1[[#This Row],[Mileage]]&lt;150000,"Medium",
TRUE,"High"
)</f>
        <v>Medium</v>
      </c>
      <c r="N224" t="str" cm="1">
        <f t="array" ref="N224">_xlfn.IFS(
Table1[[#This Row],[Price]]&lt;65000,"Budget",
Table1[[#This Row],[Price]]&lt;=80000,"Mid-range",
TRUE,"Premium"
)</f>
        <v>Premium</v>
      </c>
      <c r="O224" t="str" cm="1">
        <f t="array" ref="O224">_xlfn.IFS(
Table1[[#This Row],[Engine Size]]&lt;2,"Small",
Table1[[#This Row],[Engine Size]]&lt;4,"Medium",
TRUE,"Large"
)</f>
        <v>Small</v>
      </c>
      <c r="P224" cm="1">
        <f t="array" ref="P224">_xlfn.IFS(
Table1[[#This Row],[Condition]]="New",3,
Table1[[#This Row],[Condition]]="Like New",2,
TRUE,1
)</f>
        <v>3</v>
      </c>
    </row>
    <row r="225" spans="1:16" x14ac:dyDescent="0.3">
      <c r="A225">
        <v>224</v>
      </c>
      <c r="B225" t="s">
        <v>58</v>
      </c>
      <c r="C225">
        <v>2017</v>
      </c>
      <c r="D225">
        <v>5.4</v>
      </c>
      <c r="E225" t="s">
        <v>42</v>
      </c>
      <c r="F225" t="s">
        <v>34</v>
      </c>
      <c r="G225">
        <v>191791</v>
      </c>
      <c r="H225" t="s">
        <v>38</v>
      </c>
      <c r="I225">
        <v>65006.23</v>
      </c>
      <c r="J225" t="s">
        <v>67</v>
      </c>
      <c r="K225">
        <f ca="1">YEAR(TODAY()) - Table1[[#This Row],[Year]]</f>
        <v>9</v>
      </c>
      <c r="L225">
        <f>Table1[[#This Row],[Price]]/Table1[[#This Row],[Mileage]]</f>
        <v>0.33894306823573578</v>
      </c>
      <c r="M225" t="str" cm="1">
        <f t="array" ref="M225">_xlfn.IFS(
Table1[[#This Row],[Mileage]]&lt;50000,"Low",
Table1[[#This Row],[Mileage]]&lt;150000,"Medium",
TRUE,"High"
)</f>
        <v>High</v>
      </c>
      <c r="N225" t="str" cm="1">
        <f t="array" ref="N225">_xlfn.IFS(
Table1[[#This Row],[Price]]&lt;65000,"Budget",
Table1[[#This Row],[Price]]&lt;=80000,"Mid-range",
TRUE,"Premium"
)</f>
        <v>Mid-range</v>
      </c>
      <c r="O225" t="str" cm="1">
        <f t="array" ref="O225">_xlfn.IFS(
Table1[[#This Row],[Engine Size]]&lt;2,"Small",
Table1[[#This Row],[Engine Size]]&lt;4,"Medium",
TRUE,"Large"
)</f>
        <v>Large</v>
      </c>
      <c r="P225" cm="1">
        <f t="array" ref="P225">_xlfn.IFS(
Table1[[#This Row],[Condition]]="New",3,
Table1[[#This Row],[Condition]]="Like New",2,
TRUE,1
)</f>
        <v>2</v>
      </c>
    </row>
    <row r="226" spans="1:16" hidden="1" x14ac:dyDescent="0.3">
      <c r="A226">
        <v>225</v>
      </c>
      <c r="B226" t="s">
        <v>24</v>
      </c>
      <c r="C226">
        <v>2023</v>
      </c>
      <c r="D226">
        <v>2.9</v>
      </c>
      <c r="E226" t="s">
        <v>33</v>
      </c>
      <c r="F226" t="s">
        <v>34</v>
      </c>
      <c r="G226">
        <v>292021</v>
      </c>
      <c r="H226" t="s">
        <v>20</v>
      </c>
      <c r="I226">
        <v>35187.25</v>
      </c>
      <c r="J226" t="s">
        <v>49</v>
      </c>
      <c r="K226">
        <f ca="1">YEAR(TODAY()) - Table1[[#This Row],[Year]]</f>
        <v>3</v>
      </c>
      <c r="L226">
        <f>Table1[[#This Row],[Price]]/Table1[[#This Row],[Mileage]]</f>
        <v>0.12049561504138401</v>
      </c>
      <c r="M226" t="str" cm="1">
        <f t="array" ref="M226">_xlfn.IFS(
Table1[[#This Row],[Mileage]]&lt;50000,"Low",
Table1[[#This Row],[Mileage]]&lt;150000,"Medium",
TRUE,"High"
)</f>
        <v>High</v>
      </c>
      <c r="N226" t="str" cm="1">
        <f t="array" ref="N226">_xlfn.IFS(
Table1[[#This Row],[Price]]&lt;65000,"Budget",
Table1[[#This Row],[Price]]&lt;=80000,"Mid-range",
TRUE,"Premium"
)</f>
        <v>Budget</v>
      </c>
      <c r="O226" t="str" cm="1">
        <f t="array" ref="O226">_xlfn.IFS(
Table1[[#This Row],[Engine Size]]&lt;2,"Small",
Table1[[#This Row],[Engine Size]]&lt;4,"Medium",
TRUE,"Large"
)</f>
        <v>Medium</v>
      </c>
      <c r="P226" cm="1">
        <f t="array" ref="P226">_xlfn.IFS(
Table1[[#This Row],[Condition]]="New",3,
Table1[[#This Row],[Condition]]="Like New",2,
TRUE,1
)</f>
        <v>3</v>
      </c>
    </row>
    <row r="227" spans="1:16" hidden="1" x14ac:dyDescent="0.3">
      <c r="A227">
        <v>226</v>
      </c>
      <c r="B227" t="s">
        <v>30</v>
      </c>
      <c r="C227">
        <v>2018</v>
      </c>
      <c r="D227">
        <v>3.7</v>
      </c>
      <c r="E227" t="s">
        <v>42</v>
      </c>
      <c r="F227" t="s">
        <v>34</v>
      </c>
      <c r="G227">
        <v>249465</v>
      </c>
      <c r="H227" t="s">
        <v>38</v>
      </c>
      <c r="I227">
        <v>27057.55</v>
      </c>
      <c r="J227" t="s">
        <v>31</v>
      </c>
      <c r="K227">
        <f ca="1">YEAR(TODAY()) - Table1[[#This Row],[Year]]</f>
        <v>8</v>
      </c>
      <c r="L227">
        <f>Table1[[#This Row],[Price]]/Table1[[#This Row],[Mileage]]</f>
        <v>0.10846230934199186</v>
      </c>
      <c r="M227" t="str" cm="1">
        <f t="array" ref="M227">_xlfn.IFS(
Table1[[#This Row],[Mileage]]&lt;50000,"Low",
Table1[[#This Row],[Mileage]]&lt;150000,"Medium",
TRUE,"High"
)</f>
        <v>High</v>
      </c>
      <c r="N227" t="str" cm="1">
        <f t="array" ref="N227">_xlfn.IFS(
Table1[[#This Row],[Price]]&lt;65000,"Budget",
Table1[[#This Row],[Price]]&lt;=80000,"Mid-range",
TRUE,"Premium"
)</f>
        <v>Budget</v>
      </c>
      <c r="O227" t="str" cm="1">
        <f t="array" ref="O227">_xlfn.IFS(
Table1[[#This Row],[Engine Size]]&lt;2,"Small",
Table1[[#This Row],[Engine Size]]&lt;4,"Medium",
TRUE,"Large"
)</f>
        <v>Medium</v>
      </c>
      <c r="P227" cm="1">
        <f t="array" ref="P227">_xlfn.IFS(
Table1[[#This Row],[Condition]]="New",3,
Table1[[#This Row],[Condition]]="Like New",2,
TRUE,1
)</f>
        <v>2</v>
      </c>
    </row>
    <row r="228" spans="1:16" x14ac:dyDescent="0.3">
      <c r="A228">
        <v>227</v>
      </c>
      <c r="B228" t="s">
        <v>58</v>
      </c>
      <c r="C228">
        <v>2003</v>
      </c>
      <c r="D228">
        <v>5.8</v>
      </c>
      <c r="E228" t="s">
        <v>42</v>
      </c>
      <c r="F228" t="s">
        <v>19</v>
      </c>
      <c r="G228">
        <v>224589</v>
      </c>
      <c r="H228" t="s">
        <v>38</v>
      </c>
      <c r="I228">
        <v>88481.26</v>
      </c>
      <c r="J228" t="s">
        <v>62</v>
      </c>
      <c r="K228">
        <f ca="1">YEAR(TODAY()) - Table1[[#This Row],[Year]]</f>
        <v>23</v>
      </c>
      <c r="L228">
        <f>Table1[[#This Row],[Price]]/Table1[[#This Row],[Mileage]]</f>
        <v>0.39396969575535756</v>
      </c>
      <c r="M228" t="str" cm="1">
        <f t="array" ref="M228">_xlfn.IFS(
Table1[[#This Row],[Mileage]]&lt;50000,"Low",
Table1[[#This Row],[Mileage]]&lt;150000,"Medium",
TRUE,"High"
)</f>
        <v>High</v>
      </c>
      <c r="N228" t="str" cm="1">
        <f t="array" ref="N228">_xlfn.IFS(
Table1[[#This Row],[Price]]&lt;65000,"Budget",
Table1[[#This Row],[Price]]&lt;=80000,"Mid-range",
TRUE,"Premium"
)</f>
        <v>Premium</v>
      </c>
      <c r="O228" t="str" cm="1">
        <f t="array" ref="O228">_xlfn.IFS(
Table1[[#This Row],[Engine Size]]&lt;2,"Small",
Table1[[#This Row],[Engine Size]]&lt;4,"Medium",
TRUE,"Large"
)</f>
        <v>Large</v>
      </c>
      <c r="P228" cm="1">
        <f t="array" ref="P228">_xlfn.IFS(
Table1[[#This Row],[Condition]]="New",3,
Table1[[#This Row],[Condition]]="Like New",2,
TRUE,1
)</f>
        <v>2</v>
      </c>
    </row>
    <row r="229" spans="1:16" x14ac:dyDescent="0.3">
      <c r="A229">
        <v>228</v>
      </c>
      <c r="B229" t="s">
        <v>37</v>
      </c>
      <c r="C229">
        <v>2006</v>
      </c>
      <c r="D229">
        <v>1.3</v>
      </c>
      <c r="E229" t="s">
        <v>18</v>
      </c>
      <c r="F229" t="s">
        <v>19</v>
      </c>
      <c r="G229">
        <v>14026</v>
      </c>
      <c r="H229" t="s">
        <v>26</v>
      </c>
      <c r="I229">
        <v>84395.51</v>
      </c>
      <c r="J229" t="s">
        <v>48</v>
      </c>
      <c r="K229">
        <f ca="1">YEAR(TODAY()) - Table1[[#This Row],[Year]]</f>
        <v>20</v>
      </c>
      <c r="L229">
        <f>Table1[[#This Row],[Price]]/Table1[[#This Row],[Mileage]]</f>
        <v>6.0170761443034362</v>
      </c>
      <c r="M229" t="str" cm="1">
        <f t="array" ref="M229">_xlfn.IFS(
Table1[[#This Row],[Mileage]]&lt;50000,"Low",
Table1[[#This Row],[Mileage]]&lt;150000,"Medium",
TRUE,"High"
)</f>
        <v>Low</v>
      </c>
      <c r="N229" t="str" cm="1">
        <f t="array" ref="N229">_xlfn.IFS(
Table1[[#This Row],[Price]]&lt;65000,"Budget",
Table1[[#This Row],[Price]]&lt;=80000,"Mid-range",
TRUE,"Premium"
)</f>
        <v>Premium</v>
      </c>
      <c r="O229" t="str" cm="1">
        <f t="array" ref="O229">_xlfn.IFS(
Table1[[#This Row],[Engine Size]]&lt;2,"Small",
Table1[[#This Row],[Engine Size]]&lt;4,"Medium",
TRUE,"Large"
)</f>
        <v>Small</v>
      </c>
      <c r="P229" cm="1">
        <f t="array" ref="P229">_xlfn.IFS(
Table1[[#This Row],[Condition]]="New",3,
Table1[[#This Row],[Condition]]="Like New",2,
TRUE,1
)</f>
        <v>1</v>
      </c>
    </row>
    <row r="230" spans="1:16" hidden="1" x14ac:dyDescent="0.3">
      <c r="A230">
        <v>229</v>
      </c>
      <c r="B230" t="s">
        <v>17</v>
      </c>
      <c r="C230">
        <v>2009</v>
      </c>
      <c r="D230">
        <v>4.2</v>
      </c>
      <c r="E230" t="s">
        <v>33</v>
      </c>
      <c r="F230" t="s">
        <v>34</v>
      </c>
      <c r="G230">
        <v>282566</v>
      </c>
      <c r="H230" t="s">
        <v>20</v>
      </c>
      <c r="I230">
        <v>26827.26</v>
      </c>
      <c r="J230" t="s">
        <v>35</v>
      </c>
      <c r="K230">
        <f ca="1">YEAR(TODAY()) - Table1[[#This Row],[Year]]</f>
        <v>17</v>
      </c>
      <c r="L230">
        <f>Table1[[#This Row],[Price]]/Table1[[#This Row],[Mileage]]</f>
        <v>9.4941571172752551E-2</v>
      </c>
      <c r="M230" t="str" cm="1">
        <f t="array" ref="M230">_xlfn.IFS(
Table1[[#This Row],[Mileage]]&lt;50000,"Low",
Table1[[#This Row],[Mileage]]&lt;150000,"Medium",
TRUE,"High"
)</f>
        <v>High</v>
      </c>
      <c r="N230" t="str" cm="1">
        <f t="array" ref="N230">_xlfn.IFS(
Table1[[#This Row],[Price]]&lt;65000,"Budget",
Table1[[#This Row],[Price]]&lt;=80000,"Mid-range",
TRUE,"Premium"
)</f>
        <v>Budget</v>
      </c>
      <c r="O230" t="str" cm="1">
        <f t="array" ref="O230">_xlfn.IFS(
Table1[[#This Row],[Engine Size]]&lt;2,"Small",
Table1[[#This Row],[Engine Size]]&lt;4,"Medium",
TRUE,"Large"
)</f>
        <v>Large</v>
      </c>
      <c r="P230" cm="1">
        <f t="array" ref="P230">_xlfn.IFS(
Table1[[#This Row],[Condition]]="New",3,
Table1[[#This Row],[Condition]]="Like New",2,
TRUE,1
)</f>
        <v>3</v>
      </c>
    </row>
    <row r="231" spans="1:16" hidden="1" x14ac:dyDescent="0.3">
      <c r="A231">
        <v>230</v>
      </c>
      <c r="B231" t="s">
        <v>50</v>
      </c>
      <c r="C231">
        <v>2017</v>
      </c>
      <c r="D231">
        <v>1.4</v>
      </c>
      <c r="E231" t="s">
        <v>18</v>
      </c>
      <c r="F231" t="s">
        <v>34</v>
      </c>
      <c r="G231">
        <v>295625</v>
      </c>
      <c r="H231" t="s">
        <v>20</v>
      </c>
      <c r="I231">
        <v>8382.5</v>
      </c>
      <c r="J231" t="s">
        <v>61</v>
      </c>
      <c r="K231">
        <f ca="1">YEAR(TODAY()) - Table1[[#This Row],[Year]]</f>
        <v>9</v>
      </c>
      <c r="L231">
        <f>Table1[[#This Row],[Price]]/Table1[[#This Row],[Mileage]]</f>
        <v>2.8355179704016912E-2</v>
      </c>
      <c r="M231" t="str" cm="1">
        <f t="array" ref="M231">_xlfn.IFS(
Table1[[#This Row],[Mileage]]&lt;50000,"Low",
Table1[[#This Row],[Mileage]]&lt;150000,"Medium",
TRUE,"High"
)</f>
        <v>High</v>
      </c>
      <c r="N231" t="str" cm="1">
        <f t="array" ref="N231">_xlfn.IFS(
Table1[[#This Row],[Price]]&lt;65000,"Budget",
Table1[[#This Row],[Price]]&lt;=80000,"Mid-range",
TRUE,"Premium"
)</f>
        <v>Budget</v>
      </c>
      <c r="O231" t="str" cm="1">
        <f t="array" ref="O231">_xlfn.IFS(
Table1[[#This Row],[Engine Size]]&lt;2,"Small",
Table1[[#This Row],[Engine Size]]&lt;4,"Medium",
TRUE,"Large"
)</f>
        <v>Small</v>
      </c>
      <c r="P231" cm="1">
        <f t="array" ref="P231">_xlfn.IFS(
Table1[[#This Row],[Condition]]="New",3,
Table1[[#This Row],[Condition]]="Like New",2,
TRUE,1
)</f>
        <v>3</v>
      </c>
    </row>
    <row r="232" spans="1:16" x14ac:dyDescent="0.3">
      <c r="A232">
        <v>231</v>
      </c>
      <c r="B232" t="s">
        <v>37</v>
      </c>
      <c r="C232">
        <v>2018</v>
      </c>
      <c r="D232">
        <v>2.9</v>
      </c>
      <c r="E232" t="s">
        <v>18</v>
      </c>
      <c r="F232" t="s">
        <v>19</v>
      </c>
      <c r="G232">
        <v>109384</v>
      </c>
      <c r="H232" t="s">
        <v>20</v>
      </c>
      <c r="I232">
        <v>81430.600000000006</v>
      </c>
      <c r="J232" t="s">
        <v>45</v>
      </c>
      <c r="K232">
        <f ca="1">YEAR(TODAY()) - Table1[[#This Row],[Year]]</f>
        <v>8</v>
      </c>
      <c r="L232">
        <f>Table1[[#This Row],[Price]]/Table1[[#This Row],[Mileage]]</f>
        <v>0.74444708549696492</v>
      </c>
      <c r="M232" t="str" cm="1">
        <f t="array" ref="M232">_xlfn.IFS(
Table1[[#This Row],[Mileage]]&lt;50000,"Low",
Table1[[#This Row],[Mileage]]&lt;150000,"Medium",
TRUE,"High"
)</f>
        <v>Medium</v>
      </c>
      <c r="N232" t="str" cm="1">
        <f t="array" ref="N232">_xlfn.IFS(
Table1[[#This Row],[Price]]&lt;65000,"Budget",
Table1[[#This Row],[Price]]&lt;=80000,"Mid-range",
TRUE,"Premium"
)</f>
        <v>Premium</v>
      </c>
      <c r="O232" t="str" cm="1">
        <f t="array" ref="O232">_xlfn.IFS(
Table1[[#This Row],[Engine Size]]&lt;2,"Small",
Table1[[#This Row],[Engine Size]]&lt;4,"Medium",
TRUE,"Large"
)</f>
        <v>Medium</v>
      </c>
      <c r="P232" cm="1">
        <f t="array" ref="P232">_xlfn.IFS(
Table1[[#This Row],[Condition]]="New",3,
Table1[[#This Row],[Condition]]="Like New",2,
TRUE,1
)</f>
        <v>3</v>
      </c>
    </row>
    <row r="233" spans="1:16" x14ac:dyDescent="0.3">
      <c r="A233">
        <v>232</v>
      </c>
      <c r="B233" t="s">
        <v>58</v>
      </c>
      <c r="C233">
        <v>2003</v>
      </c>
      <c r="D233">
        <v>5</v>
      </c>
      <c r="E233" t="s">
        <v>42</v>
      </c>
      <c r="F233" t="s">
        <v>34</v>
      </c>
      <c r="G233">
        <v>252771</v>
      </c>
      <c r="H233" t="s">
        <v>38</v>
      </c>
      <c r="I233">
        <v>63473.31</v>
      </c>
      <c r="J233" t="s">
        <v>62</v>
      </c>
      <c r="K233">
        <f ca="1">YEAR(TODAY()) - Table1[[#This Row],[Year]]</f>
        <v>23</v>
      </c>
      <c r="L233">
        <f>Table1[[#This Row],[Price]]/Table1[[#This Row],[Mileage]]</f>
        <v>0.25110993745326798</v>
      </c>
      <c r="M233" t="str" cm="1">
        <f t="array" ref="M233">_xlfn.IFS(
Table1[[#This Row],[Mileage]]&lt;50000,"Low",
Table1[[#This Row],[Mileage]]&lt;150000,"Medium",
TRUE,"High"
)</f>
        <v>High</v>
      </c>
      <c r="N233" t="str" cm="1">
        <f t="array" ref="N233">_xlfn.IFS(
Table1[[#This Row],[Price]]&lt;65000,"Budget",
Table1[[#This Row],[Price]]&lt;=80000,"Mid-range",
TRUE,"Premium"
)</f>
        <v>Budget</v>
      </c>
      <c r="O233" t="str" cm="1">
        <f t="array" ref="O233">_xlfn.IFS(
Table1[[#This Row],[Engine Size]]&lt;2,"Small",
Table1[[#This Row],[Engine Size]]&lt;4,"Medium",
TRUE,"Large"
)</f>
        <v>Large</v>
      </c>
      <c r="P233" cm="1">
        <f t="array" ref="P233">_xlfn.IFS(
Table1[[#This Row],[Condition]]="New",3,
Table1[[#This Row],[Condition]]="Like New",2,
TRUE,1
)</f>
        <v>2</v>
      </c>
    </row>
    <row r="234" spans="1:16" hidden="1" x14ac:dyDescent="0.3">
      <c r="A234">
        <v>233</v>
      </c>
      <c r="B234" t="s">
        <v>50</v>
      </c>
      <c r="C234">
        <v>2009</v>
      </c>
      <c r="D234">
        <v>3.2</v>
      </c>
      <c r="E234" t="s">
        <v>25</v>
      </c>
      <c r="F234" t="s">
        <v>19</v>
      </c>
      <c r="G234">
        <v>58031</v>
      </c>
      <c r="H234" t="s">
        <v>20</v>
      </c>
      <c r="I234">
        <v>14583.79</v>
      </c>
      <c r="J234" t="s">
        <v>54</v>
      </c>
      <c r="K234">
        <f ca="1">YEAR(TODAY()) - Table1[[#This Row],[Year]]</f>
        <v>17</v>
      </c>
      <c r="L234">
        <f>Table1[[#This Row],[Price]]/Table1[[#This Row],[Mileage]]</f>
        <v>0.25131033413175718</v>
      </c>
      <c r="M234" t="str" cm="1">
        <f t="array" ref="M234">_xlfn.IFS(
Table1[[#This Row],[Mileage]]&lt;50000,"Low",
Table1[[#This Row],[Mileage]]&lt;150000,"Medium",
TRUE,"High"
)</f>
        <v>Medium</v>
      </c>
      <c r="N234" t="str" cm="1">
        <f t="array" ref="N234">_xlfn.IFS(
Table1[[#This Row],[Price]]&lt;65000,"Budget",
Table1[[#This Row],[Price]]&lt;=80000,"Mid-range",
TRUE,"Premium"
)</f>
        <v>Budget</v>
      </c>
      <c r="O234" t="str" cm="1">
        <f t="array" ref="O234">_xlfn.IFS(
Table1[[#This Row],[Engine Size]]&lt;2,"Small",
Table1[[#This Row],[Engine Size]]&lt;4,"Medium",
TRUE,"Large"
)</f>
        <v>Medium</v>
      </c>
      <c r="P234" cm="1">
        <f t="array" ref="P234">_xlfn.IFS(
Table1[[#This Row],[Condition]]="New",3,
Table1[[#This Row],[Condition]]="Like New",2,
TRUE,1
)</f>
        <v>3</v>
      </c>
    </row>
    <row r="235" spans="1:16" x14ac:dyDescent="0.3">
      <c r="A235">
        <v>234</v>
      </c>
      <c r="B235" t="s">
        <v>30</v>
      </c>
      <c r="C235">
        <v>2000</v>
      </c>
      <c r="D235">
        <v>6</v>
      </c>
      <c r="E235" t="s">
        <v>33</v>
      </c>
      <c r="F235" t="s">
        <v>19</v>
      </c>
      <c r="G235">
        <v>68232</v>
      </c>
      <c r="H235" t="s">
        <v>38</v>
      </c>
      <c r="I235">
        <v>60799.03</v>
      </c>
      <c r="J235" t="s">
        <v>52</v>
      </c>
      <c r="K235">
        <f ca="1">YEAR(TODAY()) - Table1[[#This Row],[Year]]</f>
        <v>26</v>
      </c>
      <c r="L235">
        <f>Table1[[#This Row],[Price]]/Table1[[#This Row],[Mileage]]</f>
        <v>0.89106328408957669</v>
      </c>
      <c r="M235" t="str" cm="1">
        <f t="array" ref="M235">_xlfn.IFS(
Table1[[#This Row],[Mileage]]&lt;50000,"Low",
Table1[[#This Row],[Mileage]]&lt;150000,"Medium",
TRUE,"High"
)</f>
        <v>Medium</v>
      </c>
      <c r="N235" t="str" cm="1">
        <f t="array" ref="N235">_xlfn.IFS(
Table1[[#This Row],[Price]]&lt;65000,"Budget",
Table1[[#This Row],[Price]]&lt;=80000,"Mid-range",
TRUE,"Premium"
)</f>
        <v>Budget</v>
      </c>
      <c r="O235" t="str" cm="1">
        <f t="array" ref="O235">_xlfn.IFS(
Table1[[#This Row],[Engine Size]]&lt;2,"Small",
Table1[[#This Row],[Engine Size]]&lt;4,"Medium",
TRUE,"Large"
)</f>
        <v>Large</v>
      </c>
      <c r="P235" cm="1">
        <f t="array" ref="P235">_xlfn.IFS(
Table1[[#This Row],[Condition]]="New",3,
Table1[[#This Row],[Condition]]="Like New",2,
TRUE,1
)</f>
        <v>2</v>
      </c>
    </row>
    <row r="236" spans="1:16" hidden="1" x14ac:dyDescent="0.3">
      <c r="A236">
        <v>235</v>
      </c>
      <c r="B236" t="s">
        <v>58</v>
      </c>
      <c r="C236">
        <v>2022</v>
      </c>
      <c r="D236">
        <v>3.8</v>
      </c>
      <c r="E236" t="s">
        <v>25</v>
      </c>
      <c r="F236" t="s">
        <v>19</v>
      </c>
      <c r="G236">
        <v>143084</v>
      </c>
      <c r="H236" t="s">
        <v>20</v>
      </c>
      <c r="I236">
        <v>47957.36</v>
      </c>
      <c r="J236" t="s">
        <v>59</v>
      </c>
      <c r="K236">
        <f ca="1">YEAR(TODAY()) - Table1[[#This Row],[Year]]</f>
        <v>4</v>
      </c>
      <c r="L236">
        <f>Table1[[#This Row],[Price]]/Table1[[#This Row],[Mileage]]</f>
        <v>0.33516927119733864</v>
      </c>
      <c r="M236" t="str" cm="1">
        <f t="array" ref="M236">_xlfn.IFS(
Table1[[#This Row],[Mileage]]&lt;50000,"Low",
Table1[[#This Row],[Mileage]]&lt;150000,"Medium",
TRUE,"High"
)</f>
        <v>Medium</v>
      </c>
      <c r="N236" t="str" cm="1">
        <f t="array" ref="N236">_xlfn.IFS(
Table1[[#This Row],[Price]]&lt;65000,"Budget",
Table1[[#This Row],[Price]]&lt;=80000,"Mid-range",
TRUE,"Premium"
)</f>
        <v>Budget</v>
      </c>
      <c r="O236" t="str" cm="1">
        <f t="array" ref="O236">_xlfn.IFS(
Table1[[#This Row],[Engine Size]]&lt;2,"Small",
Table1[[#This Row],[Engine Size]]&lt;4,"Medium",
TRUE,"Large"
)</f>
        <v>Medium</v>
      </c>
      <c r="P236" cm="1">
        <f t="array" ref="P236">_xlfn.IFS(
Table1[[#This Row],[Condition]]="New",3,
Table1[[#This Row],[Condition]]="Like New",2,
TRUE,1
)</f>
        <v>3</v>
      </c>
    </row>
    <row r="237" spans="1:16" x14ac:dyDescent="0.3">
      <c r="A237">
        <v>236</v>
      </c>
      <c r="B237" t="s">
        <v>37</v>
      </c>
      <c r="C237">
        <v>2017</v>
      </c>
      <c r="D237">
        <v>2.6</v>
      </c>
      <c r="E237" t="s">
        <v>42</v>
      </c>
      <c r="F237" t="s">
        <v>19</v>
      </c>
      <c r="G237">
        <v>236503</v>
      </c>
      <c r="H237" t="s">
        <v>20</v>
      </c>
      <c r="I237">
        <v>78582.28</v>
      </c>
      <c r="J237" t="s">
        <v>68</v>
      </c>
      <c r="K237">
        <f ca="1">YEAR(TODAY()) - Table1[[#This Row],[Year]]</f>
        <v>9</v>
      </c>
      <c r="L237">
        <f>Table1[[#This Row],[Price]]/Table1[[#This Row],[Mileage]]</f>
        <v>0.33226758222940089</v>
      </c>
      <c r="M237" t="str" cm="1">
        <f t="array" ref="M237">_xlfn.IFS(
Table1[[#This Row],[Mileage]]&lt;50000,"Low",
Table1[[#This Row],[Mileage]]&lt;150000,"Medium",
TRUE,"High"
)</f>
        <v>High</v>
      </c>
      <c r="N237" t="str" cm="1">
        <f t="array" ref="N237">_xlfn.IFS(
Table1[[#This Row],[Price]]&lt;65000,"Budget",
Table1[[#This Row],[Price]]&lt;=80000,"Mid-range",
TRUE,"Premium"
)</f>
        <v>Mid-range</v>
      </c>
      <c r="O237" t="str" cm="1">
        <f t="array" ref="O237">_xlfn.IFS(
Table1[[#This Row],[Engine Size]]&lt;2,"Small",
Table1[[#This Row],[Engine Size]]&lt;4,"Medium",
TRUE,"Large"
)</f>
        <v>Medium</v>
      </c>
      <c r="P237" cm="1">
        <f t="array" ref="P237">_xlfn.IFS(
Table1[[#This Row],[Condition]]="New",3,
Table1[[#This Row],[Condition]]="Like New",2,
TRUE,1
)</f>
        <v>3</v>
      </c>
    </row>
    <row r="238" spans="1:16" hidden="1" x14ac:dyDescent="0.3">
      <c r="A238">
        <v>237</v>
      </c>
      <c r="B238" t="s">
        <v>43</v>
      </c>
      <c r="C238">
        <v>2004</v>
      </c>
      <c r="D238">
        <v>2.1</v>
      </c>
      <c r="E238" t="s">
        <v>42</v>
      </c>
      <c r="F238" t="s">
        <v>34</v>
      </c>
      <c r="G238">
        <v>292104</v>
      </c>
      <c r="H238" t="s">
        <v>26</v>
      </c>
      <c r="I238">
        <v>24863.06</v>
      </c>
      <c r="J238" t="s">
        <v>63</v>
      </c>
      <c r="K238">
        <f ca="1">YEAR(TODAY()) - Table1[[#This Row],[Year]]</f>
        <v>22</v>
      </c>
      <c r="L238">
        <f>Table1[[#This Row],[Price]]/Table1[[#This Row],[Mileage]]</f>
        <v>8.5117150056144397E-2</v>
      </c>
      <c r="M238" t="str" cm="1">
        <f t="array" ref="M238">_xlfn.IFS(
Table1[[#This Row],[Mileage]]&lt;50000,"Low",
Table1[[#This Row],[Mileage]]&lt;150000,"Medium",
TRUE,"High"
)</f>
        <v>High</v>
      </c>
      <c r="N238" t="str" cm="1">
        <f t="array" ref="N238">_xlfn.IFS(
Table1[[#This Row],[Price]]&lt;65000,"Budget",
Table1[[#This Row],[Price]]&lt;=80000,"Mid-range",
TRUE,"Premium"
)</f>
        <v>Budget</v>
      </c>
      <c r="O238" t="str" cm="1">
        <f t="array" ref="O238">_xlfn.IFS(
Table1[[#This Row],[Engine Size]]&lt;2,"Small",
Table1[[#This Row],[Engine Size]]&lt;4,"Medium",
TRUE,"Large"
)</f>
        <v>Medium</v>
      </c>
      <c r="P238" cm="1">
        <f t="array" ref="P238">_xlfn.IFS(
Table1[[#This Row],[Condition]]="New",3,
Table1[[#This Row],[Condition]]="Like New",2,
TRUE,1
)</f>
        <v>1</v>
      </c>
    </row>
    <row r="239" spans="1:16" hidden="1" x14ac:dyDescent="0.3">
      <c r="A239">
        <v>238</v>
      </c>
      <c r="B239" t="s">
        <v>24</v>
      </c>
      <c r="C239">
        <v>2014</v>
      </c>
      <c r="D239">
        <v>2.8</v>
      </c>
      <c r="E239" t="s">
        <v>42</v>
      </c>
      <c r="F239" t="s">
        <v>34</v>
      </c>
      <c r="G239">
        <v>87695</v>
      </c>
      <c r="H239" t="s">
        <v>20</v>
      </c>
      <c r="I239">
        <v>48049.89</v>
      </c>
      <c r="J239" t="s">
        <v>49</v>
      </c>
      <c r="K239">
        <f ca="1">YEAR(TODAY()) - Table1[[#This Row],[Year]]</f>
        <v>12</v>
      </c>
      <c r="L239">
        <f>Table1[[#This Row],[Price]]/Table1[[#This Row],[Mileage]]</f>
        <v>0.54792051998403557</v>
      </c>
      <c r="M239" t="str" cm="1">
        <f t="array" ref="M239">_xlfn.IFS(
Table1[[#This Row],[Mileage]]&lt;50000,"Low",
Table1[[#This Row],[Mileage]]&lt;150000,"Medium",
TRUE,"High"
)</f>
        <v>Medium</v>
      </c>
      <c r="N239" t="str" cm="1">
        <f t="array" ref="N239">_xlfn.IFS(
Table1[[#This Row],[Price]]&lt;65000,"Budget",
Table1[[#This Row],[Price]]&lt;=80000,"Mid-range",
TRUE,"Premium"
)</f>
        <v>Budget</v>
      </c>
      <c r="O239" t="str" cm="1">
        <f t="array" ref="O239">_xlfn.IFS(
Table1[[#This Row],[Engine Size]]&lt;2,"Small",
Table1[[#This Row],[Engine Size]]&lt;4,"Medium",
TRUE,"Large"
)</f>
        <v>Medium</v>
      </c>
      <c r="P239" cm="1">
        <f t="array" ref="P239">_xlfn.IFS(
Table1[[#This Row],[Condition]]="New",3,
Table1[[#This Row],[Condition]]="Like New",2,
TRUE,1
)</f>
        <v>3</v>
      </c>
    </row>
    <row r="240" spans="1:16" hidden="1" x14ac:dyDescent="0.3">
      <c r="A240">
        <v>239</v>
      </c>
      <c r="B240" t="s">
        <v>17</v>
      </c>
      <c r="C240">
        <v>2016</v>
      </c>
      <c r="D240">
        <v>2.9</v>
      </c>
      <c r="E240" t="s">
        <v>42</v>
      </c>
      <c r="F240" t="s">
        <v>19</v>
      </c>
      <c r="G240">
        <v>130066</v>
      </c>
      <c r="H240" t="s">
        <v>26</v>
      </c>
      <c r="I240">
        <v>19843.189999999999</v>
      </c>
      <c r="J240" t="s">
        <v>21</v>
      </c>
      <c r="K240">
        <f ca="1">YEAR(TODAY()) - Table1[[#This Row],[Year]]</f>
        <v>10</v>
      </c>
      <c r="L240">
        <f>Table1[[#This Row],[Price]]/Table1[[#This Row],[Mileage]]</f>
        <v>0.15256246828533204</v>
      </c>
      <c r="M240" t="str" cm="1">
        <f t="array" ref="M240">_xlfn.IFS(
Table1[[#This Row],[Mileage]]&lt;50000,"Low",
Table1[[#This Row],[Mileage]]&lt;150000,"Medium",
TRUE,"High"
)</f>
        <v>Medium</v>
      </c>
      <c r="N240" t="str" cm="1">
        <f t="array" ref="N240">_xlfn.IFS(
Table1[[#This Row],[Price]]&lt;65000,"Budget",
Table1[[#This Row],[Price]]&lt;=80000,"Mid-range",
TRUE,"Premium"
)</f>
        <v>Budget</v>
      </c>
      <c r="O240" t="str" cm="1">
        <f t="array" ref="O240">_xlfn.IFS(
Table1[[#This Row],[Engine Size]]&lt;2,"Small",
Table1[[#This Row],[Engine Size]]&lt;4,"Medium",
TRUE,"Large"
)</f>
        <v>Medium</v>
      </c>
      <c r="P240" cm="1">
        <f t="array" ref="P240">_xlfn.IFS(
Table1[[#This Row],[Condition]]="New",3,
Table1[[#This Row],[Condition]]="Like New",2,
TRUE,1
)</f>
        <v>1</v>
      </c>
    </row>
    <row r="241" spans="1:16" x14ac:dyDescent="0.3">
      <c r="A241">
        <v>240</v>
      </c>
      <c r="B241" t="s">
        <v>37</v>
      </c>
      <c r="C241">
        <v>2002</v>
      </c>
      <c r="D241">
        <v>1.3</v>
      </c>
      <c r="E241" t="s">
        <v>42</v>
      </c>
      <c r="F241" t="s">
        <v>34</v>
      </c>
      <c r="G241">
        <v>138982</v>
      </c>
      <c r="H241" t="s">
        <v>26</v>
      </c>
      <c r="I241">
        <v>95965.09</v>
      </c>
      <c r="J241" t="s">
        <v>48</v>
      </c>
      <c r="K241">
        <f ca="1">YEAR(TODAY()) - Table1[[#This Row],[Year]]</f>
        <v>24</v>
      </c>
      <c r="L241">
        <f>Table1[[#This Row],[Price]]/Table1[[#This Row],[Mileage]]</f>
        <v>0.69048574635564319</v>
      </c>
      <c r="M241" t="str" cm="1">
        <f t="array" ref="M241">_xlfn.IFS(
Table1[[#This Row],[Mileage]]&lt;50000,"Low",
Table1[[#This Row],[Mileage]]&lt;150000,"Medium",
TRUE,"High"
)</f>
        <v>Medium</v>
      </c>
      <c r="N241" t="str" cm="1">
        <f t="array" ref="N241">_xlfn.IFS(
Table1[[#This Row],[Price]]&lt;65000,"Budget",
Table1[[#This Row],[Price]]&lt;=80000,"Mid-range",
TRUE,"Premium"
)</f>
        <v>Premium</v>
      </c>
      <c r="O241" t="str" cm="1">
        <f t="array" ref="O241">_xlfn.IFS(
Table1[[#This Row],[Engine Size]]&lt;2,"Small",
Table1[[#This Row],[Engine Size]]&lt;4,"Medium",
TRUE,"Large"
)</f>
        <v>Small</v>
      </c>
      <c r="P241" cm="1">
        <f t="array" ref="P241">_xlfn.IFS(
Table1[[#This Row],[Condition]]="New",3,
Table1[[#This Row],[Condition]]="Like New",2,
TRUE,1
)</f>
        <v>1</v>
      </c>
    </row>
    <row r="242" spans="1:16" x14ac:dyDescent="0.3">
      <c r="A242">
        <v>241</v>
      </c>
      <c r="B242" t="s">
        <v>50</v>
      </c>
      <c r="C242">
        <v>2011</v>
      </c>
      <c r="D242">
        <v>2.8</v>
      </c>
      <c r="E242" t="s">
        <v>42</v>
      </c>
      <c r="F242" t="s">
        <v>34</v>
      </c>
      <c r="G242">
        <v>264837</v>
      </c>
      <c r="H242" t="s">
        <v>38</v>
      </c>
      <c r="I242">
        <v>78980.12</v>
      </c>
      <c r="J242" t="s">
        <v>51</v>
      </c>
      <c r="K242">
        <f ca="1">YEAR(TODAY()) - Table1[[#This Row],[Year]]</f>
        <v>15</v>
      </c>
      <c r="L242">
        <f>Table1[[#This Row],[Price]]/Table1[[#This Row],[Mileage]]</f>
        <v>0.2982216231115743</v>
      </c>
      <c r="M242" t="str" cm="1">
        <f t="array" ref="M242">_xlfn.IFS(
Table1[[#This Row],[Mileage]]&lt;50000,"Low",
Table1[[#This Row],[Mileage]]&lt;150000,"Medium",
TRUE,"High"
)</f>
        <v>High</v>
      </c>
      <c r="N242" t="str" cm="1">
        <f t="array" ref="N242">_xlfn.IFS(
Table1[[#This Row],[Price]]&lt;65000,"Budget",
Table1[[#This Row],[Price]]&lt;=80000,"Mid-range",
TRUE,"Premium"
)</f>
        <v>Mid-range</v>
      </c>
      <c r="O242" t="str" cm="1">
        <f t="array" ref="O242">_xlfn.IFS(
Table1[[#This Row],[Engine Size]]&lt;2,"Small",
Table1[[#This Row],[Engine Size]]&lt;4,"Medium",
TRUE,"Large"
)</f>
        <v>Medium</v>
      </c>
      <c r="P242" cm="1">
        <f t="array" ref="P242">_xlfn.IFS(
Table1[[#This Row],[Condition]]="New",3,
Table1[[#This Row],[Condition]]="Like New",2,
TRUE,1
)</f>
        <v>2</v>
      </c>
    </row>
    <row r="243" spans="1:16" x14ac:dyDescent="0.3">
      <c r="A243">
        <v>242</v>
      </c>
      <c r="B243" t="s">
        <v>58</v>
      </c>
      <c r="C243">
        <v>2001</v>
      </c>
      <c r="D243">
        <v>3.3</v>
      </c>
      <c r="E243" t="s">
        <v>25</v>
      </c>
      <c r="F243" t="s">
        <v>34</v>
      </c>
      <c r="G243">
        <v>115313</v>
      </c>
      <c r="H243" t="s">
        <v>20</v>
      </c>
      <c r="I243">
        <v>74988.63</v>
      </c>
      <c r="J243" t="s">
        <v>62</v>
      </c>
      <c r="K243">
        <f ca="1">YEAR(TODAY()) - Table1[[#This Row],[Year]]</f>
        <v>25</v>
      </c>
      <c r="L243">
        <f>Table1[[#This Row],[Price]]/Table1[[#This Row],[Mileage]]</f>
        <v>0.65030508268798837</v>
      </c>
      <c r="M243" t="str" cm="1">
        <f t="array" ref="M243">_xlfn.IFS(
Table1[[#This Row],[Mileage]]&lt;50000,"Low",
Table1[[#This Row],[Mileage]]&lt;150000,"Medium",
TRUE,"High"
)</f>
        <v>Medium</v>
      </c>
      <c r="N243" t="str" cm="1">
        <f t="array" ref="N243">_xlfn.IFS(
Table1[[#This Row],[Price]]&lt;65000,"Budget",
Table1[[#This Row],[Price]]&lt;=80000,"Mid-range",
TRUE,"Premium"
)</f>
        <v>Mid-range</v>
      </c>
      <c r="O243" t="str" cm="1">
        <f t="array" ref="O243">_xlfn.IFS(
Table1[[#This Row],[Engine Size]]&lt;2,"Small",
Table1[[#This Row],[Engine Size]]&lt;4,"Medium",
TRUE,"Large"
)</f>
        <v>Medium</v>
      </c>
      <c r="P243" cm="1">
        <f t="array" ref="P243">_xlfn.IFS(
Table1[[#This Row],[Condition]]="New",3,
Table1[[#This Row],[Condition]]="Like New",2,
TRUE,1
)</f>
        <v>3</v>
      </c>
    </row>
    <row r="244" spans="1:16" x14ac:dyDescent="0.3">
      <c r="A244">
        <v>243</v>
      </c>
      <c r="B244" t="s">
        <v>24</v>
      </c>
      <c r="C244">
        <v>2000</v>
      </c>
      <c r="D244">
        <v>4.5999999999999996</v>
      </c>
      <c r="E244" t="s">
        <v>18</v>
      </c>
      <c r="F244" t="s">
        <v>34</v>
      </c>
      <c r="G244">
        <v>28810</v>
      </c>
      <c r="H244" t="s">
        <v>20</v>
      </c>
      <c r="I244">
        <v>70569.63</v>
      </c>
      <c r="J244" t="s">
        <v>66</v>
      </c>
      <c r="K244">
        <f ca="1">YEAR(TODAY()) - Table1[[#This Row],[Year]]</f>
        <v>26</v>
      </c>
      <c r="L244">
        <f>Table1[[#This Row],[Price]]/Table1[[#This Row],[Mileage]]</f>
        <v>2.449483859770913</v>
      </c>
      <c r="M244" t="str" cm="1">
        <f t="array" ref="M244">_xlfn.IFS(
Table1[[#This Row],[Mileage]]&lt;50000,"Low",
Table1[[#This Row],[Mileage]]&lt;150000,"Medium",
TRUE,"High"
)</f>
        <v>Low</v>
      </c>
      <c r="N244" t="str" cm="1">
        <f t="array" ref="N244">_xlfn.IFS(
Table1[[#This Row],[Price]]&lt;65000,"Budget",
Table1[[#This Row],[Price]]&lt;=80000,"Mid-range",
TRUE,"Premium"
)</f>
        <v>Mid-range</v>
      </c>
      <c r="O244" t="str" cm="1">
        <f t="array" ref="O244">_xlfn.IFS(
Table1[[#This Row],[Engine Size]]&lt;2,"Small",
Table1[[#This Row],[Engine Size]]&lt;4,"Medium",
TRUE,"Large"
)</f>
        <v>Large</v>
      </c>
      <c r="P244" cm="1">
        <f t="array" ref="P244">_xlfn.IFS(
Table1[[#This Row],[Condition]]="New",3,
Table1[[#This Row],[Condition]]="Like New",2,
TRUE,1
)</f>
        <v>3</v>
      </c>
    </row>
    <row r="245" spans="1:16" hidden="1" x14ac:dyDescent="0.3">
      <c r="A245">
        <v>244</v>
      </c>
      <c r="B245" t="s">
        <v>58</v>
      </c>
      <c r="C245">
        <v>2022</v>
      </c>
      <c r="D245">
        <v>4.3</v>
      </c>
      <c r="E245" t="s">
        <v>25</v>
      </c>
      <c r="F245" t="s">
        <v>19</v>
      </c>
      <c r="G245">
        <v>20092</v>
      </c>
      <c r="H245" t="s">
        <v>20</v>
      </c>
      <c r="I245">
        <v>45216.959999999999</v>
      </c>
      <c r="J245" t="s">
        <v>65</v>
      </c>
      <c r="K245">
        <f ca="1">YEAR(TODAY()) - Table1[[#This Row],[Year]]</f>
        <v>4</v>
      </c>
      <c r="L245">
        <f>Table1[[#This Row],[Price]]/Table1[[#This Row],[Mileage]]</f>
        <v>2.2504957196894284</v>
      </c>
      <c r="M245" t="str" cm="1">
        <f t="array" ref="M245">_xlfn.IFS(
Table1[[#This Row],[Mileage]]&lt;50000,"Low",
Table1[[#This Row],[Mileage]]&lt;150000,"Medium",
TRUE,"High"
)</f>
        <v>Low</v>
      </c>
      <c r="N245" t="str" cm="1">
        <f t="array" ref="N245">_xlfn.IFS(
Table1[[#This Row],[Price]]&lt;65000,"Budget",
Table1[[#This Row],[Price]]&lt;=80000,"Mid-range",
TRUE,"Premium"
)</f>
        <v>Budget</v>
      </c>
      <c r="O245" t="str" cm="1">
        <f t="array" ref="O245">_xlfn.IFS(
Table1[[#This Row],[Engine Size]]&lt;2,"Small",
Table1[[#This Row],[Engine Size]]&lt;4,"Medium",
TRUE,"Large"
)</f>
        <v>Large</v>
      </c>
      <c r="P245" cm="1">
        <f t="array" ref="P245">_xlfn.IFS(
Table1[[#This Row],[Condition]]="New",3,
Table1[[#This Row],[Condition]]="Like New",2,
TRUE,1
)</f>
        <v>3</v>
      </c>
    </row>
    <row r="246" spans="1:16" x14ac:dyDescent="0.3">
      <c r="A246">
        <v>245</v>
      </c>
      <c r="B246" t="s">
        <v>50</v>
      </c>
      <c r="C246">
        <v>2020</v>
      </c>
      <c r="D246">
        <v>4.5</v>
      </c>
      <c r="E246" t="s">
        <v>33</v>
      </c>
      <c r="F246" t="s">
        <v>34</v>
      </c>
      <c r="G246">
        <v>58105</v>
      </c>
      <c r="H246" t="s">
        <v>26</v>
      </c>
      <c r="I246">
        <v>92711.83</v>
      </c>
      <c r="J246" t="s">
        <v>54</v>
      </c>
      <c r="K246">
        <f ca="1">YEAR(TODAY()) - Table1[[#This Row],[Year]]</f>
        <v>6</v>
      </c>
      <c r="L246">
        <f>Table1[[#This Row],[Price]]/Table1[[#This Row],[Mileage]]</f>
        <v>1.595591257206781</v>
      </c>
      <c r="M246" t="str" cm="1">
        <f t="array" ref="M246">_xlfn.IFS(
Table1[[#This Row],[Mileage]]&lt;50000,"Low",
Table1[[#This Row],[Mileage]]&lt;150000,"Medium",
TRUE,"High"
)</f>
        <v>Medium</v>
      </c>
      <c r="N246" t="str" cm="1">
        <f t="array" ref="N246">_xlfn.IFS(
Table1[[#This Row],[Price]]&lt;65000,"Budget",
Table1[[#This Row],[Price]]&lt;=80000,"Mid-range",
TRUE,"Premium"
)</f>
        <v>Premium</v>
      </c>
      <c r="O246" t="str" cm="1">
        <f t="array" ref="O246">_xlfn.IFS(
Table1[[#This Row],[Engine Size]]&lt;2,"Small",
Table1[[#This Row],[Engine Size]]&lt;4,"Medium",
TRUE,"Large"
)</f>
        <v>Large</v>
      </c>
      <c r="P246" cm="1">
        <f t="array" ref="P246">_xlfn.IFS(
Table1[[#This Row],[Condition]]="New",3,
Table1[[#This Row],[Condition]]="Like New",2,
TRUE,1
)</f>
        <v>1</v>
      </c>
    </row>
    <row r="247" spans="1:16" hidden="1" x14ac:dyDescent="0.3">
      <c r="A247">
        <v>246</v>
      </c>
      <c r="B247" t="s">
        <v>58</v>
      </c>
      <c r="C247">
        <v>2016</v>
      </c>
      <c r="D247">
        <v>1</v>
      </c>
      <c r="E247" t="s">
        <v>25</v>
      </c>
      <c r="F247" t="s">
        <v>19</v>
      </c>
      <c r="G247">
        <v>161577</v>
      </c>
      <c r="H247" t="s">
        <v>20</v>
      </c>
      <c r="I247">
        <v>11927.12</v>
      </c>
      <c r="J247" t="s">
        <v>67</v>
      </c>
      <c r="K247">
        <f ca="1">YEAR(TODAY()) - Table1[[#This Row],[Year]]</f>
        <v>10</v>
      </c>
      <c r="L247">
        <f>Table1[[#This Row],[Price]]/Table1[[#This Row],[Mileage]]</f>
        <v>7.3816941767702093E-2</v>
      </c>
      <c r="M247" t="str" cm="1">
        <f t="array" ref="M247">_xlfn.IFS(
Table1[[#This Row],[Mileage]]&lt;50000,"Low",
Table1[[#This Row],[Mileage]]&lt;150000,"Medium",
TRUE,"High"
)</f>
        <v>High</v>
      </c>
      <c r="N247" t="str" cm="1">
        <f t="array" ref="N247">_xlfn.IFS(
Table1[[#This Row],[Price]]&lt;65000,"Budget",
Table1[[#This Row],[Price]]&lt;=80000,"Mid-range",
TRUE,"Premium"
)</f>
        <v>Budget</v>
      </c>
      <c r="O247" t="str" cm="1">
        <f t="array" ref="O247">_xlfn.IFS(
Table1[[#This Row],[Engine Size]]&lt;2,"Small",
Table1[[#This Row],[Engine Size]]&lt;4,"Medium",
TRUE,"Large"
)</f>
        <v>Small</v>
      </c>
      <c r="P247" cm="1">
        <f t="array" ref="P247">_xlfn.IFS(
Table1[[#This Row],[Condition]]="New",3,
Table1[[#This Row],[Condition]]="Like New",2,
TRUE,1
)</f>
        <v>3</v>
      </c>
    </row>
    <row r="248" spans="1:16" x14ac:dyDescent="0.3">
      <c r="A248">
        <v>247</v>
      </c>
      <c r="B248" t="s">
        <v>43</v>
      </c>
      <c r="C248">
        <v>2021</v>
      </c>
      <c r="D248">
        <v>2.1</v>
      </c>
      <c r="E248" t="s">
        <v>42</v>
      </c>
      <c r="F248" t="s">
        <v>19</v>
      </c>
      <c r="G248">
        <v>204300</v>
      </c>
      <c r="H248" t="s">
        <v>38</v>
      </c>
      <c r="I248">
        <v>81309.61</v>
      </c>
      <c r="J248" t="s">
        <v>44</v>
      </c>
      <c r="K248">
        <f ca="1">YEAR(TODAY()) - Table1[[#This Row],[Year]]</f>
        <v>5</v>
      </c>
      <c r="L248">
        <f>Table1[[#This Row],[Price]]/Table1[[#This Row],[Mileage]]</f>
        <v>0.39799123837493883</v>
      </c>
      <c r="M248" t="str" cm="1">
        <f t="array" ref="M248">_xlfn.IFS(
Table1[[#This Row],[Mileage]]&lt;50000,"Low",
Table1[[#This Row],[Mileage]]&lt;150000,"Medium",
TRUE,"High"
)</f>
        <v>High</v>
      </c>
      <c r="N248" t="str" cm="1">
        <f t="array" ref="N248">_xlfn.IFS(
Table1[[#This Row],[Price]]&lt;65000,"Budget",
Table1[[#This Row],[Price]]&lt;=80000,"Mid-range",
TRUE,"Premium"
)</f>
        <v>Premium</v>
      </c>
      <c r="O248" t="str" cm="1">
        <f t="array" ref="O248">_xlfn.IFS(
Table1[[#This Row],[Engine Size]]&lt;2,"Small",
Table1[[#This Row],[Engine Size]]&lt;4,"Medium",
TRUE,"Large"
)</f>
        <v>Medium</v>
      </c>
      <c r="P248" cm="1">
        <f t="array" ref="P248">_xlfn.IFS(
Table1[[#This Row],[Condition]]="New",3,
Table1[[#This Row],[Condition]]="Like New",2,
TRUE,1
)</f>
        <v>2</v>
      </c>
    </row>
    <row r="249" spans="1:16" hidden="1" x14ac:dyDescent="0.3">
      <c r="A249">
        <v>248</v>
      </c>
      <c r="B249" t="s">
        <v>24</v>
      </c>
      <c r="C249">
        <v>2015</v>
      </c>
      <c r="D249">
        <v>4.3</v>
      </c>
      <c r="E249" t="s">
        <v>25</v>
      </c>
      <c r="F249" t="s">
        <v>34</v>
      </c>
      <c r="G249">
        <v>290699</v>
      </c>
      <c r="H249" t="s">
        <v>38</v>
      </c>
      <c r="I249">
        <v>25447.11</v>
      </c>
      <c r="J249" t="s">
        <v>66</v>
      </c>
      <c r="K249">
        <f ca="1">YEAR(TODAY()) - Table1[[#This Row],[Year]]</f>
        <v>11</v>
      </c>
      <c r="L249">
        <f>Table1[[#This Row],[Price]]/Table1[[#This Row],[Mileage]]</f>
        <v>8.7537659228273917E-2</v>
      </c>
      <c r="M249" t="str" cm="1">
        <f t="array" ref="M249">_xlfn.IFS(
Table1[[#This Row],[Mileage]]&lt;50000,"Low",
Table1[[#This Row],[Mileage]]&lt;150000,"Medium",
TRUE,"High"
)</f>
        <v>High</v>
      </c>
      <c r="N249" t="str" cm="1">
        <f t="array" ref="N249">_xlfn.IFS(
Table1[[#This Row],[Price]]&lt;65000,"Budget",
Table1[[#This Row],[Price]]&lt;=80000,"Mid-range",
TRUE,"Premium"
)</f>
        <v>Budget</v>
      </c>
      <c r="O249" t="str" cm="1">
        <f t="array" ref="O249">_xlfn.IFS(
Table1[[#This Row],[Engine Size]]&lt;2,"Small",
Table1[[#This Row],[Engine Size]]&lt;4,"Medium",
TRUE,"Large"
)</f>
        <v>Large</v>
      </c>
      <c r="P249" cm="1">
        <f t="array" ref="P249">_xlfn.IFS(
Table1[[#This Row],[Condition]]="New",3,
Table1[[#This Row],[Condition]]="Like New",2,
TRUE,1
)</f>
        <v>2</v>
      </c>
    </row>
    <row r="250" spans="1:16" hidden="1" x14ac:dyDescent="0.3">
      <c r="A250">
        <v>249</v>
      </c>
      <c r="B250" t="s">
        <v>24</v>
      </c>
      <c r="C250">
        <v>2004</v>
      </c>
      <c r="D250">
        <v>3.4</v>
      </c>
      <c r="E250" t="s">
        <v>18</v>
      </c>
      <c r="F250" t="s">
        <v>19</v>
      </c>
      <c r="G250">
        <v>71934</v>
      </c>
      <c r="H250" t="s">
        <v>20</v>
      </c>
      <c r="I250">
        <v>35782.660000000003</v>
      </c>
      <c r="J250" t="s">
        <v>49</v>
      </c>
      <c r="K250">
        <f ca="1">YEAR(TODAY()) - Table1[[#This Row],[Year]]</f>
        <v>22</v>
      </c>
      <c r="L250">
        <f>Table1[[#This Row],[Price]]/Table1[[#This Row],[Mileage]]</f>
        <v>0.49743737314760755</v>
      </c>
      <c r="M250" t="str" cm="1">
        <f t="array" ref="M250">_xlfn.IFS(
Table1[[#This Row],[Mileage]]&lt;50000,"Low",
Table1[[#This Row],[Mileage]]&lt;150000,"Medium",
TRUE,"High"
)</f>
        <v>Medium</v>
      </c>
      <c r="N250" t="str" cm="1">
        <f t="array" ref="N250">_xlfn.IFS(
Table1[[#This Row],[Price]]&lt;65000,"Budget",
Table1[[#This Row],[Price]]&lt;=80000,"Mid-range",
TRUE,"Premium"
)</f>
        <v>Budget</v>
      </c>
      <c r="O250" t="str" cm="1">
        <f t="array" ref="O250">_xlfn.IFS(
Table1[[#This Row],[Engine Size]]&lt;2,"Small",
Table1[[#This Row],[Engine Size]]&lt;4,"Medium",
TRUE,"Large"
)</f>
        <v>Medium</v>
      </c>
      <c r="P250" cm="1">
        <f t="array" ref="P250">_xlfn.IFS(
Table1[[#This Row],[Condition]]="New",3,
Table1[[#This Row],[Condition]]="Like New",2,
TRUE,1
)</f>
        <v>3</v>
      </c>
    </row>
    <row r="251" spans="1:16" x14ac:dyDescent="0.3">
      <c r="A251">
        <v>250</v>
      </c>
      <c r="B251" t="s">
        <v>50</v>
      </c>
      <c r="C251">
        <v>2014</v>
      </c>
      <c r="D251">
        <v>1</v>
      </c>
      <c r="E251" t="s">
        <v>33</v>
      </c>
      <c r="F251" t="s">
        <v>34</v>
      </c>
      <c r="G251">
        <v>72788</v>
      </c>
      <c r="H251" t="s">
        <v>26</v>
      </c>
      <c r="I251">
        <v>54345.82</v>
      </c>
      <c r="J251" t="s">
        <v>51</v>
      </c>
      <c r="K251">
        <f ca="1">YEAR(TODAY()) - Table1[[#This Row],[Year]]</f>
        <v>12</v>
      </c>
      <c r="L251">
        <f>Table1[[#This Row],[Price]]/Table1[[#This Row],[Mileage]]</f>
        <v>0.74663158762433368</v>
      </c>
      <c r="M251" t="str" cm="1">
        <f t="array" ref="M251">_xlfn.IFS(
Table1[[#This Row],[Mileage]]&lt;50000,"Low",
Table1[[#This Row],[Mileage]]&lt;150000,"Medium",
TRUE,"High"
)</f>
        <v>Medium</v>
      </c>
      <c r="N251" t="str" cm="1">
        <f t="array" ref="N251">_xlfn.IFS(
Table1[[#This Row],[Price]]&lt;65000,"Budget",
Table1[[#This Row],[Price]]&lt;=80000,"Mid-range",
TRUE,"Premium"
)</f>
        <v>Budget</v>
      </c>
      <c r="O251" t="str" cm="1">
        <f t="array" ref="O251">_xlfn.IFS(
Table1[[#This Row],[Engine Size]]&lt;2,"Small",
Table1[[#This Row],[Engine Size]]&lt;4,"Medium",
TRUE,"Large"
)</f>
        <v>Small</v>
      </c>
      <c r="P251" cm="1">
        <f t="array" ref="P251">_xlfn.IFS(
Table1[[#This Row],[Condition]]="New",3,
Table1[[#This Row],[Condition]]="Like New",2,
TRUE,1
)</f>
        <v>1</v>
      </c>
    </row>
    <row r="252" spans="1:16" x14ac:dyDescent="0.3">
      <c r="A252">
        <v>251</v>
      </c>
      <c r="B252" t="s">
        <v>17</v>
      </c>
      <c r="C252">
        <v>2002</v>
      </c>
      <c r="D252">
        <v>5</v>
      </c>
      <c r="E252" t="s">
        <v>25</v>
      </c>
      <c r="F252" t="s">
        <v>34</v>
      </c>
      <c r="G252">
        <v>280083</v>
      </c>
      <c r="H252" t="s">
        <v>38</v>
      </c>
      <c r="I252">
        <v>79352.23</v>
      </c>
      <c r="J252" t="s">
        <v>64</v>
      </c>
      <c r="K252">
        <f ca="1">YEAR(TODAY()) - Table1[[#This Row],[Year]]</f>
        <v>24</v>
      </c>
      <c r="L252">
        <f>Table1[[#This Row],[Price]]/Table1[[#This Row],[Mileage]]</f>
        <v>0.28331683822295534</v>
      </c>
      <c r="M252" t="str" cm="1">
        <f t="array" ref="M252">_xlfn.IFS(
Table1[[#This Row],[Mileage]]&lt;50000,"Low",
Table1[[#This Row],[Mileage]]&lt;150000,"Medium",
TRUE,"High"
)</f>
        <v>High</v>
      </c>
      <c r="N252" t="str" cm="1">
        <f t="array" ref="N252">_xlfn.IFS(
Table1[[#This Row],[Price]]&lt;65000,"Budget",
Table1[[#This Row],[Price]]&lt;=80000,"Mid-range",
TRUE,"Premium"
)</f>
        <v>Mid-range</v>
      </c>
      <c r="O252" t="str" cm="1">
        <f t="array" ref="O252">_xlfn.IFS(
Table1[[#This Row],[Engine Size]]&lt;2,"Small",
Table1[[#This Row],[Engine Size]]&lt;4,"Medium",
TRUE,"Large"
)</f>
        <v>Large</v>
      </c>
      <c r="P252" cm="1">
        <f t="array" ref="P252">_xlfn.IFS(
Table1[[#This Row],[Condition]]="New",3,
Table1[[#This Row],[Condition]]="Like New",2,
TRUE,1
)</f>
        <v>2</v>
      </c>
    </row>
    <row r="253" spans="1:16" x14ac:dyDescent="0.3">
      <c r="A253">
        <v>252</v>
      </c>
      <c r="B253" t="s">
        <v>43</v>
      </c>
      <c r="C253">
        <v>2006</v>
      </c>
      <c r="D253">
        <v>4.9000000000000004</v>
      </c>
      <c r="E253" t="s">
        <v>18</v>
      </c>
      <c r="F253" t="s">
        <v>19</v>
      </c>
      <c r="G253">
        <v>155223</v>
      </c>
      <c r="H253" t="s">
        <v>38</v>
      </c>
      <c r="I253">
        <v>84660.82</v>
      </c>
      <c r="J253" t="s">
        <v>57</v>
      </c>
      <c r="K253">
        <f ca="1">YEAR(TODAY()) - Table1[[#This Row],[Year]]</f>
        <v>20</v>
      </c>
      <c r="L253">
        <f>Table1[[#This Row],[Price]]/Table1[[#This Row],[Mileage]]</f>
        <v>0.54541414609948269</v>
      </c>
      <c r="M253" t="str" cm="1">
        <f t="array" ref="M253">_xlfn.IFS(
Table1[[#This Row],[Mileage]]&lt;50000,"Low",
Table1[[#This Row],[Mileage]]&lt;150000,"Medium",
TRUE,"High"
)</f>
        <v>High</v>
      </c>
      <c r="N253" t="str" cm="1">
        <f t="array" ref="N253">_xlfn.IFS(
Table1[[#This Row],[Price]]&lt;65000,"Budget",
Table1[[#This Row],[Price]]&lt;=80000,"Mid-range",
TRUE,"Premium"
)</f>
        <v>Premium</v>
      </c>
      <c r="O253" t="str" cm="1">
        <f t="array" ref="O253">_xlfn.IFS(
Table1[[#This Row],[Engine Size]]&lt;2,"Small",
Table1[[#This Row],[Engine Size]]&lt;4,"Medium",
TRUE,"Large"
)</f>
        <v>Large</v>
      </c>
      <c r="P253" cm="1">
        <f t="array" ref="P253">_xlfn.IFS(
Table1[[#This Row],[Condition]]="New",3,
Table1[[#This Row],[Condition]]="Like New",2,
TRUE,1
)</f>
        <v>2</v>
      </c>
    </row>
    <row r="254" spans="1:16" x14ac:dyDescent="0.3">
      <c r="A254">
        <v>253</v>
      </c>
      <c r="B254" t="s">
        <v>37</v>
      </c>
      <c r="C254">
        <v>2010</v>
      </c>
      <c r="D254">
        <v>3.7</v>
      </c>
      <c r="E254" t="s">
        <v>25</v>
      </c>
      <c r="F254" t="s">
        <v>34</v>
      </c>
      <c r="G254">
        <v>128068</v>
      </c>
      <c r="H254" t="s">
        <v>26</v>
      </c>
      <c r="I254">
        <v>60454.559999999998</v>
      </c>
      <c r="J254" t="s">
        <v>45</v>
      </c>
      <c r="K254">
        <f ca="1">YEAR(TODAY()) - Table1[[#This Row],[Year]]</f>
        <v>16</v>
      </c>
      <c r="L254">
        <f>Table1[[#This Row],[Price]]/Table1[[#This Row],[Mileage]]</f>
        <v>0.47205047318611987</v>
      </c>
      <c r="M254" t="str" cm="1">
        <f t="array" ref="M254">_xlfn.IFS(
Table1[[#This Row],[Mileage]]&lt;50000,"Low",
Table1[[#This Row],[Mileage]]&lt;150000,"Medium",
TRUE,"High"
)</f>
        <v>Medium</v>
      </c>
      <c r="N254" t="str" cm="1">
        <f t="array" ref="N254">_xlfn.IFS(
Table1[[#This Row],[Price]]&lt;65000,"Budget",
Table1[[#This Row],[Price]]&lt;=80000,"Mid-range",
TRUE,"Premium"
)</f>
        <v>Budget</v>
      </c>
      <c r="O254" t="str" cm="1">
        <f t="array" ref="O254">_xlfn.IFS(
Table1[[#This Row],[Engine Size]]&lt;2,"Small",
Table1[[#This Row],[Engine Size]]&lt;4,"Medium",
TRUE,"Large"
)</f>
        <v>Medium</v>
      </c>
      <c r="P254" cm="1">
        <f t="array" ref="P254">_xlfn.IFS(
Table1[[#This Row],[Condition]]="New",3,
Table1[[#This Row],[Condition]]="Like New",2,
TRUE,1
)</f>
        <v>1</v>
      </c>
    </row>
    <row r="255" spans="1:16" hidden="1" x14ac:dyDescent="0.3">
      <c r="A255">
        <v>254</v>
      </c>
      <c r="B255" t="s">
        <v>58</v>
      </c>
      <c r="C255">
        <v>2009</v>
      </c>
      <c r="D255">
        <v>1.3</v>
      </c>
      <c r="E255" t="s">
        <v>33</v>
      </c>
      <c r="F255" t="s">
        <v>19</v>
      </c>
      <c r="G255">
        <v>36</v>
      </c>
      <c r="H255" t="s">
        <v>38</v>
      </c>
      <c r="I255">
        <v>43288.37</v>
      </c>
      <c r="J255" t="s">
        <v>59</v>
      </c>
      <c r="K255">
        <f ca="1">YEAR(TODAY()) - Table1[[#This Row],[Year]]</f>
        <v>17</v>
      </c>
      <c r="L255">
        <f>Table1[[#This Row],[Price]]/Table1[[#This Row],[Mileage]]</f>
        <v>1202.4547222222222</v>
      </c>
      <c r="M255" t="str" cm="1">
        <f t="array" ref="M255">_xlfn.IFS(
Table1[[#This Row],[Mileage]]&lt;50000,"Low",
Table1[[#This Row],[Mileage]]&lt;150000,"Medium",
TRUE,"High"
)</f>
        <v>Low</v>
      </c>
      <c r="N255" t="str" cm="1">
        <f t="array" ref="N255">_xlfn.IFS(
Table1[[#This Row],[Price]]&lt;65000,"Budget",
Table1[[#This Row],[Price]]&lt;=80000,"Mid-range",
TRUE,"Premium"
)</f>
        <v>Budget</v>
      </c>
      <c r="O255" t="str" cm="1">
        <f t="array" ref="O255">_xlfn.IFS(
Table1[[#This Row],[Engine Size]]&lt;2,"Small",
Table1[[#This Row],[Engine Size]]&lt;4,"Medium",
TRUE,"Large"
)</f>
        <v>Small</v>
      </c>
      <c r="P255" cm="1">
        <f t="array" ref="P255">_xlfn.IFS(
Table1[[#This Row],[Condition]]="New",3,
Table1[[#This Row],[Condition]]="Like New",2,
TRUE,1
)</f>
        <v>2</v>
      </c>
    </row>
    <row r="256" spans="1:16" x14ac:dyDescent="0.3">
      <c r="A256">
        <v>255</v>
      </c>
      <c r="B256" t="s">
        <v>30</v>
      </c>
      <c r="C256">
        <v>2008</v>
      </c>
      <c r="D256">
        <v>4.8</v>
      </c>
      <c r="E256" t="s">
        <v>25</v>
      </c>
      <c r="F256" t="s">
        <v>19</v>
      </c>
      <c r="G256">
        <v>39051</v>
      </c>
      <c r="H256" t="s">
        <v>26</v>
      </c>
      <c r="I256">
        <v>94917.73</v>
      </c>
      <c r="J256" t="s">
        <v>41</v>
      </c>
      <c r="K256">
        <f ca="1">YEAR(TODAY()) - Table1[[#This Row],[Year]]</f>
        <v>18</v>
      </c>
      <c r="L256">
        <f>Table1[[#This Row],[Price]]/Table1[[#This Row],[Mileage]]</f>
        <v>2.4306094594248546</v>
      </c>
      <c r="M256" t="str" cm="1">
        <f t="array" ref="M256">_xlfn.IFS(
Table1[[#This Row],[Mileage]]&lt;50000,"Low",
Table1[[#This Row],[Mileage]]&lt;150000,"Medium",
TRUE,"High"
)</f>
        <v>Low</v>
      </c>
      <c r="N256" t="str" cm="1">
        <f t="array" ref="N256">_xlfn.IFS(
Table1[[#This Row],[Price]]&lt;65000,"Budget",
Table1[[#This Row],[Price]]&lt;=80000,"Mid-range",
TRUE,"Premium"
)</f>
        <v>Premium</v>
      </c>
      <c r="O256" t="str" cm="1">
        <f t="array" ref="O256">_xlfn.IFS(
Table1[[#This Row],[Engine Size]]&lt;2,"Small",
Table1[[#This Row],[Engine Size]]&lt;4,"Medium",
TRUE,"Large"
)</f>
        <v>Large</v>
      </c>
      <c r="P256" cm="1">
        <f t="array" ref="P256">_xlfn.IFS(
Table1[[#This Row],[Condition]]="New",3,
Table1[[#This Row],[Condition]]="Like New",2,
TRUE,1
)</f>
        <v>1</v>
      </c>
    </row>
    <row r="257" spans="1:16" hidden="1" x14ac:dyDescent="0.3">
      <c r="A257">
        <v>256</v>
      </c>
      <c r="B257" t="s">
        <v>58</v>
      </c>
      <c r="C257">
        <v>2013</v>
      </c>
      <c r="D257">
        <v>3.9</v>
      </c>
      <c r="E257" t="s">
        <v>42</v>
      </c>
      <c r="F257" t="s">
        <v>34</v>
      </c>
      <c r="G257">
        <v>80738</v>
      </c>
      <c r="H257" t="s">
        <v>38</v>
      </c>
      <c r="I257">
        <v>28419.52</v>
      </c>
      <c r="J257" t="s">
        <v>59</v>
      </c>
      <c r="K257">
        <f ca="1">YEAR(TODAY()) - Table1[[#This Row],[Year]]</f>
        <v>13</v>
      </c>
      <c r="L257">
        <f>Table1[[#This Row],[Price]]/Table1[[#This Row],[Mileage]]</f>
        <v>0.35199682925016723</v>
      </c>
      <c r="M257" t="str" cm="1">
        <f t="array" ref="M257">_xlfn.IFS(
Table1[[#This Row],[Mileage]]&lt;50000,"Low",
Table1[[#This Row],[Mileage]]&lt;150000,"Medium",
TRUE,"High"
)</f>
        <v>Medium</v>
      </c>
      <c r="N257" t="str" cm="1">
        <f t="array" ref="N257">_xlfn.IFS(
Table1[[#This Row],[Price]]&lt;65000,"Budget",
Table1[[#This Row],[Price]]&lt;=80000,"Mid-range",
TRUE,"Premium"
)</f>
        <v>Budget</v>
      </c>
      <c r="O257" t="str" cm="1">
        <f t="array" ref="O257">_xlfn.IFS(
Table1[[#This Row],[Engine Size]]&lt;2,"Small",
Table1[[#This Row],[Engine Size]]&lt;4,"Medium",
TRUE,"Large"
)</f>
        <v>Medium</v>
      </c>
      <c r="P257" cm="1">
        <f t="array" ref="P257">_xlfn.IFS(
Table1[[#This Row],[Condition]]="New",3,
Table1[[#This Row],[Condition]]="Like New",2,
TRUE,1
)</f>
        <v>2</v>
      </c>
    </row>
    <row r="258" spans="1:16" x14ac:dyDescent="0.3">
      <c r="A258">
        <v>257</v>
      </c>
      <c r="B258" t="s">
        <v>58</v>
      </c>
      <c r="C258">
        <v>2012</v>
      </c>
      <c r="D258">
        <v>4.9000000000000004</v>
      </c>
      <c r="E258" t="s">
        <v>25</v>
      </c>
      <c r="F258" t="s">
        <v>34</v>
      </c>
      <c r="G258">
        <v>60071</v>
      </c>
      <c r="H258" t="s">
        <v>26</v>
      </c>
      <c r="I258">
        <v>81293.98</v>
      </c>
      <c r="J258" t="s">
        <v>59</v>
      </c>
      <c r="K258">
        <f ca="1">YEAR(TODAY()) - Table1[[#This Row],[Year]]</f>
        <v>14</v>
      </c>
      <c r="L258">
        <f>Table1[[#This Row],[Price]]/Table1[[#This Row],[Mileage]]</f>
        <v>1.3532982637212632</v>
      </c>
      <c r="M258" t="str" cm="1">
        <f t="array" ref="M258">_xlfn.IFS(
Table1[[#This Row],[Mileage]]&lt;50000,"Low",
Table1[[#This Row],[Mileage]]&lt;150000,"Medium",
TRUE,"High"
)</f>
        <v>Medium</v>
      </c>
      <c r="N258" t="str" cm="1">
        <f t="array" ref="N258">_xlfn.IFS(
Table1[[#This Row],[Price]]&lt;65000,"Budget",
Table1[[#This Row],[Price]]&lt;=80000,"Mid-range",
TRUE,"Premium"
)</f>
        <v>Premium</v>
      </c>
      <c r="O258" t="str" cm="1">
        <f t="array" ref="O258">_xlfn.IFS(
Table1[[#This Row],[Engine Size]]&lt;2,"Small",
Table1[[#This Row],[Engine Size]]&lt;4,"Medium",
TRUE,"Large"
)</f>
        <v>Large</v>
      </c>
      <c r="P258" cm="1">
        <f t="array" ref="P258">_xlfn.IFS(
Table1[[#This Row],[Condition]]="New",3,
Table1[[#This Row],[Condition]]="Like New",2,
TRUE,1
)</f>
        <v>1</v>
      </c>
    </row>
    <row r="259" spans="1:16" x14ac:dyDescent="0.3">
      <c r="A259">
        <v>258</v>
      </c>
      <c r="B259" t="s">
        <v>37</v>
      </c>
      <c r="C259">
        <v>2001</v>
      </c>
      <c r="D259">
        <v>4.8</v>
      </c>
      <c r="E259" t="s">
        <v>18</v>
      </c>
      <c r="F259" t="s">
        <v>34</v>
      </c>
      <c r="G259">
        <v>130613</v>
      </c>
      <c r="H259" t="s">
        <v>38</v>
      </c>
      <c r="I259">
        <v>63144.71</v>
      </c>
      <c r="J259" t="s">
        <v>68</v>
      </c>
      <c r="K259">
        <f ca="1">YEAR(TODAY()) - Table1[[#This Row],[Year]]</f>
        <v>25</v>
      </c>
      <c r="L259">
        <f>Table1[[#This Row],[Price]]/Table1[[#This Row],[Mileage]]</f>
        <v>0.48344889099859889</v>
      </c>
      <c r="M259" t="str" cm="1">
        <f t="array" ref="M259">_xlfn.IFS(
Table1[[#This Row],[Mileage]]&lt;50000,"Low",
Table1[[#This Row],[Mileage]]&lt;150000,"Medium",
TRUE,"High"
)</f>
        <v>Medium</v>
      </c>
      <c r="N259" t="str" cm="1">
        <f t="array" ref="N259">_xlfn.IFS(
Table1[[#This Row],[Price]]&lt;65000,"Budget",
Table1[[#This Row],[Price]]&lt;=80000,"Mid-range",
TRUE,"Premium"
)</f>
        <v>Budget</v>
      </c>
      <c r="O259" t="str" cm="1">
        <f t="array" ref="O259">_xlfn.IFS(
Table1[[#This Row],[Engine Size]]&lt;2,"Small",
Table1[[#This Row],[Engine Size]]&lt;4,"Medium",
TRUE,"Large"
)</f>
        <v>Large</v>
      </c>
      <c r="P259" cm="1">
        <f t="array" ref="P259">_xlfn.IFS(
Table1[[#This Row],[Condition]]="New",3,
Table1[[#This Row],[Condition]]="Like New",2,
TRUE,1
)</f>
        <v>2</v>
      </c>
    </row>
    <row r="260" spans="1:16" hidden="1" x14ac:dyDescent="0.3">
      <c r="A260">
        <v>259</v>
      </c>
      <c r="B260" t="s">
        <v>58</v>
      </c>
      <c r="C260">
        <v>2002</v>
      </c>
      <c r="D260">
        <v>5</v>
      </c>
      <c r="E260" t="s">
        <v>25</v>
      </c>
      <c r="F260" t="s">
        <v>19</v>
      </c>
      <c r="G260">
        <v>73601</v>
      </c>
      <c r="H260" t="s">
        <v>20</v>
      </c>
      <c r="I260">
        <v>40805.03</v>
      </c>
      <c r="J260" t="s">
        <v>59</v>
      </c>
      <c r="K260">
        <f ca="1">YEAR(TODAY()) - Table1[[#This Row],[Year]]</f>
        <v>24</v>
      </c>
      <c r="L260">
        <f>Table1[[#This Row],[Price]]/Table1[[#This Row],[Mileage]]</f>
        <v>0.55440863575223165</v>
      </c>
      <c r="M260" t="str" cm="1">
        <f t="array" ref="M260">_xlfn.IFS(
Table1[[#This Row],[Mileage]]&lt;50000,"Low",
Table1[[#This Row],[Mileage]]&lt;150000,"Medium",
TRUE,"High"
)</f>
        <v>Medium</v>
      </c>
      <c r="N260" t="str" cm="1">
        <f t="array" ref="N260">_xlfn.IFS(
Table1[[#This Row],[Price]]&lt;65000,"Budget",
Table1[[#This Row],[Price]]&lt;=80000,"Mid-range",
TRUE,"Premium"
)</f>
        <v>Budget</v>
      </c>
      <c r="O260" t="str" cm="1">
        <f t="array" ref="O260">_xlfn.IFS(
Table1[[#This Row],[Engine Size]]&lt;2,"Small",
Table1[[#This Row],[Engine Size]]&lt;4,"Medium",
TRUE,"Large"
)</f>
        <v>Large</v>
      </c>
      <c r="P260" cm="1">
        <f t="array" ref="P260">_xlfn.IFS(
Table1[[#This Row],[Condition]]="New",3,
Table1[[#This Row],[Condition]]="Like New",2,
TRUE,1
)</f>
        <v>3</v>
      </c>
    </row>
    <row r="261" spans="1:16" hidden="1" x14ac:dyDescent="0.3">
      <c r="A261">
        <v>260</v>
      </c>
      <c r="B261" t="s">
        <v>43</v>
      </c>
      <c r="C261">
        <v>2006</v>
      </c>
      <c r="D261">
        <v>3.6</v>
      </c>
      <c r="E261" t="s">
        <v>18</v>
      </c>
      <c r="F261" t="s">
        <v>34</v>
      </c>
      <c r="G261">
        <v>29873</v>
      </c>
      <c r="H261" t="s">
        <v>38</v>
      </c>
      <c r="I261">
        <v>5129.96</v>
      </c>
      <c r="J261" t="s">
        <v>44</v>
      </c>
      <c r="K261">
        <f ca="1">YEAR(TODAY()) - Table1[[#This Row],[Year]]</f>
        <v>20</v>
      </c>
      <c r="L261">
        <f>Table1[[#This Row],[Price]]/Table1[[#This Row],[Mileage]]</f>
        <v>0.17172563853647108</v>
      </c>
      <c r="M261" t="str" cm="1">
        <f t="array" ref="M261">_xlfn.IFS(
Table1[[#This Row],[Mileage]]&lt;50000,"Low",
Table1[[#This Row],[Mileage]]&lt;150000,"Medium",
TRUE,"High"
)</f>
        <v>Low</v>
      </c>
      <c r="N261" t="str" cm="1">
        <f t="array" ref="N261">_xlfn.IFS(
Table1[[#This Row],[Price]]&lt;65000,"Budget",
Table1[[#This Row],[Price]]&lt;=80000,"Mid-range",
TRUE,"Premium"
)</f>
        <v>Budget</v>
      </c>
      <c r="O261" t="str" cm="1">
        <f t="array" ref="O261">_xlfn.IFS(
Table1[[#This Row],[Engine Size]]&lt;2,"Small",
Table1[[#This Row],[Engine Size]]&lt;4,"Medium",
TRUE,"Large"
)</f>
        <v>Medium</v>
      </c>
      <c r="P261" cm="1">
        <f t="array" ref="P261">_xlfn.IFS(
Table1[[#This Row],[Condition]]="New",3,
Table1[[#This Row],[Condition]]="Like New",2,
TRUE,1
)</f>
        <v>2</v>
      </c>
    </row>
    <row r="262" spans="1:16" hidden="1" x14ac:dyDescent="0.3">
      <c r="A262">
        <v>261</v>
      </c>
      <c r="B262" t="s">
        <v>43</v>
      </c>
      <c r="C262">
        <v>2020</v>
      </c>
      <c r="D262">
        <v>1.7</v>
      </c>
      <c r="E262" t="s">
        <v>33</v>
      </c>
      <c r="F262" t="s">
        <v>19</v>
      </c>
      <c r="G262">
        <v>167720</v>
      </c>
      <c r="H262" t="s">
        <v>38</v>
      </c>
      <c r="I262">
        <v>47426.93</v>
      </c>
      <c r="J262" t="s">
        <v>63</v>
      </c>
      <c r="K262">
        <f ca="1">YEAR(TODAY()) - Table1[[#This Row],[Year]]</f>
        <v>6</v>
      </c>
      <c r="L262">
        <f>Table1[[#This Row],[Price]]/Table1[[#This Row],[Mileage]]</f>
        <v>0.28277444550441211</v>
      </c>
      <c r="M262" t="str" cm="1">
        <f t="array" ref="M262">_xlfn.IFS(
Table1[[#This Row],[Mileage]]&lt;50000,"Low",
Table1[[#This Row],[Mileage]]&lt;150000,"Medium",
TRUE,"High"
)</f>
        <v>High</v>
      </c>
      <c r="N262" t="str" cm="1">
        <f t="array" ref="N262">_xlfn.IFS(
Table1[[#This Row],[Price]]&lt;65000,"Budget",
Table1[[#This Row],[Price]]&lt;=80000,"Mid-range",
TRUE,"Premium"
)</f>
        <v>Budget</v>
      </c>
      <c r="O262" t="str" cm="1">
        <f t="array" ref="O262">_xlfn.IFS(
Table1[[#This Row],[Engine Size]]&lt;2,"Small",
Table1[[#This Row],[Engine Size]]&lt;4,"Medium",
TRUE,"Large"
)</f>
        <v>Small</v>
      </c>
      <c r="P262" cm="1">
        <f t="array" ref="P262">_xlfn.IFS(
Table1[[#This Row],[Condition]]="New",3,
Table1[[#This Row],[Condition]]="Like New",2,
TRUE,1
)</f>
        <v>2</v>
      </c>
    </row>
    <row r="263" spans="1:16" hidden="1" x14ac:dyDescent="0.3">
      <c r="A263">
        <v>262</v>
      </c>
      <c r="B263" t="s">
        <v>24</v>
      </c>
      <c r="C263">
        <v>2017</v>
      </c>
      <c r="D263">
        <v>4.4000000000000004</v>
      </c>
      <c r="E263" t="s">
        <v>25</v>
      </c>
      <c r="F263" t="s">
        <v>19</v>
      </c>
      <c r="G263">
        <v>71468</v>
      </c>
      <c r="H263" t="s">
        <v>20</v>
      </c>
      <c r="I263">
        <v>31288.400000000001</v>
      </c>
      <c r="J263" t="s">
        <v>49</v>
      </c>
      <c r="K263">
        <f ca="1">YEAR(TODAY()) - Table1[[#This Row],[Year]]</f>
        <v>9</v>
      </c>
      <c r="L263">
        <f>Table1[[#This Row],[Price]]/Table1[[#This Row],[Mileage]]</f>
        <v>0.43779593664297312</v>
      </c>
      <c r="M263" t="str" cm="1">
        <f t="array" ref="M263">_xlfn.IFS(
Table1[[#This Row],[Mileage]]&lt;50000,"Low",
Table1[[#This Row],[Mileage]]&lt;150000,"Medium",
TRUE,"High"
)</f>
        <v>Medium</v>
      </c>
      <c r="N263" t="str" cm="1">
        <f t="array" ref="N263">_xlfn.IFS(
Table1[[#This Row],[Price]]&lt;65000,"Budget",
Table1[[#This Row],[Price]]&lt;=80000,"Mid-range",
TRUE,"Premium"
)</f>
        <v>Budget</v>
      </c>
      <c r="O263" t="str" cm="1">
        <f t="array" ref="O263">_xlfn.IFS(
Table1[[#This Row],[Engine Size]]&lt;2,"Small",
Table1[[#This Row],[Engine Size]]&lt;4,"Medium",
TRUE,"Large"
)</f>
        <v>Large</v>
      </c>
      <c r="P263" cm="1">
        <f t="array" ref="P263">_xlfn.IFS(
Table1[[#This Row],[Condition]]="New",3,
Table1[[#This Row],[Condition]]="Like New",2,
TRUE,1
)</f>
        <v>3</v>
      </c>
    </row>
    <row r="264" spans="1:16" hidden="1" x14ac:dyDescent="0.3">
      <c r="A264">
        <v>263</v>
      </c>
      <c r="B264" t="s">
        <v>50</v>
      </c>
      <c r="C264">
        <v>2002</v>
      </c>
      <c r="D264">
        <v>4.0999999999999996</v>
      </c>
      <c r="E264" t="s">
        <v>33</v>
      </c>
      <c r="F264" t="s">
        <v>34</v>
      </c>
      <c r="G264">
        <v>288614</v>
      </c>
      <c r="H264" t="s">
        <v>20</v>
      </c>
      <c r="I264">
        <v>14912.93</v>
      </c>
      <c r="J264" t="s">
        <v>55</v>
      </c>
      <c r="K264">
        <f ca="1">YEAR(TODAY()) - Table1[[#This Row],[Year]]</f>
        <v>24</v>
      </c>
      <c r="L264">
        <f>Table1[[#This Row],[Price]]/Table1[[#This Row],[Mileage]]</f>
        <v>5.1670847568032044E-2</v>
      </c>
      <c r="M264" t="str" cm="1">
        <f t="array" ref="M264">_xlfn.IFS(
Table1[[#This Row],[Mileage]]&lt;50000,"Low",
Table1[[#This Row],[Mileage]]&lt;150000,"Medium",
TRUE,"High"
)</f>
        <v>High</v>
      </c>
      <c r="N264" t="str" cm="1">
        <f t="array" ref="N264">_xlfn.IFS(
Table1[[#This Row],[Price]]&lt;65000,"Budget",
Table1[[#This Row],[Price]]&lt;=80000,"Mid-range",
TRUE,"Premium"
)</f>
        <v>Budget</v>
      </c>
      <c r="O264" t="str" cm="1">
        <f t="array" ref="O264">_xlfn.IFS(
Table1[[#This Row],[Engine Size]]&lt;2,"Small",
Table1[[#This Row],[Engine Size]]&lt;4,"Medium",
TRUE,"Large"
)</f>
        <v>Large</v>
      </c>
      <c r="P264" cm="1">
        <f t="array" ref="P264">_xlfn.IFS(
Table1[[#This Row],[Condition]]="New",3,
Table1[[#This Row],[Condition]]="Like New",2,
TRUE,1
)</f>
        <v>3</v>
      </c>
    </row>
    <row r="265" spans="1:16" hidden="1" x14ac:dyDescent="0.3">
      <c r="A265">
        <v>264</v>
      </c>
      <c r="B265" t="s">
        <v>17</v>
      </c>
      <c r="C265">
        <v>2009</v>
      </c>
      <c r="D265">
        <v>4.7</v>
      </c>
      <c r="E265" t="s">
        <v>33</v>
      </c>
      <c r="F265" t="s">
        <v>34</v>
      </c>
      <c r="G265">
        <v>196201</v>
      </c>
      <c r="H265" t="s">
        <v>20</v>
      </c>
      <c r="I265">
        <v>12140.06</v>
      </c>
      <c r="J265" t="s">
        <v>47</v>
      </c>
      <c r="K265">
        <f ca="1">YEAR(TODAY()) - Table1[[#This Row],[Year]]</f>
        <v>17</v>
      </c>
      <c r="L265">
        <f>Table1[[#This Row],[Price]]/Table1[[#This Row],[Mileage]]</f>
        <v>6.1875627545221482E-2</v>
      </c>
      <c r="M265" t="str" cm="1">
        <f t="array" ref="M265">_xlfn.IFS(
Table1[[#This Row],[Mileage]]&lt;50000,"Low",
Table1[[#This Row],[Mileage]]&lt;150000,"Medium",
TRUE,"High"
)</f>
        <v>High</v>
      </c>
      <c r="N265" t="str" cm="1">
        <f t="array" ref="N265">_xlfn.IFS(
Table1[[#This Row],[Price]]&lt;65000,"Budget",
Table1[[#This Row],[Price]]&lt;=80000,"Mid-range",
TRUE,"Premium"
)</f>
        <v>Budget</v>
      </c>
      <c r="O265" t="str" cm="1">
        <f t="array" ref="O265">_xlfn.IFS(
Table1[[#This Row],[Engine Size]]&lt;2,"Small",
Table1[[#This Row],[Engine Size]]&lt;4,"Medium",
TRUE,"Large"
)</f>
        <v>Large</v>
      </c>
      <c r="P265" cm="1">
        <f t="array" ref="P265">_xlfn.IFS(
Table1[[#This Row],[Condition]]="New",3,
Table1[[#This Row],[Condition]]="Like New",2,
TRUE,1
)</f>
        <v>3</v>
      </c>
    </row>
    <row r="266" spans="1:16" hidden="1" x14ac:dyDescent="0.3">
      <c r="A266">
        <v>265</v>
      </c>
      <c r="B266" t="s">
        <v>30</v>
      </c>
      <c r="C266">
        <v>2021</v>
      </c>
      <c r="D266">
        <v>1.8</v>
      </c>
      <c r="E266" t="s">
        <v>25</v>
      </c>
      <c r="F266" t="s">
        <v>34</v>
      </c>
      <c r="G266">
        <v>8328</v>
      </c>
      <c r="H266" t="s">
        <v>20</v>
      </c>
      <c r="I266">
        <v>38018.04</v>
      </c>
      <c r="J266" t="s">
        <v>52</v>
      </c>
      <c r="K266">
        <f ca="1">YEAR(TODAY()) - Table1[[#This Row],[Year]]</f>
        <v>5</v>
      </c>
      <c r="L266">
        <f>Table1[[#This Row],[Price]]/Table1[[#This Row],[Mileage]]</f>
        <v>4.5650864553314126</v>
      </c>
      <c r="M266" t="str" cm="1">
        <f t="array" ref="M266">_xlfn.IFS(
Table1[[#This Row],[Mileage]]&lt;50000,"Low",
Table1[[#This Row],[Mileage]]&lt;150000,"Medium",
TRUE,"High"
)</f>
        <v>Low</v>
      </c>
      <c r="N266" t="str" cm="1">
        <f t="array" ref="N266">_xlfn.IFS(
Table1[[#This Row],[Price]]&lt;65000,"Budget",
Table1[[#This Row],[Price]]&lt;=80000,"Mid-range",
TRUE,"Premium"
)</f>
        <v>Budget</v>
      </c>
      <c r="O266" t="str" cm="1">
        <f t="array" ref="O266">_xlfn.IFS(
Table1[[#This Row],[Engine Size]]&lt;2,"Small",
Table1[[#This Row],[Engine Size]]&lt;4,"Medium",
TRUE,"Large"
)</f>
        <v>Small</v>
      </c>
      <c r="P266" cm="1">
        <f t="array" ref="P266">_xlfn.IFS(
Table1[[#This Row],[Condition]]="New",3,
Table1[[#This Row],[Condition]]="Like New",2,
TRUE,1
)</f>
        <v>3</v>
      </c>
    </row>
    <row r="267" spans="1:16" x14ac:dyDescent="0.3">
      <c r="A267">
        <v>266</v>
      </c>
      <c r="B267" t="s">
        <v>58</v>
      </c>
      <c r="C267">
        <v>2006</v>
      </c>
      <c r="D267">
        <v>2</v>
      </c>
      <c r="E267" t="s">
        <v>18</v>
      </c>
      <c r="F267" t="s">
        <v>19</v>
      </c>
      <c r="G267">
        <v>137405</v>
      </c>
      <c r="H267" t="s">
        <v>26</v>
      </c>
      <c r="I267">
        <v>63401.95</v>
      </c>
      <c r="J267" t="s">
        <v>59</v>
      </c>
      <c r="K267">
        <f ca="1">YEAR(TODAY()) - Table1[[#This Row],[Year]]</f>
        <v>20</v>
      </c>
      <c r="L267">
        <f>Table1[[#This Row],[Price]]/Table1[[#This Row],[Mileage]]</f>
        <v>0.46142389287143842</v>
      </c>
      <c r="M267" t="str" cm="1">
        <f t="array" ref="M267">_xlfn.IFS(
Table1[[#This Row],[Mileage]]&lt;50000,"Low",
Table1[[#This Row],[Mileage]]&lt;150000,"Medium",
TRUE,"High"
)</f>
        <v>Medium</v>
      </c>
      <c r="N267" t="str" cm="1">
        <f t="array" ref="N267">_xlfn.IFS(
Table1[[#This Row],[Price]]&lt;65000,"Budget",
Table1[[#This Row],[Price]]&lt;=80000,"Mid-range",
TRUE,"Premium"
)</f>
        <v>Budget</v>
      </c>
      <c r="O267" t="str" cm="1">
        <f t="array" ref="O267">_xlfn.IFS(
Table1[[#This Row],[Engine Size]]&lt;2,"Small",
Table1[[#This Row],[Engine Size]]&lt;4,"Medium",
TRUE,"Large"
)</f>
        <v>Medium</v>
      </c>
      <c r="P267" cm="1">
        <f t="array" ref="P267">_xlfn.IFS(
Table1[[#This Row],[Condition]]="New",3,
Table1[[#This Row],[Condition]]="Like New",2,
TRUE,1
)</f>
        <v>1</v>
      </c>
    </row>
    <row r="268" spans="1:16" x14ac:dyDescent="0.3">
      <c r="A268">
        <v>267</v>
      </c>
      <c r="B268" t="s">
        <v>58</v>
      </c>
      <c r="C268">
        <v>2008</v>
      </c>
      <c r="D268">
        <v>5.5</v>
      </c>
      <c r="E268" t="s">
        <v>33</v>
      </c>
      <c r="F268" t="s">
        <v>34</v>
      </c>
      <c r="G268">
        <v>251519</v>
      </c>
      <c r="H268" t="s">
        <v>26</v>
      </c>
      <c r="I268">
        <v>84564.33</v>
      </c>
      <c r="J268" t="s">
        <v>65</v>
      </c>
      <c r="K268">
        <f ca="1">YEAR(TODAY()) - Table1[[#This Row],[Year]]</f>
        <v>18</v>
      </c>
      <c r="L268">
        <f>Table1[[#This Row],[Price]]/Table1[[#This Row],[Mileage]]</f>
        <v>0.33621448081457067</v>
      </c>
      <c r="M268" t="str" cm="1">
        <f t="array" ref="M268">_xlfn.IFS(
Table1[[#This Row],[Mileage]]&lt;50000,"Low",
Table1[[#This Row],[Mileage]]&lt;150000,"Medium",
TRUE,"High"
)</f>
        <v>High</v>
      </c>
      <c r="N268" t="str" cm="1">
        <f t="array" ref="N268">_xlfn.IFS(
Table1[[#This Row],[Price]]&lt;65000,"Budget",
Table1[[#This Row],[Price]]&lt;=80000,"Mid-range",
TRUE,"Premium"
)</f>
        <v>Premium</v>
      </c>
      <c r="O268" t="str" cm="1">
        <f t="array" ref="O268">_xlfn.IFS(
Table1[[#This Row],[Engine Size]]&lt;2,"Small",
Table1[[#This Row],[Engine Size]]&lt;4,"Medium",
TRUE,"Large"
)</f>
        <v>Large</v>
      </c>
      <c r="P268" cm="1">
        <f t="array" ref="P268">_xlfn.IFS(
Table1[[#This Row],[Condition]]="New",3,
Table1[[#This Row],[Condition]]="Like New",2,
TRUE,1
)</f>
        <v>1</v>
      </c>
    </row>
    <row r="269" spans="1:16" hidden="1" x14ac:dyDescent="0.3">
      <c r="A269">
        <v>268</v>
      </c>
      <c r="B269" t="s">
        <v>37</v>
      </c>
      <c r="C269">
        <v>2016</v>
      </c>
      <c r="D269">
        <v>4.7</v>
      </c>
      <c r="E269" t="s">
        <v>33</v>
      </c>
      <c r="F269" t="s">
        <v>19</v>
      </c>
      <c r="G269">
        <v>121173</v>
      </c>
      <c r="H269" t="s">
        <v>38</v>
      </c>
      <c r="I269">
        <v>22438.51</v>
      </c>
      <c r="J269" t="s">
        <v>68</v>
      </c>
      <c r="K269">
        <f ca="1">YEAR(TODAY()) - Table1[[#This Row],[Year]]</f>
        <v>10</v>
      </c>
      <c r="L269">
        <f>Table1[[#This Row],[Price]]/Table1[[#This Row],[Mileage]]</f>
        <v>0.18517747352958167</v>
      </c>
      <c r="M269" t="str" cm="1">
        <f t="array" ref="M269">_xlfn.IFS(
Table1[[#This Row],[Mileage]]&lt;50000,"Low",
Table1[[#This Row],[Mileage]]&lt;150000,"Medium",
TRUE,"High"
)</f>
        <v>Medium</v>
      </c>
      <c r="N269" t="str" cm="1">
        <f t="array" ref="N269">_xlfn.IFS(
Table1[[#This Row],[Price]]&lt;65000,"Budget",
Table1[[#This Row],[Price]]&lt;=80000,"Mid-range",
TRUE,"Premium"
)</f>
        <v>Budget</v>
      </c>
      <c r="O269" t="str" cm="1">
        <f t="array" ref="O269">_xlfn.IFS(
Table1[[#This Row],[Engine Size]]&lt;2,"Small",
Table1[[#This Row],[Engine Size]]&lt;4,"Medium",
TRUE,"Large"
)</f>
        <v>Large</v>
      </c>
      <c r="P269" cm="1">
        <f t="array" ref="P269">_xlfn.IFS(
Table1[[#This Row],[Condition]]="New",3,
Table1[[#This Row],[Condition]]="Like New",2,
TRUE,1
)</f>
        <v>2</v>
      </c>
    </row>
    <row r="270" spans="1:16" hidden="1" x14ac:dyDescent="0.3">
      <c r="A270">
        <v>269</v>
      </c>
      <c r="B270" t="s">
        <v>50</v>
      </c>
      <c r="C270">
        <v>2010</v>
      </c>
      <c r="D270">
        <v>5.5</v>
      </c>
      <c r="E270" t="s">
        <v>25</v>
      </c>
      <c r="F270" t="s">
        <v>34</v>
      </c>
      <c r="G270">
        <v>46638</v>
      </c>
      <c r="H270" t="s">
        <v>38</v>
      </c>
      <c r="I270">
        <v>45341.18</v>
      </c>
      <c r="J270" t="s">
        <v>61</v>
      </c>
      <c r="K270">
        <f ca="1">YEAR(TODAY()) - Table1[[#This Row],[Year]]</f>
        <v>16</v>
      </c>
      <c r="L270">
        <f>Table1[[#This Row],[Price]]/Table1[[#This Row],[Mileage]]</f>
        <v>0.97219391912174624</v>
      </c>
      <c r="M270" t="str" cm="1">
        <f t="array" ref="M270">_xlfn.IFS(
Table1[[#This Row],[Mileage]]&lt;50000,"Low",
Table1[[#This Row],[Mileage]]&lt;150000,"Medium",
TRUE,"High"
)</f>
        <v>Low</v>
      </c>
      <c r="N270" t="str" cm="1">
        <f t="array" ref="N270">_xlfn.IFS(
Table1[[#This Row],[Price]]&lt;65000,"Budget",
Table1[[#This Row],[Price]]&lt;=80000,"Mid-range",
TRUE,"Premium"
)</f>
        <v>Budget</v>
      </c>
      <c r="O270" t="str" cm="1">
        <f t="array" ref="O270">_xlfn.IFS(
Table1[[#This Row],[Engine Size]]&lt;2,"Small",
Table1[[#This Row],[Engine Size]]&lt;4,"Medium",
TRUE,"Large"
)</f>
        <v>Large</v>
      </c>
      <c r="P270" cm="1">
        <f t="array" ref="P270">_xlfn.IFS(
Table1[[#This Row],[Condition]]="New",3,
Table1[[#This Row],[Condition]]="Like New",2,
TRUE,1
)</f>
        <v>2</v>
      </c>
    </row>
    <row r="271" spans="1:16" hidden="1" x14ac:dyDescent="0.3">
      <c r="A271">
        <v>270</v>
      </c>
      <c r="B271" t="s">
        <v>43</v>
      </c>
      <c r="C271">
        <v>2006</v>
      </c>
      <c r="D271">
        <v>4.8</v>
      </c>
      <c r="E271" t="s">
        <v>25</v>
      </c>
      <c r="F271" t="s">
        <v>34</v>
      </c>
      <c r="G271">
        <v>273412</v>
      </c>
      <c r="H271" t="s">
        <v>38</v>
      </c>
      <c r="I271">
        <v>42235.83</v>
      </c>
      <c r="J271" t="s">
        <v>60</v>
      </c>
      <c r="K271">
        <f ca="1">YEAR(TODAY()) - Table1[[#This Row],[Year]]</f>
        <v>20</v>
      </c>
      <c r="L271">
        <f>Table1[[#This Row],[Price]]/Table1[[#This Row],[Mileage]]</f>
        <v>0.1544768700715404</v>
      </c>
      <c r="M271" t="str" cm="1">
        <f t="array" ref="M271">_xlfn.IFS(
Table1[[#This Row],[Mileage]]&lt;50000,"Low",
Table1[[#This Row],[Mileage]]&lt;150000,"Medium",
TRUE,"High"
)</f>
        <v>High</v>
      </c>
      <c r="N271" t="str" cm="1">
        <f t="array" ref="N271">_xlfn.IFS(
Table1[[#This Row],[Price]]&lt;65000,"Budget",
Table1[[#This Row],[Price]]&lt;=80000,"Mid-range",
TRUE,"Premium"
)</f>
        <v>Budget</v>
      </c>
      <c r="O271" t="str" cm="1">
        <f t="array" ref="O271">_xlfn.IFS(
Table1[[#This Row],[Engine Size]]&lt;2,"Small",
Table1[[#This Row],[Engine Size]]&lt;4,"Medium",
TRUE,"Large"
)</f>
        <v>Large</v>
      </c>
      <c r="P271" cm="1">
        <f t="array" ref="P271">_xlfn.IFS(
Table1[[#This Row],[Condition]]="New",3,
Table1[[#This Row],[Condition]]="Like New",2,
TRUE,1
)</f>
        <v>2</v>
      </c>
    </row>
    <row r="272" spans="1:16" x14ac:dyDescent="0.3">
      <c r="A272">
        <v>271</v>
      </c>
      <c r="B272" t="s">
        <v>30</v>
      </c>
      <c r="C272">
        <v>2023</v>
      </c>
      <c r="D272">
        <v>4</v>
      </c>
      <c r="E272" t="s">
        <v>25</v>
      </c>
      <c r="F272" t="s">
        <v>19</v>
      </c>
      <c r="G272">
        <v>201675</v>
      </c>
      <c r="H272" t="s">
        <v>26</v>
      </c>
      <c r="I272">
        <v>53772.43</v>
      </c>
      <c r="J272" t="s">
        <v>31</v>
      </c>
      <c r="K272">
        <f ca="1">YEAR(TODAY()) - Table1[[#This Row],[Year]]</f>
        <v>3</v>
      </c>
      <c r="L272">
        <f>Table1[[#This Row],[Price]]/Table1[[#This Row],[Mileage]]</f>
        <v>0.26662913102764346</v>
      </c>
      <c r="M272" t="str" cm="1">
        <f t="array" ref="M272">_xlfn.IFS(
Table1[[#This Row],[Mileage]]&lt;50000,"Low",
Table1[[#This Row],[Mileage]]&lt;150000,"Medium",
TRUE,"High"
)</f>
        <v>High</v>
      </c>
      <c r="N272" t="str" cm="1">
        <f t="array" ref="N272">_xlfn.IFS(
Table1[[#This Row],[Price]]&lt;65000,"Budget",
Table1[[#This Row],[Price]]&lt;=80000,"Mid-range",
TRUE,"Premium"
)</f>
        <v>Budget</v>
      </c>
      <c r="O272" t="str" cm="1">
        <f t="array" ref="O272">_xlfn.IFS(
Table1[[#This Row],[Engine Size]]&lt;2,"Small",
Table1[[#This Row],[Engine Size]]&lt;4,"Medium",
TRUE,"Large"
)</f>
        <v>Large</v>
      </c>
      <c r="P272" cm="1">
        <f t="array" ref="P272">_xlfn.IFS(
Table1[[#This Row],[Condition]]="New",3,
Table1[[#This Row],[Condition]]="Like New",2,
TRUE,1
)</f>
        <v>1</v>
      </c>
    </row>
    <row r="273" spans="1:16" x14ac:dyDescent="0.3">
      <c r="A273">
        <v>272</v>
      </c>
      <c r="B273" t="s">
        <v>24</v>
      </c>
      <c r="C273">
        <v>2013</v>
      </c>
      <c r="D273">
        <v>4.3</v>
      </c>
      <c r="E273" t="s">
        <v>25</v>
      </c>
      <c r="F273" t="s">
        <v>19</v>
      </c>
      <c r="G273">
        <v>113920</v>
      </c>
      <c r="H273" t="s">
        <v>38</v>
      </c>
      <c r="I273">
        <v>81910.789999999994</v>
      </c>
      <c r="J273" t="s">
        <v>27</v>
      </c>
      <c r="K273">
        <f ca="1">YEAR(TODAY()) - Table1[[#This Row],[Year]]</f>
        <v>13</v>
      </c>
      <c r="L273">
        <f>Table1[[#This Row],[Price]]/Table1[[#This Row],[Mileage]]</f>
        <v>0.71902027738764041</v>
      </c>
      <c r="M273" t="str" cm="1">
        <f t="array" ref="M273">_xlfn.IFS(
Table1[[#This Row],[Mileage]]&lt;50000,"Low",
Table1[[#This Row],[Mileage]]&lt;150000,"Medium",
TRUE,"High"
)</f>
        <v>Medium</v>
      </c>
      <c r="N273" t="str" cm="1">
        <f t="array" ref="N273">_xlfn.IFS(
Table1[[#This Row],[Price]]&lt;65000,"Budget",
Table1[[#This Row],[Price]]&lt;=80000,"Mid-range",
TRUE,"Premium"
)</f>
        <v>Premium</v>
      </c>
      <c r="O273" t="str" cm="1">
        <f t="array" ref="O273">_xlfn.IFS(
Table1[[#This Row],[Engine Size]]&lt;2,"Small",
Table1[[#This Row],[Engine Size]]&lt;4,"Medium",
TRUE,"Large"
)</f>
        <v>Large</v>
      </c>
      <c r="P273" cm="1">
        <f t="array" ref="P273">_xlfn.IFS(
Table1[[#This Row],[Condition]]="New",3,
Table1[[#This Row],[Condition]]="Like New",2,
TRUE,1
)</f>
        <v>2</v>
      </c>
    </row>
    <row r="274" spans="1:16" x14ac:dyDescent="0.3">
      <c r="A274">
        <v>273</v>
      </c>
      <c r="B274" t="s">
        <v>43</v>
      </c>
      <c r="C274">
        <v>2018</v>
      </c>
      <c r="D274">
        <v>5.4</v>
      </c>
      <c r="E274" t="s">
        <v>25</v>
      </c>
      <c r="F274" t="s">
        <v>34</v>
      </c>
      <c r="G274">
        <v>171813</v>
      </c>
      <c r="H274" t="s">
        <v>38</v>
      </c>
      <c r="I274">
        <v>57596.3</v>
      </c>
      <c r="J274" t="s">
        <v>57</v>
      </c>
      <c r="K274">
        <f ca="1">YEAR(TODAY()) - Table1[[#This Row],[Year]]</f>
        <v>8</v>
      </c>
      <c r="L274">
        <f>Table1[[#This Row],[Price]]/Table1[[#This Row],[Mileage]]</f>
        <v>0.33522667085726926</v>
      </c>
      <c r="M274" t="str" cm="1">
        <f t="array" ref="M274">_xlfn.IFS(
Table1[[#This Row],[Mileage]]&lt;50000,"Low",
Table1[[#This Row],[Mileage]]&lt;150000,"Medium",
TRUE,"High"
)</f>
        <v>High</v>
      </c>
      <c r="N274" t="str" cm="1">
        <f t="array" ref="N274">_xlfn.IFS(
Table1[[#This Row],[Price]]&lt;65000,"Budget",
Table1[[#This Row],[Price]]&lt;=80000,"Mid-range",
TRUE,"Premium"
)</f>
        <v>Budget</v>
      </c>
      <c r="O274" t="str" cm="1">
        <f t="array" ref="O274">_xlfn.IFS(
Table1[[#This Row],[Engine Size]]&lt;2,"Small",
Table1[[#This Row],[Engine Size]]&lt;4,"Medium",
TRUE,"Large"
)</f>
        <v>Large</v>
      </c>
      <c r="P274" cm="1">
        <f t="array" ref="P274">_xlfn.IFS(
Table1[[#This Row],[Condition]]="New",3,
Table1[[#This Row],[Condition]]="Like New",2,
TRUE,1
)</f>
        <v>2</v>
      </c>
    </row>
    <row r="275" spans="1:16" x14ac:dyDescent="0.3">
      <c r="A275">
        <v>274</v>
      </c>
      <c r="B275" t="s">
        <v>50</v>
      </c>
      <c r="C275">
        <v>2003</v>
      </c>
      <c r="D275">
        <v>3.9</v>
      </c>
      <c r="E275" t="s">
        <v>42</v>
      </c>
      <c r="F275" t="s">
        <v>34</v>
      </c>
      <c r="G275">
        <v>7887</v>
      </c>
      <c r="H275" t="s">
        <v>26</v>
      </c>
      <c r="I275">
        <v>85432.22</v>
      </c>
      <c r="J275" t="s">
        <v>55</v>
      </c>
      <c r="K275">
        <f ca="1">YEAR(TODAY()) - Table1[[#This Row],[Year]]</f>
        <v>23</v>
      </c>
      <c r="L275">
        <f>Table1[[#This Row],[Price]]/Table1[[#This Row],[Mileage]]</f>
        <v>10.832029922657538</v>
      </c>
      <c r="M275" t="str" cm="1">
        <f t="array" ref="M275">_xlfn.IFS(
Table1[[#This Row],[Mileage]]&lt;50000,"Low",
Table1[[#This Row],[Mileage]]&lt;150000,"Medium",
TRUE,"High"
)</f>
        <v>Low</v>
      </c>
      <c r="N275" t="str" cm="1">
        <f t="array" ref="N275">_xlfn.IFS(
Table1[[#This Row],[Price]]&lt;65000,"Budget",
Table1[[#This Row],[Price]]&lt;=80000,"Mid-range",
TRUE,"Premium"
)</f>
        <v>Premium</v>
      </c>
      <c r="O275" t="str" cm="1">
        <f t="array" ref="O275">_xlfn.IFS(
Table1[[#This Row],[Engine Size]]&lt;2,"Small",
Table1[[#This Row],[Engine Size]]&lt;4,"Medium",
TRUE,"Large"
)</f>
        <v>Medium</v>
      </c>
      <c r="P275" cm="1">
        <f t="array" ref="P275">_xlfn.IFS(
Table1[[#This Row],[Condition]]="New",3,
Table1[[#This Row],[Condition]]="Like New",2,
TRUE,1
)</f>
        <v>1</v>
      </c>
    </row>
    <row r="276" spans="1:16" x14ac:dyDescent="0.3">
      <c r="A276">
        <v>275</v>
      </c>
      <c r="B276" t="s">
        <v>17</v>
      </c>
      <c r="C276">
        <v>2005</v>
      </c>
      <c r="D276">
        <v>4.2</v>
      </c>
      <c r="E276" t="s">
        <v>25</v>
      </c>
      <c r="F276" t="s">
        <v>34</v>
      </c>
      <c r="G276">
        <v>228978</v>
      </c>
      <c r="H276" t="s">
        <v>38</v>
      </c>
      <c r="I276">
        <v>54262.42</v>
      </c>
      <c r="J276" t="s">
        <v>64</v>
      </c>
      <c r="K276">
        <f ca="1">YEAR(TODAY()) - Table1[[#This Row],[Year]]</f>
        <v>21</v>
      </c>
      <c r="L276">
        <f>Table1[[#This Row],[Price]]/Table1[[#This Row],[Mileage]]</f>
        <v>0.23697656543423384</v>
      </c>
      <c r="M276" t="str" cm="1">
        <f t="array" ref="M276">_xlfn.IFS(
Table1[[#This Row],[Mileage]]&lt;50000,"Low",
Table1[[#This Row],[Mileage]]&lt;150000,"Medium",
TRUE,"High"
)</f>
        <v>High</v>
      </c>
      <c r="N276" t="str" cm="1">
        <f t="array" ref="N276">_xlfn.IFS(
Table1[[#This Row],[Price]]&lt;65000,"Budget",
Table1[[#This Row],[Price]]&lt;=80000,"Mid-range",
TRUE,"Premium"
)</f>
        <v>Budget</v>
      </c>
      <c r="O276" t="str" cm="1">
        <f t="array" ref="O276">_xlfn.IFS(
Table1[[#This Row],[Engine Size]]&lt;2,"Small",
Table1[[#This Row],[Engine Size]]&lt;4,"Medium",
TRUE,"Large"
)</f>
        <v>Large</v>
      </c>
      <c r="P276" cm="1">
        <f t="array" ref="P276">_xlfn.IFS(
Table1[[#This Row],[Condition]]="New",3,
Table1[[#This Row],[Condition]]="Like New",2,
TRUE,1
)</f>
        <v>2</v>
      </c>
    </row>
    <row r="277" spans="1:16" x14ac:dyDescent="0.3">
      <c r="A277">
        <v>276</v>
      </c>
      <c r="B277" t="s">
        <v>24</v>
      </c>
      <c r="C277">
        <v>2009</v>
      </c>
      <c r="D277">
        <v>1.8</v>
      </c>
      <c r="E277" t="s">
        <v>18</v>
      </c>
      <c r="F277" t="s">
        <v>34</v>
      </c>
      <c r="G277">
        <v>24918</v>
      </c>
      <c r="H277" t="s">
        <v>26</v>
      </c>
      <c r="I277">
        <v>62365.5</v>
      </c>
      <c r="J277" t="s">
        <v>27</v>
      </c>
      <c r="K277">
        <f ca="1">YEAR(TODAY()) - Table1[[#This Row],[Year]]</f>
        <v>17</v>
      </c>
      <c r="L277">
        <f>Table1[[#This Row],[Price]]/Table1[[#This Row],[Mileage]]</f>
        <v>2.5028292800385263</v>
      </c>
      <c r="M277" t="str" cm="1">
        <f t="array" ref="M277">_xlfn.IFS(
Table1[[#This Row],[Mileage]]&lt;50000,"Low",
Table1[[#This Row],[Mileage]]&lt;150000,"Medium",
TRUE,"High"
)</f>
        <v>Low</v>
      </c>
      <c r="N277" t="str" cm="1">
        <f t="array" ref="N277">_xlfn.IFS(
Table1[[#This Row],[Price]]&lt;65000,"Budget",
Table1[[#This Row],[Price]]&lt;=80000,"Mid-range",
TRUE,"Premium"
)</f>
        <v>Budget</v>
      </c>
      <c r="O277" t="str" cm="1">
        <f t="array" ref="O277">_xlfn.IFS(
Table1[[#This Row],[Engine Size]]&lt;2,"Small",
Table1[[#This Row],[Engine Size]]&lt;4,"Medium",
TRUE,"Large"
)</f>
        <v>Small</v>
      </c>
      <c r="P277" cm="1">
        <f t="array" ref="P277">_xlfn.IFS(
Table1[[#This Row],[Condition]]="New",3,
Table1[[#This Row],[Condition]]="Like New",2,
TRUE,1
)</f>
        <v>1</v>
      </c>
    </row>
    <row r="278" spans="1:16" hidden="1" x14ac:dyDescent="0.3">
      <c r="A278">
        <v>277</v>
      </c>
      <c r="B278" t="s">
        <v>17</v>
      </c>
      <c r="C278">
        <v>2006</v>
      </c>
      <c r="D278">
        <v>3.4</v>
      </c>
      <c r="E278" t="s">
        <v>33</v>
      </c>
      <c r="F278" t="s">
        <v>34</v>
      </c>
      <c r="G278">
        <v>297641</v>
      </c>
      <c r="H278" t="s">
        <v>26</v>
      </c>
      <c r="I278">
        <v>46551.41</v>
      </c>
      <c r="J278" t="s">
        <v>21</v>
      </c>
      <c r="K278">
        <f ca="1">YEAR(TODAY()) - Table1[[#This Row],[Year]]</f>
        <v>20</v>
      </c>
      <c r="L278">
        <f>Table1[[#This Row],[Price]]/Table1[[#This Row],[Mileage]]</f>
        <v>0.15640120144738126</v>
      </c>
      <c r="M278" t="str" cm="1">
        <f t="array" ref="M278">_xlfn.IFS(
Table1[[#This Row],[Mileage]]&lt;50000,"Low",
Table1[[#This Row],[Mileage]]&lt;150000,"Medium",
TRUE,"High"
)</f>
        <v>High</v>
      </c>
      <c r="N278" t="str" cm="1">
        <f t="array" ref="N278">_xlfn.IFS(
Table1[[#This Row],[Price]]&lt;65000,"Budget",
Table1[[#This Row],[Price]]&lt;=80000,"Mid-range",
TRUE,"Premium"
)</f>
        <v>Budget</v>
      </c>
      <c r="O278" t="str" cm="1">
        <f t="array" ref="O278">_xlfn.IFS(
Table1[[#This Row],[Engine Size]]&lt;2,"Small",
Table1[[#This Row],[Engine Size]]&lt;4,"Medium",
TRUE,"Large"
)</f>
        <v>Medium</v>
      </c>
      <c r="P278" cm="1">
        <f t="array" ref="P278">_xlfn.IFS(
Table1[[#This Row],[Condition]]="New",3,
Table1[[#This Row],[Condition]]="Like New",2,
TRUE,1
)</f>
        <v>1</v>
      </c>
    </row>
    <row r="279" spans="1:16" x14ac:dyDescent="0.3">
      <c r="A279">
        <v>278</v>
      </c>
      <c r="B279" t="s">
        <v>37</v>
      </c>
      <c r="C279">
        <v>2012</v>
      </c>
      <c r="D279">
        <v>4.5999999999999996</v>
      </c>
      <c r="E279" t="s">
        <v>18</v>
      </c>
      <c r="F279" t="s">
        <v>19</v>
      </c>
      <c r="G279">
        <v>192081</v>
      </c>
      <c r="H279" t="s">
        <v>20</v>
      </c>
      <c r="I279">
        <v>83194.080000000002</v>
      </c>
      <c r="J279" t="s">
        <v>48</v>
      </c>
      <c r="K279">
        <f ca="1">YEAR(TODAY()) - Table1[[#This Row],[Year]]</f>
        <v>14</v>
      </c>
      <c r="L279">
        <f>Table1[[#This Row],[Price]]/Table1[[#This Row],[Mileage]]</f>
        <v>0.43311977759382764</v>
      </c>
      <c r="M279" t="str" cm="1">
        <f t="array" ref="M279">_xlfn.IFS(
Table1[[#This Row],[Mileage]]&lt;50000,"Low",
Table1[[#This Row],[Mileage]]&lt;150000,"Medium",
TRUE,"High"
)</f>
        <v>High</v>
      </c>
      <c r="N279" t="str" cm="1">
        <f t="array" ref="N279">_xlfn.IFS(
Table1[[#This Row],[Price]]&lt;65000,"Budget",
Table1[[#This Row],[Price]]&lt;=80000,"Mid-range",
TRUE,"Premium"
)</f>
        <v>Premium</v>
      </c>
      <c r="O279" t="str" cm="1">
        <f t="array" ref="O279">_xlfn.IFS(
Table1[[#This Row],[Engine Size]]&lt;2,"Small",
Table1[[#This Row],[Engine Size]]&lt;4,"Medium",
TRUE,"Large"
)</f>
        <v>Large</v>
      </c>
      <c r="P279" cm="1">
        <f t="array" ref="P279">_xlfn.IFS(
Table1[[#This Row],[Condition]]="New",3,
Table1[[#This Row],[Condition]]="Like New",2,
TRUE,1
)</f>
        <v>3</v>
      </c>
    </row>
    <row r="280" spans="1:16" x14ac:dyDescent="0.3">
      <c r="A280">
        <v>279</v>
      </c>
      <c r="B280" t="s">
        <v>37</v>
      </c>
      <c r="C280">
        <v>2013</v>
      </c>
      <c r="D280">
        <v>2.4</v>
      </c>
      <c r="E280" t="s">
        <v>18</v>
      </c>
      <c r="F280" t="s">
        <v>19</v>
      </c>
      <c r="G280">
        <v>274073</v>
      </c>
      <c r="H280" t="s">
        <v>20</v>
      </c>
      <c r="I280">
        <v>92763.58</v>
      </c>
      <c r="J280" t="s">
        <v>45</v>
      </c>
      <c r="K280">
        <f ca="1">YEAR(TODAY()) - Table1[[#This Row],[Year]]</f>
        <v>13</v>
      </c>
      <c r="L280">
        <f>Table1[[#This Row],[Price]]/Table1[[#This Row],[Mileage]]</f>
        <v>0.33846303722001075</v>
      </c>
      <c r="M280" t="str" cm="1">
        <f t="array" ref="M280">_xlfn.IFS(
Table1[[#This Row],[Mileage]]&lt;50000,"Low",
Table1[[#This Row],[Mileage]]&lt;150000,"Medium",
TRUE,"High"
)</f>
        <v>High</v>
      </c>
      <c r="N280" t="str" cm="1">
        <f t="array" ref="N280">_xlfn.IFS(
Table1[[#This Row],[Price]]&lt;65000,"Budget",
Table1[[#This Row],[Price]]&lt;=80000,"Mid-range",
TRUE,"Premium"
)</f>
        <v>Premium</v>
      </c>
      <c r="O280" t="str" cm="1">
        <f t="array" ref="O280">_xlfn.IFS(
Table1[[#This Row],[Engine Size]]&lt;2,"Small",
Table1[[#This Row],[Engine Size]]&lt;4,"Medium",
TRUE,"Large"
)</f>
        <v>Medium</v>
      </c>
      <c r="P280" cm="1">
        <f t="array" ref="P280">_xlfn.IFS(
Table1[[#This Row],[Condition]]="New",3,
Table1[[#This Row],[Condition]]="Like New",2,
TRUE,1
)</f>
        <v>3</v>
      </c>
    </row>
    <row r="281" spans="1:16" x14ac:dyDescent="0.3">
      <c r="A281">
        <v>280</v>
      </c>
      <c r="B281" t="s">
        <v>58</v>
      </c>
      <c r="C281">
        <v>2003</v>
      </c>
      <c r="D281">
        <v>2</v>
      </c>
      <c r="E281" t="s">
        <v>42</v>
      </c>
      <c r="F281" t="s">
        <v>19</v>
      </c>
      <c r="G281">
        <v>102201</v>
      </c>
      <c r="H281" t="s">
        <v>26</v>
      </c>
      <c r="I281">
        <v>65718.75</v>
      </c>
      <c r="J281" t="s">
        <v>62</v>
      </c>
      <c r="K281">
        <f ca="1">YEAR(TODAY()) - Table1[[#This Row],[Year]]</f>
        <v>23</v>
      </c>
      <c r="L281">
        <f>Table1[[#This Row],[Price]]/Table1[[#This Row],[Mileage]]</f>
        <v>0.64303431473273254</v>
      </c>
      <c r="M281" t="str" cm="1">
        <f t="array" ref="M281">_xlfn.IFS(
Table1[[#This Row],[Mileage]]&lt;50000,"Low",
Table1[[#This Row],[Mileage]]&lt;150000,"Medium",
TRUE,"High"
)</f>
        <v>Medium</v>
      </c>
      <c r="N281" t="str" cm="1">
        <f t="array" ref="N281">_xlfn.IFS(
Table1[[#This Row],[Price]]&lt;65000,"Budget",
Table1[[#This Row],[Price]]&lt;=80000,"Mid-range",
TRUE,"Premium"
)</f>
        <v>Mid-range</v>
      </c>
      <c r="O281" t="str" cm="1">
        <f t="array" ref="O281">_xlfn.IFS(
Table1[[#This Row],[Engine Size]]&lt;2,"Small",
Table1[[#This Row],[Engine Size]]&lt;4,"Medium",
TRUE,"Large"
)</f>
        <v>Medium</v>
      </c>
      <c r="P281" cm="1">
        <f t="array" ref="P281">_xlfn.IFS(
Table1[[#This Row],[Condition]]="New",3,
Table1[[#This Row],[Condition]]="Like New",2,
TRUE,1
)</f>
        <v>1</v>
      </c>
    </row>
    <row r="282" spans="1:16" x14ac:dyDescent="0.3">
      <c r="A282">
        <v>281</v>
      </c>
      <c r="B282" t="s">
        <v>17</v>
      </c>
      <c r="C282">
        <v>2007</v>
      </c>
      <c r="D282">
        <v>2.6</v>
      </c>
      <c r="E282" t="s">
        <v>25</v>
      </c>
      <c r="F282" t="s">
        <v>19</v>
      </c>
      <c r="G282">
        <v>210171</v>
      </c>
      <c r="H282" t="s">
        <v>26</v>
      </c>
      <c r="I282">
        <v>82974.33</v>
      </c>
      <c r="J282" t="s">
        <v>21</v>
      </c>
      <c r="K282">
        <f ca="1">YEAR(TODAY()) - Table1[[#This Row],[Year]]</f>
        <v>19</v>
      </c>
      <c r="L282">
        <f>Table1[[#This Row],[Price]]/Table1[[#This Row],[Mileage]]</f>
        <v>0.39479438171774411</v>
      </c>
      <c r="M282" t="str" cm="1">
        <f t="array" ref="M282">_xlfn.IFS(
Table1[[#This Row],[Mileage]]&lt;50000,"Low",
Table1[[#This Row],[Mileage]]&lt;150000,"Medium",
TRUE,"High"
)</f>
        <v>High</v>
      </c>
      <c r="N282" t="str" cm="1">
        <f t="array" ref="N282">_xlfn.IFS(
Table1[[#This Row],[Price]]&lt;65000,"Budget",
Table1[[#This Row],[Price]]&lt;=80000,"Mid-range",
TRUE,"Premium"
)</f>
        <v>Premium</v>
      </c>
      <c r="O282" t="str" cm="1">
        <f t="array" ref="O282">_xlfn.IFS(
Table1[[#This Row],[Engine Size]]&lt;2,"Small",
Table1[[#This Row],[Engine Size]]&lt;4,"Medium",
TRUE,"Large"
)</f>
        <v>Medium</v>
      </c>
      <c r="P282" cm="1">
        <f t="array" ref="P282">_xlfn.IFS(
Table1[[#This Row],[Condition]]="New",3,
Table1[[#This Row],[Condition]]="Like New",2,
TRUE,1
)</f>
        <v>1</v>
      </c>
    </row>
    <row r="283" spans="1:16" hidden="1" x14ac:dyDescent="0.3">
      <c r="A283">
        <v>282</v>
      </c>
      <c r="B283" t="s">
        <v>50</v>
      </c>
      <c r="C283">
        <v>2004</v>
      </c>
      <c r="D283">
        <v>2.2000000000000002</v>
      </c>
      <c r="E283" t="s">
        <v>33</v>
      </c>
      <c r="F283" t="s">
        <v>34</v>
      </c>
      <c r="G283">
        <v>290690</v>
      </c>
      <c r="H283" t="s">
        <v>20</v>
      </c>
      <c r="I283">
        <v>10605.32</v>
      </c>
      <c r="J283" t="s">
        <v>55</v>
      </c>
      <c r="K283">
        <f ca="1">YEAR(TODAY()) - Table1[[#This Row],[Year]]</f>
        <v>22</v>
      </c>
      <c r="L283">
        <f>Table1[[#This Row],[Price]]/Table1[[#This Row],[Mileage]]</f>
        <v>3.6483263958168498E-2</v>
      </c>
      <c r="M283" t="str" cm="1">
        <f t="array" ref="M283">_xlfn.IFS(
Table1[[#This Row],[Mileage]]&lt;50000,"Low",
Table1[[#This Row],[Mileage]]&lt;150000,"Medium",
TRUE,"High"
)</f>
        <v>High</v>
      </c>
      <c r="N283" t="str" cm="1">
        <f t="array" ref="N283">_xlfn.IFS(
Table1[[#This Row],[Price]]&lt;65000,"Budget",
Table1[[#This Row],[Price]]&lt;=80000,"Mid-range",
TRUE,"Premium"
)</f>
        <v>Budget</v>
      </c>
      <c r="O283" t="str" cm="1">
        <f t="array" ref="O283">_xlfn.IFS(
Table1[[#This Row],[Engine Size]]&lt;2,"Small",
Table1[[#This Row],[Engine Size]]&lt;4,"Medium",
TRUE,"Large"
)</f>
        <v>Medium</v>
      </c>
      <c r="P283" cm="1">
        <f t="array" ref="P283">_xlfn.IFS(
Table1[[#This Row],[Condition]]="New",3,
Table1[[#This Row],[Condition]]="Like New",2,
TRUE,1
)</f>
        <v>3</v>
      </c>
    </row>
    <row r="284" spans="1:16" x14ac:dyDescent="0.3">
      <c r="A284">
        <v>283</v>
      </c>
      <c r="B284" t="s">
        <v>30</v>
      </c>
      <c r="C284">
        <v>2000</v>
      </c>
      <c r="D284">
        <v>2.1</v>
      </c>
      <c r="E284" t="s">
        <v>18</v>
      </c>
      <c r="F284" t="s">
        <v>19</v>
      </c>
      <c r="G284">
        <v>209496</v>
      </c>
      <c r="H284" t="s">
        <v>38</v>
      </c>
      <c r="I284">
        <v>91080.62</v>
      </c>
      <c r="J284" t="s">
        <v>40</v>
      </c>
      <c r="K284">
        <f ca="1">YEAR(TODAY()) - Table1[[#This Row],[Year]]</f>
        <v>26</v>
      </c>
      <c r="L284">
        <f>Table1[[#This Row],[Price]]/Table1[[#This Row],[Mileage]]</f>
        <v>0.43476066368808947</v>
      </c>
      <c r="M284" t="str" cm="1">
        <f t="array" ref="M284">_xlfn.IFS(
Table1[[#This Row],[Mileage]]&lt;50000,"Low",
Table1[[#This Row],[Mileage]]&lt;150000,"Medium",
TRUE,"High"
)</f>
        <v>High</v>
      </c>
      <c r="N284" t="str" cm="1">
        <f t="array" ref="N284">_xlfn.IFS(
Table1[[#This Row],[Price]]&lt;65000,"Budget",
Table1[[#This Row],[Price]]&lt;=80000,"Mid-range",
TRUE,"Premium"
)</f>
        <v>Premium</v>
      </c>
      <c r="O284" t="str" cm="1">
        <f t="array" ref="O284">_xlfn.IFS(
Table1[[#This Row],[Engine Size]]&lt;2,"Small",
Table1[[#This Row],[Engine Size]]&lt;4,"Medium",
TRUE,"Large"
)</f>
        <v>Medium</v>
      </c>
      <c r="P284" cm="1">
        <f t="array" ref="P284">_xlfn.IFS(
Table1[[#This Row],[Condition]]="New",3,
Table1[[#This Row],[Condition]]="Like New",2,
TRUE,1
)</f>
        <v>2</v>
      </c>
    </row>
    <row r="285" spans="1:16" hidden="1" x14ac:dyDescent="0.3">
      <c r="A285">
        <v>284</v>
      </c>
      <c r="B285" t="s">
        <v>24</v>
      </c>
      <c r="C285">
        <v>2003</v>
      </c>
      <c r="D285">
        <v>3.1</v>
      </c>
      <c r="E285" t="s">
        <v>25</v>
      </c>
      <c r="F285" t="s">
        <v>19</v>
      </c>
      <c r="G285">
        <v>168410</v>
      </c>
      <c r="H285" t="s">
        <v>38</v>
      </c>
      <c r="I285">
        <v>22947.88</v>
      </c>
      <c r="J285" t="s">
        <v>27</v>
      </c>
      <c r="K285">
        <f ca="1">YEAR(TODAY()) - Table1[[#This Row],[Year]]</f>
        <v>23</v>
      </c>
      <c r="L285">
        <f>Table1[[#This Row],[Price]]/Table1[[#This Row],[Mileage]]</f>
        <v>0.13626197969241732</v>
      </c>
      <c r="M285" t="str" cm="1">
        <f t="array" ref="M285">_xlfn.IFS(
Table1[[#This Row],[Mileage]]&lt;50000,"Low",
Table1[[#This Row],[Mileage]]&lt;150000,"Medium",
TRUE,"High"
)</f>
        <v>High</v>
      </c>
      <c r="N285" t="str" cm="1">
        <f t="array" ref="N285">_xlfn.IFS(
Table1[[#This Row],[Price]]&lt;65000,"Budget",
Table1[[#This Row],[Price]]&lt;=80000,"Mid-range",
TRUE,"Premium"
)</f>
        <v>Budget</v>
      </c>
      <c r="O285" t="str" cm="1">
        <f t="array" ref="O285">_xlfn.IFS(
Table1[[#This Row],[Engine Size]]&lt;2,"Small",
Table1[[#This Row],[Engine Size]]&lt;4,"Medium",
TRUE,"Large"
)</f>
        <v>Medium</v>
      </c>
      <c r="P285" cm="1">
        <f t="array" ref="P285">_xlfn.IFS(
Table1[[#This Row],[Condition]]="New",3,
Table1[[#This Row],[Condition]]="Like New",2,
TRUE,1
)</f>
        <v>2</v>
      </c>
    </row>
    <row r="286" spans="1:16" hidden="1" x14ac:dyDescent="0.3">
      <c r="A286">
        <v>285</v>
      </c>
      <c r="B286" t="s">
        <v>43</v>
      </c>
      <c r="C286">
        <v>2002</v>
      </c>
      <c r="D286">
        <v>5.5</v>
      </c>
      <c r="E286" t="s">
        <v>25</v>
      </c>
      <c r="F286" t="s">
        <v>19</v>
      </c>
      <c r="G286">
        <v>82494</v>
      </c>
      <c r="H286" t="s">
        <v>38</v>
      </c>
      <c r="I286">
        <v>29369.439999999999</v>
      </c>
      <c r="J286" t="s">
        <v>57</v>
      </c>
      <c r="K286">
        <f ca="1">YEAR(TODAY()) - Table1[[#This Row],[Year]]</f>
        <v>24</v>
      </c>
      <c r="L286">
        <f>Table1[[#This Row],[Price]]/Table1[[#This Row],[Mileage]]</f>
        <v>0.35601910441971535</v>
      </c>
      <c r="M286" t="str" cm="1">
        <f t="array" ref="M286">_xlfn.IFS(
Table1[[#This Row],[Mileage]]&lt;50000,"Low",
Table1[[#This Row],[Mileage]]&lt;150000,"Medium",
TRUE,"High"
)</f>
        <v>Medium</v>
      </c>
      <c r="N286" t="str" cm="1">
        <f t="array" ref="N286">_xlfn.IFS(
Table1[[#This Row],[Price]]&lt;65000,"Budget",
Table1[[#This Row],[Price]]&lt;=80000,"Mid-range",
TRUE,"Premium"
)</f>
        <v>Budget</v>
      </c>
      <c r="O286" t="str" cm="1">
        <f t="array" ref="O286">_xlfn.IFS(
Table1[[#This Row],[Engine Size]]&lt;2,"Small",
Table1[[#This Row],[Engine Size]]&lt;4,"Medium",
TRUE,"Large"
)</f>
        <v>Large</v>
      </c>
      <c r="P286" cm="1">
        <f t="array" ref="P286">_xlfn.IFS(
Table1[[#This Row],[Condition]]="New",3,
Table1[[#This Row],[Condition]]="Like New",2,
TRUE,1
)</f>
        <v>2</v>
      </c>
    </row>
    <row r="287" spans="1:16" hidden="1" x14ac:dyDescent="0.3">
      <c r="A287">
        <v>286</v>
      </c>
      <c r="B287" t="s">
        <v>50</v>
      </c>
      <c r="C287">
        <v>2008</v>
      </c>
      <c r="D287">
        <v>3.5</v>
      </c>
      <c r="E287" t="s">
        <v>42</v>
      </c>
      <c r="F287" t="s">
        <v>34</v>
      </c>
      <c r="G287">
        <v>215859</v>
      </c>
      <c r="H287" t="s">
        <v>26</v>
      </c>
      <c r="I287">
        <v>10066.36</v>
      </c>
      <c r="J287" t="s">
        <v>51</v>
      </c>
      <c r="K287">
        <f ca="1">YEAR(TODAY()) - Table1[[#This Row],[Year]]</f>
        <v>18</v>
      </c>
      <c r="L287">
        <f>Table1[[#This Row],[Price]]/Table1[[#This Row],[Mileage]]</f>
        <v>4.663396013138206E-2</v>
      </c>
      <c r="M287" t="str" cm="1">
        <f t="array" ref="M287">_xlfn.IFS(
Table1[[#This Row],[Mileage]]&lt;50000,"Low",
Table1[[#This Row],[Mileage]]&lt;150000,"Medium",
TRUE,"High"
)</f>
        <v>High</v>
      </c>
      <c r="N287" t="str" cm="1">
        <f t="array" ref="N287">_xlfn.IFS(
Table1[[#This Row],[Price]]&lt;65000,"Budget",
Table1[[#This Row],[Price]]&lt;=80000,"Mid-range",
TRUE,"Premium"
)</f>
        <v>Budget</v>
      </c>
      <c r="O287" t="str" cm="1">
        <f t="array" ref="O287">_xlfn.IFS(
Table1[[#This Row],[Engine Size]]&lt;2,"Small",
Table1[[#This Row],[Engine Size]]&lt;4,"Medium",
TRUE,"Large"
)</f>
        <v>Medium</v>
      </c>
      <c r="P287" cm="1">
        <f t="array" ref="P287">_xlfn.IFS(
Table1[[#This Row],[Condition]]="New",3,
Table1[[#This Row],[Condition]]="Like New",2,
TRUE,1
)</f>
        <v>1</v>
      </c>
    </row>
    <row r="288" spans="1:16" x14ac:dyDescent="0.3">
      <c r="A288">
        <v>287</v>
      </c>
      <c r="B288" t="s">
        <v>50</v>
      </c>
      <c r="C288">
        <v>2007</v>
      </c>
      <c r="D288">
        <v>1.9</v>
      </c>
      <c r="E288" t="s">
        <v>42</v>
      </c>
      <c r="F288" t="s">
        <v>19</v>
      </c>
      <c r="G288">
        <v>233853</v>
      </c>
      <c r="H288" t="s">
        <v>20</v>
      </c>
      <c r="I288">
        <v>96713.01</v>
      </c>
      <c r="J288" t="s">
        <v>51</v>
      </c>
      <c r="K288">
        <f ca="1">YEAR(TODAY()) - Table1[[#This Row],[Year]]</f>
        <v>19</v>
      </c>
      <c r="L288">
        <f>Table1[[#This Row],[Price]]/Table1[[#This Row],[Mileage]]</f>
        <v>0.41356326410180755</v>
      </c>
      <c r="M288" t="str" cm="1">
        <f t="array" ref="M288">_xlfn.IFS(
Table1[[#This Row],[Mileage]]&lt;50000,"Low",
Table1[[#This Row],[Mileage]]&lt;150000,"Medium",
TRUE,"High"
)</f>
        <v>High</v>
      </c>
      <c r="N288" t="str" cm="1">
        <f t="array" ref="N288">_xlfn.IFS(
Table1[[#This Row],[Price]]&lt;65000,"Budget",
Table1[[#This Row],[Price]]&lt;=80000,"Mid-range",
TRUE,"Premium"
)</f>
        <v>Premium</v>
      </c>
      <c r="O288" t="str" cm="1">
        <f t="array" ref="O288">_xlfn.IFS(
Table1[[#This Row],[Engine Size]]&lt;2,"Small",
Table1[[#This Row],[Engine Size]]&lt;4,"Medium",
TRUE,"Large"
)</f>
        <v>Small</v>
      </c>
      <c r="P288" cm="1">
        <f t="array" ref="P288">_xlfn.IFS(
Table1[[#This Row],[Condition]]="New",3,
Table1[[#This Row],[Condition]]="Like New",2,
TRUE,1
)</f>
        <v>3</v>
      </c>
    </row>
    <row r="289" spans="1:16" x14ac:dyDescent="0.3">
      <c r="A289">
        <v>288</v>
      </c>
      <c r="B289" t="s">
        <v>37</v>
      </c>
      <c r="C289">
        <v>2000</v>
      </c>
      <c r="D289">
        <v>1.4</v>
      </c>
      <c r="E289" t="s">
        <v>42</v>
      </c>
      <c r="F289" t="s">
        <v>34</v>
      </c>
      <c r="G289">
        <v>128279</v>
      </c>
      <c r="H289" t="s">
        <v>38</v>
      </c>
      <c r="I289">
        <v>85941.03</v>
      </c>
      <c r="J289" t="s">
        <v>48</v>
      </c>
      <c r="K289">
        <f ca="1">YEAR(TODAY()) - Table1[[#This Row],[Year]]</f>
        <v>26</v>
      </c>
      <c r="L289">
        <f>Table1[[#This Row],[Price]]/Table1[[#This Row],[Mileage]]</f>
        <v>0.66995400650145387</v>
      </c>
      <c r="M289" t="str" cm="1">
        <f t="array" ref="M289">_xlfn.IFS(
Table1[[#This Row],[Mileage]]&lt;50000,"Low",
Table1[[#This Row],[Mileage]]&lt;150000,"Medium",
TRUE,"High"
)</f>
        <v>Medium</v>
      </c>
      <c r="N289" t="str" cm="1">
        <f t="array" ref="N289">_xlfn.IFS(
Table1[[#This Row],[Price]]&lt;65000,"Budget",
Table1[[#This Row],[Price]]&lt;=80000,"Mid-range",
TRUE,"Premium"
)</f>
        <v>Premium</v>
      </c>
      <c r="O289" t="str" cm="1">
        <f t="array" ref="O289">_xlfn.IFS(
Table1[[#This Row],[Engine Size]]&lt;2,"Small",
Table1[[#This Row],[Engine Size]]&lt;4,"Medium",
TRUE,"Large"
)</f>
        <v>Small</v>
      </c>
      <c r="P289" cm="1">
        <f t="array" ref="P289">_xlfn.IFS(
Table1[[#This Row],[Condition]]="New",3,
Table1[[#This Row],[Condition]]="Like New",2,
TRUE,1
)</f>
        <v>2</v>
      </c>
    </row>
    <row r="290" spans="1:16" x14ac:dyDescent="0.3">
      <c r="A290">
        <v>289</v>
      </c>
      <c r="B290" t="s">
        <v>17</v>
      </c>
      <c r="C290">
        <v>2005</v>
      </c>
      <c r="D290">
        <v>4.5</v>
      </c>
      <c r="E290" t="s">
        <v>33</v>
      </c>
      <c r="F290" t="s">
        <v>19</v>
      </c>
      <c r="G290">
        <v>81991</v>
      </c>
      <c r="H290" t="s">
        <v>20</v>
      </c>
      <c r="I290">
        <v>91752.54</v>
      </c>
      <c r="J290" t="s">
        <v>64</v>
      </c>
      <c r="K290">
        <f ca="1">YEAR(TODAY()) - Table1[[#This Row],[Year]]</f>
        <v>21</v>
      </c>
      <c r="L290">
        <f>Table1[[#This Row],[Price]]/Table1[[#This Row],[Mileage]]</f>
        <v>1.1190562378797673</v>
      </c>
      <c r="M290" t="str" cm="1">
        <f t="array" ref="M290">_xlfn.IFS(
Table1[[#This Row],[Mileage]]&lt;50000,"Low",
Table1[[#This Row],[Mileage]]&lt;150000,"Medium",
TRUE,"High"
)</f>
        <v>Medium</v>
      </c>
      <c r="N290" t="str" cm="1">
        <f t="array" ref="N290">_xlfn.IFS(
Table1[[#This Row],[Price]]&lt;65000,"Budget",
Table1[[#This Row],[Price]]&lt;=80000,"Mid-range",
TRUE,"Premium"
)</f>
        <v>Premium</v>
      </c>
      <c r="O290" t="str" cm="1">
        <f t="array" ref="O290">_xlfn.IFS(
Table1[[#This Row],[Engine Size]]&lt;2,"Small",
Table1[[#This Row],[Engine Size]]&lt;4,"Medium",
TRUE,"Large"
)</f>
        <v>Large</v>
      </c>
      <c r="P290" cm="1">
        <f t="array" ref="P290">_xlfn.IFS(
Table1[[#This Row],[Condition]]="New",3,
Table1[[#This Row],[Condition]]="Like New",2,
TRUE,1
)</f>
        <v>3</v>
      </c>
    </row>
    <row r="291" spans="1:16" x14ac:dyDescent="0.3">
      <c r="A291">
        <v>290</v>
      </c>
      <c r="B291" t="s">
        <v>58</v>
      </c>
      <c r="C291">
        <v>2008</v>
      </c>
      <c r="D291">
        <v>2.9</v>
      </c>
      <c r="E291" t="s">
        <v>18</v>
      </c>
      <c r="F291" t="s">
        <v>34</v>
      </c>
      <c r="G291">
        <v>290157</v>
      </c>
      <c r="H291" t="s">
        <v>20</v>
      </c>
      <c r="I291">
        <v>85485.54</v>
      </c>
      <c r="J291" t="s">
        <v>59</v>
      </c>
      <c r="K291">
        <f ca="1">YEAR(TODAY()) - Table1[[#This Row],[Year]]</f>
        <v>18</v>
      </c>
      <c r="L291">
        <f>Table1[[#This Row],[Price]]/Table1[[#This Row],[Mileage]]</f>
        <v>0.2946182239270464</v>
      </c>
      <c r="M291" t="str" cm="1">
        <f t="array" ref="M291">_xlfn.IFS(
Table1[[#This Row],[Mileage]]&lt;50000,"Low",
Table1[[#This Row],[Mileage]]&lt;150000,"Medium",
TRUE,"High"
)</f>
        <v>High</v>
      </c>
      <c r="N291" t="str" cm="1">
        <f t="array" ref="N291">_xlfn.IFS(
Table1[[#This Row],[Price]]&lt;65000,"Budget",
Table1[[#This Row],[Price]]&lt;=80000,"Mid-range",
TRUE,"Premium"
)</f>
        <v>Premium</v>
      </c>
      <c r="O291" t="str" cm="1">
        <f t="array" ref="O291">_xlfn.IFS(
Table1[[#This Row],[Engine Size]]&lt;2,"Small",
Table1[[#This Row],[Engine Size]]&lt;4,"Medium",
TRUE,"Large"
)</f>
        <v>Medium</v>
      </c>
      <c r="P291" cm="1">
        <f t="array" ref="P291">_xlfn.IFS(
Table1[[#This Row],[Condition]]="New",3,
Table1[[#This Row],[Condition]]="Like New",2,
TRUE,1
)</f>
        <v>3</v>
      </c>
    </row>
    <row r="292" spans="1:16" x14ac:dyDescent="0.3">
      <c r="A292">
        <v>291</v>
      </c>
      <c r="B292" t="s">
        <v>58</v>
      </c>
      <c r="C292">
        <v>2006</v>
      </c>
      <c r="D292">
        <v>5.0999999999999996</v>
      </c>
      <c r="E292" t="s">
        <v>42</v>
      </c>
      <c r="F292" t="s">
        <v>19</v>
      </c>
      <c r="G292">
        <v>52132</v>
      </c>
      <c r="H292" t="s">
        <v>26</v>
      </c>
      <c r="I292">
        <v>50555.4</v>
      </c>
      <c r="J292" t="s">
        <v>59</v>
      </c>
      <c r="K292">
        <f ca="1">YEAR(TODAY()) - Table1[[#This Row],[Year]]</f>
        <v>20</v>
      </c>
      <c r="L292">
        <f>Table1[[#This Row],[Price]]/Table1[[#This Row],[Mileage]]</f>
        <v>0.96975753855597335</v>
      </c>
      <c r="M292" t="str" cm="1">
        <f t="array" ref="M292">_xlfn.IFS(
Table1[[#This Row],[Mileage]]&lt;50000,"Low",
Table1[[#This Row],[Mileage]]&lt;150000,"Medium",
TRUE,"High"
)</f>
        <v>Medium</v>
      </c>
      <c r="N292" t="str" cm="1">
        <f t="array" ref="N292">_xlfn.IFS(
Table1[[#This Row],[Price]]&lt;65000,"Budget",
Table1[[#This Row],[Price]]&lt;=80000,"Mid-range",
TRUE,"Premium"
)</f>
        <v>Budget</v>
      </c>
      <c r="O292" t="str" cm="1">
        <f t="array" ref="O292">_xlfn.IFS(
Table1[[#This Row],[Engine Size]]&lt;2,"Small",
Table1[[#This Row],[Engine Size]]&lt;4,"Medium",
TRUE,"Large"
)</f>
        <v>Large</v>
      </c>
      <c r="P292" cm="1">
        <f t="array" ref="P292">_xlfn.IFS(
Table1[[#This Row],[Condition]]="New",3,
Table1[[#This Row],[Condition]]="Like New",2,
TRUE,1
)</f>
        <v>1</v>
      </c>
    </row>
    <row r="293" spans="1:16" x14ac:dyDescent="0.3">
      <c r="A293">
        <v>292</v>
      </c>
      <c r="B293" t="s">
        <v>24</v>
      </c>
      <c r="C293">
        <v>2003</v>
      </c>
      <c r="D293">
        <v>4.3</v>
      </c>
      <c r="E293" t="s">
        <v>42</v>
      </c>
      <c r="F293" t="s">
        <v>34</v>
      </c>
      <c r="G293">
        <v>255069</v>
      </c>
      <c r="H293" t="s">
        <v>38</v>
      </c>
      <c r="I293">
        <v>92787.78</v>
      </c>
      <c r="J293" t="s">
        <v>66</v>
      </c>
      <c r="K293">
        <f ca="1">YEAR(TODAY()) - Table1[[#This Row],[Year]]</f>
        <v>23</v>
      </c>
      <c r="L293">
        <f>Table1[[#This Row],[Price]]/Table1[[#This Row],[Mileage]]</f>
        <v>0.36377521376568694</v>
      </c>
      <c r="M293" t="str" cm="1">
        <f t="array" ref="M293">_xlfn.IFS(
Table1[[#This Row],[Mileage]]&lt;50000,"Low",
Table1[[#This Row],[Mileage]]&lt;150000,"Medium",
TRUE,"High"
)</f>
        <v>High</v>
      </c>
      <c r="N293" t="str" cm="1">
        <f t="array" ref="N293">_xlfn.IFS(
Table1[[#This Row],[Price]]&lt;65000,"Budget",
Table1[[#This Row],[Price]]&lt;=80000,"Mid-range",
TRUE,"Premium"
)</f>
        <v>Premium</v>
      </c>
      <c r="O293" t="str" cm="1">
        <f t="array" ref="O293">_xlfn.IFS(
Table1[[#This Row],[Engine Size]]&lt;2,"Small",
Table1[[#This Row],[Engine Size]]&lt;4,"Medium",
TRUE,"Large"
)</f>
        <v>Large</v>
      </c>
      <c r="P293" cm="1">
        <f t="array" ref="P293">_xlfn.IFS(
Table1[[#This Row],[Condition]]="New",3,
Table1[[#This Row],[Condition]]="Like New",2,
TRUE,1
)</f>
        <v>2</v>
      </c>
    </row>
    <row r="294" spans="1:16" x14ac:dyDescent="0.3">
      <c r="A294">
        <v>293</v>
      </c>
      <c r="B294" t="s">
        <v>37</v>
      </c>
      <c r="C294">
        <v>2012</v>
      </c>
      <c r="D294">
        <v>5</v>
      </c>
      <c r="E294" t="s">
        <v>42</v>
      </c>
      <c r="F294" t="s">
        <v>19</v>
      </c>
      <c r="G294">
        <v>159156</v>
      </c>
      <c r="H294" t="s">
        <v>20</v>
      </c>
      <c r="I294">
        <v>97099.92</v>
      </c>
      <c r="J294" t="s">
        <v>45</v>
      </c>
      <c r="K294">
        <f ca="1">YEAR(TODAY()) - Table1[[#This Row],[Year]]</f>
        <v>14</v>
      </c>
      <c r="L294">
        <f>Table1[[#This Row],[Price]]/Table1[[#This Row],[Mileage]]</f>
        <v>0.6100927391992762</v>
      </c>
      <c r="M294" t="str" cm="1">
        <f t="array" ref="M294">_xlfn.IFS(
Table1[[#This Row],[Mileage]]&lt;50000,"Low",
Table1[[#This Row],[Mileage]]&lt;150000,"Medium",
TRUE,"High"
)</f>
        <v>High</v>
      </c>
      <c r="N294" t="str" cm="1">
        <f t="array" ref="N294">_xlfn.IFS(
Table1[[#This Row],[Price]]&lt;65000,"Budget",
Table1[[#This Row],[Price]]&lt;=80000,"Mid-range",
TRUE,"Premium"
)</f>
        <v>Premium</v>
      </c>
      <c r="O294" t="str" cm="1">
        <f t="array" ref="O294">_xlfn.IFS(
Table1[[#This Row],[Engine Size]]&lt;2,"Small",
Table1[[#This Row],[Engine Size]]&lt;4,"Medium",
TRUE,"Large"
)</f>
        <v>Large</v>
      </c>
      <c r="P294" cm="1">
        <f t="array" ref="P294">_xlfn.IFS(
Table1[[#This Row],[Condition]]="New",3,
Table1[[#This Row],[Condition]]="Like New",2,
TRUE,1
)</f>
        <v>3</v>
      </c>
    </row>
    <row r="295" spans="1:16" x14ac:dyDescent="0.3">
      <c r="A295">
        <v>294</v>
      </c>
      <c r="B295" t="s">
        <v>50</v>
      </c>
      <c r="C295">
        <v>2016</v>
      </c>
      <c r="D295">
        <v>2.4</v>
      </c>
      <c r="E295" t="s">
        <v>18</v>
      </c>
      <c r="F295" t="s">
        <v>34</v>
      </c>
      <c r="G295">
        <v>152215</v>
      </c>
      <c r="H295" t="s">
        <v>26</v>
      </c>
      <c r="I295">
        <v>52743.86</v>
      </c>
      <c r="J295" t="s">
        <v>55</v>
      </c>
      <c r="K295">
        <f ca="1">YEAR(TODAY()) - Table1[[#This Row],[Year]]</f>
        <v>10</v>
      </c>
      <c r="L295">
        <f>Table1[[#This Row],[Price]]/Table1[[#This Row],[Mileage]]</f>
        <v>0.34650895115461683</v>
      </c>
      <c r="M295" t="str" cm="1">
        <f t="array" ref="M295">_xlfn.IFS(
Table1[[#This Row],[Mileage]]&lt;50000,"Low",
Table1[[#This Row],[Mileage]]&lt;150000,"Medium",
TRUE,"High"
)</f>
        <v>High</v>
      </c>
      <c r="N295" t="str" cm="1">
        <f t="array" ref="N295">_xlfn.IFS(
Table1[[#This Row],[Price]]&lt;65000,"Budget",
Table1[[#This Row],[Price]]&lt;=80000,"Mid-range",
TRUE,"Premium"
)</f>
        <v>Budget</v>
      </c>
      <c r="O295" t="str" cm="1">
        <f t="array" ref="O295">_xlfn.IFS(
Table1[[#This Row],[Engine Size]]&lt;2,"Small",
Table1[[#This Row],[Engine Size]]&lt;4,"Medium",
TRUE,"Large"
)</f>
        <v>Medium</v>
      </c>
      <c r="P295" cm="1">
        <f t="array" ref="P295">_xlfn.IFS(
Table1[[#This Row],[Condition]]="New",3,
Table1[[#This Row],[Condition]]="Like New",2,
TRUE,1
)</f>
        <v>1</v>
      </c>
    </row>
    <row r="296" spans="1:16" hidden="1" x14ac:dyDescent="0.3">
      <c r="A296">
        <v>295</v>
      </c>
      <c r="B296" t="s">
        <v>30</v>
      </c>
      <c r="C296">
        <v>2001</v>
      </c>
      <c r="D296">
        <v>4.5</v>
      </c>
      <c r="E296" t="s">
        <v>18</v>
      </c>
      <c r="F296" t="s">
        <v>34</v>
      </c>
      <c r="G296">
        <v>91627</v>
      </c>
      <c r="H296" t="s">
        <v>26</v>
      </c>
      <c r="I296">
        <v>21684.35</v>
      </c>
      <c r="J296" t="s">
        <v>31</v>
      </c>
      <c r="K296">
        <f ca="1">YEAR(TODAY()) - Table1[[#This Row],[Year]]</f>
        <v>25</v>
      </c>
      <c r="L296">
        <f>Table1[[#This Row],[Price]]/Table1[[#This Row],[Mileage]]</f>
        <v>0.23665895423837949</v>
      </c>
      <c r="M296" t="str" cm="1">
        <f t="array" ref="M296">_xlfn.IFS(
Table1[[#This Row],[Mileage]]&lt;50000,"Low",
Table1[[#This Row],[Mileage]]&lt;150000,"Medium",
TRUE,"High"
)</f>
        <v>Medium</v>
      </c>
      <c r="N296" t="str" cm="1">
        <f t="array" ref="N296">_xlfn.IFS(
Table1[[#This Row],[Price]]&lt;65000,"Budget",
Table1[[#This Row],[Price]]&lt;=80000,"Mid-range",
TRUE,"Premium"
)</f>
        <v>Budget</v>
      </c>
      <c r="O296" t="str" cm="1">
        <f t="array" ref="O296">_xlfn.IFS(
Table1[[#This Row],[Engine Size]]&lt;2,"Small",
Table1[[#This Row],[Engine Size]]&lt;4,"Medium",
TRUE,"Large"
)</f>
        <v>Large</v>
      </c>
      <c r="P296" cm="1">
        <f t="array" ref="P296">_xlfn.IFS(
Table1[[#This Row],[Condition]]="New",3,
Table1[[#This Row],[Condition]]="Like New",2,
TRUE,1
)</f>
        <v>1</v>
      </c>
    </row>
    <row r="297" spans="1:16" x14ac:dyDescent="0.3">
      <c r="A297">
        <v>296</v>
      </c>
      <c r="B297" t="s">
        <v>37</v>
      </c>
      <c r="C297">
        <v>2004</v>
      </c>
      <c r="D297">
        <v>2.2999999999999998</v>
      </c>
      <c r="E297" t="s">
        <v>42</v>
      </c>
      <c r="F297" t="s">
        <v>19</v>
      </c>
      <c r="G297">
        <v>122772</v>
      </c>
      <c r="H297" t="s">
        <v>26</v>
      </c>
      <c r="I297">
        <v>67569.14</v>
      </c>
      <c r="J297" t="s">
        <v>68</v>
      </c>
      <c r="K297">
        <f ca="1">YEAR(TODAY()) - Table1[[#This Row],[Year]]</f>
        <v>22</v>
      </c>
      <c r="L297">
        <f>Table1[[#This Row],[Price]]/Table1[[#This Row],[Mileage]]</f>
        <v>0.55036278630306579</v>
      </c>
      <c r="M297" t="str" cm="1">
        <f t="array" ref="M297">_xlfn.IFS(
Table1[[#This Row],[Mileage]]&lt;50000,"Low",
Table1[[#This Row],[Mileage]]&lt;150000,"Medium",
TRUE,"High"
)</f>
        <v>Medium</v>
      </c>
      <c r="N297" t="str" cm="1">
        <f t="array" ref="N297">_xlfn.IFS(
Table1[[#This Row],[Price]]&lt;65000,"Budget",
Table1[[#This Row],[Price]]&lt;=80000,"Mid-range",
TRUE,"Premium"
)</f>
        <v>Mid-range</v>
      </c>
      <c r="O297" t="str" cm="1">
        <f t="array" ref="O297">_xlfn.IFS(
Table1[[#This Row],[Engine Size]]&lt;2,"Small",
Table1[[#This Row],[Engine Size]]&lt;4,"Medium",
TRUE,"Large"
)</f>
        <v>Medium</v>
      </c>
      <c r="P297" cm="1">
        <f t="array" ref="P297">_xlfn.IFS(
Table1[[#This Row],[Condition]]="New",3,
Table1[[#This Row],[Condition]]="Like New",2,
TRUE,1
)</f>
        <v>1</v>
      </c>
    </row>
    <row r="298" spans="1:16" x14ac:dyDescent="0.3">
      <c r="A298">
        <v>297</v>
      </c>
      <c r="B298" t="s">
        <v>24</v>
      </c>
      <c r="C298">
        <v>2011</v>
      </c>
      <c r="D298">
        <v>5.7</v>
      </c>
      <c r="E298" t="s">
        <v>42</v>
      </c>
      <c r="F298" t="s">
        <v>34</v>
      </c>
      <c r="G298">
        <v>229415</v>
      </c>
      <c r="H298" t="s">
        <v>38</v>
      </c>
      <c r="I298">
        <v>97666.64</v>
      </c>
      <c r="J298" t="s">
        <v>27</v>
      </c>
      <c r="K298">
        <f ca="1">YEAR(TODAY()) - Table1[[#This Row],[Year]]</f>
        <v>15</v>
      </c>
      <c r="L298">
        <f>Table1[[#This Row],[Price]]/Table1[[#This Row],[Mileage]]</f>
        <v>0.42572037573829086</v>
      </c>
      <c r="M298" t="str" cm="1">
        <f t="array" ref="M298">_xlfn.IFS(
Table1[[#This Row],[Mileage]]&lt;50000,"Low",
Table1[[#This Row],[Mileage]]&lt;150000,"Medium",
TRUE,"High"
)</f>
        <v>High</v>
      </c>
      <c r="N298" t="str" cm="1">
        <f t="array" ref="N298">_xlfn.IFS(
Table1[[#This Row],[Price]]&lt;65000,"Budget",
Table1[[#This Row],[Price]]&lt;=80000,"Mid-range",
TRUE,"Premium"
)</f>
        <v>Premium</v>
      </c>
      <c r="O298" t="str" cm="1">
        <f t="array" ref="O298">_xlfn.IFS(
Table1[[#This Row],[Engine Size]]&lt;2,"Small",
Table1[[#This Row],[Engine Size]]&lt;4,"Medium",
TRUE,"Large"
)</f>
        <v>Large</v>
      </c>
      <c r="P298" cm="1">
        <f t="array" ref="P298">_xlfn.IFS(
Table1[[#This Row],[Condition]]="New",3,
Table1[[#This Row],[Condition]]="Like New",2,
TRUE,1
)</f>
        <v>2</v>
      </c>
    </row>
    <row r="299" spans="1:16" x14ac:dyDescent="0.3">
      <c r="A299">
        <v>298</v>
      </c>
      <c r="B299" t="s">
        <v>24</v>
      </c>
      <c r="C299">
        <v>2020</v>
      </c>
      <c r="D299">
        <v>4.2</v>
      </c>
      <c r="E299" t="s">
        <v>25</v>
      </c>
      <c r="F299" t="s">
        <v>34</v>
      </c>
      <c r="G299">
        <v>141294</v>
      </c>
      <c r="H299" t="s">
        <v>38</v>
      </c>
      <c r="I299">
        <v>87853.95</v>
      </c>
      <c r="J299" t="s">
        <v>53</v>
      </c>
      <c r="K299">
        <f ca="1">YEAR(TODAY()) - Table1[[#This Row],[Year]]</f>
        <v>6</v>
      </c>
      <c r="L299">
        <f>Table1[[#This Row],[Price]]/Table1[[#This Row],[Mileage]]</f>
        <v>0.62178117966792645</v>
      </c>
      <c r="M299" t="str" cm="1">
        <f t="array" ref="M299">_xlfn.IFS(
Table1[[#This Row],[Mileage]]&lt;50000,"Low",
Table1[[#This Row],[Mileage]]&lt;150000,"Medium",
TRUE,"High"
)</f>
        <v>Medium</v>
      </c>
      <c r="N299" t="str" cm="1">
        <f t="array" ref="N299">_xlfn.IFS(
Table1[[#This Row],[Price]]&lt;65000,"Budget",
Table1[[#This Row],[Price]]&lt;=80000,"Mid-range",
TRUE,"Premium"
)</f>
        <v>Premium</v>
      </c>
      <c r="O299" t="str" cm="1">
        <f t="array" ref="O299">_xlfn.IFS(
Table1[[#This Row],[Engine Size]]&lt;2,"Small",
Table1[[#This Row],[Engine Size]]&lt;4,"Medium",
TRUE,"Large"
)</f>
        <v>Large</v>
      </c>
      <c r="P299" cm="1">
        <f t="array" ref="P299">_xlfn.IFS(
Table1[[#This Row],[Condition]]="New",3,
Table1[[#This Row],[Condition]]="Like New",2,
TRUE,1
)</f>
        <v>2</v>
      </c>
    </row>
    <row r="300" spans="1:16" x14ac:dyDescent="0.3">
      <c r="A300">
        <v>299</v>
      </c>
      <c r="B300" t="s">
        <v>37</v>
      </c>
      <c r="C300">
        <v>2007</v>
      </c>
      <c r="D300">
        <v>2.6</v>
      </c>
      <c r="E300" t="s">
        <v>42</v>
      </c>
      <c r="F300" t="s">
        <v>19</v>
      </c>
      <c r="G300">
        <v>259013</v>
      </c>
      <c r="H300" t="s">
        <v>26</v>
      </c>
      <c r="I300">
        <v>86872.44</v>
      </c>
      <c r="J300" t="s">
        <v>68</v>
      </c>
      <c r="K300">
        <f ca="1">YEAR(TODAY()) - Table1[[#This Row],[Year]]</f>
        <v>19</v>
      </c>
      <c r="L300">
        <f>Table1[[#This Row],[Price]]/Table1[[#This Row],[Mileage]]</f>
        <v>0.33539799160659889</v>
      </c>
      <c r="M300" t="str" cm="1">
        <f t="array" ref="M300">_xlfn.IFS(
Table1[[#This Row],[Mileage]]&lt;50000,"Low",
Table1[[#This Row],[Mileage]]&lt;150000,"Medium",
TRUE,"High"
)</f>
        <v>High</v>
      </c>
      <c r="N300" t="str" cm="1">
        <f t="array" ref="N300">_xlfn.IFS(
Table1[[#This Row],[Price]]&lt;65000,"Budget",
Table1[[#This Row],[Price]]&lt;=80000,"Mid-range",
TRUE,"Premium"
)</f>
        <v>Premium</v>
      </c>
      <c r="O300" t="str" cm="1">
        <f t="array" ref="O300">_xlfn.IFS(
Table1[[#This Row],[Engine Size]]&lt;2,"Small",
Table1[[#This Row],[Engine Size]]&lt;4,"Medium",
TRUE,"Large"
)</f>
        <v>Medium</v>
      </c>
      <c r="P300" cm="1">
        <f t="array" ref="P300">_xlfn.IFS(
Table1[[#This Row],[Condition]]="New",3,
Table1[[#This Row],[Condition]]="Like New",2,
TRUE,1
)</f>
        <v>1</v>
      </c>
    </row>
    <row r="301" spans="1:16" x14ac:dyDescent="0.3">
      <c r="A301">
        <v>300</v>
      </c>
      <c r="B301" t="s">
        <v>24</v>
      </c>
      <c r="C301">
        <v>2005</v>
      </c>
      <c r="D301">
        <v>2.2999999999999998</v>
      </c>
      <c r="E301" t="s">
        <v>33</v>
      </c>
      <c r="F301" t="s">
        <v>19</v>
      </c>
      <c r="G301">
        <v>16116</v>
      </c>
      <c r="H301" t="s">
        <v>38</v>
      </c>
      <c r="I301">
        <v>93712.71</v>
      </c>
      <c r="J301" t="s">
        <v>27</v>
      </c>
      <c r="K301">
        <f ca="1">YEAR(TODAY()) - Table1[[#This Row],[Year]]</f>
        <v>21</v>
      </c>
      <c r="L301">
        <f>Table1[[#This Row],[Price]]/Table1[[#This Row],[Mileage]]</f>
        <v>5.8148864482501867</v>
      </c>
      <c r="M301" t="str" cm="1">
        <f t="array" ref="M301">_xlfn.IFS(
Table1[[#This Row],[Mileage]]&lt;50000,"Low",
Table1[[#This Row],[Mileage]]&lt;150000,"Medium",
TRUE,"High"
)</f>
        <v>Low</v>
      </c>
      <c r="N301" t="str" cm="1">
        <f t="array" ref="N301">_xlfn.IFS(
Table1[[#This Row],[Price]]&lt;65000,"Budget",
Table1[[#This Row],[Price]]&lt;=80000,"Mid-range",
TRUE,"Premium"
)</f>
        <v>Premium</v>
      </c>
      <c r="O301" t="str" cm="1">
        <f t="array" ref="O301">_xlfn.IFS(
Table1[[#This Row],[Engine Size]]&lt;2,"Small",
Table1[[#This Row],[Engine Size]]&lt;4,"Medium",
TRUE,"Large"
)</f>
        <v>Medium</v>
      </c>
      <c r="P301" cm="1">
        <f t="array" ref="P301">_xlfn.IFS(
Table1[[#This Row],[Condition]]="New",3,
Table1[[#This Row],[Condition]]="Like New",2,
TRUE,1
)</f>
        <v>2</v>
      </c>
    </row>
    <row r="302" spans="1:16" x14ac:dyDescent="0.3">
      <c r="A302">
        <v>301</v>
      </c>
      <c r="B302" t="s">
        <v>37</v>
      </c>
      <c r="C302">
        <v>2007</v>
      </c>
      <c r="D302">
        <v>2</v>
      </c>
      <c r="E302" t="s">
        <v>33</v>
      </c>
      <c r="F302" t="s">
        <v>34</v>
      </c>
      <c r="G302">
        <v>182124</v>
      </c>
      <c r="H302" t="s">
        <v>38</v>
      </c>
      <c r="I302">
        <v>89925.46</v>
      </c>
      <c r="J302" t="s">
        <v>39</v>
      </c>
      <c r="K302">
        <f ca="1">YEAR(TODAY()) - Table1[[#This Row],[Year]]</f>
        <v>19</v>
      </c>
      <c r="L302">
        <f>Table1[[#This Row],[Price]]/Table1[[#This Row],[Mileage]]</f>
        <v>0.49375952647646659</v>
      </c>
      <c r="M302" t="str" cm="1">
        <f t="array" ref="M302">_xlfn.IFS(
Table1[[#This Row],[Mileage]]&lt;50000,"Low",
Table1[[#This Row],[Mileage]]&lt;150000,"Medium",
TRUE,"High"
)</f>
        <v>High</v>
      </c>
      <c r="N302" t="str" cm="1">
        <f t="array" ref="N302">_xlfn.IFS(
Table1[[#This Row],[Price]]&lt;65000,"Budget",
Table1[[#This Row],[Price]]&lt;=80000,"Mid-range",
TRUE,"Premium"
)</f>
        <v>Premium</v>
      </c>
      <c r="O302" t="str" cm="1">
        <f t="array" ref="O302">_xlfn.IFS(
Table1[[#This Row],[Engine Size]]&lt;2,"Small",
Table1[[#This Row],[Engine Size]]&lt;4,"Medium",
TRUE,"Large"
)</f>
        <v>Medium</v>
      </c>
      <c r="P302" cm="1">
        <f t="array" ref="P302">_xlfn.IFS(
Table1[[#This Row],[Condition]]="New",3,
Table1[[#This Row],[Condition]]="Like New",2,
TRUE,1
)</f>
        <v>2</v>
      </c>
    </row>
    <row r="303" spans="1:16" x14ac:dyDescent="0.3">
      <c r="A303">
        <v>302</v>
      </c>
      <c r="B303" t="s">
        <v>43</v>
      </c>
      <c r="C303">
        <v>2017</v>
      </c>
      <c r="D303">
        <v>4.5</v>
      </c>
      <c r="E303" t="s">
        <v>42</v>
      </c>
      <c r="F303" t="s">
        <v>19</v>
      </c>
      <c r="G303">
        <v>51369</v>
      </c>
      <c r="H303" t="s">
        <v>20</v>
      </c>
      <c r="I303">
        <v>78746.759999999995</v>
      </c>
      <c r="J303" t="s">
        <v>60</v>
      </c>
      <c r="K303">
        <f ca="1">YEAR(TODAY()) - Table1[[#This Row],[Year]]</f>
        <v>9</v>
      </c>
      <c r="L303">
        <f>Table1[[#This Row],[Price]]/Table1[[#This Row],[Mileage]]</f>
        <v>1.5329626817730537</v>
      </c>
      <c r="M303" t="str" cm="1">
        <f t="array" ref="M303">_xlfn.IFS(
Table1[[#This Row],[Mileage]]&lt;50000,"Low",
Table1[[#This Row],[Mileage]]&lt;150000,"Medium",
TRUE,"High"
)</f>
        <v>Medium</v>
      </c>
      <c r="N303" t="str" cm="1">
        <f t="array" ref="N303">_xlfn.IFS(
Table1[[#This Row],[Price]]&lt;65000,"Budget",
Table1[[#This Row],[Price]]&lt;=80000,"Mid-range",
TRUE,"Premium"
)</f>
        <v>Mid-range</v>
      </c>
      <c r="O303" t="str" cm="1">
        <f t="array" ref="O303">_xlfn.IFS(
Table1[[#This Row],[Engine Size]]&lt;2,"Small",
Table1[[#This Row],[Engine Size]]&lt;4,"Medium",
TRUE,"Large"
)</f>
        <v>Large</v>
      </c>
      <c r="P303" cm="1">
        <f t="array" ref="P303">_xlfn.IFS(
Table1[[#This Row],[Condition]]="New",3,
Table1[[#This Row],[Condition]]="Like New",2,
TRUE,1
)</f>
        <v>3</v>
      </c>
    </row>
    <row r="304" spans="1:16" x14ac:dyDescent="0.3">
      <c r="A304">
        <v>303</v>
      </c>
      <c r="B304" t="s">
        <v>37</v>
      </c>
      <c r="C304">
        <v>2002</v>
      </c>
      <c r="D304">
        <v>2.1</v>
      </c>
      <c r="E304" t="s">
        <v>18</v>
      </c>
      <c r="F304" t="s">
        <v>19</v>
      </c>
      <c r="G304">
        <v>179889</v>
      </c>
      <c r="H304" t="s">
        <v>26</v>
      </c>
      <c r="I304">
        <v>73235.92</v>
      </c>
      <c r="J304" t="s">
        <v>45</v>
      </c>
      <c r="K304">
        <f ca="1">YEAR(TODAY()) - Table1[[#This Row],[Year]]</f>
        <v>24</v>
      </c>
      <c r="L304">
        <f>Table1[[#This Row],[Price]]/Table1[[#This Row],[Mileage]]</f>
        <v>0.40711727787691299</v>
      </c>
      <c r="M304" t="str" cm="1">
        <f t="array" ref="M304">_xlfn.IFS(
Table1[[#This Row],[Mileage]]&lt;50000,"Low",
Table1[[#This Row],[Mileage]]&lt;150000,"Medium",
TRUE,"High"
)</f>
        <v>High</v>
      </c>
      <c r="N304" t="str" cm="1">
        <f t="array" ref="N304">_xlfn.IFS(
Table1[[#This Row],[Price]]&lt;65000,"Budget",
Table1[[#This Row],[Price]]&lt;=80000,"Mid-range",
TRUE,"Premium"
)</f>
        <v>Mid-range</v>
      </c>
      <c r="O304" t="str" cm="1">
        <f t="array" ref="O304">_xlfn.IFS(
Table1[[#This Row],[Engine Size]]&lt;2,"Small",
Table1[[#This Row],[Engine Size]]&lt;4,"Medium",
TRUE,"Large"
)</f>
        <v>Medium</v>
      </c>
      <c r="P304" cm="1">
        <f t="array" ref="P304">_xlfn.IFS(
Table1[[#This Row],[Condition]]="New",3,
Table1[[#This Row],[Condition]]="Like New",2,
TRUE,1
)</f>
        <v>1</v>
      </c>
    </row>
    <row r="305" spans="1:16" hidden="1" x14ac:dyDescent="0.3">
      <c r="A305">
        <v>304</v>
      </c>
      <c r="B305" t="s">
        <v>17</v>
      </c>
      <c r="C305">
        <v>2021</v>
      </c>
      <c r="D305">
        <v>4</v>
      </c>
      <c r="E305" t="s">
        <v>25</v>
      </c>
      <c r="F305" t="s">
        <v>19</v>
      </c>
      <c r="G305">
        <v>233982</v>
      </c>
      <c r="H305" t="s">
        <v>26</v>
      </c>
      <c r="I305">
        <v>30152.880000000001</v>
      </c>
      <c r="J305" t="s">
        <v>47</v>
      </c>
      <c r="K305">
        <f ca="1">YEAR(TODAY()) - Table1[[#This Row],[Year]]</f>
        <v>5</v>
      </c>
      <c r="L305">
        <f>Table1[[#This Row],[Price]]/Table1[[#This Row],[Mileage]]</f>
        <v>0.12886837449034541</v>
      </c>
      <c r="M305" t="str" cm="1">
        <f t="array" ref="M305">_xlfn.IFS(
Table1[[#This Row],[Mileage]]&lt;50000,"Low",
Table1[[#This Row],[Mileage]]&lt;150000,"Medium",
TRUE,"High"
)</f>
        <v>High</v>
      </c>
      <c r="N305" t="str" cm="1">
        <f t="array" ref="N305">_xlfn.IFS(
Table1[[#This Row],[Price]]&lt;65000,"Budget",
Table1[[#This Row],[Price]]&lt;=80000,"Mid-range",
TRUE,"Premium"
)</f>
        <v>Budget</v>
      </c>
      <c r="O305" t="str" cm="1">
        <f t="array" ref="O305">_xlfn.IFS(
Table1[[#This Row],[Engine Size]]&lt;2,"Small",
Table1[[#This Row],[Engine Size]]&lt;4,"Medium",
TRUE,"Large"
)</f>
        <v>Large</v>
      </c>
      <c r="P305" cm="1">
        <f t="array" ref="P305">_xlfn.IFS(
Table1[[#This Row],[Condition]]="New",3,
Table1[[#This Row],[Condition]]="Like New",2,
TRUE,1
)</f>
        <v>1</v>
      </c>
    </row>
    <row r="306" spans="1:16" x14ac:dyDescent="0.3">
      <c r="A306">
        <v>305</v>
      </c>
      <c r="B306" t="s">
        <v>37</v>
      </c>
      <c r="C306">
        <v>2011</v>
      </c>
      <c r="D306">
        <v>2.2999999999999998</v>
      </c>
      <c r="E306" t="s">
        <v>18</v>
      </c>
      <c r="F306" t="s">
        <v>34</v>
      </c>
      <c r="G306">
        <v>214275</v>
      </c>
      <c r="H306" t="s">
        <v>38</v>
      </c>
      <c r="I306">
        <v>64027.3</v>
      </c>
      <c r="J306" t="s">
        <v>45</v>
      </c>
      <c r="K306">
        <f ca="1">YEAR(TODAY()) - Table1[[#This Row],[Year]]</f>
        <v>15</v>
      </c>
      <c r="L306">
        <f>Table1[[#This Row],[Price]]/Table1[[#This Row],[Mileage]]</f>
        <v>0.29880900711702252</v>
      </c>
      <c r="M306" t="str" cm="1">
        <f t="array" ref="M306">_xlfn.IFS(
Table1[[#This Row],[Mileage]]&lt;50000,"Low",
Table1[[#This Row],[Mileage]]&lt;150000,"Medium",
TRUE,"High"
)</f>
        <v>High</v>
      </c>
      <c r="N306" t="str" cm="1">
        <f t="array" ref="N306">_xlfn.IFS(
Table1[[#This Row],[Price]]&lt;65000,"Budget",
Table1[[#This Row],[Price]]&lt;=80000,"Mid-range",
TRUE,"Premium"
)</f>
        <v>Budget</v>
      </c>
      <c r="O306" t="str" cm="1">
        <f t="array" ref="O306">_xlfn.IFS(
Table1[[#This Row],[Engine Size]]&lt;2,"Small",
Table1[[#This Row],[Engine Size]]&lt;4,"Medium",
TRUE,"Large"
)</f>
        <v>Medium</v>
      </c>
      <c r="P306" cm="1">
        <f t="array" ref="P306">_xlfn.IFS(
Table1[[#This Row],[Condition]]="New",3,
Table1[[#This Row],[Condition]]="Like New",2,
TRUE,1
)</f>
        <v>2</v>
      </c>
    </row>
    <row r="307" spans="1:16" x14ac:dyDescent="0.3">
      <c r="A307">
        <v>306</v>
      </c>
      <c r="B307" t="s">
        <v>24</v>
      </c>
      <c r="C307">
        <v>2002</v>
      </c>
      <c r="D307">
        <v>4.3</v>
      </c>
      <c r="E307" t="s">
        <v>42</v>
      </c>
      <c r="F307" t="s">
        <v>34</v>
      </c>
      <c r="G307">
        <v>205383</v>
      </c>
      <c r="H307" t="s">
        <v>26</v>
      </c>
      <c r="I307">
        <v>54541.42</v>
      </c>
      <c r="J307" t="s">
        <v>49</v>
      </c>
      <c r="K307">
        <f ca="1">YEAR(TODAY()) - Table1[[#This Row],[Year]]</f>
        <v>24</v>
      </c>
      <c r="L307">
        <f>Table1[[#This Row],[Price]]/Table1[[#This Row],[Mileage]]</f>
        <v>0.26555956432616135</v>
      </c>
      <c r="M307" t="str" cm="1">
        <f t="array" ref="M307">_xlfn.IFS(
Table1[[#This Row],[Mileage]]&lt;50000,"Low",
Table1[[#This Row],[Mileage]]&lt;150000,"Medium",
TRUE,"High"
)</f>
        <v>High</v>
      </c>
      <c r="N307" t="str" cm="1">
        <f t="array" ref="N307">_xlfn.IFS(
Table1[[#This Row],[Price]]&lt;65000,"Budget",
Table1[[#This Row],[Price]]&lt;=80000,"Mid-range",
TRUE,"Premium"
)</f>
        <v>Budget</v>
      </c>
      <c r="O307" t="str" cm="1">
        <f t="array" ref="O307">_xlfn.IFS(
Table1[[#This Row],[Engine Size]]&lt;2,"Small",
Table1[[#This Row],[Engine Size]]&lt;4,"Medium",
TRUE,"Large"
)</f>
        <v>Large</v>
      </c>
      <c r="P307" cm="1">
        <f t="array" ref="P307">_xlfn.IFS(
Table1[[#This Row],[Condition]]="New",3,
Table1[[#This Row],[Condition]]="Like New",2,
TRUE,1
)</f>
        <v>1</v>
      </c>
    </row>
    <row r="308" spans="1:16" x14ac:dyDescent="0.3">
      <c r="A308">
        <v>307</v>
      </c>
      <c r="B308" t="s">
        <v>17</v>
      </c>
      <c r="C308">
        <v>2021</v>
      </c>
      <c r="D308">
        <v>5.0999999999999996</v>
      </c>
      <c r="E308" t="s">
        <v>33</v>
      </c>
      <c r="F308" t="s">
        <v>34</v>
      </c>
      <c r="G308">
        <v>291799</v>
      </c>
      <c r="H308" t="s">
        <v>26</v>
      </c>
      <c r="I308">
        <v>86884.69</v>
      </c>
      <c r="J308" t="s">
        <v>35</v>
      </c>
      <c r="K308">
        <f ca="1">YEAR(TODAY()) - Table1[[#This Row],[Year]]</f>
        <v>5</v>
      </c>
      <c r="L308">
        <f>Table1[[#This Row],[Price]]/Table1[[#This Row],[Mileage]]</f>
        <v>0.29775526989468781</v>
      </c>
      <c r="M308" t="str" cm="1">
        <f t="array" ref="M308">_xlfn.IFS(
Table1[[#This Row],[Mileage]]&lt;50000,"Low",
Table1[[#This Row],[Mileage]]&lt;150000,"Medium",
TRUE,"High"
)</f>
        <v>High</v>
      </c>
      <c r="N308" t="str" cm="1">
        <f t="array" ref="N308">_xlfn.IFS(
Table1[[#This Row],[Price]]&lt;65000,"Budget",
Table1[[#This Row],[Price]]&lt;=80000,"Mid-range",
TRUE,"Premium"
)</f>
        <v>Premium</v>
      </c>
      <c r="O308" t="str" cm="1">
        <f t="array" ref="O308">_xlfn.IFS(
Table1[[#This Row],[Engine Size]]&lt;2,"Small",
Table1[[#This Row],[Engine Size]]&lt;4,"Medium",
TRUE,"Large"
)</f>
        <v>Large</v>
      </c>
      <c r="P308" cm="1">
        <f t="array" ref="P308">_xlfn.IFS(
Table1[[#This Row],[Condition]]="New",3,
Table1[[#This Row],[Condition]]="Like New",2,
TRUE,1
)</f>
        <v>1</v>
      </c>
    </row>
    <row r="309" spans="1:16" x14ac:dyDescent="0.3">
      <c r="A309">
        <v>308</v>
      </c>
      <c r="B309" t="s">
        <v>24</v>
      </c>
      <c r="C309">
        <v>2005</v>
      </c>
      <c r="D309">
        <v>4.9000000000000004</v>
      </c>
      <c r="E309" t="s">
        <v>25</v>
      </c>
      <c r="F309" t="s">
        <v>34</v>
      </c>
      <c r="G309">
        <v>188874</v>
      </c>
      <c r="H309" t="s">
        <v>26</v>
      </c>
      <c r="I309">
        <v>51712.69</v>
      </c>
      <c r="J309" t="s">
        <v>53</v>
      </c>
      <c r="K309">
        <f ca="1">YEAR(TODAY()) - Table1[[#This Row],[Year]]</f>
        <v>21</v>
      </c>
      <c r="L309">
        <f>Table1[[#This Row],[Price]]/Table1[[#This Row],[Mileage]]</f>
        <v>0.27379464616622723</v>
      </c>
      <c r="M309" t="str" cm="1">
        <f t="array" ref="M309">_xlfn.IFS(
Table1[[#This Row],[Mileage]]&lt;50000,"Low",
Table1[[#This Row],[Mileage]]&lt;150000,"Medium",
TRUE,"High"
)</f>
        <v>High</v>
      </c>
      <c r="N309" t="str" cm="1">
        <f t="array" ref="N309">_xlfn.IFS(
Table1[[#This Row],[Price]]&lt;65000,"Budget",
Table1[[#This Row],[Price]]&lt;=80000,"Mid-range",
TRUE,"Premium"
)</f>
        <v>Budget</v>
      </c>
      <c r="O309" t="str" cm="1">
        <f t="array" ref="O309">_xlfn.IFS(
Table1[[#This Row],[Engine Size]]&lt;2,"Small",
Table1[[#This Row],[Engine Size]]&lt;4,"Medium",
TRUE,"Large"
)</f>
        <v>Large</v>
      </c>
      <c r="P309" cm="1">
        <f t="array" ref="P309">_xlfn.IFS(
Table1[[#This Row],[Condition]]="New",3,
Table1[[#This Row],[Condition]]="Like New",2,
TRUE,1
)</f>
        <v>1</v>
      </c>
    </row>
    <row r="310" spans="1:16" hidden="1" x14ac:dyDescent="0.3">
      <c r="A310">
        <v>309</v>
      </c>
      <c r="B310" t="s">
        <v>58</v>
      </c>
      <c r="C310">
        <v>2001</v>
      </c>
      <c r="D310">
        <v>4.8</v>
      </c>
      <c r="E310" t="s">
        <v>18</v>
      </c>
      <c r="F310" t="s">
        <v>34</v>
      </c>
      <c r="G310">
        <v>47632</v>
      </c>
      <c r="H310" t="s">
        <v>38</v>
      </c>
      <c r="I310">
        <v>17135.560000000001</v>
      </c>
      <c r="J310" t="s">
        <v>65</v>
      </c>
      <c r="K310">
        <f ca="1">YEAR(TODAY()) - Table1[[#This Row],[Year]]</f>
        <v>25</v>
      </c>
      <c r="L310">
        <f>Table1[[#This Row],[Price]]/Table1[[#This Row],[Mileage]]</f>
        <v>0.35974890829694328</v>
      </c>
      <c r="M310" t="str" cm="1">
        <f t="array" ref="M310">_xlfn.IFS(
Table1[[#This Row],[Mileage]]&lt;50000,"Low",
Table1[[#This Row],[Mileage]]&lt;150000,"Medium",
TRUE,"High"
)</f>
        <v>Low</v>
      </c>
      <c r="N310" t="str" cm="1">
        <f t="array" ref="N310">_xlfn.IFS(
Table1[[#This Row],[Price]]&lt;65000,"Budget",
Table1[[#This Row],[Price]]&lt;=80000,"Mid-range",
TRUE,"Premium"
)</f>
        <v>Budget</v>
      </c>
      <c r="O310" t="str" cm="1">
        <f t="array" ref="O310">_xlfn.IFS(
Table1[[#This Row],[Engine Size]]&lt;2,"Small",
Table1[[#This Row],[Engine Size]]&lt;4,"Medium",
TRUE,"Large"
)</f>
        <v>Large</v>
      </c>
      <c r="P310" cm="1">
        <f t="array" ref="P310">_xlfn.IFS(
Table1[[#This Row],[Condition]]="New",3,
Table1[[#This Row],[Condition]]="Like New",2,
TRUE,1
)</f>
        <v>2</v>
      </c>
    </row>
    <row r="311" spans="1:16" hidden="1" x14ac:dyDescent="0.3">
      <c r="A311">
        <v>310</v>
      </c>
      <c r="B311" t="s">
        <v>58</v>
      </c>
      <c r="C311">
        <v>2022</v>
      </c>
      <c r="D311">
        <v>1.9</v>
      </c>
      <c r="E311" t="s">
        <v>18</v>
      </c>
      <c r="F311" t="s">
        <v>34</v>
      </c>
      <c r="G311">
        <v>211284</v>
      </c>
      <c r="H311" t="s">
        <v>38</v>
      </c>
      <c r="I311">
        <v>5472.39</v>
      </c>
      <c r="J311" t="s">
        <v>65</v>
      </c>
      <c r="K311">
        <f ca="1">YEAR(TODAY()) - Table1[[#This Row],[Year]]</f>
        <v>4</v>
      </c>
      <c r="L311">
        <f>Table1[[#This Row],[Price]]/Table1[[#This Row],[Mileage]]</f>
        <v>2.5900636110637816E-2</v>
      </c>
      <c r="M311" t="str" cm="1">
        <f t="array" ref="M311">_xlfn.IFS(
Table1[[#This Row],[Mileage]]&lt;50000,"Low",
Table1[[#This Row],[Mileage]]&lt;150000,"Medium",
TRUE,"High"
)</f>
        <v>High</v>
      </c>
      <c r="N311" t="str" cm="1">
        <f t="array" ref="N311">_xlfn.IFS(
Table1[[#This Row],[Price]]&lt;65000,"Budget",
Table1[[#This Row],[Price]]&lt;=80000,"Mid-range",
TRUE,"Premium"
)</f>
        <v>Budget</v>
      </c>
      <c r="O311" t="str" cm="1">
        <f t="array" ref="O311">_xlfn.IFS(
Table1[[#This Row],[Engine Size]]&lt;2,"Small",
Table1[[#This Row],[Engine Size]]&lt;4,"Medium",
TRUE,"Large"
)</f>
        <v>Small</v>
      </c>
      <c r="P311" cm="1">
        <f t="array" ref="P311">_xlfn.IFS(
Table1[[#This Row],[Condition]]="New",3,
Table1[[#This Row],[Condition]]="Like New",2,
TRUE,1
)</f>
        <v>2</v>
      </c>
    </row>
    <row r="312" spans="1:16" x14ac:dyDescent="0.3">
      <c r="A312">
        <v>311</v>
      </c>
      <c r="B312" t="s">
        <v>17</v>
      </c>
      <c r="C312">
        <v>2011</v>
      </c>
      <c r="D312">
        <v>1.4</v>
      </c>
      <c r="E312" t="s">
        <v>42</v>
      </c>
      <c r="F312" t="s">
        <v>34</v>
      </c>
      <c r="G312">
        <v>161848</v>
      </c>
      <c r="H312" t="s">
        <v>38</v>
      </c>
      <c r="I312">
        <v>69397.95</v>
      </c>
      <c r="J312" t="s">
        <v>64</v>
      </c>
      <c r="K312">
        <f ca="1">YEAR(TODAY()) - Table1[[#This Row],[Year]]</f>
        <v>15</v>
      </c>
      <c r="L312">
        <f>Table1[[#This Row],[Price]]/Table1[[#This Row],[Mileage]]</f>
        <v>0.42878472393851019</v>
      </c>
      <c r="M312" t="str" cm="1">
        <f t="array" ref="M312">_xlfn.IFS(
Table1[[#This Row],[Mileage]]&lt;50000,"Low",
Table1[[#This Row],[Mileage]]&lt;150000,"Medium",
TRUE,"High"
)</f>
        <v>High</v>
      </c>
      <c r="N312" t="str" cm="1">
        <f t="array" ref="N312">_xlfn.IFS(
Table1[[#This Row],[Price]]&lt;65000,"Budget",
Table1[[#This Row],[Price]]&lt;=80000,"Mid-range",
TRUE,"Premium"
)</f>
        <v>Mid-range</v>
      </c>
      <c r="O312" t="str" cm="1">
        <f t="array" ref="O312">_xlfn.IFS(
Table1[[#This Row],[Engine Size]]&lt;2,"Small",
Table1[[#This Row],[Engine Size]]&lt;4,"Medium",
TRUE,"Large"
)</f>
        <v>Small</v>
      </c>
      <c r="P312" cm="1">
        <f t="array" ref="P312">_xlfn.IFS(
Table1[[#This Row],[Condition]]="New",3,
Table1[[#This Row],[Condition]]="Like New",2,
TRUE,1
)</f>
        <v>2</v>
      </c>
    </row>
    <row r="313" spans="1:16" x14ac:dyDescent="0.3">
      <c r="A313">
        <v>312</v>
      </c>
      <c r="B313" t="s">
        <v>43</v>
      </c>
      <c r="C313">
        <v>2001</v>
      </c>
      <c r="D313">
        <v>4.5</v>
      </c>
      <c r="E313" t="s">
        <v>25</v>
      </c>
      <c r="F313" t="s">
        <v>19</v>
      </c>
      <c r="G313">
        <v>191082</v>
      </c>
      <c r="H313" t="s">
        <v>20</v>
      </c>
      <c r="I313">
        <v>57241.3</v>
      </c>
      <c r="J313" t="s">
        <v>44</v>
      </c>
      <c r="K313">
        <f ca="1">YEAR(TODAY()) - Table1[[#This Row],[Year]]</f>
        <v>25</v>
      </c>
      <c r="L313">
        <f>Table1[[#This Row],[Price]]/Table1[[#This Row],[Mileage]]</f>
        <v>0.29956406150239168</v>
      </c>
      <c r="M313" t="str" cm="1">
        <f t="array" ref="M313">_xlfn.IFS(
Table1[[#This Row],[Mileage]]&lt;50000,"Low",
Table1[[#This Row],[Mileage]]&lt;150000,"Medium",
TRUE,"High"
)</f>
        <v>High</v>
      </c>
      <c r="N313" t="str" cm="1">
        <f t="array" ref="N313">_xlfn.IFS(
Table1[[#This Row],[Price]]&lt;65000,"Budget",
Table1[[#This Row],[Price]]&lt;=80000,"Mid-range",
TRUE,"Premium"
)</f>
        <v>Budget</v>
      </c>
      <c r="O313" t="str" cm="1">
        <f t="array" ref="O313">_xlfn.IFS(
Table1[[#This Row],[Engine Size]]&lt;2,"Small",
Table1[[#This Row],[Engine Size]]&lt;4,"Medium",
TRUE,"Large"
)</f>
        <v>Large</v>
      </c>
      <c r="P313" cm="1">
        <f t="array" ref="P313">_xlfn.IFS(
Table1[[#This Row],[Condition]]="New",3,
Table1[[#This Row],[Condition]]="Like New",2,
TRUE,1
)</f>
        <v>3</v>
      </c>
    </row>
    <row r="314" spans="1:16" hidden="1" x14ac:dyDescent="0.3">
      <c r="A314">
        <v>313</v>
      </c>
      <c r="B314" t="s">
        <v>58</v>
      </c>
      <c r="C314">
        <v>2005</v>
      </c>
      <c r="D314">
        <v>2.8</v>
      </c>
      <c r="E314" t="s">
        <v>33</v>
      </c>
      <c r="F314" t="s">
        <v>34</v>
      </c>
      <c r="G314">
        <v>213807</v>
      </c>
      <c r="H314" t="s">
        <v>26</v>
      </c>
      <c r="I314">
        <v>36441.480000000003</v>
      </c>
      <c r="J314" t="s">
        <v>67</v>
      </c>
      <c r="K314">
        <f ca="1">YEAR(TODAY()) - Table1[[#This Row],[Year]]</f>
        <v>21</v>
      </c>
      <c r="L314">
        <f>Table1[[#This Row],[Price]]/Table1[[#This Row],[Mileage]]</f>
        <v>0.17044100520562938</v>
      </c>
      <c r="M314" t="str" cm="1">
        <f t="array" ref="M314">_xlfn.IFS(
Table1[[#This Row],[Mileage]]&lt;50000,"Low",
Table1[[#This Row],[Mileage]]&lt;150000,"Medium",
TRUE,"High"
)</f>
        <v>High</v>
      </c>
      <c r="N314" t="str" cm="1">
        <f t="array" ref="N314">_xlfn.IFS(
Table1[[#This Row],[Price]]&lt;65000,"Budget",
Table1[[#This Row],[Price]]&lt;=80000,"Mid-range",
TRUE,"Premium"
)</f>
        <v>Budget</v>
      </c>
      <c r="O314" t="str" cm="1">
        <f t="array" ref="O314">_xlfn.IFS(
Table1[[#This Row],[Engine Size]]&lt;2,"Small",
Table1[[#This Row],[Engine Size]]&lt;4,"Medium",
TRUE,"Large"
)</f>
        <v>Medium</v>
      </c>
      <c r="P314" cm="1">
        <f t="array" ref="P314">_xlfn.IFS(
Table1[[#This Row],[Condition]]="New",3,
Table1[[#This Row],[Condition]]="Like New",2,
TRUE,1
)</f>
        <v>1</v>
      </c>
    </row>
    <row r="315" spans="1:16" hidden="1" x14ac:dyDescent="0.3">
      <c r="A315">
        <v>314</v>
      </c>
      <c r="B315" t="s">
        <v>37</v>
      </c>
      <c r="C315">
        <v>2016</v>
      </c>
      <c r="D315">
        <v>3.2</v>
      </c>
      <c r="E315" t="s">
        <v>42</v>
      </c>
      <c r="F315" t="s">
        <v>34</v>
      </c>
      <c r="G315">
        <v>196523</v>
      </c>
      <c r="H315" t="s">
        <v>20</v>
      </c>
      <c r="I315">
        <v>21052.35</v>
      </c>
      <c r="J315" t="s">
        <v>68</v>
      </c>
      <c r="K315">
        <f ca="1">YEAR(TODAY()) - Table1[[#This Row],[Year]]</f>
        <v>10</v>
      </c>
      <c r="L315">
        <f>Table1[[#This Row],[Price]]/Table1[[#This Row],[Mileage]]</f>
        <v>0.10712410252235106</v>
      </c>
      <c r="M315" t="str" cm="1">
        <f t="array" ref="M315">_xlfn.IFS(
Table1[[#This Row],[Mileage]]&lt;50000,"Low",
Table1[[#This Row],[Mileage]]&lt;150000,"Medium",
TRUE,"High"
)</f>
        <v>High</v>
      </c>
      <c r="N315" t="str" cm="1">
        <f t="array" ref="N315">_xlfn.IFS(
Table1[[#This Row],[Price]]&lt;65000,"Budget",
Table1[[#This Row],[Price]]&lt;=80000,"Mid-range",
TRUE,"Premium"
)</f>
        <v>Budget</v>
      </c>
      <c r="O315" t="str" cm="1">
        <f t="array" ref="O315">_xlfn.IFS(
Table1[[#This Row],[Engine Size]]&lt;2,"Small",
Table1[[#This Row],[Engine Size]]&lt;4,"Medium",
TRUE,"Large"
)</f>
        <v>Medium</v>
      </c>
      <c r="P315" cm="1">
        <f t="array" ref="P315">_xlfn.IFS(
Table1[[#This Row],[Condition]]="New",3,
Table1[[#This Row],[Condition]]="Like New",2,
TRUE,1
)</f>
        <v>3</v>
      </c>
    </row>
    <row r="316" spans="1:16" hidden="1" x14ac:dyDescent="0.3">
      <c r="A316">
        <v>315</v>
      </c>
      <c r="B316" t="s">
        <v>24</v>
      </c>
      <c r="C316">
        <v>2002</v>
      </c>
      <c r="D316">
        <v>1.2</v>
      </c>
      <c r="E316" t="s">
        <v>25</v>
      </c>
      <c r="F316" t="s">
        <v>19</v>
      </c>
      <c r="G316">
        <v>179884</v>
      </c>
      <c r="H316" t="s">
        <v>38</v>
      </c>
      <c r="I316">
        <v>49337.96</v>
      </c>
      <c r="J316" t="s">
        <v>27</v>
      </c>
      <c r="K316">
        <f ca="1">YEAR(TODAY()) - Table1[[#This Row],[Year]]</f>
        <v>24</v>
      </c>
      <c r="L316">
        <f>Table1[[#This Row],[Price]]/Table1[[#This Row],[Mileage]]</f>
        <v>0.27427653376620487</v>
      </c>
      <c r="M316" t="str" cm="1">
        <f t="array" ref="M316">_xlfn.IFS(
Table1[[#This Row],[Mileage]]&lt;50000,"Low",
Table1[[#This Row],[Mileage]]&lt;150000,"Medium",
TRUE,"High"
)</f>
        <v>High</v>
      </c>
      <c r="N316" t="str" cm="1">
        <f t="array" ref="N316">_xlfn.IFS(
Table1[[#This Row],[Price]]&lt;65000,"Budget",
Table1[[#This Row],[Price]]&lt;=80000,"Mid-range",
TRUE,"Premium"
)</f>
        <v>Budget</v>
      </c>
      <c r="O316" t="str" cm="1">
        <f t="array" ref="O316">_xlfn.IFS(
Table1[[#This Row],[Engine Size]]&lt;2,"Small",
Table1[[#This Row],[Engine Size]]&lt;4,"Medium",
TRUE,"Large"
)</f>
        <v>Small</v>
      </c>
      <c r="P316" cm="1">
        <f t="array" ref="P316">_xlfn.IFS(
Table1[[#This Row],[Condition]]="New",3,
Table1[[#This Row],[Condition]]="Like New",2,
TRUE,1
)</f>
        <v>2</v>
      </c>
    </row>
    <row r="317" spans="1:16" hidden="1" x14ac:dyDescent="0.3">
      <c r="A317">
        <v>316</v>
      </c>
      <c r="B317" t="s">
        <v>58</v>
      </c>
      <c r="C317">
        <v>2001</v>
      </c>
      <c r="D317">
        <v>2.2999999999999998</v>
      </c>
      <c r="E317" t="s">
        <v>18</v>
      </c>
      <c r="F317" t="s">
        <v>19</v>
      </c>
      <c r="G317">
        <v>281039</v>
      </c>
      <c r="H317" t="s">
        <v>20</v>
      </c>
      <c r="I317">
        <v>14527.21</v>
      </c>
      <c r="J317" t="s">
        <v>62</v>
      </c>
      <c r="K317">
        <f ca="1">YEAR(TODAY()) - Table1[[#This Row],[Year]]</f>
        <v>25</v>
      </c>
      <c r="L317">
        <f>Table1[[#This Row],[Price]]/Table1[[#This Row],[Mileage]]</f>
        <v>5.1691082020644818E-2</v>
      </c>
      <c r="M317" t="str" cm="1">
        <f t="array" ref="M317">_xlfn.IFS(
Table1[[#This Row],[Mileage]]&lt;50000,"Low",
Table1[[#This Row],[Mileage]]&lt;150000,"Medium",
TRUE,"High"
)</f>
        <v>High</v>
      </c>
      <c r="N317" t="str" cm="1">
        <f t="array" ref="N317">_xlfn.IFS(
Table1[[#This Row],[Price]]&lt;65000,"Budget",
Table1[[#This Row],[Price]]&lt;=80000,"Mid-range",
TRUE,"Premium"
)</f>
        <v>Budget</v>
      </c>
      <c r="O317" t="str" cm="1">
        <f t="array" ref="O317">_xlfn.IFS(
Table1[[#This Row],[Engine Size]]&lt;2,"Small",
Table1[[#This Row],[Engine Size]]&lt;4,"Medium",
TRUE,"Large"
)</f>
        <v>Medium</v>
      </c>
      <c r="P317" cm="1">
        <f t="array" ref="P317">_xlfn.IFS(
Table1[[#This Row],[Condition]]="New",3,
Table1[[#This Row],[Condition]]="Like New",2,
TRUE,1
)</f>
        <v>3</v>
      </c>
    </row>
    <row r="318" spans="1:16" hidden="1" x14ac:dyDescent="0.3">
      <c r="A318">
        <v>317</v>
      </c>
      <c r="B318" t="s">
        <v>58</v>
      </c>
      <c r="C318">
        <v>2022</v>
      </c>
      <c r="D318">
        <v>1.2</v>
      </c>
      <c r="E318" t="s">
        <v>42</v>
      </c>
      <c r="F318" t="s">
        <v>19</v>
      </c>
      <c r="G318">
        <v>235892</v>
      </c>
      <c r="H318" t="s">
        <v>26</v>
      </c>
      <c r="I318">
        <v>36930.31</v>
      </c>
      <c r="J318" t="s">
        <v>62</v>
      </c>
      <c r="K318">
        <f ca="1">YEAR(TODAY()) - Table1[[#This Row],[Year]]</f>
        <v>4</v>
      </c>
      <c r="L318">
        <f>Table1[[#This Row],[Price]]/Table1[[#This Row],[Mileage]]</f>
        <v>0.1565560086819392</v>
      </c>
      <c r="M318" t="str" cm="1">
        <f t="array" ref="M318">_xlfn.IFS(
Table1[[#This Row],[Mileage]]&lt;50000,"Low",
Table1[[#This Row],[Mileage]]&lt;150000,"Medium",
TRUE,"High"
)</f>
        <v>High</v>
      </c>
      <c r="N318" t="str" cm="1">
        <f t="array" ref="N318">_xlfn.IFS(
Table1[[#This Row],[Price]]&lt;65000,"Budget",
Table1[[#This Row],[Price]]&lt;=80000,"Mid-range",
TRUE,"Premium"
)</f>
        <v>Budget</v>
      </c>
      <c r="O318" t="str" cm="1">
        <f t="array" ref="O318">_xlfn.IFS(
Table1[[#This Row],[Engine Size]]&lt;2,"Small",
Table1[[#This Row],[Engine Size]]&lt;4,"Medium",
TRUE,"Large"
)</f>
        <v>Small</v>
      </c>
      <c r="P318" cm="1">
        <f t="array" ref="P318">_xlfn.IFS(
Table1[[#This Row],[Condition]]="New",3,
Table1[[#This Row],[Condition]]="Like New",2,
TRUE,1
)</f>
        <v>1</v>
      </c>
    </row>
    <row r="319" spans="1:16" hidden="1" x14ac:dyDescent="0.3">
      <c r="A319">
        <v>318</v>
      </c>
      <c r="B319" t="s">
        <v>43</v>
      </c>
      <c r="C319">
        <v>2019</v>
      </c>
      <c r="D319">
        <v>5.4</v>
      </c>
      <c r="E319" t="s">
        <v>18</v>
      </c>
      <c r="F319" t="s">
        <v>34</v>
      </c>
      <c r="G319">
        <v>213408</v>
      </c>
      <c r="H319" t="s">
        <v>26</v>
      </c>
      <c r="I319">
        <v>41025.129999999997</v>
      </c>
      <c r="J319" t="s">
        <v>63</v>
      </c>
      <c r="K319">
        <f ca="1">YEAR(TODAY()) - Table1[[#This Row],[Year]]</f>
        <v>7</v>
      </c>
      <c r="L319">
        <f>Table1[[#This Row],[Price]]/Table1[[#This Row],[Mileage]]</f>
        <v>0.19223801357025039</v>
      </c>
      <c r="M319" t="str" cm="1">
        <f t="array" ref="M319">_xlfn.IFS(
Table1[[#This Row],[Mileage]]&lt;50000,"Low",
Table1[[#This Row],[Mileage]]&lt;150000,"Medium",
TRUE,"High"
)</f>
        <v>High</v>
      </c>
      <c r="N319" t="str" cm="1">
        <f t="array" ref="N319">_xlfn.IFS(
Table1[[#This Row],[Price]]&lt;65000,"Budget",
Table1[[#This Row],[Price]]&lt;=80000,"Mid-range",
TRUE,"Premium"
)</f>
        <v>Budget</v>
      </c>
      <c r="O319" t="str" cm="1">
        <f t="array" ref="O319">_xlfn.IFS(
Table1[[#This Row],[Engine Size]]&lt;2,"Small",
Table1[[#This Row],[Engine Size]]&lt;4,"Medium",
TRUE,"Large"
)</f>
        <v>Large</v>
      </c>
      <c r="P319" cm="1">
        <f t="array" ref="P319">_xlfn.IFS(
Table1[[#This Row],[Condition]]="New",3,
Table1[[#This Row],[Condition]]="Like New",2,
TRUE,1
)</f>
        <v>1</v>
      </c>
    </row>
    <row r="320" spans="1:16" hidden="1" x14ac:dyDescent="0.3">
      <c r="A320">
        <v>319</v>
      </c>
      <c r="B320" t="s">
        <v>17</v>
      </c>
      <c r="C320">
        <v>2007</v>
      </c>
      <c r="D320">
        <v>2.2000000000000002</v>
      </c>
      <c r="E320" t="s">
        <v>18</v>
      </c>
      <c r="F320" t="s">
        <v>19</v>
      </c>
      <c r="G320">
        <v>242718</v>
      </c>
      <c r="H320" t="s">
        <v>38</v>
      </c>
      <c r="I320">
        <v>49233.78</v>
      </c>
      <c r="J320" t="s">
        <v>21</v>
      </c>
      <c r="K320">
        <f ca="1">YEAR(TODAY()) - Table1[[#This Row],[Year]]</f>
        <v>19</v>
      </c>
      <c r="L320">
        <f>Table1[[#This Row],[Price]]/Table1[[#This Row],[Mileage]]</f>
        <v>0.20284354683212616</v>
      </c>
      <c r="M320" t="str" cm="1">
        <f t="array" ref="M320">_xlfn.IFS(
Table1[[#This Row],[Mileage]]&lt;50000,"Low",
Table1[[#This Row],[Mileage]]&lt;150000,"Medium",
TRUE,"High"
)</f>
        <v>High</v>
      </c>
      <c r="N320" t="str" cm="1">
        <f t="array" ref="N320">_xlfn.IFS(
Table1[[#This Row],[Price]]&lt;65000,"Budget",
Table1[[#This Row],[Price]]&lt;=80000,"Mid-range",
TRUE,"Premium"
)</f>
        <v>Budget</v>
      </c>
      <c r="O320" t="str" cm="1">
        <f t="array" ref="O320">_xlfn.IFS(
Table1[[#This Row],[Engine Size]]&lt;2,"Small",
Table1[[#This Row],[Engine Size]]&lt;4,"Medium",
TRUE,"Large"
)</f>
        <v>Medium</v>
      </c>
      <c r="P320" cm="1">
        <f t="array" ref="P320">_xlfn.IFS(
Table1[[#This Row],[Condition]]="New",3,
Table1[[#This Row],[Condition]]="Like New",2,
TRUE,1
)</f>
        <v>2</v>
      </c>
    </row>
    <row r="321" spans="1:16" hidden="1" x14ac:dyDescent="0.3">
      <c r="A321">
        <v>320</v>
      </c>
      <c r="B321" t="s">
        <v>17</v>
      </c>
      <c r="C321">
        <v>2021</v>
      </c>
      <c r="D321">
        <v>3.8</v>
      </c>
      <c r="E321" t="s">
        <v>42</v>
      </c>
      <c r="F321" t="s">
        <v>34</v>
      </c>
      <c r="G321">
        <v>192879</v>
      </c>
      <c r="H321" t="s">
        <v>38</v>
      </c>
      <c r="I321">
        <v>49328.97</v>
      </c>
      <c r="J321" t="s">
        <v>21</v>
      </c>
      <c r="K321">
        <f ca="1">YEAR(TODAY()) - Table1[[#This Row],[Year]]</f>
        <v>5</v>
      </c>
      <c r="L321">
        <f>Table1[[#This Row],[Price]]/Table1[[#This Row],[Mileage]]</f>
        <v>0.25575085934705177</v>
      </c>
      <c r="M321" t="str" cm="1">
        <f t="array" ref="M321">_xlfn.IFS(
Table1[[#This Row],[Mileage]]&lt;50000,"Low",
Table1[[#This Row],[Mileage]]&lt;150000,"Medium",
TRUE,"High"
)</f>
        <v>High</v>
      </c>
      <c r="N321" t="str" cm="1">
        <f t="array" ref="N321">_xlfn.IFS(
Table1[[#This Row],[Price]]&lt;65000,"Budget",
Table1[[#This Row],[Price]]&lt;=80000,"Mid-range",
TRUE,"Premium"
)</f>
        <v>Budget</v>
      </c>
      <c r="O321" t="str" cm="1">
        <f t="array" ref="O321">_xlfn.IFS(
Table1[[#This Row],[Engine Size]]&lt;2,"Small",
Table1[[#This Row],[Engine Size]]&lt;4,"Medium",
TRUE,"Large"
)</f>
        <v>Medium</v>
      </c>
      <c r="P321" cm="1">
        <f t="array" ref="P321">_xlfn.IFS(
Table1[[#This Row],[Condition]]="New",3,
Table1[[#This Row],[Condition]]="Like New",2,
TRUE,1
)</f>
        <v>2</v>
      </c>
    </row>
    <row r="322" spans="1:16" hidden="1" x14ac:dyDescent="0.3">
      <c r="A322">
        <v>321</v>
      </c>
      <c r="B322" t="s">
        <v>50</v>
      </c>
      <c r="C322">
        <v>2011</v>
      </c>
      <c r="D322">
        <v>1.2</v>
      </c>
      <c r="E322" t="s">
        <v>42</v>
      </c>
      <c r="F322" t="s">
        <v>34</v>
      </c>
      <c r="G322">
        <v>23086</v>
      </c>
      <c r="H322" t="s">
        <v>20</v>
      </c>
      <c r="I322">
        <v>29415.54</v>
      </c>
      <c r="J322" t="s">
        <v>54</v>
      </c>
      <c r="K322">
        <f ca="1">YEAR(TODAY()) - Table1[[#This Row],[Year]]</f>
        <v>15</v>
      </c>
      <c r="L322">
        <f>Table1[[#This Row],[Price]]/Table1[[#This Row],[Mileage]]</f>
        <v>1.2741722255912675</v>
      </c>
      <c r="M322" t="str" cm="1">
        <f t="array" ref="M322">_xlfn.IFS(
Table1[[#This Row],[Mileage]]&lt;50000,"Low",
Table1[[#This Row],[Mileage]]&lt;150000,"Medium",
TRUE,"High"
)</f>
        <v>Low</v>
      </c>
      <c r="N322" t="str" cm="1">
        <f t="array" ref="N322">_xlfn.IFS(
Table1[[#This Row],[Price]]&lt;65000,"Budget",
Table1[[#This Row],[Price]]&lt;=80000,"Mid-range",
TRUE,"Premium"
)</f>
        <v>Budget</v>
      </c>
      <c r="O322" t="str" cm="1">
        <f t="array" ref="O322">_xlfn.IFS(
Table1[[#This Row],[Engine Size]]&lt;2,"Small",
Table1[[#This Row],[Engine Size]]&lt;4,"Medium",
TRUE,"Large"
)</f>
        <v>Small</v>
      </c>
      <c r="P322" cm="1">
        <f t="array" ref="P322">_xlfn.IFS(
Table1[[#This Row],[Condition]]="New",3,
Table1[[#This Row],[Condition]]="Like New",2,
TRUE,1
)</f>
        <v>3</v>
      </c>
    </row>
    <row r="323" spans="1:16" x14ac:dyDescent="0.3">
      <c r="A323">
        <v>322</v>
      </c>
      <c r="B323" t="s">
        <v>43</v>
      </c>
      <c r="C323">
        <v>2003</v>
      </c>
      <c r="D323">
        <v>4.3</v>
      </c>
      <c r="E323" t="s">
        <v>42</v>
      </c>
      <c r="F323" t="s">
        <v>34</v>
      </c>
      <c r="G323">
        <v>85637</v>
      </c>
      <c r="H323" t="s">
        <v>38</v>
      </c>
      <c r="I323">
        <v>85770.04</v>
      </c>
      <c r="J323" t="s">
        <v>63</v>
      </c>
      <c r="K323">
        <f ca="1">YEAR(TODAY()) - Table1[[#This Row],[Year]]</f>
        <v>23</v>
      </c>
      <c r="L323">
        <f>Table1[[#This Row],[Price]]/Table1[[#This Row],[Mileage]]</f>
        <v>1.0015535341032498</v>
      </c>
      <c r="M323" t="str" cm="1">
        <f t="array" ref="M323">_xlfn.IFS(
Table1[[#This Row],[Mileage]]&lt;50000,"Low",
Table1[[#This Row],[Mileage]]&lt;150000,"Medium",
TRUE,"High"
)</f>
        <v>Medium</v>
      </c>
      <c r="N323" t="str" cm="1">
        <f t="array" ref="N323">_xlfn.IFS(
Table1[[#This Row],[Price]]&lt;65000,"Budget",
Table1[[#This Row],[Price]]&lt;=80000,"Mid-range",
TRUE,"Premium"
)</f>
        <v>Premium</v>
      </c>
      <c r="O323" t="str" cm="1">
        <f t="array" ref="O323">_xlfn.IFS(
Table1[[#This Row],[Engine Size]]&lt;2,"Small",
Table1[[#This Row],[Engine Size]]&lt;4,"Medium",
TRUE,"Large"
)</f>
        <v>Large</v>
      </c>
      <c r="P323" cm="1">
        <f t="array" ref="P323">_xlfn.IFS(
Table1[[#This Row],[Condition]]="New",3,
Table1[[#This Row],[Condition]]="Like New",2,
TRUE,1
)</f>
        <v>2</v>
      </c>
    </row>
    <row r="324" spans="1:16" hidden="1" x14ac:dyDescent="0.3">
      <c r="A324">
        <v>323</v>
      </c>
      <c r="B324" t="s">
        <v>37</v>
      </c>
      <c r="C324">
        <v>2004</v>
      </c>
      <c r="D324">
        <v>2.6</v>
      </c>
      <c r="E324" t="s">
        <v>42</v>
      </c>
      <c r="F324" t="s">
        <v>19</v>
      </c>
      <c r="G324">
        <v>158279</v>
      </c>
      <c r="H324" t="s">
        <v>20</v>
      </c>
      <c r="I324">
        <v>38776.629999999997</v>
      </c>
      <c r="J324" t="s">
        <v>48</v>
      </c>
      <c r="K324">
        <f ca="1">YEAR(TODAY()) - Table1[[#This Row],[Year]]</f>
        <v>22</v>
      </c>
      <c r="L324">
        <f>Table1[[#This Row],[Price]]/Table1[[#This Row],[Mileage]]</f>
        <v>0.24498910152325953</v>
      </c>
      <c r="M324" t="str" cm="1">
        <f t="array" ref="M324">_xlfn.IFS(
Table1[[#This Row],[Mileage]]&lt;50000,"Low",
Table1[[#This Row],[Mileage]]&lt;150000,"Medium",
TRUE,"High"
)</f>
        <v>High</v>
      </c>
      <c r="N324" t="str" cm="1">
        <f t="array" ref="N324">_xlfn.IFS(
Table1[[#This Row],[Price]]&lt;65000,"Budget",
Table1[[#This Row],[Price]]&lt;=80000,"Mid-range",
TRUE,"Premium"
)</f>
        <v>Budget</v>
      </c>
      <c r="O324" t="str" cm="1">
        <f t="array" ref="O324">_xlfn.IFS(
Table1[[#This Row],[Engine Size]]&lt;2,"Small",
Table1[[#This Row],[Engine Size]]&lt;4,"Medium",
TRUE,"Large"
)</f>
        <v>Medium</v>
      </c>
      <c r="P324" cm="1">
        <f t="array" ref="P324">_xlfn.IFS(
Table1[[#This Row],[Condition]]="New",3,
Table1[[#This Row],[Condition]]="Like New",2,
TRUE,1
)</f>
        <v>3</v>
      </c>
    </row>
    <row r="325" spans="1:16" hidden="1" x14ac:dyDescent="0.3">
      <c r="A325">
        <v>324</v>
      </c>
      <c r="B325" t="s">
        <v>17</v>
      </c>
      <c r="C325">
        <v>2012</v>
      </c>
      <c r="D325">
        <v>5.5</v>
      </c>
      <c r="E325" t="s">
        <v>42</v>
      </c>
      <c r="F325" t="s">
        <v>19</v>
      </c>
      <c r="G325">
        <v>151969</v>
      </c>
      <c r="H325" t="s">
        <v>26</v>
      </c>
      <c r="I325">
        <v>26810.79</v>
      </c>
      <c r="J325" t="s">
        <v>64</v>
      </c>
      <c r="K325">
        <f ca="1">YEAR(TODAY()) - Table1[[#This Row],[Year]]</f>
        <v>14</v>
      </c>
      <c r="L325">
        <f>Table1[[#This Row],[Price]]/Table1[[#This Row],[Mileage]]</f>
        <v>0.17642275727286486</v>
      </c>
      <c r="M325" t="str" cm="1">
        <f t="array" ref="M325">_xlfn.IFS(
Table1[[#This Row],[Mileage]]&lt;50000,"Low",
Table1[[#This Row],[Mileage]]&lt;150000,"Medium",
TRUE,"High"
)</f>
        <v>High</v>
      </c>
      <c r="N325" t="str" cm="1">
        <f t="array" ref="N325">_xlfn.IFS(
Table1[[#This Row],[Price]]&lt;65000,"Budget",
Table1[[#This Row],[Price]]&lt;=80000,"Mid-range",
TRUE,"Premium"
)</f>
        <v>Budget</v>
      </c>
      <c r="O325" t="str" cm="1">
        <f t="array" ref="O325">_xlfn.IFS(
Table1[[#This Row],[Engine Size]]&lt;2,"Small",
Table1[[#This Row],[Engine Size]]&lt;4,"Medium",
TRUE,"Large"
)</f>
        <v>Large</v>
      </c>
      <c r="P325" cm="1">
        <f t="array" ref="P325">_xlfn.IFS(
Table1[[#This Row],[Condition]]="New",3,
Table1[[#This Row],[Condition]]="Like New",2,
TRUE,1
)</f>
        <v>1</v>
      </c>
    </row>
    <row r="326" spans="1:16" hidden="1" x14ac:dyDescent="0.3">
      <c r="A326">
        <v>325</v>
      </c>
      <c r="B326" t="s">
        <v>24</v>
      </c>
      <c r="C326">
        <v>2014</v>
      </c>
      <c r="D326">
        <v>5.4</v>
      </c>
      <c r="E326" t="s">
        <v>18</v>
      </c>
      <c r="F326" t="s">
        <v>34</v>
      </c>
      <c r="G326">
        <v>63083</v>
      </c>
      <c r="H326" t="s">
        <v>26</v>
      </c>
      <c r="I326">
        <v>21701.94</v>
      </c>
      <c r="J326" t="s">
        <v>49</v>
      </c>
      <c r="K326">
        <f ca="1">YEAR(TODAY()) - Table1[[#This Row],[Year]]</f>
        <v>12</v>
      </c>
      <c r="L326">
        <f>Table1[[#This Row],[Price]]/Table1[[#This Row],[Mileage]]</f>
        <v>0.34402200275827083</v>
      </c>
      <c r="M326" t="str" cm="1">
        <f t="array" ref="M326">_xlfn.IFS(
Table1[[#This Row],[Mileage]]&lt;50000,"Low",
Table1[[#This Row],[Mileage]]&lt;150000,"Medium",
TRUE,"High"
)</f>
        <v>Medium</v>
      </c>
      <c r="N326" t="str" cm="1">
        <f t="array" ref="N326">_xlfn.IFS(
Table1[[#This Row],[Price]]&lt;65000,"Budget",
Table1[[#This Row],[Price]]&lt;=80000,"Mid-range",
TRUE,"Premium"
)</f>
        <v>Budget</v>
      </c>
      <c r="O326" t="str" cm="1">
        <f t="array" ref="O326">_xlfn.IFS(
Table1[[#This Row],[Engine Size]]&lt;2,"Small",
Table1[[#This Row],[Engine Size]]&lt;4,"Medium",
TRUE,"Large"
)</f>
        <v>Large</v>
      </c>
      <c r="P326" cm="1">
        <f t="array" ref="P326">_xlfn.IFS(
Table1[[#This Row],[Condition]]="New",3,
Table1[[#This Row],[Condition]]="Like New",2,
TRUE,1
)</f>
        <v>1</v>
      </c>
    </row>
    <row r="327" spans="1:16" hidden="1" x14ac:dyDescent="0.3">
      <c r="A327">
        <v>326</v>
      </c>
      <c r="B327" t="s">
        <v>43</v>
      </c>
      <c r="C327">
        <v>2022</v>
      </c>
      <c r="D327">
        <v>2.6</v>
      </c>
      <c r="E327" t="s">
        <v>33</v>
      </c>
      <c r="F327" t="s">
        <v>34</v>
      </c>
      <c r="G327">
        <v>95028</v>
      </c>
      <c r="H327" t="s">
        <v>26</v>
      </c>
      <c r="I327">
        <v>35644.949999999997</v>
      </c>
      <c r="J327" t="s">
        <v>60</v>
      </c>
      <c r="K327">
        <f ca="1">YEAR(TODAY()) - Table1[[#This Row],[Year]]</f>
        <v>4</v>
      </c>
      <c r="L327">
        <f>Table1[[#This Row],[Price]]/Table1[[#This Row],[Mileage]]</f>
        <v>0.37509944437428966</v>
      </c>
      <c r="M327" t="str" cm="1">
        <f t="array" ref="M327">_xlfn.IFS(
Table1[[#This Row],[Mileage]]&lt;50000,"Low",
Table1[[#This Row],[Mileage]]&lt;150000,"Medium",
TRUE,"High"
)</f>
        <v>Medium</v>
      </c>
      <c r="N327" t="str" cm="1">
        <f t="array" ref="N327">_xlfn.IFS(
Table1[[#This Row],[Price]]&lt;65000,"Budget",
Table1[[#This Row],[Price]]&lt;=80000,"Mid-range",
TRUE,"Premium"
)</f>
        <v>Budget</v>
      </c>
      <c r="O327" t="str" cm="1">
        <f t="array" ref="O327">_xlfn.IFS(
Table1[[#This Row],[Engine Size]]&lt;2,"Small",
Table1[[#This Row],[Engine Size]]&lt;4,"Medium",
TRUE,"Large"
)</f>
        <v>Medium</v>
      </c>
      <c r="P327" cm="1">
        <f t="array" ref="P327">_xlfn.IFS(
Table1[[#This Row],[Condition]]="New",3,
Table1[[#This Row],[Condition]]="Like New",2,
TRUE,1
)</f>
        <v>1</v>
      </c>
    </row>
    <row r="328" spans="1:16" hidden="1" x14ac:dyDescent="0.3">
      <c r="A328">
        <v>327</v>
      </c>
      <c r="B328" t="s">
        <v>58</v>
      </c>
      <c r="C328">
        <v>2015</v>
      </c>
      <c r="D328">
        <v>5.5</v>
      </c>
      <c r="E328" t="s">
        <v>33</v>
      </c>
      <c r="F328" t="s">
        <v>34</v>
      </c>
      <c r="G328">
        <v>97551</v>
      </c>
      <c r="H328" t="s">
        <v>26</v>
      </c>
      <c r="I328">
        <v>11417.52</v>
      </c>
      <c r="J328" t="s">
        <v>67</v>
      </c>
      <c r="K328">
        <f ca="1">YEAR(TODAY()) - Table1[[#This Row],[Year]]</f>
        <v>11</v>
      </c>
      <c r="L328">
        <f>Table1[[#This Row],[Price]]/Table1[[#This Row],[Mileage]]</f>
        <v>0.1170415474982317</v>
      </c>
      <c r="M328" t="str" cm="1">
        <f t="array" ref="M328">_xlfn.IFS(
Table1[[#This Row],[Mileage]]&lt;50000,"Low",
Table1[[#This Row],[Mileage]]&lt;150000,"Medium",
TRUE,"High"
)</f>
        <v>Medium</v>
      </c>
      <c r="N328" t="str" cm="1">
        <f t="array" ref="N328">_xlfn.IFS(
Table1[[#This Row],[Price]]&lt;65000,"Budget",
Table1[[#This Row],[Price]]&lt;=80000,"Mid-range",
TRUE,"Premium"
)</f>
        <v>Budget</v>
      </c>
      <c r="O328" t="str" cm="1">
        <f t="array" ref="O328">_xlfn.IFS(
Table1[[#This Row],[Engine Size]]&lt;2,"Small",
Table1[[#This Row],[Engine Size]]&lt;4,"Medium",
TRUE,"Large"
)</f>
        <v>Large</v>
      </c>
      <c r="P328" cm="1">
        <f t="array" ref="P328">_xlfn.IFS(
Table1[[#This Row],[Condition]]="New",3,
Table1[[#This Row],[Condition]]="Like New",2,
TRUE,1
)</f>
        <v>1</v>
      </c>
    </row>
    <row r="329" spans="1:16" hidden="1" x14ac:dyDescent="0.3">
      <c r="A329">
        <v>328</v>
      </c>
      <c r="B329" t="s">
        <v>24</v>
      </c>
      <c r="C329">
        <v>2009</v>
      </c>
      <c r="D329">
        <v>6</v>
      </c>
      <c r="E329" t="s">
        <v>42</v>
      </c>
      <c r="F329" t="s">
        <v>19</v>
      </c>
      <c r="G329">
        <v>138355</v>
      </c>
      <c r="H329" t="s">
        <v>26</v>
      </c>
      <c r="I329">
        <v>8126.21</v>
      </c>
      <c r="J329" t="s">
        <v>27</v>
      </c>
      <c r="K329">
        <f ca="1">YEAR(TODAY()) - Table1[[#This Row],[Year]]</f>
        <v>17</v>
      </c>
      <c r="L329">
        <f>Table1[[#This Row],[Price]]/Table1[[#This Row],[Mileage]]</f>
        <v>5.8734487369448161E-2</v>
      </c>
      <c r="M329" t="str" cm="1">
        <f t="array" ref="M329">_xlfn.IFS(
Table1[[#This Row],[Mileage]]&lt;50000,"Low",
Table1[[#This Row],[Mileage]]&lt;150000,"Medium",
TRUE,"High"
)</f>
        <v>Medium</v>
      </c>
      <c r="N329" t="str" cm="1">
        <f t="array" ref="N329">_xlfn.IFS(
Table1[[#This Row],[Price]]&lt;65000,"Budget",
Table1[[#This Row],[Price]]&lt;=80000,"Mid-range",
TRUE,"Premium"
)</f>
        <v>Budget</v>
      </c>
      <c r="O329" t="str" cm="1">
        <f t="array" ref="O329">_xlfn.IFS(
Table1[[#This Row],[Engine Size]]&lt;2,"Small",
Table1[[#This Row],[Engine Size]]&lt;4,"Medium",
TRUE,"Large"
)</f>
        <v>Large</v>
      </c>
      <c r="P329" cm="1">
        <f t="array" ref="P329">_xlfn.IFS(
Table1[[#This Row],[Condition]]="New",3,
Table1[[#This Row],[Condition]]="Like New",2,
TRUE,1
)</f>
        <v>1</v>
      </c>
    </row>
    <row r="330" spans="1:16" x14ac:dyDescent="0.3">
      <c r="A330">
        <v>329</v>
      </c>
      <c r="B330" t="s">
        <v>24</v>
      </c>
      <c r="C330">
        <v>2022</v>
      </c>
      <c r="D330">
        <v>5.0999999999999996</v>
      </c>
      <c r="E330" t="s">
        <v>18</v>
      </c>
      <c r="F330" t="s">
        <v>34</v>
      </c>
      <c r="G330">
        <v>94024</v>
      </c>
      <c r="H330" t="s">
        <v>20</v>
      </c>
      <c r="I330">
        <v>62488.51</v>
      </c>
      <c r="J330" t="s">
        <v>27</v>
      </c>
      <c r="K330">
        <f ca="1">YEAR(TODAY()) - Table1[[#This Row],[Year]]</f>
        <v>4</v>
      </c>
      <c r="L330">
        <f>Table1[[#This Row],[Price]]/Table1[[#This Row],[Mileage]]</f>
        <v>0.66460169743895181</v>
      </c>
      <c r="M330" t="str" cm="1">
        <f t="array" ref="M330">_xlfn.IFS(
Table1[[#This Row],[Mileage]]&lt;50000,"Low",
Table1[[#This Row],[Mileage]]&lt;150000,"Medium",
TRUE,"High"
)</f>
        <v>Medium</v>
      </c>
      <c r="N330" t="str" cm="1">
        <f t="array" ref="N330">_xlfn.IFS(
Table1[[#This Row],[Price]]&lt;65000,"Budget",
Table1[[#This Row],[Price]]&lt;=80000,"Mid-range",
TRUE,"Premium"
)</f>
        <v>Budget</v>
      </c>
      <c r="O330" t="str" cm="1">
        <f t="array" ref="O330">_xlfn.IFS(
Table1[[#This Row],[Engine Size]]&lt;2,"Small",
Table1[[#This Row],[Engine Size]]&lt;4,"Medium",
TRUE,"Large"
)</f>
        <v>Large</v>
      </c>
      <c r="P330" cm="1">
        <f t="array" ref="P330">_xlfn.IFS(
Table1[[#This Row],[Condition]]="New",3,
Table1[[#This Row],[Condition]]="Like New",2,
TRUE,1
)</f>
        <v>3</v>
      </c>
    </row>
    <row r="331" spans="1:16" x14ac:dyDescent="0.3">
      <c r="A331">
        <v>330</v>
      </c>
      <c r="B331" t="s">
        <v>58</v>
      </c>
      <c r="C331">
        <v>2015</v>
      </c>
      <c r="D331">
        <v>5.2</v>
      </c>
      <c r="E331" t="s">
        <v>33</v>
      </c>
      <c r="F331" t="s">
        <v>19</v>
      </c>
      <c r="G331">
        <v>262399</v>
      </c>
      <c r="H331" t="s">
        <v>26</v>
      </c>
      <c r="I331">
        <v>63818.98</v>
      </c>
      <c r="J331" t="s">
        <v>67</v>
      </c>
      <c r="K331">
        <f ca="1">YEAR(TODAY()) - Table1[[#This Row],[Year]]</f>
        <v>11</v>
      </c>
      <c r="L331">
        <f>Table1[[#This Row],[Price]]/Table1[[#This Row],[Mileage]]</f>
        <v>0.24321350310024048</v>
      </c>
      <c r="M331" t="str" cm="1">
        <f t="array" ref="M331">_xlfn.IFS(
Table1[[#This Row],[Mileage]]&lt;50000,"Low",
Table1[[#This Row],[Mileage]]&lt;150000,"Medium",
TRUE,"High"
)</f>
        <v>High</v>
      </c>
      <c r="N331" t="str" cm="1">
        <f t="array" ref="N331">_xlfn.IFS(
Table1[[#This Row],[Price]]&lt;65000,"Budget",
Table1[[#This Row],[Price]]&lt;=80000,"Mid-range",
TRUE,"Premium"
)</f>
        <v>Budget</v>
      </c>
      <c r="O331" t="str" cm="1">
        <f t="array" ref="O331">_xlfn.IFS(
Table1[[#This Row],[Engine Size]]&lt;2,"Small",
Table1[[#This Row],[Engine Size]]&lt;4,"Medium",
TRUE,"Large"
)</f>
        <v>Large</v>
      </c>
      <c r="P331" cm="1">
        <f t="array" ref="P331">_xlfn.IFS(
Table1[[#This Row],[Condition]]="New",3,
Table1[[#This Row],[Condition]]="Like New",2,
TRUE,1
)</f>
        <v>1</v>
      </c>
    </row>
    <row r="332" spans="1:16" x14ac:dyDescent="0.3">
      <c r="A332">
        <v>331</v>
      </c>
      <c r="B332" t="s">
        <v>43</v>
      </c>
      <c r="C332">
        <v>2011</v>
      </c>
      <c r="D332">
        <v>2.2000000000000002</v>
      </c>
      <c r="E332" t="s">
        <v>33</v>
      </c>
      <c r="F332" t="s">
        <v>34</v>
      </c>
      <c r="G332">
        <v>207627</v>
      </c>
      <c r="H332" t="s">
        <v>20</v>
      </c>
      <c r="I332">
        <v>55310.879999999997</v>
      </c>
      <c r="J332" t="s">
        <v>44</v>
      </c>
      <c r="K332">
        <f ca="1">YEAR(TODAY()) - Table1[[#This Row],[Year]]</f>
        <v>15</v>
      </c>
      <c r="L332">
        <f>Table1[[#This Row],[Price]]/Table1[[#This Row],[Mileage]]</f>
        <v>0.26639541100145936</v>
      </c>
      <c r="M332" t="str" cm="1">
        <f t="array" ref="M332">_xlfn.IFS(
Table1[[#This Row],[Mileage]]&lt;50000,"Low",
Table1[[#This Row],[Mileage]]&lt;150000,"Medium",
TRUE,"High"
)</f>
        <v>High</v>
      </c>
      <c r="N332" t="str" cm="1">
        <f t="array" ref="N332">_xlfn.IFS(
Table1[[#This Row],[Price]]&lt;65000,"Budget",
Table1[[#This Row],[Price]]&lt;=80000,"Mid-range",
TRUE,"Premium"
)</f>
        <v>Budget</v>
      </c>
      <c r="O332" t="str" cm="1">
        <f t="array" ref="O332">_xlfn.IFS(
Table1[[#This Row],[Engine Size]]&lt;2,"Small",
Table1[[#This Row],[Engine Size]]&lt;4,"Medium",
TRUE,"Large"
)</f>
        <v>Medium</v>
      </c>
      <c r="P332" cm="1">
        <f t="array" ref="P332">_xlfn.IFS(
Table1[[#This Row],[Condition]]="New",3,
Table1[[#This Row],[Condition]]="Like New",2,
TRUE,1
)</f>
        <v>3</v>
      </c>
    </row>
    <row r="333" spans="1:16" x14ac:dyDescent="0.3">
      <c r="A333">
        <v>332</v>
      </c>
      <c r="B333" t="s">
        <v>58</v>
      </c>
      <c r="C333">
        <v>2016</v>
      </c>
      <c r="D333">
        <v>3.9</v>
      </c>
      <c r="E333" t="s">
        <v>33</v>
      </c>
      <c r="F333" t="s">
        <v>19</v>
      </c>
      <c r="G333">
        <v>15487</v>
      </c>
      <c r="H333" t="s">
        <v>26</v>
      </c>
      <c r="I333">
        <v>77417.09</v>
      </c>
      <c r="J333" t="s">
        <v>62</v>
      </c>
      <c r="K333">
        <f ca="1">YEAR(TODAY()) - Table1[[#This Row],[Year]]</f>
        <v>10</v>
      </c>
      <c r="L333">
        <f>Table1[[#This Row],[Price]]/Table1[[#This Row],[Mileage]]</f>
        <v>4.9988435462000389</v>
      </c>
      <c r="M333" t="str" cm="1">
        <f t="array" ref="M333">_xlfn.IFS(
Table1[[#This Row],[Mileage]]&lt;50000,"Low",
Table1[[#This Row],[Mileage]]&lt;150000,"Medium",
TRUE,"High"
)</f>
        <v>Low</v>
      </c>
      <c r="N333" t="str" cm="1">
        <f t="array" ref="N333">_xlfn.IFS(
Table1[[#This Row],[Price]]&lt;65000,"Budget",
Table1[[#This Row],[Price]]&lt;=80000,"Mid-range",
TRUE,"Premium"
)</f>
        <v>Mid-range</v>
      </c>
      <c r="O333" t="str" cm="1">
        <f t="array" ref="O333">_xlfn.IFS(
Table1[[#This Row],[Engine Size]]&lt;2,"Small",
Table1[[#This Row],[Engine Size]]&lt;4,"Medium",
TRUE,"Large"
)</f>
        <v>Medium</v>
      </c>
      <c r="P333" cm="1">
        <f t="array" ref="P333">_xlfn.IFS(
Table1[[#This Row],[Condition]]="New",3,
Table1[[#This Row],[Condition]]="Like New",2,
TRUE,1
)</f>
        <v>1</v>
      </c>
    </row>
    <row r="334" spans="1:16" hidden="1" x14ac:dyDescent="0.3">
      <c r="A334">
        <v>333</v>
      </c>
      <c r="B334" t="s">
        <v>50</v>
      </c>
      <c r="C334">
        <v>2015</v>
      </c>
      <c r="D334">
        <v>1.3</v>
      </c>
      <c r="E334" t="s">
        <v>18</v>
      </c>
      <c r="F334" t="s">
        <v>34</v>
      </c>
      <c r="G334">
        <v>19346</v>
      </c>
      <c r="H334" t="s">
        <v>20</v>
      </c>
      <c r="I334">
        <v>8719.2999999999993</v>
      </c>
      <c r="J334" t="s">
        <v>61</v>
      </c>
      <c r="K334">
        <f ca="1">YEAR(TODAY()) - Table1[[#This Row],[Year]]</f>
        <v>11</v>
      </c>
      <c r="L334">
        <f>Table1[[#This Row],[Price]]/Table1[[#This Row],[Mileage]]</f>
        <v>0.45070298769771527</v>
      </c>
      <c r="M334" t="str" cm="1">
        <f t="array" ref="M334">_xlfn.IFS(
Table1[[#This Row],[Mileage]]&lt;50000,"Low",
Table1[[#This Row],[Mileage]]&lt;150000,"Medium",
TRUE,"High"
)</f>
        <v>Low</v>
      </c>
      <c r="N334" t="str" cm="1">
        <f t="array" ref="N334">_xlfn.IFS(
Table1[[#This Row],[Price]]&lt;65000,"Budget",
Table1[[#This Row],[Price]]&lt;=80000,"Mid-range",
TRUE,"Premium"
)</f>
        <v>Budget</v>
      </c>
      <c r="O334" t="str" cm="1">
        <f t="array" ref="O334">_xlfn.IFS(
Table1[[#This Row],[Engine Size]]&lt;2,"Small",
Table1[[#This Row],[Engine Size]]&lt;4,"Medium",
TRUE,"Large"
)</f>
        <v>Small</v>
      </c>
      <c r="P334" cm="1">
        <f t="array" ref="P334">_xlfn.IFS(
Table1[[#This Row],[Condition]]="New",3,
Table1[[#This Row],[Condition]]="Like New",2,
TRUE,1
)</f>
        <v>3</v>
      </c>
    </row>
    <row r="335" spans="1:16" x14ac:dyDescent="0.3">
      <c r="A335">
        <v>334</v>
      </c>
      <c r="B335" t="s">
        <v>24</v>
      </c>
      <c r="C335">
        <v>2011</v>
      </c>
      <c r="D335">
        <v>1.5</v>
      </c>
      <c r="E335" t="s">
        <v>42</v>
      </c>
      <c r="F335" t="s">
        <v>19</v>
      </c>
      <c r="G335">
        <v>297194</v>
      </c>
      <c r="H335" t="s">
        <v>20</v>
      </c>
      <c r="I335">
        <v>93917.45</v>
      </c>
      <c r="J335" t="s">
        <v>27</v>
      </c>
      <c r="K335">
        <f ca="1">YEAR(TODAY()) - Table1[[#This Row],[Year]]</f>
        <v>15</v>
      </c>
      <c r="L335">
        <f>Table1[[#This Row],[Price]]/Table1[[#This Row],[Mileage]]</f>
        <v>0.31601395048352254</v>
      </c>
      <c r="M335" t="str" cm="1">
        <f t="array" ref="M335">_xlfn.IFS(
Table1[[#This Row],[Mileage]]&lt;50000,"Low",
Table1[[#This Row],[Mileage]]&lt;150000,"Medium",
TRUE,"High"
)</f>
        <v>High</v>
      </c>
      <c r="N335" t="str" cm="1">
        <f t="array" ref="N335">_xlfn.IFS(
Table1[[#This Row],[Price]]&lt;65000,"Budget",
Table1[[#This Row],[Price]]&lt;=80000,"Mid-range",
TRUE,"Premium"
)</f>
        <v>Premium</v>
      </c>
      <c r="O335" t="str" cm="1">
        <f t="array" ref="O335">_xlfn.IFS(
Table1[[#This Row],[Engine Size]]&lt;2,"Small",
Table1[[#This Row],[Engine Size]]&lt;4,"Medium",
TRUE,"Large"
)</f>
        <v>Small</v>
      </c>
      <c r="P335" cm="1">
        <f t="array" ref="P335">_xlfn.IFS(
Table1[[#This Row],[Condition]]="New",3,
Table1[[#This Row],[Condition]]="Like New",2,
TRUE,1
)</f>
        <v>3</v>
      </c>
    </row>
    <row r="336" spans="1:16" hidden="1" x14ac:dyDescent="0.3">
      <c r="A336">
        <v>335</v>
      </c>
      <c r="B336" t="s">
        <v>30</v>
      </c>
      <c r="C336">
        <v>2007</v>
      </c>
      <c r="D336">
        <v>6</v>
      </c>
      <c r="E336" t="s">
        <v>42</v>
      </c>
      <c r="F336" t="s">
        <v>19</v>
      </c>
      <c r="G336">
        <v>270888</v>
      </c>
      <c r="H336" t="s">
        <v>20</v>
      </c>
      <c r="I336">
        <v>14031.19</v>
      </c>
      <c r="J336" t="s">
        <v>40</v>
      </c>
      <c r="K336">
        <f ca="1">YEAR(TODAY()) - Table1[[#This Row],[Year]]</f>
        <v>19</v>
      </c>
      <c r="L336">
        <f>Table1[[#This Row],[Price]]/Table1[[#This Row],[Mileage]]</f>
        <v>5.179701574082278E-2</v>
      </c>
      <c r="M336" t="str" cm="1">
        <f t="array" ref="M336">_xlfn.IFS(
Table1[[#This Row],[Mileage]]&lt;50000,"Low",
Table1[[#This Row],[Mileage]]&lt;150000,"Medium",
TRUE,"High"
)</f>
        <v>High</v>
      </c>
      <c r="N336" t="str" cm="1">
        <f t="array" ref="N336">_xlfn.IFS(
Table1[[#This Row],[Price]]&lt;65000,"Budget",
Table1[[#This Row],[Price]]&lt;=80000,"Mid-range",
TRUE,"Premium"
)</f>
        <v>Budget</v>
      </c>
      <c r="O336" t="str" cm="1">
        <f t="array" ref="O336">_xlfn.IFS(
Table1[[#This Row],[Engine Size]]&lt;2,"Small",
Table1[[#This Row],[Engine Size]]&lt;4,"Medium",
TRUE,"Large"
)</f>
        <v>Large</v>
      </c>
      <c r="P336" cm="1">
        <f t="array" ref="P336">_xlfn.IFS(
Table1[[#This Row],[Condition]]="New",3,
Table1[[#This Row],[Condition]]="Like New",2,
TRUE,1
)</f>
        <v>3</v>
      </c>
    </row>
    <row r="337" spans="1:16" x14ac:dyDescent="0.3">
      <c r="A337">
        <v>336</v>
      </c>
      <c r="B337" t="s">
        <v>30</v>
      </c>
      <c r="C337">
        <v>2019</v>
      </c>
      <c r="D337">
        <v>2.6</v>
      </c>
      <c r="E337" t="s">
        <v>42</v>
      </c>
      <c r="F337" t="s">
        <v>19</v>
      </c>
      <c r="G337">
        <v>61596</v>
      </c>
      <c r="H337" t="s">
        <v>38</v>
      </c>
      <c r="I337">
        <v>69032.179999999993</v>
      </c>
      <c r="J337" t="s">
        <v>31</v>
      </c>
      <c r="K337">
        <f ca="1">YEAR(TODAY()) - Table1[[#This Row],[Year]]</f>
        <v>7</v>
      </c>
      <c r="L337">
        <f>Table1[[#This Row],[Price]]/Table1[[#This Row],[Mileage]]</f>
        <v>1.1207250470809791</v>
      </c>
      <c r="M337" t="str" cm="1">
        <f t="array" ref="M337">_xlfn.IFS(
Table1[[#This Row],[Mileage]]&lt;50000,"Low",
Table1[[#This Row],[Mileage]]&lt;150000,"Medium",
TRUE,"High"
)</f>
        <v>Medium</v>
      </c>
      <c r="N337" t="str" cm="1">
        <f t="array" ref="N337">_xlfn.IFS(
Table1[[#This Row],[Price]]&lt;65000,"Budget",
Table1[[#This Row],[Price]]&lt;=80000,"Mid-range",
TRUE,"Premium"
)</f>
        <v>Mid-range</v>
      </c>
      <c r="O337" t="str" cm="1">
        <f t="array" ref="O337">_xlfn.IFS(
Table1[[#This Row],[Engine Size]]&lt;2,"Small",
Table1[[#This Row],[Engine Size]]&lt;4,"Medium",
TRUE,"Large"
)</f>
        <v>Medium</v>
      </c>
      <c r="P337" cm="1">
        <f t="array" ref="P337">_xlfn.IFS(
Table1[[#This Row],[Condition]]="New",3,
Table1[[#This Row],[Condition]]="Like New",2,
TRUE,1
)</f>
        <v>2</v>
      </c>
    </row>
    <row r="338" spans="1:16" hidden="1" x14ac:dyDescent="0.3">
      <c r="A338">
        <v>337</v>
      </c>
      <c r="B338" t="s">
        <v>37</v>
      </c>
      <c r="C338">
        <v>2002</v>
      </c>
      <c r="D338">
        <v>4.7</v>
      </c>
      <c r="E338" t="s">
        <v>25</v>
      </c>
      <c r="F338" t="s">
        <v>19</v>
      </c>
      <c r="G338">
        <v>214469</v>
      </c>
      <c r="H338" t="s">
        <v>20</v>
      </c>
      <c r="I338">
        <v>17672.68</v>
      </c>
      <c r="J338" t="s">
        <v>39</v>
      </c>
      <c r="K338">
        <f ca="1">YEAR(TODAY()) - Table1[[#This Row],[Year]]</f>
        <v>24</v>
      </c>
      <c r="L338">
        <f>Table1[[#This Row],[Price]]/Table1[[#This Row],[Mileage]]</f>
        <v>8.2402025467550086E-2</v>
      </c>
      <c r="M338" t="str" cm="1">
        <f t="array" ref="M338">_xlfn.IFS(
Table1[[#This Row],[Mileage]]&lt;50000,"Low",
Table1[[#This Row],[Mileage]]&lt;150000,"Medium",
TRUE,"High"
)</f>
        <v>High</v>
      </c>
      <c r="N338" t="str" cm="1">
        <f t="array" ref="N338">_xlfn.IFS(
Table1[[#This Row],[Price]]&lt;65000,"Budget",
Table1[[#This Row],[Price]]&lt;=80000,"Mid-range",
TRUE,"Premium"
)</f>
        <v>Budget</v>
      </c>
      <c r="O338" t="str" cm="1">
        <f t="array" ref="O338">_xlfn.IFS(
Table1[[#This Row],[Engine Size]]&lt;2,"Small",
Table1[[#This Row],[Engine Size]]&lt;4,"Medium",
TRUE,"Large"
)</f>
        <v>Large</v>
      </c>
      <c r="P338" cm="1">
        <f t="array" ref="P338">_xlfn.IFS(
Table1[[#This Row],[Condition]]="New",3,
Table1[[#This Row],[Condition]]="Like New",2,
TRUE,1
)</f>
        <v>3</v>
      </c>
    </row>
    <row r="339" spans="1:16" x14ac:dyDescent="0.3">
      <c r="A339">
        <v>338</v>
      </c>
      <c r="B339" t="s">
        <v>17</v>
      </c>
      <c r="C339">
        <v>2015</v>
      </c>
      <c r="D339">
        <v>5</v>
      </c>
      <c r="E339" t="s">
        <v>25</v>
      </c>
      <c r="F339" t="s">
        <v>19</v>
      </c>
      <c r="G339">
        <v>177175</v>
      </c>
      <c r="H339" t="s">
        <v>20</v>
      </c>
      <c r="I339">
        <v>88591.02</v>
      </c>
      <c r="J339" t="s">
        <v>35</v>
      </c>
      <c r="K339">
        <f ca="1">YEAR(TODAY()) - Table1[[#This Row],[Year]]</f>
        <v>11</v>
      </c>
      <c r="L339">
        <f>Table1[[#This Row],[Price]]/Table1[[#This Row],[Mileage]]</f>
        <v>0.50001986736277693</v>
      </c>
      <c r="M339" t="str" cm="1">
        <f t="array" ref="M339">_xlfn.IFS(
Table1[[#This Row],[Mileage]]&lt;50000,"Low",
Table1[[#This Row],[Mileage]]&lt;150000,"Medium",
TRUE,"High"
)</f>
        <v>High</v>
      </c>
      <c r="N339" t="str" cm="1">
        <f t="array" ref="N339">_xlfn.IFS(
Table1[[#This Row],[Price]]&lt;65000,"Budget",
Table1[[#This Row],[Price]]&lt;=80000,"Mid-range",
TRUE,"Premium"
)</f>
        <v>Premium</v>
      </c>
      <c r="O339" t="str" cm="1">
        <f t="array" ref="O339">_xlfn.IFS(
Table1[[#This Row],[Engine Size]]&lt;2,"Small",
Table1[[#This Row],[Engine Size]]&lt;4,"Medium",
TRUE,"Large"
)</f>
        <v>Large</v>
      </c>
      <c r="P339" cm="1">
        <f t="array" ref="P339">_xlfn.IFS(
Table1[[#This Row],[Condition]]="New",3,
Table1[[#This Row],[Condition]]="Like New",2,
TRUE,1
)</f>
        <v>3</v>
      </c>
    </row>
    <row r="340" spans="1:16" x14ac:dyDescent="0.3">
      <c r="A340">
        <v>339</v>
      </c>
      <c r="B340" t="s">
        <v>58</v>
      </c>
      <c r="C340">
        <v>2012</v>
      </c>
      <c r="D340">
        <v>5.3</v>
      </c>
      <c r="E340" t="s">
        <v>25</v>
      </c>
      <c r="F340" t="s">
        <v>19</v>
      </c>
      <c r="G340">
        <v>153048</v>
      </c>
      <c r="H340" t="s">
        <v>26</v>
      </c>
      <c r="I340">
        <v>53517.760000000002</v>
      </c>
      <c r="J340" t="s">
        <v>65</v>
      </c>
      <c r="K340">
        <f ca="1">YEAR(TODAY()) - Table1[[#This Row],[Year]]</f>
        <v>14</v>
      </c>
      <c r="L340">
        <f>Table1[[#This Row],[Price]]/Table1[[#This Row],[Mileage]]</f>
        <v>0.34967957764884222</v>
      </c>
      <c r="M340" t="str" cm="1">
        <f t="array" ref="M340">_xlfn.IFS(
Table1[[#This Row],[Mileage]]&lt;50000,"Low",
Table1[[#This Row],[Mileage]]&lt;150000,"Medium",
TRUE,"High"
)</f>
        <v>High</v>
      </c>
      <c r="N340" t="str" cm="1">
        <f t="array" ref="N340">_xlfn.IFS(
Table1[[#This Row],[Price]]&lt;65000,"Budget",
Table1[[#This Row],[Price]]&lt;=80000,"Mid-range",
TRUE,"Premium"
)</f>
        <v>Budget</v>
      </c>
      <c r="O340" t="str" cm="1">
        <f t="array" ref="O340">_xlfn.IFS(
Table1[[#This Row],[Engine Size]]&lt;2,"Small",
Table1[[#This Row],[Engine Size]]&lt;4,"Medium",
TRUE,"Large"
)</f>
        <v>Large</v>
      </c>
      <c r="P340" cm="1">
        <f t="array" ref="P340">_xlfn.IFS(
Table1[[#This Row],[Condition]]="New",3,
Table1[[#This Row],[Condition]]="Like New",2,
TRUE,1
)</f>
        <v>1</v>
      </c>
    </row>
    <row r="341" spans="1:16" hidden="1" x14ac:dyDescent="0.3">
      <c r="A341">
        <v>340</v>
      </c>
      <c r="B341" t="s">
        <v>58</v>
      </c>
      <c r="C341">
        <v>2022</v>
      </c>
      <c r="D341">
        <v>6</v>
      </c>
      <c r="E341" t="s">
        <v>18</v>
      </c>
      <c r="F341" t="s">
        <v>34</v>
      </c>
      <c r="G341">
        <v>6277</v>
      </c>
      <c r="H341" t="s">
        <v>20</v>
      </c>
      <c r="I341">
        <v>12817.89</v>
      </c>
      <c r="J341" t="s">
        <v>67</v>
      </c>
      <c r="K341">
        <f ca="1">YEAR(TODAY()) - Table1[[#This Row],[Year]]</f>
        <v>4</v>
      </c>
      <c r="L341">
        <f>Table1[[#This Row],[Price]]/Table1[[#This Row],[Mileage]]</f>
        <v>2.0420407838139236</v>
      </c>
      <c r="M341" t="str" cm="1">
        <f t="array" ref="M341">_xlfn.IFS(
Table1[[#This Row],[Mileage]]&lt;50000,"Low",
Table1[[#This Row],[Mileage]]&lt;150000,"Medium",
TRUE,"High"
)</f>
        <v>Low</v>
      </c>
      <c r="N341" t="str" cm="1">
        <f t="array" ref="N341">_xlfn.IFS(
Table1[[#This Row],[Price]]&lt;65000,"Budget",
Table1[[#This Row],[Price]]&lt;=80000,"Mid-range",
TRUE,"Premium"
)</f>
        <v>Budget</v>
      </c>
      <c r="O341" t="str" cm="1">
        <f t="array" ref="O341">_xlfn.IFS(
Table1[[#This Row],[Engine Size]]&lt;2,"Small",
Table1[[#This Row],[Engine Size]]&lt;4,"Medium",
TRUE,"Large"
)</f>
        <v>Large</v>
      </c>
      <c r="P341" cm="1">
        <f t="array" ref="P341">_xlfn.IFS(
Table1[[#This Row],[Condition]]="New",3,
Table1[[#This Row],[Condition]]="Like New",2,
TRUE,1
)</f>
        <v>3</v>
      </c>
    </row>
    <row r="342" spans="1:16" x14ac:dyDescent="0.3">
      <c r="A342">
        <v>341</v>
      </c>
      <c r="B342" t="s">
        <v>37</v>
      </c>
      <c r="C342">
        <v>2018</v>
      </c>
      <c r="D342">
        <v>2.2000000000000002</v>
      </c>
      <c r="E342" t="s">
        <v>33</v>
      </c>
      <c r="F342" t="s">
        <v>34</v>
      </c>
      <c r="G342">
        <v>133332</v>
      </c>
      <c r="H342" t="s">
        <v>20</v>
      </c>
      <c r="I342">
        <v>63588.79</v>
      </c>
      <c r="J342" t="s">
        <v>48</v>
      </c>
      <c r="K342">
        <f ca="1">YEAR(TODAY()) - Table1[[#This Row],[Year]]</f>
        <v>8</v>
      </c>
      <c r="L342">
        <f>Table1[[#This Row],[Price]]/Table1[[#This Row],[Mileage]]</f>
        <v>0.47692069420694205</v>
      </c>
      <c r="M342" t="str" cm="1">
        <f t="array" ref="M342">_xlfn.IFS(
Table1[[#This Row],[Mileage]]&lt;50000,"Low",
Table1[[#This Row],[Mileage]]&lt;150000,"Medium",
TRUE,"High"
)</f>
        <v>Medium</v>
      </c>
      <c r="N342" t="str" cm="1">
        <f t="array" ref="N342">_xlfn.IFS(
Table1[[#This Row],[Price]]&lt;65000,"Budget",
Table1[[#This Row],[Price]]&lt;=80000,"Mid-range",
TRUE,"Premium"
)</f>
        <v>Budget</v>
      </c>
      <c r="O342" t="str" cm="1">
        <f t="array" ref="O342">_xlfn.IFS(
Table1[[#This Row],[Engine Size]]&lt;2,"Small",
Table1[[#This Row],[Engine Size]]&lt;4,"Medium",
TRUE,"Large"
)</f>
        <v>Medium</v>
      </c>
      <c r="P342" cm="1">
        <f t="array" ref="P342">_xlfn.IFS(
Table1[[#This Row],[Condition]]="New",3,
Table1[[#This Row],[Condition]]="Like New",2,
TRUE,1
)</f>
        <v>3</v>
      </c>
    </row>
    <row r="343" spans="1:16" hidden="1" x14ac:dyDescent="0.3">
      <c r="A343">
        <v>342</v>
      </c>
      <c r="B343" t="s">
        <v>37</v>
      </c>
      <c r="C343">
        <v>2007</v>
      </c>
      <c r="D343">
        <v>1.2</v>
      </c>
      <c r="E343" t="s">
        <v>33</v>
      </c>
      <c r="F343" t="s">
        <v>34</v>
      </c>
      <c r="G343">
        <v>240515</v>
      </c>
      <c r="H343" t="s">
        <v>38</v>
      </c>
      <c r="I343">
        <v>5865.44</v>
      </c>
      <c r="J343" t="s">
        <v>48</v>
      </c>
      <c r="K343">
        <f ca="1">YEAR(TODAY()) - Table1[[#This Row],[Year]]</f>
        <v>19</v>
      </c>
      <c r="L343">
        <f>Table1[[#This Row],[Price]]/Table1[[#This Row],[Mileage]]</f>
        <v>2.4387002889632661E-2</v>
      </c>
      <c r="M343" t="str" cm="1">
        <f t="array" ref="M343">_xlfn.IFS(
Table1[[#This Row],[Mileage]]&lt;50000,"Low",
Table1[[#This Row],[Mileage]]&lt;150000,"Medium",
TRUE,"High"
)</f>
        <v>High</v>
      </c>
      <c r="N343" t="str" cm="1">
        <f t="array" ref="N343">_xlfn.IFS(
Table1[[#This Row],[Price]]&lt;65000,"Budget",
Table1[[#This Row],[Price]]&lt;=80000,"Mid-range",
TRUE,"Premium"
)</f>
        <v>Budget</v>
      </c>
      <c r="O343" t="str" cm="1">
        <f t="array" ref="O343">_xlfn.IFS(
Table1[[#This Row],[Engine Size]]&lt;2,"Small",
Table1[[#This Row],[Engine Size]]&lt;4,"Medium",
TRUE,"Large"
)</f>
        <v>Small</v>
      </c>
      <c r="P343" cm="1">
        <f t="array" ref="P343">_xlfn.IFS(
Table1[[#This Row],[Condition]]="New",3,
Table1[[#This Row],[Condition]]="Like New",2,
TRUE,1
)</f>
        <v>2</v>
      </c>
    </row>
    <row r="344" spans="1:16" x14ac:dyDescent="0.3">
      <c r="A344">
        <v>343</v>
      </c>
      <c r="B344" t="s">
        <v>37</v>
      </c>
      <c r="C344">
        <v>2021</v>
      </c>
      <c r="D344">
        <v>3.1</v>
      </c>
      <c r="E344" t="s">
        <v>18</v>
      </c>
      <c r="F344" t="s">
        <v>34</v>
      </c>
      <c r="G344">
        <v>260577</v>
      </c>
      <c r="H344" t="s">
        <v>26</v>
      </c>
      <c r="I344">
        <v>78722.11</v>
      </c>
      <c r="J344" t="s">
        <v>39</v>
      </c>
      <c r="K344">
        <f ca="1">YEAR(TODAY()) - Table1[[#This Row],[Year]]</f>
        <v>5</v>
      </c>
      <c r="L344">
        <f>Table1[[#This Row],[Price]]/Table1[[#This Row],[Mileage]]</f>
        <v>0.302106901223055</v>
      </c>
      <c r="M344" t="str" cm="1">
        <f t="array" ref="M344">_xlfn.IFS(
Table1[[#This Row],[Mileage]]&lt;50000,"Low",
Table1[[#This Row],[Mileage]]&lt;150000,"Medium",
TRUE,"High"
)</f>
        <v>High</v>
      </c>
      <c r="N344" t="str" cm="1">
        <f t="array" ref="N344">_xlfn.IFS(
Table1[[#This Row],[Price]]&lt;65000,"Budget",
Table1[[#This Row],[Price]]&lt;=80000,"Mid-range",
TRUE,"Premium"
)</f>
        <v>Mid-range</v>
      </c>
      <c r="O344" t="str" cm="1">
        <f t="array" ref="O344">_xlfn.IFS(
Table1[[#This Row],[Engine Size]]&lt;2,"Small",
Table1[[#This Row],[Engine Size]]&lt;4,"Medium",
TRUE,"Large"
)</f>
        <v>Medium</v>
      </c>
      <c r="P344" cm="1">
        <f t="array" ref="P344">_xlfn.IFS(
Table1[[#This Row],[Condition]]="New",3,
Table1[[#This Row],[Condition]]="Like New",2,
TRUE,1
)</f>
        <v>1</v>
      </c>
    </row>
    <row r="345" spans="1:16" x14ac:dyDescent="0.3">
      <c r="A345">
        <v>344</v>
      </c>
      <c r="B345" t="s">
        <v>24</v>
      </c>
      <c r="C345">
        <v>2004</v>
      </c>
      <c r="D345">
        <v>1.7</v>
      </c>
      <c r="E345" t="s">
        <v>18</v>
      </c>
      <c r="F345" t="s">
        <v>19</v>
      </c>
      <c r="G345">
        <v>196955</v>
      </c>
      <c r="H345" t="s">
        <v>38</v>
      </c>
      <c r="I345">
        <v>66805.570000000007</v>
      </c>
      <c r="J345" t="s">
        <v>53</v>
      </c>
      <c r="K345">
        <f ca="1">YEAR(TODAY()) - Table1[[#This Row],[Year]]</f>
        <v>22</v>
      </c>
      <c r="L345">
        <f>Table1[[#This Row],[Price]]/Table1[[#This Row],[Mileage]]</f>
        <v>0.33919204894519056</v>
      </c>
      <c r="M345" t="str" cm="1">
        <f t="array" ref="M345">_xlfn.IFS(
Table1[[#This Row],[Mileage]]&lt;50000,"Low",
Table1[[#This Row],[Mileage]]&lt;150000,"Medium",
TRUE,"High"
)</f>
        <v>High</v>
      </c>
      <c r="N345" t="str" cm="1">
        <f t="array" ref="N345">_xlfn.IFS(
Table1[[#This Row],[Price]]&lt;65000,"Budget",
Table1[[#This Row],[Price]]&lt;=80000,"Mid-range",
TRUE,"Premium"
)</f>
        <v>Mid-range</v>
      </c>
      <c r="O345" t="str" cm="1">
        <f t="array" ref="O345">_xlfn.IFS(
Table1[[#This Row],[Engine Size]]&lt;2,"Small",
Table1[[#This Row],[Engine Size]]&lt;4,"Medium",
TRUE,"Large"
)</f>
        <v>Small</v>
      </c>
      <c r="P345" cm="1">
        <f t="array" ref="P345">_xlfn.IFS(
Table1[[#This Row],[Condition]]="New",3,
Table1[[#This Row],[Condition]]="Like New",2,
TRUE,1
)</f>
        <v>2</v>
      </c>
    </row>
    <row r="346" spans="1:16" hidden="1" x14ac:dyDescent="0.3">
      <c r="A346">
        <v>345</v>
      </c>
      <c r="B346" t="s">
        <v>50</v>
      </c>
      <c r="C346">
        <v>2019</v>
      </c>
      <c r="D346">
        <v>1.1000000000000001</v>
      </c>
      <c r="E346" t="s">
        <v>42</v>
      </c>
      <c r="F346" t="s">
        <v>34</v>
      </c>
      <c r="G346">
        <v>286885</v>
      </c>
      <c r="H346" t="s">
        <v>38</v>
      </c>
      <c r="I346">
        <v>25199.35</v>
      </c>
      <c r="J346" t="s">
        <v>55</v>
      </c>
      <c r="K346">
        <f ca="1">YEAR(TODAY()) - Table1[[#This Row],[Year]]</f>
        <v>7</v>
      </c>
      <c r="L346">
        <f>Table1[[#This Row],[Price]]/Table1[[#This Row],[Mileage]]</f>
        <v>8.7837809575265352E-2</v>
      </c>
      <c r="M346" t="str" cm="1">
        <f t="array" ref="M346">_xlfn.IFS(
Table1[[#This Row],[Mileage]]&lt;50000,"Low",
Table1[[#This Row],[Mileage]]&lt;150000,"Medium",
TRUE,"High"
)</f>
        <v>High</v>
      </c>
      <c r="N346" t="str" cm="1">
        <f t="array" ref="N346">_xlfn.IFS(
Table1[[#This Row],[Price]]&lt;65000,"Budget",
Table1[[#This Row],[Price]]&lt;=80000,"Mid-range",
TRUE,"Premium"
)</f>
        <v>Budget</v>
      </c>
      <c r="O346" t="str" cm="1">
        <f t="array" ref="O346">_xlfn.IFS(
Table1[[#This Row],[Engine Size]]&lt;2,"Small",
Table1[[#This Row],[Engine Size]]&lt;4,"Medium",
TRUE,"Large"
)</f>
        <v>Small</v>
      </c>
      <c r="P346" cm="1">
        <f t="array" ref="P346">_xlfn.IFS(
Table1[[#This Row],[Condition]]="New",3,
Table1[[#This Row],[Condition]]="Like New",2,
TRUE,1
)</f>
        <v>2</v>
      </c>
    </row>
    <row r="347" spans="1:16" hidden="1" x14ac:dyDescent="0.3">
      <c r="A347">
        <v>346</v>
      </c>
      <c r="B347" t="s">
        <v>58</v>
      </c>
      <c r="C347">
        <v>2007</v>
      </c>
      <c r="D347">
        <v>2.8</v>
      </c>
      <c r="E347" t="s">
        <v>42</v>
      </c>
      <c r="F347" t="s">
        <v>19</v>
      </c>
      <c r="G347">
        <v>299355</v>
      </c>
      <c r="H347" t="s">
        <v>38</v>
      </c>
      <c r="I347">
        <v>40601.339999999997</v>
      </c>
      <c r="J347" t="s">
        <v>59</v>
      </c>
      <c r="K347">
        <f ca="1">YEAR(TODAY()) - Table1[[#This Row],[Year]]</f>
        <v>19</v>
      </c>
      <c r="L347">
        <f>Table1[[#This Row],[Price]]/Table1[[#This Row],[Mileage]]</f>
        <v>0.13562940321691636</v>
      </c>
      <c r="M347" t="str" cm="1">
        <f t="array" ref="M347">_xlfn.IFS(
Table1[[#This Row],[Mileage]]&lt;50000,"Low",
Table1[[#This Row],[Mileage]]&lt;150000,"Medium",
TRUE,"High"
)</f>
        <v>High</v>
      </c>
      <c r="N347" t="str" cm="1">
        <f t="array" ref="N347">_xlfn.IFS(
Table1[[#This Row],[Price]]&lt;65000,"Budget",
Table1[[#This Row],[Price]]&lt;=80000,"Mid-range",
TRUE,"Premium"
)</f>
        <v>Budget</v>
      </c>
      <c r="O347" t="str" cm="1">
        <f t="array" ref="O347">_xlfn.IFS(
Table1[[#This Row],[Engine Size]]&lt;2,"Small",
Table1[[#This Row],[Engine Size]]&lt;4,"Medium",
TRUE,"Large"
)</f>
        <v>Medium</v>
      </c>
      <c r="P347" cm="1">
        <f t="array" ref="P347">_xlfn.IFS(
Table1[[#This Row],[Condition]]="New",3,
Table1[[#This Row],[Condition]]="Like New",2,
TRUE,1
)</f>
        <v>2</v>
      </c>
    </row>
    <row r="348" spans="1:16" hidden="1" x14ac:dyDescent="0.3">
      <c r="A348">
        <v>347</v>
      </c>
      <c r="B348" t="s">
        <v>24</v>
      </c>
      <c r="C348">
        <v>2023</v>
      </c>
      <c r="D348">
        <v>4.9000000000000004</v>
      </c>
      <c r="E348" t="s">
        <v>25</v>
      </c>
      <c r="F348" t="s">
        <v>19</v>
      </c>
      <c r="G348">
        <v>240464</v>
      </c>
      <c r="H348" t="s">
        <v>20</v>
      </c>
      <c r="I348">
        <v>5741.64</v>
      </c>
      <c r="J348" t="s">
        <v>53</v>
      </c>
      <c r="K348">
        <f ca="1">YEAR(TODAY()) - Table1[[#This Row],[Year]]</f>
        <v>3</v>
      </c>
      <c r="L348">
        <f>Table1[[#This Row],[Price]]/Table1[[#This Row],[Mileage]]</f>
        <v>2.3877337148180185E-2</v>
      </c>
      <c r="M348" t="str" cm="1">
        <f t="array" ref="M348">_xlfn.IFS(
Table1[[#This Row],[Mileage]]&lt;50000,"Low",
Table1[[#This Row],[Mileage]]&lt;150000,"Medium",
TRUE,"High"
)</f>
        <v>High</v>
      </c>
      <c r="N348" t="str" cm="1">
        <f t="array" ref="N348">_xlfn.IFS(
Table1[[#This Row],[Price]]&lt;65000,"Budget",
Table1[[#This Row],[Price]]&lt;=80000,"Mid-range",
TRUE,"Premium"
)</f>
        <v>Budget</v>
      </c>
      <c r="O348" t="str" cm="1">
        <f t="array" ref="O348">_xlfn.IFS(
Table1[[#This Row],[Engine Size]]&lt;2,"Small",
Table1[[#This Row],[Engine Size]]&lt;4,"Medium",
TRUE,"Large"
)</f>
        <v>Large</v>
      </c>
      <c r="P348" cm="1">
        <f t="array" ref="P348">_xlfn.IFS(
Table1[[#This Row],[Condition]]="New",3,
Table1[[#This Row],[Condition]]="Like New",2,
TRUE,1
)</f>
        <v>3</v>
      </c>
    </row>
    <row r="349" spans="1:16" x14ac:dyDescent="0.3">
      <c r="A349">
        <v>348</v>
      </c>
      <c r="B349" t="s">
        <v>37</v>
      </c>
      <c r="C349">
        <v>2011</v>
      </c>
      <c r="D349">
        <v>3.8</v>
      </c>
      <c r="E349" t="s">
        <v>25</v>
      </c>
      <c r="F349" t="s">
        <v>19</v>
      </c>
      <c r="G349">
        <v>258445</v>
      </c>
      <c r="H349" t="s">
        <v>38</v>
      </c>
      <c r="I349">
        <v>70899.960000000006</v>
      </c>
      <c r="J349" t="s">
        <v>68</v>
      </c>
      <c r="K349">
        <f ca="1">YEAR(TODAY()) - Table1[[#This Row],[Year]]</f>
        <v>15</v>
      </c>
      <c r="L349">
        <f>Table1[[#This Row],[Price]]/Table1[[#This Row],[Mileage]]</f>
        <v>0.27433287546673374</v>
      </c>
      <c r="M349" t="str" cm="1">
        <f t="array" ref="M349">_xlfn.IFS(
Table1[[#This Row],[Mileage]]&lt;50000,"Low",
Table1[[#This Row],[Mileage]]&lt;150000,"Medium",
TRUE,"High"
)</f>
        <v>High</v>
      </c>
      <c r="N349" t="str" cm="1">
        <f t="array" ref="N349">_xlfn.IFS(
Table1[[#This Row],[Price]]&lt;65000,"Budget",
Table1[[#This Row],[Price]]&lt;=80000,"Mid-range",
TRUE,"Premium"
)</f>
        <v>Mid-range</v>
      </c>
      <c r="O349" t="str" cm="1">
        <f t="array" ref="O349">_xlfn.IFS(
Table1[[#This Row],[Engine Size]]&lt;2,"Small",
Table1[[#This Row],[Engine Size]]&lt;4,"Medium",
TRUE,"Large"
)</f>
        <v>Medium</v>
      </c>
      <c r="P349" cm="1">
        <f t="array" ref="P349">_xlfn.IFS(
Table1[[#This Row],[Condition]]="New",3,
Table1[[#This Row],[Condition]]="Like New",2,
TRUE,1
)</f>
        <v>2</v>
      </c>
    </row>
    <row r="350" spans="1:16" hidden="1" x14ac:dyDescent="0.3">
      <c r="A350">
        <v>349</v>
      </c>
      <c r="B350" t="s">
        <v>58</v>
      </c>
      <c r="C350">
        <v>2000</v>
      </c>
      <c r="D350">
        <v>2.6</v>
      </c>
      <c r="E350" t="s">
        <v>18</v>
      </c>
      <c r="F350" t="s">
        <v>34</v>
      </c>
      <c r="G350">
        <v>269013</v>
      </c>
      <c r="H350" t="s">
        <v>38</v>
      </c>
      <c r="I350">
        <v>35653.47</v>
      </c>
      <c r="J350" t="s">
        <v>62</v>
      </c>
      <c r="K350">
        <f ca="1">YEAR(TODAY()) - Table1[[#This Row],[Year]]</f>
        <v>26</v>
      </c>
      <c r="L350">
        <f>Table1[[#This Row],[Price]]/Table1[[#This Row],[Mileage]]</f>
        <v>0.13253437566214274</v>
      </c>
      <c r="M350" t="str" cm="1">
        <f t="array" ref="M350">_xlfn.IFS(
Table1[[#This Row],[Mileage]]&lt;50000,"Low",
Table1[[#This Row],[Mileage]]&lt;150000,"Medium",
TRUE,"High"
)</f>
        <v>High</v>
      </c>
      <c r="N350" t="str" cm="1">
        <f t="array" ref="N350">_xlfn.IFS(
Table1[[#This Row],[Price]]&lt;65000,"Budget",
Table1[[#This Row],[Price]]&lt;=80000,"Mid-range",
TRUE,"Premium"
)</f>
        <v>Budget</v>
      </c>
      <c r="O350" t="str" cm="1">
        <f t="array" ref="O350">_xlfn.IFS(
Table1[[#This Row],[Engine Size]]&lt;2,"Small",
Table1[[#This Row],[Engine Size]]&lt;4,"Medium",
TRUE,"Large"
)</f>
        <v>Medium</v>
      </c>
      <c r="P350" cm="1">
        <f t="array" ref="P350">_xlfn.IFS(
Table1[[#This Row],[Condition]]="New",3,
Table1[[#This Row],[Condition]]="Like New",2,
TRUE,1
)</f>
        <v>2</v>
      </c>
    </row>
    <row r="351" spans="1:16" x14ac:dyDescent="0.3">
      <c r="A351">
        <v>350</v>
      </c>
      <c r="B351" t="s">
        <v>24</v>
      </c>
      <c r="C351">
        <v>2020</v>
      </c>
      <c r="D351">
        <v>4.3</v>
      </c>
      <c r="E351" t="s">
        <v>25</v>
      </c>
      <c r="F351" t="s">
        <v>19</v>
      </c>
      <c r="G351">
        <v>94515</v>
      </c>
      <c r="H351" t="s">
        <v>26</v>
      </c>
      <c r="I351">
        <v>59300.95</v>
      </c>
      <c r="J351" t="s">
        <v>66</v>
      </c>
      <c r="K351">
        <f ca="1">YEAR(TODAY()) - Table1[[#This Row],[Year]]</f>
        <v>6</v>
      </c>
      <c r="L351">
        <f>Table1[[#This Row],[Price]]/Table1[[#This Row],[Mileage]]</f>
        <v>0.62742368936147697</v>
      </c>
      <c r="M351" t="str" cm="1">
        <f t="array" ref="M351">_xlfn.IFS(
Table1[[#This Row],[Mileage]]&lt;50000,"Low",
Table1[[#This Row],[Mileage]]&lt;150000,"Medium",
TRUE,"High"
)</f>
        <v>Medium</v>
      </c>
      <c r="N351" t="str" cm="1">
        <f t="array" ref="N351">_xlfn.IFS(
Table1[[#This Row],[Price]]&lt;65000,"Budget",
Table1[[#This Row],[Price]]&lt;=80000,"Mid-range",
TRUE,"Premium"
)</f>
        <v>Budget</v>
      </c>
      <c r="O351" t="str" cm="1">
        <f t="array" ref="O351">_xlfn.IFS(
Table1[[#This Row],[Engine Size]]&lt;2,"Small",
Table1[[#This Row],[Engine Size]]&lt;4,"Medium",
TRUE,"Large"
)</f>
        <v>Large</v>
      </c>
      <c r="P351" cm="1">
        <f t="array" ref="P351">_xlfn.IFS(
Table1[[#This Row],[Condition]]="New",3,
Table1[[#This Row],[Condition]]="Like New",2,
TRUE,1
)</f>
        <v>1</v>
      </c>
    </row>
    <row r="352" spans="1:16" x14ac:dyDescent="0.3">
      <c r="A352">
        <v>351</v>
      </c>
      <c r="B352" t="s">
        <v>50</v>
      </c>
      <c r="C352">
        <v>2019</v>
      </c>
      <c r="D352">
        <v>2.2000000000000002</v>
      </c>
      <c r="E352" t="s">
        <v>33</v>
      </c>
      <c r="F352" t="s">
        <v>34</v>
      </c>
      <c r="G352">
        <v>150494</v>
      </c>
      <c r="H352" t="s">
        <v>26</v>
      </c>
      <c r="I352">
        <v>95889.12</v>
      </c>
      <c r="J352" t="s">
        <v>61</v>
      </c>
      <c r="K352">
        <f ca="1">YEAR(TODAY()) - Table1[[#This Row],[Year]]</f>
        <v>7</v>
      </c>
      <c r="L352">
        <f>Table1[[#This Row],[Price]]/Table1[[#This Row],[Mileage]]</f>
        <v>0.63716241179050326</v>
      </c>
      <c r="M352" t="str" cm="1">
        <f t="array" ref="M352">_xlfn.IFS(
Table1[[#This Row],[Mileage]]&lt;50000,"Low",
Table1[[#This Row],[Mileage]]&lt;150000,"Medium",
TRUE,"High"
)</f>
        <v>High</v>
      </c>
      <c r="N352" t="str" cm="1">
        <f t="array" ref="N352">_xlfn.IFS(
Table1[[#This Row],[Price]]&lt;65000,"Budget",
Table1[[#This Row],[Price]]&lt;=80000,"Mid-range",
TRUE,"Premium"
)</f>
        <v>Premium</v>
      </c>
      <c r="O352" t="str" cm="1">
        <f t="array" ref="O352">_xlfn.IFS(
Table1[[#This Row],[Engine Size]]&lt;2,"Small",
Table1[[#This Row],[Engine Size]]&lt;4,"Medium",
TRUE,"Large"
)</f>
        <v>Medium</v>
      </c>
      <c r="P352" cm="1">
        <f t="array" ref="P352">_xlfn.IFS(
Table1[[#This Row],[Condition]]="New",3,
Table1[[#This Row],[Condition]]="Like New",2,
TRUE,1
)</f>
        <v>1</v>
      </c>
    </row>
    <row r="353" spans="1:16" hidden="1" x14ac:dyDescent="0.3">
      <c r="A353">
        <v>352</v>
      </c>
      <c r="B353" t="s">
        <v>24</v>
      </c>
      <c r="C353">
        <v>2005</v>
      </c>
      <c r="D353">
        <v>1.1000000000000001</v>
      </c>
      <c r="E353" t="s">
        <v>18</v>
      </c>
      <c r="F353" t="s">
        <v>34</v>
      </c>
      <c r="G353">
        <v>166685</v>
      </c>
      <c r="H353" t="s">
        <v>26</v>
      </c>
      <c r="I353">
        <v>33449.339999999997</v>
      </c>
      <c r="J353" t="s">
        <v>53</v>
      </c>
      <c r="K353">
        <f ca="1">YEAR(TODAY()) - Table1[[#This Row],[Year]]</f>
        <v>21</v>
      </c>
      <c r="L353">
        <f>Table1[[#This Row],[Price]]/Table1[[#This Row],[Mileage]]</f>
        <v>0.20067396586375497</v>
      </c>
      <c r="M353" t="str" cm="1">
        <f t="array" ref="M353">_xlfn.IFS(
Table1[[#This Row],[Mileage]]&lt;50000,"Low",
Table1[[#This Row],[Mileage]]&lt;150000,"Medium",
TRUE,"High"
)</f>
        <v>High</v>
      </c>
      <c r="N353" t="str" cm="1">
        <f t="array" ref="N353">_xlfn.IFS(
Table1[[#This Row],[Price]]&lt;65000,"Budget",
Table1[[#This Row],[Price]]&lt;=80000,"Mid-range",
TRUE,"Premium"
)</f>
        <v>Budget</v>
      </c>
      <c r="O353" t="str" cm="1">
        <f t="array" ref="O353">_xlfn.IFS(
Table1[[#This Row],[Engine Size]]&lt;2,"Small",
Table1[[#This Row],[Engine Size]]&lt;4,"Medium",
TRUE,"Large"
)</f>
        <v>Small</v>
      </c>
      <c r="P353" cm="1">
        <f t="array" ref="P353">_xlfn.IFS(
Table1[[#This Row],[Condition]]="New",3,
Table1[[#This Row],[Condition]]="Like New",2,
TRUE,1
)</f>
        <v>1</v>
      </c>
    </row>
    <row r="354" spans="1:16" x14ac:dyDescent="0.3">
      <c r="A354">
        <v>353</v>
      </c>
      <c r="B354" t="s">
        <v>50</v>
      </c>
      <c r="C354">
        <v>2021</v>
      </c>
      <c r="D354">
        <v>4.8</v>
      </c>
      <c r="E354" t="s">
        <v>18</v>
      </c>
      <c r="F354" t="s">
        <v>34</v>
      </c>
      <c r="G354">
        <v>188088</v>
      </c>
      <c r="H354" t="s">
        <v>26</v>
      </c>
      <c r="I354">
        <v>99072.6</v>
      </c>
      <c r="J354" t="s">
        <v>54</v>
      </c>
      <c r="K354">
        <f ca="1">YEAR(TODAY()) - Table1[[#This Row],[Year]]</f>
        <v>5</v>
      </c>
      <c r="L354">
        <f>Table1[[#This Row],[Price]]/Table1[[#This Row],[Mileage]]</f>
        <v>0.52673535791757053</v>
      </c>
      <c r="M354" t="str" cm="1">
        <f t="array" ref="M354">_xlfn.IFS(
Table1[[#This Row],[Mileage]]&lt;50000,"Low",
Table1[[#This Row],[Mileage]]&lt;150000,"Medium",
TRUE,"High"
)</f>
        <v>High</v>
      </c>
      <c r="N354" t="str" cm="1">
        <f t="array" ref="N354">_xlfn.IFS(
Table1[[#This Row],[Price]]&lt;65000,"Budget",
Table1[[#This Row],[Price]]&lt;=80000,"Mid-range",
TRUE,"Premium"
)</f>
        <v>Premium</v>
      </c>
      <c r="O354" t="str" cm="1">
        <f t="array" ref="O354">_xlfn.IFS(
Table1[[#This Row],[Engine Size]]&lt;2,"Small",
Table1[[#This Row],[Engine Size]]&lt;4,"Medium",
TRUE,"Large"
)</f>
        <v>Large</v>
      </c>
      <c r="P354" cm="1">
        <f t="array" ref="P354">_xlfn.IFS(
Table1[[#This Row],[Condition]]="New",3,
Table1[[#This Row],[Condition]]="Like New",2,
TRUE,1
)</f>
        <v>1</v>
      </c>
    </row>
    <row r="355" spans="1:16" x14ac:dyDescent="0.3">
      <c r="A355">
        <v>354</v>
      </c>
      <c r="B355" t="s">
        <v>37</v>
      </c>
      <c r="C355">
        <v>2017</v>
      </c>
      <c r="D355">
        <v>4.0999999999999996</v>
      </c>
      <c r="E355" t="s">
        <v>33</v>
      </c>
      <c r="F355" t="s">
        <v>34</v>
      </c>
      <c r="G355">
        <v>60110</v>
      </c>
      <c r="H355" t="s">
        <v>38</v>
      </c>
      <c r="I355">
        <v>65109.2</v>
      </c>
      <c r="J355" t="s">
        <v>68</v>
      </c>
      <c r="K355">
        <f ca="1">YEAR(TODAY()) - Table1[[#This Row],[Year]]</f>
        <v>9</v>
      </c>
      <c r="L355">
        <f>Table1[[#This Row],[Price]]/Table1[[#This Row],[Mileage]]</f>
        <v>1.0831675262019631</v>
      </c>
      <c r="M355" t="str" cm="1">
        <f t="array" ref="M355">_xlfn.IFS(
Table1[[#This Row],[Mileage]]&lt;50000,"Low",
Table1[[#This Row],[Mileage]]&lt;150000,"Medium",
TRUE,"High"
)</f>
        <v>Medium</v>
      </c>
      <c r="N355" t="str" cm="1">
        <f t="array" ref="N355">_xlfn.IFS(
Table1[[#This Row],[Price]]&lt;65000,"Budget",
Table1[[#This Row],[Price]]&lt;=80000,"Mid-range",
TRUE,"Premium"
)</f>
        <v>Mid-range</v>
      </c>
      <c r="O355" t="str" cm="1">
        <f t="array" ref="O355">_xlfn.IFS(
Table1[[#This Row],[Engine Size]]&lt;2,"Small",
Table1[[#This Row],[Engine Size]]&lt;4,"Medium",
TRUE,"Large"
)</f>
        <v>Large</v>
      </c>
      <c r="P355" cm="1">
        <f t="array" ref="P355">_xlfn.IFS(
Table1[[#This Row],[Condition]]="New",3,
Table1[[#This Row],[Condition]]="Like New",2,
TRUE,1
)</f>
        <v>2</v>
      </c>
    </row>
    <row r="356" spans="1:16" hidden="1" x14ac:dyDescent="0.3">
      <c r="A356">
        <v>355</v>
      </c>
      <c r="B356" t="s">
        <v>50</v>
      </c>
      <c r="C356">
        <v>2007</v>
      </c>
      <c r="D356">
        <v>4.8</v>
      </c>
      <c r="E356" t="s">
        <v>42</v>
      </c>
      <c r="F356" t="s">
        <v>34</v>
      </c>
      <c r="G356">
        <v>219601</v>
      </c>
      <c r="H356" t="s">
        <v>26</v>
      </c>
      <c r="I356">
        <v>27998.42</v>
      </c>
      <c r="J356" t="s">
        <v>51</v>
      </c>
      <c r="K356">
        <f ca="1">YEAR(TODAY()) - Table1[[#This Row],[Year]]</f>
        <v>19</v>
      </c>
      <c r="L356">
        <f>Table1[[#This Row],[Price]]/Table1[[#This Row],[Mileage]]</f>
        <v>0.12749677824782218</v>
      </c>
      <c r="M356" t="str" cm="1">
        <f t="array" ref="M356">_xlfn.IFS(
Table1[[#This Row],[Mileage]]&lt;50000,"Low",
Table1[[#This Row],[Mileage]]&lt;150000,"Medium",
TRUE,"High"
)</f>
        <v>High</v>
      </c>
      <c r="N356" t="str" cm="1">
        <f t="array" ref="N356">_xlfn.IFS(
Table1[[#This Row],[Price]]&lt;65000,"Budget",
Table1[[#This Row],[Price]]&lt;=80000,"Mid-range",
TRUE,"Premium"
)</f>
        <v>Budget</v>
      </c>
      <c r="O356" t="str" cm="1">
        <f t="array" ref="O356">_xlfn.IFS(
Table1[[#This Row],[Engine Size]]&lt;2,"Small",
Table1[[#This Row],[Engine Size]]&lt;4,"Medium",
TRUE,"Large"
)</f>
        <v>Large</v>
      </c>
      <c r="P356" cm="1">
        <f t="array" ref="P356">_xlfn.IFS(
Table1[[#This Row],[Condition]]="New",3,
Table1[[#This Row],[Condition]]="Like New",2,
TRUE,1
)</f>
        <v>1</v>
      </c>
    </row>
    <row r="357" spans="1:16" hidden="1" x14ac:dyDescent="0.3">
      <c r="A357">
        <v>356</v>
      </c>
      <c r="B357" t="s">
        <v>58</v>
      </c>
      <c r="C357">
        <v>2006</v>
      </c>
      <c r="D357">
        <v>1.2</v>
      </c>
      <c r="E357" t="s">
        <v>42</v>
      </c>
      <c r="F357" t="s">
        <v>19</v>
      </c>
      <c r="G357">
        <v>208994</v>
      </c>
      <c r="H357" t="s">
        <v>20</v>
      </c>
      <c r="I357">
        <v>46493.9</v>
      </c>
      <c r="J357" t="s">
        <v>59</v>
      </c>
      <c r="K357">
        <f ca="1">YEAR(TODAY()) - Table1[[#This Row],[Year]]</f>
        <v>20</v>
      </c>
      <c r="L357">
        <f>Table1[[#This Row],[Price]]/Table1[[#This Row],[Mileage]]</f>
        <v>0.22246523823650441</v>
      </c>
      <c r="M357" t="str" cm="1">
        <f t="array" ref="M357">_xlfn.IFS(
Table1[[#This Row],[Mileage]]&lt;50000,"Low",
Table1[[#This Row],[Mileage]]&lt;150000,"Medium",
TRUE,"High"
)</f>
        <v>High</v>
      </c>
      <c r="N357" t="str" cm="1">
        <f t="array" ref="N357">_xlfn.IFS(
Table1[[#This Row],[Price]]&lt;65000,"Budget",
Table1[[#This Row],[Price]]&lt;=80000,"Mid-range",
TRUE,"Premium"
)</f>
        <v>Budget</v>
      </c>
      <c r="O357" t="str" cm="1">
        <f t="array" ref="O357">_xlfn.IFS(
Table1[[#This Row],[Engine Size]]&lt;2,"Small",
Table1[[#This Row],[Engine Size]]&lt;4,"Medium",
TRUE,"Large"
)</f>
        <v>Small</v>
      </c>
      <c r="P357" cm="1">
        <f t="array" ref="P357">_xlfn.IFS(
Table1[[#This Row],[Condition]]="New",3,
Table1[[#This Row],[Condition]]="Like New",2,
TRUE,1
)</f>
        <v>3</v>
      </c>
    </row>
    <row r="358" spans="1:16" x14ac:dyDescent="0.3">
      <c r="A358">
        <v>357</v>
      </c>
      <c r="B358" t="s">
        <v>37</v>
      </c>
      <c r="C358">
        <v>2000</v>
      </c>
      <c r="D358">
        <v>5.2</v>
      </c>
      <c r="E358" t="s">
        <v>33</v>
      </c>
      <c r="F358" t="s">
        <v>19</v>
      </c>
      <c r="G358">
        <v>296177</v>
      </c>
      <c r="H358" t="s">
        <v>38</v>
      </c>
      <c r="I358">
        <v>75343.05</v>
      </c>
      <c r="J358" t="s">
        <v>39</v>
      </c>
      <c r="K358">
        <f ca="1">YEAR(TODAY()) - Table1[[#This Row],[Year]]</f>
        <v>26</v>
      </c>
      <c r="L358">
        <f>Table1[[#This Row],[Price]]/Table1[[#This Row],[Mileage]]</f>
        <v>0.25438521559742994</v>
      </c>
      <c r="M358" t="str" cm="1">
        <f t="array" ref="M358">_xlfn.IFS(
Table1[[#This Row],[Mileage]]&lt;50000,"Low",
Table1[[#This Row],[Mileage]]&lt;150000,"Medium",
TRUE,"High"
)</f>
        <v>High</v>
      </c>
      <c r="N358" t="str" cm="1">
        <f t="array" ref="N358">_xlfn.IFS(
Table1[[#This Row],[Price]]&lt;65000,"Budget",
Table1[[#This Row],[Price]]&lt;=80000,"Mid-range",
TRUE,"Premium"
)</f>
        <v>Mid-range</v>
      </c>
      <c r="O358" t="str" cm="1">
        <f t="array" ref="O358">_xlfn.IFS(
Table1[[#This Row],[Engine Size]]&lt;2,"Small",
Table1[[#This Row],[Engine Size]]&lt;4,"Medium",
TRUE,"Large"
)</f>
        <v>Large</v>
      </c>
      <c r="P358" cm="1">
        <f t="array" ref="P358">_xlfn.IFS(
Table1[[#This Row],[Condition]]="New",3,
Table1[[#This Row],[Condition]]="Like New",2,
TRUE,1
)</f>
        <v>2</v>
      </c>
    </row>
    <row r="359" spans="1:16" hidden="1" x14ac:dyDescent="0.3">
      <c r="A359">
        <v>358</v>
      </c>
      <c r="B359" t="s">
        <v>58</v>
      </c>
      <c r="C359">
        <v>2020</v>
      </c>
      <c r="D359">
        <v>4.0999999999999996</v>
      </c>
      <c r="E359" t="s">
        <v>33</v>
      </c>
      <c r="F359" t="s">
        <v>34</v>
      </c>
      <c r="G359">
        <v>260705</v>
      </c>
      <c r="H359" t="s">
        <v>26</v>
      </c>
      <c r="I359">
        <v>47415.4</v>
      </c>
      <c r="J359" t="s">
        <v>67</v>
      </c>
      <c r="K359">
        <f ca="1">YEAR(TODAY()) - Table1[[#This Row],[Year]]</f>
        <v>6</v>
      </c>
      <c r="L359">
        <f>Table1[[#This Row],[Price]]/Table1[[#This Row],[Mileage]]</f>
        <v>0.18187376536698568</v>
      </c>
      <c r="M359" t="str" cm="1">
        <f t="array" ref="M359">_xlfn.IFS(
Table1[[#This Row],[Mileage]]&lt;50000,"Low",
Table1[[#This Row],[Mileage]]&lt;150000,"Medium",
TRUE,"High"
)</f>
        <v>High</v>
      </c>
      <c r="N359" t="str" cm="1">
        <f t="array" ref="N359">_xlfn.IFS(
Table1[[#This Row],[Price]]&lt;65000,"Budget",
Table1[[#This Row],[Price]]&lt;=80000,"Mid-range",
TRUE,"Premium"
)</f>
        <v>Budget</v>
      </c>
      <c r="O359" t="str" cm="1">
        <f t="array" ref="O359">_xlfn.IFS(
Table1[[#This Row],[Engine Size]]&lt;2,"Small",
Table1[[#This Row],[Engine Size]]&lt;4,"Medium",
TRUE,"Large"
)</f>
        <v>Large</v>
      </c>
      <c r="P359" cm="1">
        <f t="array" ref="P359">_xlfn.IFS(
Table1[[#This Row],[Condition]]="New",3,
Table1[[#This Row],[Condition]]="Like New",2,
TRUE,1
)</f>
        <v>1</v>
      </c>
    </row>
    <row r="360" spans="1:16" hidden="1" x14ac:dyDescent="0.3">
      <c r="A360">
        <v>359</v>
      </c>
      <c r="B360" t="s">
        <v>30</v>
      </c>
      <c r="C360">
        <v>2015</v>
      </c>
      <c r="D360">
        <v>3.8</v>
      </c>
      <c r="E360" t="s">
        <v>25</v>
      </c>
      <c r="F360" t="s">
        <v>19</v>
      </c>
      <c r="G360">
        <v>12938</v>
      </c>
      <c r="H360" t="s">
        <v>38</v>
      </c>
      <c r="I360">
        <v>11508.22</v>
      </c>
      <c r="J360" t="s">
        <v>31</v>
      </c>
      <c r="K360">
        <f ca="1">YEAR(TODAY()) - Table1[[#This Row],[Year]]</f>
        <v>11</v>
      </c>
      <c r="L360">
        <f>Table1[[#This Row],[Price]]/Table1[[#This Row],[Mileage]]</f>
        <v>0.88948987478744779</v>
      </c>
      <c r="M360" t="str" cm="1">
        <f t="array" ref="M360">_xlfn.IFS(
Table1[[#This Row],[Mileage]]&lt;50000,"Low",
Table1[[#This Row],[Mileage]]&lt;150000,"Medium",
TRUE,"High"
)</f>
        <v>Low</v>
      </c>
      <c r="N360" t="str" cm="1">
        <f t="array" ref="N360">_xlfn.IFS(
Table1[[#This Row],[Price]]&lt;65000,"Budget",
Table1[[#This Row],[Price]]&lt;=80000,"Mid-range",
TRUE,"Premium"
)</f>
        <v>Budget</v>
      </c>
      <c r="O360" t="str" cm="1">
        <f t="array" ref="O360">_xlfn.IFS(
Table1[[#This Row],[Engine Size]]&lt;2,"Small",
Table1[[#This Row],[Engine Size]]&lt;4,"Medium",
TRUE,"Large"
)</f>
        <v>Medium</v>
      </c>
      <c r="P360" cm="1">
        <f t="array" ref="P360">_xlfn.IFS(
Table1[[#This Row],[Condition]]="New",3,
Table1[[#This Row],[Condition]]="Like New",2,
TRUE,1
)</f>
        <v>2</v>
      </c>
    </row>
    <row r="361" spans="1:16" hidden="1" x14ac:dyDescent="0.3">
      <c r="A361">
        <v>360</v>
      </c>
      <c r="B361" t="s">
        <v>43</v>
      </c>
      <c r="C361">
        <v>2011</v>
      </c>
      <c r="D361">
        <v>4.0999999999999996</v>
      </c>
      <c r="E361" t="s">
        <v>18</v>
      </c>
      <c r="F361" t="s">
        <v>34</v>
      </c>
      <c r="G361">
        <v>130842</v>
      </c>
      <c r="H361" t="s">
        <v>26</v>
      </c>
      <c r="I361">
        <v>21017.35</v>
      </c>
      <c r="J361" t="s">
        <v>60</v>
      </c>
      <c r="K361">
        <f ca="1">YEAR(TODAY()) - Table1[[#This Row],[Year]]</f>
        <v>15</v>
      </c>
      <c r="L361">
        <f>Table1[[#This Row],[Price]]/Table1[[#This Row],[Mileage]]</f>
        <v>0.16063152504547468</v>
      </c>
      <c r="M361" t="str" cm="1">
        <f t="array" ref="M361">_xlfn.IFS(
Table1[[#This Row],[Mileage]]&lt;50000,"Low",
Table1[[#This Row],[Mileage]]&lt;150000,"Medium",
TRUE,"High"
)</f>
        <v>Medium</v>
      </c>
      <c r="N361" t="str" cm="1">
        <f t="array" ref="N361">_xlfn.IFS(
Table1[[#This Row],[Price]]&lt;65000,"Budget",
Table1[[#This Row],[Price]]&lt;=80000,"Mid-range",
TRUE,"Premium"
)</f>
        <v>Budget</v>
      </c>
      <c r="O361" t="str" cm="1">
        <f t="array" ref="O361">_xlfn.IFS(
Table1[[#This Row],[Engine Size]]&lt;2,"Small",
Table1[[#This Row],[Engine Size]]&lt;4,"Medium",
TRUE,"Large"
)</f>
        <v>Large</v>
      </c>
      <c r="P361" cm="1">
        <f t="array" ref="P361">_xlfn.IFS(
Table1[[#This Row],[Condition]]="New",3,
Table1[[#This Row],[Condition]]="Like New",2,
TRUE,1
)</f>
        <v>1</v>
      </c>
    </row>
    <row r="362" spans="1:16" x14ac:dyDescent="0.3">
      <c r="A362">
        <v>361</v>
      </c>
      <c r="B362" t="s">
        <v>50</v>
      </c>
      <c r="C362">
        <v>2005</v>
      </c>
      <c r="D362">
        <v>5.3</v>
      </c>
      <c r="E362" t="s">
        <v>25</v>
      </c>
      <c r="F362" t="s">
        <v>19</v>
      </c>
      <c r="G362">
        <v>264418</v>
      </c>
      <c r="H362" t="s">
        <v>38</v>
      </c>
      <c r="I362">
        <v>80173.289999999994</v>
      </c>
      <c r="J362" t="s">
        <v>54</v>
      </c>
      <c r="K362">
        <f ca="1">YEAR(TODAY()) - Table1[[#This Row],[Year]]</f>
        <v>21</v>
      </c>
      <c r="L362">
        <f>Table1[[#This Row],[Price]]/Table1[[#This Row],[Mileage]]</f>
        <v>0.30320662738542759</v>
      </c>
      <c r="M362" t="str" cm="1">
        <f t="array" ref="M362">_xlfn.IFS(
Table1[[#This Row],[Mileage]]&lt;50000,"Low",
Table1[[#This Row],[Mileage]]&lt;150000,"Medium",
TRUE,"High"
)</f>
        <v>High</v>
      </c>
      <c r="N362" t="str" cm="1">
        <f t="array" ref="N362">_xlfn.IFS(
Table1[[#This Row],[Price]]&lt;65000,"Budget",
Table1[[#This Row],[Price]]&lt;=80000,"Mid-range",
TRUE,"Premium"
)</f>
        <v>Premium</v>
      </c>
      <c r="O362" t="str" cm="1">
        <f t="array" ref="O362">_xlfn.IFS(
Table1[[#This Row],[Engine Size]]&lt;2,"Small",
Table1[[#This Row],[Engine Size]]&lt;4,"Medium",
TRUE,"Large"
)</f>
        <v>Large</v>
      </c>
      <c r="P362" cm="1">
        <f t="array" ref="P362">_xlfn.IFS(
Table1[[#This Row],[Condition]]="New",3,
Table1[[#This Row],[Condition]]="Like New",2,
TRUE,1
)</f>
        <v>2</v>
      </c>
    </row>
    <row r="363" spans="1:16" x14ac:dyDescent="0.3">
      <c r="A363">
        <v>362</v>
      </c>
      <c r="B363" t="s">
        <v>43</v>
      </c>
      <c r="C363">
        <v>2019</v>
      </c>
      <c r="D363">
        <v>3.9</v>
      </c>
      <c r="E363" t="s">
        <v>33</v>
      </c>
      <c r="F363" t="s">
        <v>19</v>
      </c>
      <c r="G363">
        <v>150033</v>
      </c>
      <c r="H363" t="s">
        <v>26</v>
      </c>
      <c r="I363">
        <v>66595.44</v>
      </c>
      <c r="J363" t="s">
        <v>44</v>
      </c>
      <c r="K363">
        <f ca="1">YEAR(TODAY()) - Table1[[#This Row],[Year]]</f>
        <v>7</v>
      </c>
      <c r="L363">
        <f>Table1[[#This Row],[Price]]/Table1[[#This Row],[Mileage]]</f>
        <v>0.4438719481714023</v>
      </c>
      <c r="M363" t="str" cm="1">
        <f t="array" ref="M363">_xlfn.IFS(
Table1[[#This Row],[Mileage]]&lt;50000,"Low",
Table1[[#This Row],[Mileage]]&lt;150000,"Medium",
TRUE,"High"
)</f>
        <v>High</v>
      </c>
      <c r="N363" t="str" cm="1">
        <f t="array" ref="N363">_xlfn.IFS(
Table1[[#This Row],[Price]]&lt;65000,"Budget",
Table1[[#This Row],[Price]]&lt;=80000,"Mid-range",
TRUE,"Premium"
)</f>
        <v>Mid-range</v>
      </c>
      <c r="O363" t="str" cm="1">
        <f t="array" ref="O363">_xlfn.IFS(
Table1[[#This Row],[Engine Size]]&lt;2,"Small",
Table1[[#This Row],[Engine Size]]&lt;4,"Medium",
TRUE,"Large"
)</f>
        <v>Medium</v>
      </c>
      <c r="P363" cm="1">
        <f t="array" ref="P363">_xlfn.IFS(
Table1[[#This Row],[Condition]]="New",3,
Table1[[#This Row],[Condition]]="Like New",2,
TRUE,1
)</f>
        <v>1</v>
      </c>
    </row>
    <row r="364" spans="1:16" x14ac:dyDescent="0.3">
      <c r="A364">
        <v>363</v>
      </c>
      <c r="B364" t="s">
        <v>43</v>
      </c>
      <c r="C364">
        <v>2001</v>
      </c>
      <c r="D364">
        <v>3.9</v>
      </c>
      <c r="E364" t="s">
        <v>25</v>
      </c>
      <c r="F364" t="s">
        <v>19</v>
      </c>
      <c r="G364">
        <v>20044</v>
      </c>
      <c r="H364" t="s">
        <v>20</v>
      </c>
      <c r="I364">
        <v>59133.42</v>
      </c>
      <c r="J364" t="s">
        <v>60</v>
      </c>
      <c r="K364">
        <f ca="1">YEAR(TODAY()) - Table1[[#This Row],[Year]]</f>
        <v>25</v>
      </c>
      <c r="L364">
        <f>Table1[[#This Row],[Price]]/Table1[[#This Row],[Mileage]]</f>
        <v>2.9501806026741169</v>
      </c>
      <c r="M364" t="str" cm="1">
        <f t="array" ref="M364">_xlfn.IFS(
Table1[[#This Row],[Mileage]]&lt;50000,"Low",
Table1[[#This Row],[Mileage]]&lt;150000,"Medium",
TRUE,"High"
)</f>
        <v>Low</v>
      </c>
      <c r="N364" t="str" cm="1">
        <f t="array" ref="N364">_xlfn.IFS(
Table1[[#This Row],[Price]]&lt;65000,"Budget",
Table1[[#This Row],[Price]]&lt;=80000,"Mid-range",
TRUE,"Premium"
)</f>
        <v>Budget</v>
      </c>
      <c r="O364" t="str" cm="1">
        <f t="array" ref="O364">_xlfn.IFS(
Table1[[#This Row],[Engine Size]]&lt;2,"Small",
Table1[[#This Row],[Engine Size]]&lt;4,"Medium",
TRUE,"Large"
)</f>
        <v>Medium</v>
      </c>
      <c r="P364" cm="1">
        <f t="array" ref="P364">_xlfn.IFS(
Table1[[#This Row],[Condition]]="New",3,
Table1[[#This Row],[Condition]]="Like New",2,
TRUE,1
)</f>
        <v>3</v>
      </c>
    </row>
    <row r="365" spans="1:16" hidden="1" x14ac:dyDescent="0.3">
      <c r="A365">
        <v>364</v>
      </c>
      <c r="B365" t="s">
        <v>50</v>
      </c>
      <c r="C365">
        <v>2013</v>
      </c>
      <c r="D365">
        <v>6</v>
      </c>
      <c r="E365" t="s">
        <v>33</v>
      </c>
      <c r="F365" t="s">
        <v>19</v>
      </c>
      <c r="G365">
        <v>99372</v>
      </c>
      <c r="H365" t="s">
        <v>26</v>
      </c>
      <c r="I365">
        <v>20924.09</v>
      </c>
      <c r="J365" t="s">
        <v>55</v>
      </c>
      <c r="K365">
        <f ca="1">YEAR(TODAY()) - Table1[[#This Row],[Year]]</f>
        <v>13</v>
      </c>
      <c r="L365">
        <f>Table1[[#This Row],[Price]]/Table1[[#This Row],[Mileage]]</f>
        <v>0.21056323712917119</v>
      </c>
      <c r="M365" t="str" cm="1">
        <f t="array" ref="M365">_xlfn.IFS(
Table1[[#This Row],[Mileage]]&lt;50000,"Low",
Table1[[#This Row],[Mileage]]&lt;150000,"Medium",
TRUE,"High"
)</f>
        <v>Medium</v>
      </c>
      <c r="N365" t="str" cm="1">
        <f t="array" ref="N365">_xlfn.IFS(
Table1[[#This Row],[Price]]&lt;65000,"Budget",
Table1[[#This Row],[Price]]&lt;=80000,"Mid-range",
TRUE,"Premium"
)</f>
        <v>Budget</v>
      </c>
      <c r="O365" t="str" cm="1">
        <f t="array" ref="O365">_xlfn.IFS(
Table1[[#This Row],[Engine Size]]&lt;2,"Small",
Table1[[#This Row],[Engine Size]]&lt;4,"Medium",
TRUE,"Large"
)</f>
        <v>Large</v>
      </c>
      <c r="P365" cm="1">
        <f t="array" ref="P365">_xlfn.IFS(
Table1[[#This Row],[Condition]]="New",3,
Table1[[#This Row],[Condition]]="Like New",2,
TRUE,1
)</f>
        <v>1</v>
      </c>
    </row>
    <row r="366" spans="1:16" x14ac:dyDescent="0.3">
      <c r="A366">
        <v>365</v>
      </c>
      <c r="B366" t="s">
        <v>37</v>
      </c>
      <c r="C366">
        <v>2003</v>
      </c>
      <c r="D366">
        <v>4.8</v>
      </c>
      <c r="E366" t="s">
        <v>25</v>
      </c>
      <c r="F366" t="s">
        <v>19</v>
      </c>
      <c r="G366">
        <v>276850</v>
      </c>
      <c r="H366" t="s">
        <v>38</v>
      </c>
      <c r="I366">
        <v>84586.96</v>
      </c>
      <c r="J366" t="s">
        <v>48</v>
      </c>
      <c r="K366">
        <f ca="1">YEAR(TODAY()) - Table1[[#This Row],[Year]]</f>
        <v>23</v>
      </c>
      <c r="L366">
        <f>Table1[[#This Row],[Price]]/Table1[[#This Row],[Mileage]]</f>
        <v>0.30553353801697675</v>
      </c>
      <c r="M366" t="str" cm="1">
        <f t="array" ref="M366">_xlfn.IFS(
Table1[[#This Row],[Mileage]]&lt;50000,"Low",
Table1[[#This Row],[Mileage]]&lt;150000,"Medium",
TRUE,"High"
)</f>
        <v>High</v>
      </c>
      <c r="N366" t="str" cm="1">
        <f t="array" ref="N366">_xlfn.IFS(
Table1[[#This Row],[Price]]&lt;65000,"Budget",
Table1[[#This Row],[Price]]&lt;=80000,"Mid-range",
TRUE,"Premium"
)</f>
        <v>Premium</v>
      </c>
      <c r="O366" t="str" cm="1">
        <f t="array" ref="O366">_xlfn.IFS(
Table1[[#This Row],[Engine Size]]&lt;2,"Small",
Table1[[#This Row],[Engine Size]]&lt;4,"Medium",
TRUE,"Large"
)</f>
        <v>Large</v>
      </c>
      <c r="P366" cm="1">
        <f t="array" ref="P366">_xlfn.IFS(
Table1[[#This Row],[Condition]]="New",3,
Table1[[#This Row],[Condition]]="Like New",2,
TRUE,1
)</f>
        <v>2</v>
      </c>
    </row>
    <row r="367" spans="1:16" x14ac:dyDescent="0.3">
      <c r="A367">
        <v>366</v>
      </c>
      <c r="B367" t="s">
        <v>30</v>
      </c>
      <c r="C367">
        <v>2000</v>
      </c>
      <c r="D367">
        <v>3.2</v>
      </c>
      <c r="E367" t="s">
        <v>25</v>
      </c>
      <c r="F367" t="s">
        <v>19</v>
      </c>
      <c r="G367">
        <v>137046</v>
      </c>
      <c r="H367" t="s">
        <v>38</v>
      </c>
      <c r="I367">
        <v>96270.31</v>
      </c>
      <c r="J367" t="s">
        <v>40</v>
      </c>
      <c r="K367">
        <f ca="1">YEAR(TODAY()) - Table1[[#This Row],[Year]]</f>
        <v>26</v>
      </c>
      <c r="L367">
        <f>Table1[[#This Row],[Price]]/Table1[[#This Row],[Mileage]]</f>
        <v>0.70246712782569354</v>
      </c>
      <c r="M367" t="str" cm="1">
        <f t="array" ref="M367">_xlfn.IFS(
Table1[[#This Row],[Mileage]]&lt;50000,"Low",
Table1[[#This Row],[Mileage]]&lt;150000,"Medium",
TRUE,"High"
)</f>
        <v>Medium</v>
      </c>
      <c r="N367" t="str" cm="1">
        <f t="array" ref="N367">_xlfn.IFS(
Table1[[#This Row],[Price]]&lt;65000,"Budget",
Table1[[#This Row],[Price]]&lt;=80000,"Mid-range",
TRUE,"Premium"
)</f>
        <v>Premium</v>
      </c>
      <c r="O367" t="str" cm="1">
        <f t="array" ref="O367">_xlfn.IFS(
Table1[[#This Row],[Engine Size]]&lt;2,"Small",
Table1[[#This Row],[Engine Size]]&lt;4,"Medium",
TRUE,"Large"
)</f>
        <v>Medium</v>
      </c>
      <c r="P367" cm="1">
        <f t="array" ref="P367">_xlfn.IFS(
Table1[[#This Row],[Condition]]="New",3,
Table1[[#This Row],[Condition]]="Like New",2,
TRUE,1
)</f>
        <v>2</v>
      </c>
    </row>
    <row r="368" spans="1:16" hidden="1" x14ac:dyDescent="0.3">
      <c r="A368">
        <v>367</v>
      </c>
      <c r="B368" t="s">
        <v>58</v>
      </c>
      <c r="C368">
        <v>2022</v>
      </c>
      <c r="D368">
        <v>4.5</v>
      </c>
      <c r="E368" t="s">
        <v>42</v>
      </c>
      <c r="F368" t="s">
        <v>19</v>
      </c>
      <c r="G368">
        <v>21213</v>
      </c>
      <c r="H368" t="s">
        <v>20</v>
      </c>
      <c r="I368">
        <v>8884.27</v>
      </c>
      <c r="J368" t="s">
        <v>65</v>
      </c>
      <c r="K368">
        <f ca="1">YEAR(TODAY()) - Table1[[#This Row],[Year]]</f>
        <v>4</v>
      </c>
      <c r="L368">
        <f>Table1[[#This Row],[Price]]/Table1[[#This Row],[Mileage]]</f>
        <v>0.41881252062414559</v>
      </c>
      <c r="M368" t="str" cm="1">
        <f t="array" ref="M368">_xlfn.IFS(
Table1[[#This Row],[Mileage]]&lt;50000,"Low",
Table1[[#This Row],[Mileage]]&lt;150000,"Medium",
TRUE,"High"
)</f>
        <v>Low</v>
      </c>
      <c r="N368" t="str" cm="1">
        <f t="array" ref="N368">_xlfn.IFS(
Table1[[#This Row],[Price]]&lt;65000,"Budget",
Table1[[#This Row],[Price]]&lt;=80000,"Mid-range",
TRUE,"Premium"
)</f>
        <v>Budget</v>
      </c>
      <c r="O368" t="str" cm="1">
        <f t="array" ref="O368">_xlfn.IFS(
Table1[[#This Row],[Engine Size]]&lt;2,"Small",
Table1[[#This Row],[Engine Size]]&lt;4,"Medium",
TRUE,"Large"
)</f>
        <v>Large</v>
      </c>
      <c r="P368" cm="1">
        <f t="array" ref="P368">_xlfn.IFS(
Table1[[#This Row],[Condition]]="New",3,
Table1[[#This Row],[Condition]]="Like New",2,
TRUE,1
)</f>
        <v>3</v>
      </c>
    </row>
    <row r="369" spans="1:16" hidden="1" x14ac:dyDescent="0.3">
      <c r="A369">
        <v>368</v>
      </c>
      <c r="B369" t="s">
        <v>24</v>
      </c>
      <c r="C369">
        <v>2017</v>
      </c>
      <c r="D369">
        <v>2.9</v>
      </c>
      <c r="E369" t="s">
        <v>33</v>
      </c>
      <c r="F369" t="s">
        <v>19</v>
      </c>
      <c r="G369">
        <v>1950</v>
      </c>
      <c r="H369" t="s">
        <v>38</v>
      </c>
      <c r="I369">
        <v>12413.03</v>
      </c>
      <c r="J369" t="s">
        <v>49</v>
      </c>
      <c r="K369">
        <f ca="1">YEAR(TODAY()) - Table1[[#This Row],[Year]]</f>
        <v>9</v>
      </c>
      <c r="L369">
        <f>Table1[[#This Row],[Price]]/Table1[[#This Row],[Mileage]]</f>
        <v>6.3656564102564106</v>
      </c>
      <c r="M369" t="str" cm="1">
        <f t="array" ref="M369">_xlfn.IFS(
Table1[[#This Row],[Mileage]]&lt;50000,"Low",
Table1[[#This Row],[Mileage]]&lt;150000,"Medium",
TRUE,"High"
)</f>
        <v>Low</v>
      </c>
      <c r="N369" t="str" cm="1">
        <f t="array" ref="N369">_xlfn.IFS(
Table1[[#This Row],[Price]]&lt;65000,"Budget",
Table1[[#This Row],[Price]]&lt;=80000,"Mid-range",
TRUE,"Premium"
)</f>
        <v>Budget</v>
      </c>
      <c r="O369" t="str" cm="1">
        <f t="array" ref="O369">_xlfn.IFS(
Table1[[#This Row],[Engine Size]]&lt;2,"Small",
Table1[[#This Row],[Engine Size]]&lt;4,"Medium",
TRUE,"Large"
)</f>
        <v>Medium</v>
      </c>
      <c r="P369" cm="1">
        <f t="array" ref="P369">_xlfn.IFS(
Table1[[#This Row],[Condition]]="New",3,
Table1[[#This Row],[Condition]]="Like New",2,
TRUE,1
)</f>
        <v>2</v>
      </c>
    </row>
    <row r="370" spans="1:16" x14ac:dyDescent="0.3">
      <c r="A370">
        <v>369</v>
      </c>
      <c r="B370" t="s">
        <v>58</v>
      </c>
      <c r="C370">
        <v>2012</v>
      </c>
      <c r="D370">
        <v>2.1</v>
      </c>
      <c r="E370" t="s">
        <v>25</v>
      </c>
      <c r="F370" t="s">
        <v>19</v>
      </c>
      <c r="G370">
        <v>254043</v>
      </c>
      <c r="H370" t="s">
        <v>20</v>
      </c>
      <c r="I370">
        <v>89048.83</v>
      </c>
      <c r="J370" t="s">
        <v>67</v>
      </c>
      <c r="K370">
        <f ca="1">YEAR(TODAY()) - Table1[[#This Row],[Year]]</f>
        <v>14</v>
      </c>
      <c r="L370">
        <f>Table1[[#This Row],[Price]]/Table1[[#This Row],[Mileage]]</f>
        <v>0.35052660376392974</v>
      </c>
      <c r="M370" t="str" cm="1">
        <f t="array" ref="M370">_xlfn.IFS(
Table1[[#This Row],[Mileage]]&lt;50000,"Low",
Table1[[#This Row],[Mileage]]&lt;150000,"Medium",
TRUE,"High"
)</f>
        <v>High</v>
      </c>
      <c r="N370" t="str" cm="1">
        <f t="array" ref="N370">_xlfn.IFS(
Table1[[#This Row],[Price]]&lt;65000,"Budget",
Table1[[#This Row],[Price]]&lt;=80000,"Mid-range",
TRUE,"Premium"
)</f>
        <v>Premium</v>
      </c>
      <c r="O370" t="str" cm="1">
        <f t="array" ref="O370">_xlfn.IFS(
Table1[[#This Row],[Engine Size]]&lt;2,"Small",
Table1[[#This Row],[Engine Size]]&lt;4,"Medium",
TRUE,"Large"
)</f>
        <v>Medium</v>
      </c>
      <c r="P370" cm="1">
        <f t="array" ref="P370">_xlfn.IFS(
Table1[[#This Row],[Condition]]="New",3,
Table1[[#This Row],[Condition]]="Like New",2,
TRUE,1
)</f>
        <v>3</v>
      </c>
    </row>
    <row r="371" spans="1:16" x14ac:dyDescent="0.3">
      <c r="A371">
        <v>370</v>
      </c>
      <c r="B371" t="s">
        <v>24</v>
      </c>
      <c r="C371">
        <v>2001</v>
      </c>
      <c r="D371">
        <v>4</v>
      </c>
      <c r="E371" t="s">
        <v>18</v>
      </c>
      <c r="F371" t="s">
        <v>19</v>
      </c>
      <c r="G371">
        <v>216085</v>
      </c>
      <c r="H371" t="s">
        <v>38</v>
      </c>
      <c r="I371">
        <v>82477.460000000006</v>
      </c>
      <c r="J371" t="s">
        <v>53</v>
      </c>
      <c r="K371">
        <f ca="1">YEAR(TODAY()) - Table1[[#This Row],[Year]]</f>
        <v>25</v>
      </c>
      <c r="L371">
        <f>Table1[[#This Row],[Price]]/Table1[[#This Row],[Mileage]]</f>
        <v>0.38168989055232899</v>
      </c>
      <c r="M371" t="str" cm="1">
        <f t="array" ref="M371">_xlfn.IFS(
Table1[[#This Row],[Mileage]]&lt;50000,"Low",
Table1[[#This Row],[Mileage]]&lt;150000,"Medium",
TRUE,"High"
)</f>
        <v>High</v>
      </c>
      <c r="N371" t="str" cm="1">
        <f t="array" ref="N371">_xlfn.IFS(
Table1[[#This Row],[Price]]&lt;65000,"Budget",
Table1[[#This Row],[Price]]&lt;=80000,"Mid-range",
TRUE,"Premium"
)</f>
        <v>Premium</v>
      </c>
      <c r="O371" t="str" cm="1">
        <f t="array" ref="O371">_xlfn.IFS(
Table1[[#This Row],[Engine Size]]&lt;2,"Small",
Table1[[#This Row],[Engine Size]]&lt;4,"Medium",
TRUE,"Large"
)</f>
        <v>Large</v>
      </c>
      <c r="P371" cm="1">
        <f t="array" ref="P371">_xlfn.IFS(
Table1[[#This Row],[Condition]]="New",3,
Table1[[#This Row],[Condition]]="Like New",2,
TRUE,1
)</f>
        <v>2</v>
      </c>
    </row>
    <row r="372" spans="1:16" x14ac:dyDescent="0.3">
      <c r="A372">
        <v>371</v>
      </c>
      <c r="B372" t="s">
        <v>58</v>
      </c>
      <c r="C372">
        <v>2008</v>
      </c>
      <c r="D372">
        <v>5.6</v>
      </c>
      <c r="E372" t="s">
        <v>25</v>
      </c>
      <c r="F372" t="s">
        <v>19</v>
      </c>
      <c r="G372">
        <v>272555</v>
      </c>
      <c r="H372" t="s">
        <v>38</v>
      </c>
      <c r="I372">
        <v>63703.77</v>
      </c>
      <c r="J372" t="s">
        <v>65</v>
      </c>
      <c r="K372">
        <f ca="1">YEAR(TODAY()) - Table1[[#This Row],[Year]]</f>
        <v>18</v>
      </c>
      <c r="L372">
        <f>Table1[[#This Row],[Price]]/Table1[[#This Row],[Mileage]]</f>
        <v>0.23372812826768907</v>
      </c>
      <c r="M372" t="str" cm="1">
        <f t="array" ref="M372">_xlfn.IFS(
Table1[[#This Row],[Mileage]]&lt;50000,"Low",
Table1[[#This Row],[Mileage]]&lt;150000,"Medium",
TRUE,"High"
)</f>
        <v>High</v>
      </c>
      <c r="N372" t="str" cm="1">
        <f t="array" ref="N372">_xlfn.IFS(
Table1[[#This Row],[Price]]&lt;65000,"Budget",
Table1[[#This Row],[Price]]&lt;=80000,"Mid-range",
TRUE,"Premium"
)</f>
        <v>Budget</v>
      </c>
      <c r="O372" t="str" cm="1">
        <f t="array" ref="O372">_xlfn.IFS(
Table1[[#This Row],[Engine Size]]&lt;2,"Small",
Table1[[#This Row],[Engine Size]]&lt;4,"Medium",
TRUE,"Large"
)</f>
        <v>Large</v>
      </c>
      <c r="P372" cm="1">
        <f t="array" ref="P372">_xlfn.IFS(
Table1[[#This Row],[Condition]]="New",3,
Table1[[#This Row],[Condition]]="Like New",2,
TRUE,1
)</f>
        <v>2</v>
      </c>
    </row>
    <row r="373" spans="1:16" x14ac:dyDescent="0.3">
      <c r="A373">
        <v>372</v>
      </c>
      <c r="B373" t="s">
        <v>50</v>
      </c>
      <c r="C373">
        <v>2020</v>
      </c>
      <c r="D373">
        <v>5.6</v>
      </c>
      <c r="E373" t="s">
        <v>25</v>
      </c>
      <c r="F373" t="s">
        <v>19</v>
      </c>
      <c r="G373">
        <v>148843</v>
      </c>
      <c r="H373" t="s">
        <v>20</v>
      </c>
      <c r="I373">
        <v>94771.69</v>
      </c>
      <c r="J373" t="s">
        <v>51</v>
      </c>
      <c r="K373">
        <f ca="1">YEAR(TODAY()) - Table1[[#This Row],[Year]]</f>
        <v>6</v>
      </c>
      <c r="L373">
        <f>Table1[[#This Row],[Price]]/Table1[[#This Row],[Mileage]]</f>
        <v>0.63672251970196792</v>
      </c>
      <c r="M373" t="str" cm="1">
        <f t="array" ref="M373">_xlfn.IFS(
Table1[[#This Row],[Mileage]]&lt;50000,"Low",
Table1[[#This Row],[Mileage]]&lt;150000,"Medium",
TRUE,"High"
)</f>
        <v>Medium</v>
      </c>
      <c r="N373" t="str" cm="1">
        <f t="array" ref="N373">_xlfn.IFS(
Table1[[#This Row],[Price]]&lt;65000,"Budget",
Table1[[#This Row],[Price]]&lt;=80000,"Mid-range",
TRUE,"Premium"
)</f>
        <v>Premium</v>
      </c>
      <c r="O373" t="str" cm="1">
        <f t="array" ref="O373">_xlfn.IFS(
Table1[[#This Row],[Engine Size]]&lt;2,"Small",
Table1[[#This Row],[Engine Size]]&lt;4,"Medium",
TRUE,"Large"
)</f>
        <v>Large</v>
      </c>
      <c r="P373" cm="1">
        <f t="array" ref="P373">_xlfn.IFS(
Table1[[#This Row],[Condition]]="New",3,
Table1[[#This Row],[Condition]]="Like New",2,
TRUE,1
)</f>
        <v>3</v>
      </c>
    </row>
    <row r="374" spans="1:16" x14ac:dyDescent="0.3">
      <c r="A374">
        <v>373</v>
      </c>
      <c r="B374" t="s">
        <v>30</v>
      </c>
      <c r="C374">
        <v>2001</v>
      </c>
      <c r="D374">
        <v>2.7</v>
      </c>
      <c r="E374" t="s">
        <v>18</v>
      </c>
      <c r="F374" t="s">
        <v>19</v>
      </c>
      <c r="G374">
        <v>297197</v>
      </c>
      <c r="H374" t="s">
        <v>38</v>
      </c>
      <c r="I374">
        <v>66410.899999999994</v>
      </c>
      <c r="J374" t="s">
        <v>41</v>
      </c>
      <c r="K374">
        <f ca="1">YEAR(TODAY()) - Table1[[#This Row],[Year]]</f>
        <v>25</v>
      </c>
      <c r="L374">
        <f>Table1[[#This Row],[Price]]/Table1[[#This Row],[Mileage]]</f>
        <v>0.22345750461814889</v>
      </c>
      <c r="M374" t="str" cm="1">
        <f t="array" ref="M374">_xlfn.IFS(
Table1[[#This Row],[Mileage]]&lt;50000,"Low",
Table1[[#This Row],[Mileage]]&lt;150000,"Medium",
TRUE,"High"
)</f>
        <v>High</v>
      </c>
      <c r="N374" t="str" cm="1">
        <f t="array" ref="N374">_xlfn.IFS(
Table1[[#This Row],[Price]]&lt;65000,"Budget",
Table1[[#This Row],[Price]]&lt;=80000,"Mid-range",
TRUE,"Premium"
)</f>
        <v>Mid-range</v>
      </c>
      <c r="O374" t="str" cm="1">
        <f t="array" ref="O374">_xlfn.IFS(
Table1[[#This Row],[Engine Size]]&lt;2,"Small",
Table1[[#This Row],[Engine Size]]&lt;4,"Medium",
TRUE,"Large"
)</f>
        <v>Medium</v>
      </c>
      <c r="P374" cm="1">
        <f t="array" ref="P374">_xlfn.IFS(
Table1[[#This Row],[Condition]]="New",3,
Table1[[#This Row],[Condition]]="Like New",2,
TRUE,1
)</f>
        <v>2</v>
      </c>
    </row>
    <row r="375" spans="1:16" hidden="1" x14ac:dyDescent="0.3">
      <c r="A375">
        <v>374</v>
      </c>
      <c r="B375" t="s">
        <v>24</v>
      </c>
      <c r="C375">
        <v>2008</v>
      </c>
      <c r="D375">
        <v>3.6</v>
      </c>
      <c r="E375" t="s">
        <v>33</v>
      </c>
      <c r="F375" t="s">
        <v>34</v>
      </c>
      <c r="G375">
        <v>248966</v>
      </c>
      <c r="H375" t="s">
        <v>38</v>
      </c>
      <c r="I375">
        <v>25518.6</v>
      </c>
      <c r="J375" t="s">
        <v>66</v>
      </c>
      <c r="K375">
        <f ca="1">YEAR(TODAY()) - Table1[[#This Row],[Year]]</f>
        <v>18</v>
      </c>
      <c r="L375">
        <f>Table1[[#This Row],[Price]]/Table1[[#This Row],[Mileage]]</f>
        <v>0.10249833310572527</v>
      </c>
      <c r="M375" t="str" cm="1">
        <f t="array" ref="M375">_xlfn.IFS(
Table1[[#This Row],[Mileage]]&lt;50000,"Low",
Table1[[#This Row],[Mileage]]&lt;150000,"Medium",
TRUE,"High"
)</f>
        <v>High</v>
      </c>
      <c r="N375" t="str" cm="1">
        <f t="array" ref="N375">_xlfn.IFS(
Table1[[#This Row],[Price]]&lt;65000,"Budget",
Table1[[#This Row],[Price]]&lt;=80000,"Mid-range",
TRUE,"Premium"
)</f>
        <v>Budget</v>
      </c>
      <c r="O375" t="str" cm="1">
        <f t="array" ref="O375">_xlfn.IFS(
Table1[[#This Row],[Engine Size]]&lt;2,"Small",
Table1[[#This Row],[Engine Size]]&lt;4,"Medium",
TRUE,"Large"
)</f>
        <v>Medium</v>
      </c>
      <c r="P375" cm="1">
        <f t="array" ref="P375">_xlfn.IFS(
Table1[[#This Row],[Condition]]="New",3,
Table1[[#This Row],[Condition]]="Like New",2,
TRUE,1
)</f>
        <v>2</v>
      </c>
    </row>
    <row r="376" spans="1:16" x14ac:dyDescent="0.3">
      <c r="A376">
        <v>375</v>
      </c>
      <c r="B376" t="s">
        <v>17</v>
      </c>
      <c r="C376">
        <v>2000</v>
      </c>
      <c r="D376">
        <v>2.1</v>
      </c>
      <c r="E376" t="s">
        <v>42</v>
      </c>
      <c r="F376" t="s">
        <v>19</v>
      </c>
      <c r="G376">
        <v>138117</v>
      </c>
      <c r="H376" t="s">
        <v>20</v>
      </c>
      <c r="I376">
        <v>74221.02</v>
      </c>
      <c r="J376" t="s">
        <v>21</v>
      </c>
      <c r="K376">
        <f ca="1">YEAR(TODAY()) - Table1[[#This Row],[Year]]</f>
        <v>26</v>
      </c>
      <c r="L376">
        <f>Table1[[#This Row],[Price]]/Table1[[#This Row],[Mileage]]</f>
        <v>0.53737787527965419</v>
      </c>
      <c r="M376" t="str" cm="1">
        <f t="array" ref="M376">_xlfn.IFS(
Table1[[#This Row],[Mileage]]&lt;50000,"Low",
Table1[[#This Row],[Mileage]]&lt;150000,"Medium",
TRUE,"High"
)</f>
        <v>Medium</v>
      </c>
      <c r="N376" t="str" cm="1">
        <f t="array" ref="N376">_xlfn.IFS(
Table1[[#This Row],[Price]]&lt;65000,"Budget",
Table1[[#This Row],[Price]]&lt;=80000,"Mid-range",
TRUE,"Premium"
)</f>
        <v>Mid-range</v>
      </c>
      <c r="O376" t="str" cm="1">
        <f t="array" ref="O376">_xlfn.IFS(
Table1[[#This Row],[Engine Size]]&lt;2,"Small",
Table1[[#This Row],[Engine Size]]&lt;4,"Medium",
TRUE,"Large"
)</f>
        <v>Medium</v>
      </c>
      <c r="P376" cm="1">
        <f t="array" ref="P376">_xlfn.IFS(
Table1[[#This Row],[Condition]]="New",3,
Table1[[#This Row],[Condition]]="Like New",2,
TRUE,1
)</f>
        <v>3</v>
      </c>
    </row>
    <row r="377" spans="1:16" x14ac:dyDescent="0.3">
      <c r="A377">
        <v>376</v>
      </c>
      <c r="B377" t="s">
        <v>37</v>
      </c>
      <c r="C377">
        <v>2010</v>
      </c>
      <c r="D377">
        <v>6</v>
      </c>
      <c r="E377" t="s">
        <v>42</v>
      </c>
      <c r="F377" t="s">
        <v>19</v>
      </c>
      <c r="G377">
        <v>29714</v>
      </c>
      <c r="H377" t="s">
        <v>26</v>
      </c>
      <c r="I377">
        <v>66342.48</v>
      </c>
      <c r="J377" t="s">
        <v>45</v>
      </c>
      <c r="K377">
        <f ca="1">YEAR(TODAY()) - Table1[[#This Row],[Year]]</f>
        <v>16</v>
      </c>
      <c r="L377">
        <f>Table1[[#This Row],[Price]]/Table1[[#This Row],[Mileage]]</f>
        <v>2.2327010836642658</v>
      </c>
      <c r="M377" t="str" cm="1">
        <f t="array" ref="M377">_xlfn.IFS(
Table1[[#This Row],[Mileage]]&lt;50000,"Low",
Table1[[#This Row],[Mileage]]&lt;150000,"Medium",
TRUE,"High"
)</f>
        <v>Low</v>
      </c>
      <c r="N377" t="str" cm="1">
        <f t="array" ref="N377">_xlfn.IFS(
Table1[[#This Row],[Price]]&lt;65000,"Budget",
Table1[[#This Row],[Price]]&lt;=80000,"Mid-range",
TRUE,"Premium"
)</f>
        <v>Mid-range</v>
      </c>
      <c r="O377" t="str" cm="1">
        <f t="array" ref="O377">_xlfn.IFS(
Table1[[#This Row],[Engine Size]]&lt;2,"Small",
Table1[[#This Row],[Engine Size]]&lt;4,"Medium",
TRUE,"Large"
)</f>
        <v>Large</v>
      </c>
      <c r="P377" cm="1">
        <f t="array" ref="P377">_xlfn.IFS(
Table1[[#This Row],[Condition]]="New",3,
Table1[[#This Row],[Condition]]="Like New",2,
TRUE,1
)</f>
        <v>1</v>
      </c>
    </row>
    <row r="378" spans="1:16" x14ac:dyDescent="0.3">
      <c r="A378">
        <v>377</v>
      </c>
      <c r="B378" t="s">
        <v>58</v>
      </c>
      <c r="C378">
        <v>2002</v>
      </c>
      <c r="D378">
        <v>5.9</v>
      </c>
      <c r="E378" t="s">
        <v>42</v>
      </c>
      <c r="F378" t="s">
        <v>19</v>
      </c>
      <c r="G378">
        <v>165458</v>
      </c>
      <c r="H378" t="s">
        <v>20</v>
      </c>
      <c r="I378">
        <v>98645.75</v>
      </c>
      <c r="J378" t="s">
        <v>67</v>
      </c>
      <c r="K378">
        <f ca="1">YEAR(TODAY()) - Table1[[#This Row],[Year]]</f>
        <v>24</v>
      </c>
      <c r="L378">
        <f>Table1[[#This Row],[Price]]/Table1[[#This Row],[Mileage]]</f>
        <v>0.59619812883027712</v>
      </c>
      <c r="M378" t="str" cm="1">
        <f t="array" ref="M378">_xlfn.IFS(
Table1[[#This Row],[Mileage]]&lt;50000,"Low",
Table1[[#This Row],[Mileage]]&lt;150000,"Medium",
TRUE,"High"
)</f>
        <v>High</v>
      </c>
      <c r="N378" t="str" cm="1">
        <f t="array" ref="N378">_xlfn.IFS(
Table1[[#This Row],[Price]]&lt;65000,"Budget",
Table1[[#This Row],[Price]]&lt;=80000,"Mid-range",
TRUE,"Premium"
)</f>
        <v>Premium</v>
      </c>
      <c r="O378" t="str" cm="1">
        <f t="array" ref="O378">_xlfn.IFS(
Table1[[#This Row],[Engine Size]]&lt;2,"Small",
Table1[[#This Row],[Engine Size]]&lt;4,"Medium",
TRUE,"Large"
)</f>
        <v>Large</v>
      </c>
      <c r="P378" cm="1">
        <f t="array" ref="P378">_xlfn.IFS(
Table1[[#This Row],[Condition]]="New",3,
Table1[[#This Row],[Condition]]="Like New",2,
TRUE,1
)</f>
        <v>3</v>
      </c>
    </row>
    <row r="379" spans="1:16" hidden="1" x14ac:dyDescent="0.3">
      <c r="A379">
        <v>378</v>
      </c>
      <c r="B379" t="s">
        <v>58</v>
      </c>
      <c r="C379">
        <v>2019</v>
      </c>
      <c r="D379">
        <v>4.2</v>
      </c>
      <c r="E379" t="s">
        <v>18</v>
      </c>
      <c r="F379" t="s">
        <v>19</v>
      </c>
      <c r="G379">
        <v>270706</v>
      </c>
      <c r="H379" t="s">
        <v>38</v>
      </c>
      <c r="I379">
        <v>25320.09</v>
      </c>
      <c r="J379" t="s">
        <v>62</v>
      </c>
      <c r="K379">
        <f ca="1">YEAR(TODAY()) - Table1[[#This Row],[Year]]</f>
        <v>7</v>
      </c>
      <c r="L379">
        <f>Table1[[#This Row],[Price]]/Table1[[#This Row],[Mileage]]</f>
        <v>9.3533538229666133E-2</v>
      </c>
      <c r="M379" t="str" cm="1">
        <f t="array" ref="M379">_xlfn.IFS(
Table1[[#This Row],[Mileage]]&lt;50000,"Low",
Table1[[#This Row],[Mileage]]&lt;150000,"Medium",
TRUE,"High"
)</f>
        <v>High</v>
      </c>
      <c r="N379" t="str" cm="1">
        <f t="array" ref="N379">_xlfn.IFS(
Table1[[#This Row],[Price]]&lt;65000,"Budget",
Table1[[#This Row],[Price]]&lt;=80000,"Mid-range",
TRUE,"Premium"
)</f>
        <v>Budget</v>
      </c>
      <c r="O379" t="str" cm="1">
        <f t="array" ref="O379">_xlfn.IFS(
Table1[[#This Row],[Engine Size]]&lt;2,"Small",
Table1[[#This Row],[Engine Size]]&lt;4,"Medium",
TRUE,"Large"
)</f>
        <v>Large</v>
      </c>
      <c r="P379" cm="1">
        <f t="array" ref="P379">_xlfn.IFS(
Table1[[#This Row],[Condition]]="New",3,
Table1[[#This Row],[Condition]]="Like New",2,
TRUE,1
)</f>
        <v>2</v>
      </c>
    </row>
    <row r="380" spans="1:16" x14ac:dyDescent="0.3">
      <c r="A380">
        <v>379</v>
      </c>
      <c r="B380" t="s">
        <v>24</v>
      </c>
      <c r="C380">
        <v>2022</v>
      </c>
      <c r="D380">
        <v>5</v>
      </c>
      <c r="E380" t="s">
        <v>25</v>
      </c>
      <c r="F380" t="s">
        <v>19</v>
      </c>
      <c r="G380">
        <v>12026</v>
      </c>
      <c r="H380" t="s">
        <v>26</v>
      </c>
      <c r="I380">
        <v>61799.07</v>
      </c>
      <c r="J380" t="s">
        <v>66</v>
      </c>
      <c r="K380">
        <f ca="1">YEAR(TODAY()) - Table1[[#This Row],[Year]]</f>
        <v>4</v>
      </c>
      <c r="L380">
        <f>Table1[[#This Row],[Price]]/Table1[[#This Row],[Mileage]]</f>
        <v>5.1387884583402625</v>
      </c>
      <c r="M380" t="str" cm="1">
        <f t="array" ref="M380">_xlfn.IFS(
Table1[[#This Row],[Mileage]]&lt;50000,"Low",
Table1[[#This Row],[Mileage]]&lt;150000,"Medium",
TRUE,"High"
)</f>
        <v>Low</v>
      </c>
      <c r="N380" t="str" cm="1">
        <f t="array" ref="N380">_xlfn.IFS(
Table1[[#This Row],[Price]]&lt;65000,"Budget",
Table1[[#This Row],[Price]]&lt;=80000,"Mid-range",
TRUE,"Premium"
)</f>
        <v>Budget</v>
      </c>
      <c r="O380" t="str" cm="1">
        <f t="array" ref="O380">_xlfn.IFS(
Table1[[#This Row],[Engine Size]]&lt;2,"Small",
Table1[[#This Row],[Engine Size]]&lt;4,"Medium",
TRUE,"Large"
)</f>
        <v>Large</v>
      </c>
      <c r="P380" cm="1">
        <f t="array" ref="P380">_xlfn.IFS(
Table1[[#This Row],[Condition]]="New",3,
Table1[[#This Row],[Condition]]="Like New",2,
TRUE,1
)</f>
        <v>1</v>
      </c>
    </row>
    <row r="381" spans="1:16" x14ac:dyDescent="0.3">
      <c r="A381">
        <v>380</v>
      </c>
      <c r="B381" t="s">
        <v>37</v>
      </c>
      <c r="C381">
        <v>2003</v>
      </c>
      <c r="D381">
        <v>4.5999999999999996</v>
      </c>
      <c r="E381" t="s">
        <v>33</v>
      </c>
      <c r="F381" t="s">
        <v>19</v>
      </c>
      <c r="G381">
        <v>106147</v>
      </c>
      <c r="H381" t="s">
        <v>26</v>
      </c>
      <c r="I381">
        <v>79115.91</v>
      </c>
      <c r="J381" t="s">
        <v>48</v>
      </c>
      <c r="K381">
        <f ca="1">YEAR(TODAY()) - Table1[[#This Row],[Year]]</f>
        <v>23</v>
      </c>
      <c r="L381">
        <f>Table1[[#This Row],[Price]]/Table1[[#This Row],[Mileage]]</f>
        <v>0.74534287356213558</v>
      </c>
      <c r="M381" t="str" cm="1">
        <f t="array" ref="M381">_xlfn.IFS(
Table1[[#This Row],[Mileage]]&lt;50000,"Low",
Table1[[#This Row],[Mileage]]&lt;150000,"Medium",
TRUE,"High"
)</f>
        <v>Medium</v>
      </c>
      <c r="N381" t="str" cm="1">
        <f t="array" ref="N381">_xlfn.IFS(
Table1[[#This Row],[Price]]&lt;65000,"Budget",
Table1[[#This Row],[Price]]&lt;=80000,"Mid-range",
TRUE,"Premium"
)</f>
        <v>Mid-range</v>
      </c>
      <c r="O381" t="str" cm="1">
        <f t="array" ref="O381">_xlfn.IFS(
Table1[[#This Row],[Engine Size]]&lt;2,"Small",
Table1[[#This Row],[Engine Size]]&lt;4,"Medium",
TRUE,"Large"
)</f>
        <v>Large</v>
      </c>
      <c r="P381" cm="1">
        <f t="array" ref="P381">_xlfn.IFS(
Table1[[#This Row],[Condition]]="New",3,
Table1[[#This Row],[Condition]]="Like New",2,
TRUE,1
)</f>
        <v>1</v>
      </c>
    </row>
    <row r="382" spans="1:16" hidden="1" x14ac:dyDescent="0.3">
      <c r="A382">
        <v>381</v>
      </c>
      <c r="B382" t="s">
        <v>37</v>
      </c>
      <c r="C382">
        <v>2017</v>
      </c>
      <c r="D382">
        <v>4</v>
      </c>
      <c r="E382" t="s">
        <v>25</v>
      </c>
      <c r="F382" t="s">
        <v>34</v>
      </c>
      <c r="G382">
        <v>31589</v>
      </c>
      <c r="H382" t="s">
        <v>26</v>
      </c>
      <c r="I382">
        <v>37203.39</v>
      </c>
      <c r="J382" t="s">
        <v>48</v>
      </c>
      <c r="K382">
        <f ca="1">YEAR(TODAY()) - Table1[[#This Row],[Year]]</f>
        <v>9</v>
      </c>
      <c r="L382">
        <f>Table1[[#This Row],[Price]]/Table1[[#This Row],[Mileage]]</f>
        <v>1.1777324385070753</v>
      </c>
      <c r="M382" t="str" cm="1">
        <f t="array" ref="M382">_xlfn.IFS(
Table1[[#This Row],[Mileage]]&lt;50000,"Low",
Table1[[#This Row],[Mileage]]&lt;150000,"Medium",
TRUE,"High"
)</f>
        <v>Low</v>
      </c>
      <c r="N382" t="str" cm="1">
        <f t="array" ref="N382">_xlfn.IFS(
Table1[[#This Row],[Price]]&lt;65000,"Budget",
Table1[[#This Row],[Price]]&lt;=80000,"Mid-range",
TRUE,"Premium"
)</f>
        <v>Budget</v>
      </c>
      <c r="O382" t="str" cm="1">
        <f t="array" ref="O382">_xlfn.IFS(
Table1[[#This Row],[Engine Size]]&lt;2,"Small",
Table1[[#This Row],[Engine Size]]&lt;4,"Medium",
TRUE,"Large"
)</f>
        <v>Large</v>
      </c>
      <c r="P382" cm="1">
        <f t="array" ref="P382">_xlfn.IFS(
Table1[[#This Row],[Condition]]="New",3,
Table1[[#This Row],[Condition]]="Like New",2,
TRUE,1
)</f>
        <v>1</v>
      </c>
    </row>
    <row r="383" spans="1:16" hidden="1" x14ac:dyDescent="0.3">
      <c r="A383">
        <v>382</v>
      </c>
      <c r="B383" t="s">
        <v>50</v>
      </c>
      <c r="C383">
        <v>2022</v>
      </c>
      <c r="D383">
        <v>1.3</v>
      </c>
      <c r="E383" t="s">
        <v>42</v>
      </c>
      <c r="F383" t="s">
        <v>34</v>
      </c>
      <c r="G383">
        <v>108199</v>
      </c>
      <c r="H383" t="s">
        <v>20</v>
      </c>
      <c r="I383">
        <v>41069.56</v>
      </c>
      <c r="J383" t="s">
        <v>54</v>
      </c>
      <c r="K383">
        <f ca="1">YEAR(TODAY()) - Table1[[#This Row],[Year]]</f>
        <v>4</v>
      </c>
      <c r="L383">
        <f>Table1[[#This Row],[Price]]/Table1[[#This Row],[Mileage]]</f>
        <v>0.37957430290483274</v>
      </c>
      <c r="M383" t="str" cm="1">
        <f t="array" ref="M383">_xlfn.IFS(
Table1[[#This Row],[Mileage]]&lt;50000,"Low",
Table1[[#This Row],[Mileage]]&lt;150000,"Medium",
TRUE,"High"
)</f>
        <v>Medium</v>
      </c>
      <c r="N383" t="str" cm="1">
        <f t="array" ref="N383">_xlfn.IFS(
Table1[[#This Row],[Price]]&lt;65000,"Budget",
Table1[[#This Row],[Price]]&lt;=80000,"Mid-range",
TRUE,"Premium"
)</f>
        <v>Budget</v>
      </c>
      <c r="O383" t="str" cm="1">
        <f t="array" ref="O383">_xlfn.IFS(
Table1[[#This Row],[Engine Size]]&lt;2,"Small",
Table1[[#This Row],[Engine Size]]&lt;4,"Medium",
TRUE,"Large"
)</f>
        <v>Small</v>
      </c>
      <c r="P383" cm="1">
        <f t="array" ref="P383">_xlfn.IFS(
Table1[[#This Row],[Condition]]="New",3,
Table1[[#This Row],[Condition]]="Like New",2,
TRUE,1
)</f>
        <v>3</v>
      </c>
    </row>
    <row r="384" spans="1:16" x14ac:dyDescent="0.3">
      <c r="A384">
        <v>383</v>
      </c>
      <c r="B384" t="s">
        <v>17</v>
      </c>
      <c r="C384">
        <v>2005</v>
      </c>
      <c r="D384">
        <v>3.3</v>
      </c>
      <c r="E384" t="s">
        <v>25</v>
      </c>
      <c r="F384" t="s">
        <v>34</v>
      </c>
      <c r="G384">
        <v>288988</v>
      </c>
      <c r="H384" t="s">
        <v>26</v>
      </c>
      <c r="I384">
        <v>89350.67</v>
      </c>
      <c r="J384" t="s">
        <v>35</v>
      </c>
      <c r="K384">
        <f ca="1">YEAR(TODAY()) - Table1[[#This Row],[Year]]</f>
        <v>21</v>
      </c>
      <c r="L384">
        <f>Table1[[#This Row],[Price]]/Table1[[#This Row],[Mileage]]</f>
        <v>0.30918470663141723</v>
      </c>
      <c r="M384" t="str" cm="1">
        <f t="array" ref="M384">_xlfn.IFS(
Table1[[#This Row],[Mileage]]&lt;50000,"Low",
Table1[[#This Row],[Mileage]]&lt;150000,"Medium",
TRUE,"High"
)</f>
        <v>High</v>
      </c>
      <c r="N384" t="str" cm="1">
        <f t="array" ref="N384">_xlfn.IFS(
Table1[[#This Row],[Price]]&lt;65000,"Budget",
Table1[[#This Row],[Price]]&lt;=80000,"Mid-range",
TRUE,"Premium"
)</f>
        <v>Premium</v>
      </c>
      <c r="O384" t="str" cm="1">
        <f t="array" ref="O384">_xlfn.IFS(
Table1[[#This Row],[Engine Size]]&lt;2,"Small",
Table1[[#This Row],[Engine Size]]&lt;4,"Medium",
TRUE,"Large"
)</f>
        <v>Medium</v>
      </c>
      <c r="P384" cm="1">
        <f t="array" ref="P384">_xlfn.IFS(
Table1[[#This Row],[Condition]]="New",3,
Table1[[#This Row],[Condition]]="Like New",2,
TRUE,1
)</f>
        <v>1</v>
      </c>
    </row>
    <row r="385" spans="1:16" hidden="1" x14ac:dyDescent="0.3">
      <c r="A385">
        <v>384</v>
      </c>
      <c r="B385" t="s">
        <v>50</v>
      </c>
      <c r="C385">
        <v>2002</v>
      </c>
      <c r="D385">
        <v>4.4000000000000004</v>
      </c>
      <c r="E385" t="s">
        <v>18</v>
      </c>
      <c r="F385" t="s">
        <v>19</v>
      </c>
      <c r="G385">
        <v>208574</v>
      </c>
      <c r="H385" t="s">
        <v>26</v>
      </c>
      <c r="I385">
        <v>43398.51</v>
      </c>
      <c r="J385" t="s">
        <v>55</v>
      </c>
      <c r="K385">
        <f ca="1">YEAR(TODAY()) - Table1[[#This Row],[Year]]</f>
        <v>24</v>
      </c>
      <c r="L385">
        <f>Table1[[#This Row],[Price]]/Table1[[#This Row],[Mileage]]</f>
        <v>0.20807248266802192</v>
      </c>
      <c r="M385" t="str" cm="1">
        <f t="array" ref="M385">_xlfn.IFS(
Table1[[#This Row],[Mileage]]&lt;50000,"Low",
Table1[[#This Row],[Mileage]]&lt;150000,"Medium",
TRUE,"High"
)</f>
        <v>High</v>
      </c>
      <c r="N385" t="str" cm="1">
        <f t="array" ref="N385">_xlfn.IFS(
Table1[[#This Row],[Price]]&lt;65000,"Budget",
Table1[[#This Row],[Price]]&lt;=80000,"Mid-range",
TRUE,"Premium"
)</f>
        <v>Budget</v>
      </c>
      <c r="O385" t="str" cm="1">
        <f t="array" ref="O385">_xlfn.IFS(
Table1[[#This Row],[Engine Size]]&lt;2,"Small",
Table1[[#This Row],[Engine Size]]&lt;4,"Medium",
TRUE,"Large"
)</f>
        <v>Large</v>
      </c>
      <c r="P385" cm="1">
        <f t="array" ref="P385">_xlfn.IFS(
Table1[[#This Row],[Condition]]="New",3,
Table1[[#This Row],[Condition]]="Like New",2,
TRUE,1
)</f>
        <v>1</v>
      </c>
    </row>
    <row r="386" spans="1:16" x14ac:dyDescent="0.3">
      <c r="A386">
        <v>385</v>
      </c>
      <c r="B386" t="s">
        <v>50</v>
      </c>
      <c r="C386">
        <v>2021</v>
      </c>
      <c r="D386">
        <v>4.4000000000000004</v>
      </c>
      <c r="E386" t="s">
        <v>18</v>
      </c>
      <c r="F386" t="s">
        <v>19</v>
      </c>
      <c r="G386">
        <v>214340</v>
      </c>
      <c r="H386" t="s">
        <v>26</v>
      </c>
      <c r="I386">
        <v>64349.62</v>
      </c>
      <c r="J386" t="s">
        <v>51</v>
      </c>
      <c r="K386">
        <f ca="1">YEAR(TODAY()) - Table1[[#This Row],[Year]]</f>
        <v>5</v>
      </c>
      <c r="L386">
        <f>Table1[[#This Row],[Price]]/Table1[[#This Row],[Mileage]]</f>
        <v>0.30022217038350285</v>
      </c>
      <c r="M386" t="str" cm="1">
        <f t="array" ref="M386">_xlfn.IFS(
Table1[[#This Row],[Mileage]]&lt;50000,"Low",
Table1[[#This Row],[Mileage]]&lt;150000,"Medium",
TRUE,"High"
)</f>
        <v>High</v>
      </c>
      <c r="N386" t="str" cm="1">
        <f t="array" ref="N386">_xlfn.IFS(
Table1[[#This Row],[Price]]&lt;65000,"Budget",
Table1[[#This Row],[Price]]&lt;=80000,"Mid-range",
TRUE,"Premium"
)</f>
        <v>Budget</v>
      </c>
      <c r="O386" t="str" cm="1">
        <f t="array" ref="O386">_xlfn.IFS(
Table1[[#This Row],[Engine Size]]&lt;2,"Small",
Table1[[#This Row],[Engine Size]]&lt;4,"Medium",
TRUE,"Large"
)</f>
        <v>Large</v>
      </c>
      <c r="P386" cm="1">
        <f t="array" ref="P386">_xlfn.IFS(
Table1[[#This Row],[Condition]]="New",3,
Table1[[#This Row],[Condition]]="Like New",2,
TRUE,1
)</f>
        <v>1</v>
      </c>
    </row>
    <row r="387" spans="1:16" x14ac:dyDescent="0.3">
      <c r="A387">
        <v>386</v>
      </c>
      <c r="B387" t="s">
        <v>50</v>
      </c>
      <c r="C387">
        <v>2010</v>
      </c>
      <c r="D387">
        <v>2.9</v>
      </c>
      <c r="E387" t="s">
        <v>33</v>
      </c>
      <c r="F387" t="s">
        <v>19</v>
      </c>
      <c r="G387">
        <v>54708</v>
      </c>
      <c r="H387" t="s">
        <v>38</v>
      </c>
      <c r="I387">
        <v>89477.62</v>
      </c>
      <c r="J387" t="s">
        <v>61</v>
      </c>
      <c r="K387">
        <f ca="1">YEAR(TODAY()) - Table1[[#This Row],[Year]]</f>
        <v>16</v>
      </c>
      <c r="L387">
        <f>Table1[[#This Row],[Price]]/Table1[[#This Row],[Mileage]]</f>
        <v>1.635549097024201</v>
      </c>
      <c r="M387" t="str" cm="1">
        <f t="array" ref="M387">_xlfn.IFS(
Table1[[#This Row],[Mileage]]&lt;50000,"Low",
Table1[[#This Row],[Mileage]]&lt;150000,"Medium",
TRUE,"High"
)</f>
        <v>Medium</v>
      </c>
      <c r="N387" t="str" cm="1">
        <f t="array" ref="N387">_xlfn.IFS(
Table1[[#This Row],[Price]]&lt;65000,"Budget",
Table1[[#This Row],[Price]]&lt;=80000,"Mid-range",
TRUE,"Premium"
)</f>
        <v>Premium</v>
      </c>
      <c r="O387" t="str" cm="1">
        <f t="array" ref="O387">_xlfn.IFS(
Table1[[#This Row],[Engine Size]]&lt;2,"Small",
Table1[[#This Row],[Engine Size]]&lt;4,"Medium",
TRUE,"Large"
)</f>
        <v>Medium</v>
      </c>
      <c r="P387" cm="1">
        <f t="array" ref="P387">_xlfn.IFS(
Table1[[#This Row],[Condition]]="New",3,
Table1[[#This Row],[Condition]]="Like New",2,
TRUE,1
)</f>
        <v>2</v>
      </c>
    </row>
    <row r="388" spans="1:16" hidden="1" x14ac:dyDescent="0.3">
      <c r="A388">
        <v>387</v>
      </c>
      <c r="B388" t="s">
        <v>50</v>
      </c>
      <c r="C388">
        <v>2014</v>
      </c>
      <c r="D388">
        <v>5.7</v>
      </c>
      <c r="E388" t="s">
        <v>33</v>
      </c>
      <c r="F388" t="s">
        <v>34</v>
      </c>
      <c r="G388">
        <v>70825</v>
      </c>
      <c r="H388" t="s">
        <v>20</v>
      </c>
      <c r="I388">
        <v>24933.53</v>
      </c>
      <c r="J388" t="s">
        <v>54</v>
      </c>
      <c r="K388">
        <f ca="1">YEAR(TODAY()) - Table1[[#This Row],[Year]]</f>
        <v>12</v>
      </c>
      <c r="L388">
        <f>Table1[[#This Row],[Price]]/Table1[[#This Row],[Mileage]]</f>
        <v>0.3520441934345217</v>
      </c>
      <c r="M388" t="str" cm="1">
        <f t="array" ref="M388">_xlfn.IFS(
Table1[[#This Row],[Mileage]]&lt;50000,"Low",
Table1[[#This Row],[Mileage]]&lt;150000,"Medium",
TRUE,"High"
)</f>
        <v>Medium</v>
      </c>
      <c r="N388" t="str" cm="1">
        <f t="array" ref="N388">_xlfn.IFS(
Table1[[#This Row],[Price]]&lt;65000,"Budget",
Table1[[#This Row],[Price]]&lt;=80000,"Mid-range",
TRUE,"Premium"
)</f>
        <v>Budget</v>
      </c>
      <c r="O388" t="str" cm="1">
        <f t="array" ref="O388">_xlfn.IFS(
Table1[[#This Row],[Engine Size]]&lt;2,"Small",
Table1[[#This Row],[Engine Size]]&lt;4,"Medium",
TRUE,"Large"
)</f>
        <v>Large</v>
      </c>
      <c r="P388" cm="1">
        <f t="array" ref="P388">_xlfn.IFS(
Table1[[#This Row],[Condition]]="New",3,
Table1[[#This Row],[Condition]]="Like New",2,
TRUE,1
)</f>
        <v>3</v>
      </c>
    </row>
    <row r="389" spans="1:16" x14ac:dyDescent="0.3">
      <c r="A389">
        <v>388</v>
      </c>
      <c r="B389" t="s">
        <v>50</v>
      </c>
      <c r="C389">
        <v>2021</v>
      </c>
      <c r="D389">
        <v>1.8</v>
      </c>
      <c r="E389" t="s">
        <v>42</v>
      </c>
      <c r="F389" t="s">
        <v>19</v>
      </c>
      <c r="G389">
        <v>51574</v>
      </c>
      <c r="H389" t="s">
        <v>20</v>
      </c>
      <c r="I389">
        <v>98278.34</v>
      </c>
      <c r="J389" t="s">
        <v>51</v>
      </c>
      <c r="K389">
        <f ca="1">YEAR(TODAY()) - Table1[[#This Row],[Year]]</f>
        <v>5</v>
      </c>
      <c r="L389">
        <f>Table1[[#This Row],[Price]]/Table1[[#This Row],[Mileage]]</f>
        <v>1.9055791677977274</v>
      </c>
      <c r="M389" t="str" cm="1">
        <f t="array" ref="M389">_xlfn.IFS(
Table1[[#This Row],[Mileage]]&lt;50000,"Low",
Table1[[#This Row],[Mileage]]&lt;150000,"Medium",
TRUE,"High"
)</f>
        <v>Medium</v>
      </c>
      <c r="N389" t="str" cm="1">
        <f t="array" ref="N389">_xlfn.IFS(
Table1[[#This Row],[Price]]&lt;65000,"Budget",
Table1[[#This Row],[Price]]&lt;=80000,"Mid-range",
TRUE,"Premium"
)</f>
        <v>Premium</v>
      </c>
      <c r="O389" t="str" cm="1">
        <f t="array" ref="O389">_xlfn.IFS(
Table1[[#This Row],[Engine Size]]&lt;2,"Small",
Table1[[#This Row],[Engine Size]]&lt;4,"Medium",
TRUE,"Large"
)</f>
        <v>Small</v>
      </c>
      <c r="P389" cm="1">
        <f t="array" ref="P389">_xlfn.IFS(
Table1[[#This Row],[Condition]]="New",3,
Table1[[#This Row],[Condition]]="Like New",2,
TRUE,1
)</f>
        <v>3</v>
      </c>
    </row>
    <row r="390" spans="1:16" x14ac:dyDescent="0.3">
      <c r="A390">
        <v>389</v>
      </c>
      <c r="B390" t="s">
        <v>30</v>
      </c>
      <c r="C390">
        <v>2004</v>
      </c>
      <c r="D390">
        <v>3.5</v>
      </c>
      <c r="E390" t="s">
        <v>33</v>
      </c>
      <c r="F390" t="s">
        <v>19</v>
      </c>
      <c r="G390">
        <v>232409</v>
      </c>
      <c r="H390" t="s">
        <v>38</v>
      </c>
      <c r="I390">
        <v>71685.59</v>
      </c>
      <c r="J390" t="s">
        <v>52</v>
      </c>
      <c r="K390">
        <f ca="1">YEAR(TODAY()) - Table1[[#This Row],[Year]]</f>
        <v>22</v>
      </c>
      <c r="L390">
        <f>Table1[[#This Row],[Price]]/Table1[[#This Row],[Mileage]]</f>
        <v>0.30844584331932068</v>
      </c>
      <c r="M390" t="str" cm="1">
        <f t="array" ref="M390">_xlfn.IFS(
Table1[[#This Row],[Mileage]]&lt;50000,"Low",
Table1[[#This Row],[Mileage]]&lt;150000,"Medium",
TRUE,"High"
)</f>
        <v>High</v>
      </c>
      <c r="N390" t="str" cm="1">
        <f t="array" ref="N390">_xlfn.IFS(
Table1[[#This Row],[Price]]&lt;65000,"Budget",
Table1[[#This Row],[Price]]&lt;=80000,"Mid-range",
TRUE,"Premium"
)</f>
        <v>Mid-range</v>
      </c>
      <c r="O390" t="str" cm="1">
        <f t="array" ref="O390">_xlfn.IFS(
Table1[[#This Row],[Engine Size]]&lt;2,"Small",
Table1[[#This Row],[Engine Size]]&lt;4,"Medium",
TRUE,"Large"
)</f>
        <v>Medium</v>
      </c>
      <c r="P390" cm="1">
        <f t="array" ref="P390">_xlfn.IFS(
Table1[[#This Row],[Condition]]="New",3,
Table1[[#This Row],[Condition]]="Like New",2,
TRUE,1
)</f>
        <v>2</v>
      </c>
    </row>
    <row r="391" spans="1:16" x14ac:dyDescent="0.3">
      <c r="A391">
        <v>390</v>
      </c>
      <c r="B391" t="s">
        <v>37</v>
      </c>
      <c r="C391">
        <v>2019</v>
      </c>
      <c r="D391">
        <v>4.5</v>
      </c>
      <c r="E391" t="s">
        <v>25</v>
      </c>
      <c r="F391" t="s">
        <v>34</v>
      </c>
      <c r="G391">
        <v>186381</v>
      </c>
      <c r="H391" t="s">
        <v>26</v>
      </c>
      <c r="I391">
        <v>52131.56</v>
      </c>
      <c r="J391" t="s">
        <v>45</v>
      </c>
      <c r="K391">
        <f ca="1">YEAR(TODAY()) - Table1[[#This Row],[Year]]</f>
        <v>7</v>
      </c>
      <c r="L391">
        <f>Table1[[#This Row],[Price]]/Table1[[#This Row],[Mileage]]</f>
        <v>0.27970426170049523</v>
      </c>
      <c r="M391" t="str" cm="1">
        <f t="array" ref="M391">_xlfn.IFS(
Table1[[#This Row],[Mileage]]&lt;50000,"Low",
Table1[[#This Row],[Mileage]]&lt;150000,"Medium",
TRUE,"High"
)</f>
        <v>High</v>
      </c>
      <c r="N391" t="str" cm="1">
        <f t="array" ref="N391">_xlfn.IFS(
Table1[[#This Row],[Price]]&lt;65000,"Budget",
Table1[[#This Row],[Price]]&lt;=80000,"Mid-range",
TRUE,"Premium"
)</f>
        <v>Budget</v>
      </c>
      <c r="O391" t="str" cm="1">
        <f t="array" ref="O391">_xlfn.IFS(
Table1[[#This Row],[Engine Size]]&lt;2,"Small",
Table1[[#This Row],[Engine Size]]&lt;4,"Medium",
TRUE,"Large"
)</f>
        <v>Large</v>
      </c>
      <c r="P391" cm="1">
        <f t="array" ref="P391">_xlfn.IFS(
Table1[[#This Row],[Condition]]="New",3,
Table1[[#This Row],[Condition]]="Like New",2,
TRUE,1
)</f>
        <v>1</v>
      </c>
    </row>
    <row r="392" spans="1:16" hidden="1" x14ac:dyDescent="0.3">
      <c r="A392">
        <v>391</v>
      </c>
      <c r="B392" t="s">
        <v>50</v>
      </c>
      <c r="C392">
        <v>2009</v>
      </c>
      <c r="D392">
        <v>4.5</v>
      </c>
      <c r="E392" t="s">
        <v>18</v>
      </c>
      <c r="F392" t="s">
        <v>34</v>
      </c>
      <c r="G392">
        <v>64230</v>
      </c>
      <c r="H392" t="s">
        <v>38</v>
      </c>
      <c r="I392">
        <v>45937.45</v>
      </c>
      <c r="J392" t="s">
        <v>54</v>
      </c>
      <c r="K392">
        <f ca="1">YEAR(TODAY()) - Table1[[#This Row],[Year]]</f>
        <v>17</v>
      </c>
      <c r="L392">
        <f>Table1[[#This Row],[Price]]/Table1[[#This Row],[Mileage]]</f>
        <v>0.71520239763350457</v>
      </c>
      <c r="M392" t="str" cm="1">
        <f t="array" ref="M392">_xlfn.IFS(
Table1[[#This Row],[Mileage]]&lt;50000,"Low",
Table1[[#This Row],[Mileage]]&lt;150000,"Medium",
TRUE,"High"
)</f>
        <v>Medium</v>
      </c>
      <c r="N392" t="str" cm="1">
        <f t="array" ref="N392">_xlfn.IFS(
Table1[[#This Row],[Price]]&lt;65000,"Budget",
Table1[[#This Row],[Price]]&lt;=80000,"Mid-range",
TRUE,"Premium"
)</f>
        <v>Budget</v>
      </c>
      <c r="O392" t="str" cm="1">
        <f t="array" ref="O392">_xlfn.IFS(
Table1[[#This Row],[Engine Size]]&lt;2,"Small",
Table1[[#This Row],[Engine Size]]&lt;4,"Medium",
TRUE,"Large"
)</f>
        <v>Large</v>
      </c>
      <c r="P392" cm="1">
        <f t="array" ref="P392">_xlfn.IFS(
Table1[[#This Row],[Condition]]="New",3,
Table1[[#This Row],[Condition]]="Like New",2,
TRUE,1
)</f>
        <v>2</v>
      </c>
    </row>
    <row r="393" spans="1:16" x14ac:dyDescent="0.3">
      <c r="A393">
        <v>392</v>
      </c>
      <c r="B393" t="s">
        <v>37</v>
      </c>
      <c r="C393">
        <v>2011</v>
      </c>
      <c r="D393">
        <v>4.2</v>
      </c>
      <c r="E393" t="s">
        <v>18</v>
      </c>
      <c r="F393" t="s">
        <v>19</v>
      </c>
      <c r="G393">
        <v>254451</v>
      </c>
      <c r="H393" t="s">
        <v>38</v>
      </c>
      <c r="I393">
        <v>95664.639999999999</v>
      </c>
      <c r="J393" t="s">
        <v>39</v>
      </c>
      <c r="K393">
        <f ca="1">YEAR(TODAY()) - Table1[[#This Row],[Year]]</f>
        <v>15</v>
      </c>
      <c r="L393">
        <f>Table1[[#This Row],[Price]]/Table1[[#This Row],[Mileage]]</f>
        <v>0.37596488125415112</v>
      </c>
      <c r="M393" t="str" cm="1">
        <f t="array" ref="M393">_xlfn.IFS(
Table1[[#This Row],[Mileage]]&lt;50000,"Low",
Table1[[#This Row],[Mileage]]&lt;150000,"Medium",
TRUE,"High"
)</f>
        <v>High</v>
      </c>
      <c r="N393" t="str" cm="1">
        <f t="array" ref="N393">_xlfn.IFS(
Table1[[#This Row],[Price]]&lt;65000,"Budget",
Table1[[#This Row],[Price]]&lt;=80000,"Mid-range",
TRUE,"Premium"
)</f>
        <v>Premium</v>
      </c>
      <c r="O393" t="str" cm="1">
        <f t="array" ref="O393">_xlfn.IFS(
Table1[[#This Row],[Engine Size]]&lt;2,"Small",
Table1[[#This Row],[Engine Size]]&lt;4,"Medium",
TRUE,"Large"
)</f>
        <v>Large</v>
      </c>
      <c r="P393" cm="1">
        <f t="array" ref="P393">_xlfn.IFS(
Table1[[#This Row],[Condition]]="New",3,
Table1[[#This Row],[Condition]]="Like New",2,
TRUE,1
)</f>
        <v>2</v>
      </c>
    </row>
    <row r="394" spans="1:16" hidden="1" x14ac:dyDescent="0.3">
      <c r="A394">
        <v>393</v>
      </c>
      <c r="B394" t="s">
        <v>37</v>
      </c>
      <c r="C394">
        <v>2014</v>
      </c>
      <c r="D394">
        <v>2.4</v>
      </c>
      <c r="E394" t="s">
        <v>18</v>
      </c>
      <c r="F394" t="s">
        <v>19</v>
      </c>
      <c r="G394">
        <v>247174</v>
      </c>
      <c r="H394" t="s">
        <v>26</v>
      </c>
      <c r="I394">
        <v>24543.86</v>
      </c>
      <c r="J394" t="s">
        <v>48</v>
      </c>
      <c r="K394">
        <f ca="1">YEAR(TODAY()) - Table1[[#This Row],[Year]]</f>
        <v>12</v>
      </c>
      <c r="L394">
        <f>Table1[[#This Row],[Price]]/Table1[[#This Row],[Mileage]]</f>
        <v>9.9297903501177315E-2</v>
      </c>
      <c r="M394" t="str" cm="1">
        <f t="array" ref="M394">_xlfn.IFS(
Table1[[#This Row],[Mileage]]&lt;50000,"Low",
Table1[[#This Row],[Mileage]]&lt;150000,"Medium",
TRUE,"High"
)</f>
        <v>High</v>
      </c>
      <c r="N394" t="str" cm="1">
        <f t="array" ref="N394">_xlfn.IFS(
Table1[[#This Row],[Price]]&lt;65000,"Budget",
Table1[[#This Row],[Price]]&lt;=80000,"Mid-range",
TRUE,"Premium"
)</f>
        <v>Budget</v>
      </c>
      <c r="O394" t="str" cm="1">
        <f t="array" ref="O394">_xlfn.IFS(
Table1[[#This Row],[Engine Size]]&lt;2,"Small",
Table1[[#This Row],[Engine Size]]&lt;4,"Medium",
TRUE,"Large"
)</f>
        <v>Medium</v>
      </c>
      <c r="P394" cm="1">
        <f t="array" ref="P394">_xlfn.IFS(
Table1[[#This Row],[Condition]]="New",3,
Table1[[#This Row],[Condition]]="Like New",2,
TRUE,1
)</f>
        <v>1</v>
      </c>
    </row>
    <row r="395" spans="1:16" hidden="1" x14ac:dyDescent="0.3">
      <c r="A395">
        <v>394</v>
      </c>
      <c r="B395" t="s">
        <v>43</v>
      </c>
      <c r="C395">
        <v>2016</v>
      </c>
      <c r="D395">
        <v>1.8</v>
      </c>
      <c r="E395" t="s">
        <v>33</v>
      </c>
      <c r="F395" t="s">
        <v>19</v>
      </c>
      <c r="G395">
        <v>219700</v>
      </c>
      <c r="H395" t="s">
        <v>26</v>
      </c>
      <c r="I395">
        <v>34609.910000000003</v>
      </c>
      <c r="J395" t="s">
        <v>57</v>
      </c>
      <c r="K395">
        <f ca="1">YEAR(TODAY()) - Table1[[#This Row],[Year]]</f>
        <v>10</v>
      </c>
      <c r="L395">
        <f>Table1[[#This Row],[Price]]/Table1[[#This Row],[Mileage]]</f>
        <v>0.1575325898953118</v>
      </c>
      <c r="M395" t="str" cm="1">
        <f t="array" ref="M395">_xlfn.IFS(
Table1[[#This Row],[Mileage]]&lt;50000,"Low",
Table1[[#This Row],[Mileage]]&lt;150000,"Medium",
TRUE,"High"
)</f>
        <v>High</v>
      </c>
      <c r="N395" t="str" cm="1">
        <f t="array" ref="N395">_xlfn.IFS(
Table1[[#This Row],[Price]]&lt;65000,"Budget",
Table1[[#This Row],[Price]]&lt;=80000,"Mid-range",
TRUE,"Premium"
)</f>
        <v>Budget</v>
      </c>
      <c r="O395" t="str" cm="1">
        <f t="array" ref="O395">_xlfn.IFS(
Table1[[#This Row],[Engine Size]]&lt;2,"Small",
Table1[[#This Row],[Engine Size]]&lt;4,"Medium",
TRUE,"Large"
)</f>
        <v>Small</v>
      </c>
      <c r="P395" cm="1">
        <f t="array" ref="P395">_xlfn.IFS(
Table1[[#This Row],[Condition]]="New",3,
Table1[[#This Row],[Condition]]="Like New",2,
TRUE,1
)</f>
        <v>1</v>
      </c>
    </row>
    <row r="396" spans="1:16" hidden="1" x14ac:dyDescent="0.3">
      <c r="A396">
        <v>395</v>
      </c>
      <c r="B396" t="s">
        <v>30</v>
      </c>
      <c r="C396">
        <v>2009</v>
      </c>
      <c r="D396">
        <v>4.2</v>
      </c>
      <c r="E396" t="s">
        <v>18</v>
      </c>
      <c r="F396" t="s">
        <v>19</v>
      </c>
      <c r="G396">
        <v>287249</v>
      </c>
      <c r="H396" t="s">
        <v>20</v>
      </c>
      <c r="I396">
        <v>34240.31</v>
      </c>
      <c r="J396" t="s">
        <v>41</v>
      </c>
      <c r="K396">
        <f ca="1">YEAR(TODAY()) - Table1[[#This Row],[Year]]</f>
        <v>17</v>
      </c>
      <c r="L396">
        <f>Table1[[#This Row],[Price]]/Table1[[#This Row],[Mileage]]</f>
        <v>0.11920079791400491</v>
      </c>
      <c r="M396" t="str" cm="1">
        <f t="array" ref="M396">_xlfn.IFS(
Table1[[#This Row],[Mileage]]&lt;50000,"Low",
Table1[[#This Row],[Mileage]]&lt;150000,"Medium",
TRUE,"High"
)</f>
        <v>High</v>
      </c>
      <c r="N396" t="str" cm="1">
        <f t="array" ref="N396">_xlfn.IFS(
Table1[[#This Row],[Price]]&lt;65000,"Budget",
Table1[[#This Row],[Price]]&lt;=80000,"Mid-range",
TRUE,"Premium"
)</f>
        <v>Budget</v>
      </c>
      <c r="O396" t="str" cm="1">
        <f t="array" ref="O396">_xlfn.IFS(
Table1[[#This Row],[Engine Size]]&lt;2,"Small",
Table1[[#This Row],[Engine Size]]&lt;4,"Medium",
TRUE,"Large"
)</f>
        <v>Large</v>
      </c>
      <c r="P396" cm="1">
        <f t="array" ref="P396">_xlfn.IFS(
Table1[[#This Row],[Condition]]="New",3,
Table1[[#This Row],[Condition]]="Like New",2,
TRUE,1
)</f>
        <v>3</v>
      </c>
    </row>
    <row r="397" spans="1:16" hidden="1" x14ac:dyDescent="0.3">
      <c r="A397">
        <v>396</v>
      </c>
      <c r="B397" t="s">
        <v>50</v>
      </c>
      <c r="C397">
        <v>2005</v>
      </c>
      <c r="D397">
        <v>4</v>
      </c>
      <c r="E397" t="s">
        <v>18</v>
      </c>
      <c r="F397" t="s">
        <v>34</v>
      </c>
      <c r="G397">
        <v>246514</v>
      </c>
      <c r="H397" t="s">
        <v>26</v>
      </c>
      <c r="I397">
        <v>32455.599999999999</v>
      </c>
      <c r="J397" t="s">
        <v>51</v>
      </c>
      <c r="K397">
        <f ca="1">YEAR(TODAY()) - Table1[[#This Row],[Year]]</f>
        <v>21</v>
      </c>
      <c r="L397">
        <f>Table1[[#This Row],[Price]]/Table1[[#This Row],[Mileage]]</f>
        <v>0.13165824253389261</v>
      </c>
      <c r="M397" t="str" cm="1">
        <f t="array" ref="M397">_xlfn.IFS(
Table1[[#This Row],[Mileage]]&lt;50000,"Low",
Table1[[#This Row],[Mileage]]&lt;150000,"Medium",
TRUE,"High"
)</f>
        <v>High</v>
      </c>
      <c r="N397" t="str" cm="1">
        <f t="array" ref="N397">_xlfn.IFS(
Table1[[#This Row],[Price]]&lt;65000,"Budget",
Table1[[#This Row],[Price]]&lt;=80000,"Mid-range",
TRUE,"Premium"
)</f>
        <v>Budget</v>
      </c>
      <c r="O397" t="str" cm="1">
        <f t="array" ref="O397">_xlfn.IFS(
Table1[[#This Row],[Engine Size]]&lt;2,"Small",
Table1[[#This Row],[Engine Size]]&lt;4,"Medium",
TRUE,"Large"
)</f>
        <v>Large</v>
      </c>
      <c r="P397" cm="1">
        <f t="array" ref="P397">_xlfn.IFS(
Table1[[#This Row],[Condition]]="New",3,
Table1[[#This Row],[Condition]]="Like New",2,
TRUE,1
)</f>
        <v>1</v>
      </c>
    </row>
    <row r="398" spans="1:16" hidden="1" x14ac:dyDescent="0.3">
      <c r="A398">
        <v>397</v>
      </c>
      <c r="B398" t="s">
        <v>58</v>
      </c>
      <c r="C398">
        <v>2017</v>
      </c>
      <c r="D398">
        <v>1.9</v>
      </c>
      <c r="E398" t="s">
        <v>18</v>
      </c>
      <c r="F398" t="s">
        <v>19</v>
      </c>
      <c r="G398">
        <v>264491</v>
      </c>
      <c r="H398" t="s">
        <v>38</v>
      </c>
      <c r="I398">
        <v>49511.11</v>
      </c>
      <c r="J398" t="s">
        <v>67</v>
      </c>
      <c r="K398">
        <f ca="1">YEAR(TODAY()) - Table1[[#This Row],[Year]]</f>
        <v>9</v>
      </c>
      <c r="L398">
        <f>Table1[[#This Row],[Price]]/Table1[[#This Row],[Mileage]]</f>
        <v>0.18719393098441914</v>
      </c>
      <c r="M398" t="str" cm="1">
        <f t="array" ref="M398">_xlfn.IFS(
Table1[[#This Row],[Mileage]]&lt;50000,"Low",
Table1[[#This Row],[Mileage]]&lt;150000,"Medium",
TRUE,"High"
)</f>
        <v>High</v>
      </c>
      <c r="N398" t="str" cm="1">
        <f t="array" ref="N398">_xlfn.IFS(
Table1[[#This Row],[Price]]&lt;65000,"Budget",
Table1[[#This Row],[Price]]&lt;=80000,"Mid-range",
TRUE,"Premium"
)</f>
        <v>Budget</v>
      </c>
      <c r="O398" t="str" cm="1">
        <f t="array" ref="O398">_xlfn.IFS(
Table1[[#This Row],[Engine Size]]&lt;2,"Small",
Table1[[#This Row],[Engine Size]]&lt;4,"Medium",
TRUE,"Large"
)</f>
        <v>Small</v>
      </c>
      <c r="P398" cm="1">
        <f t="array" ref="P398">_xlfn.IFS(
Table1[[#This Row],[Condition]]="New",3,
Table1[[#This Row],[Condition]]="Like New",2,
TRUE,1
)</f>
        <v>2</v>
      </c>
    </row>
    <row r="399" spans="1:16" x14ac:dyDescent="0.3">
      <c r="A399">
        <v>398</v>
      </c>
      <c r="B399" t="s">
        <v>24</v>
      </c>
      <c r="C399">
        <v>2012</v>
      </c>
      <c r="D399">
        <v>4.5</v>
      </c>
      <c r="E399" t="s">
        <v>42</v>
      </c>
      <c r="F399" t="s">
        <v>19</v>
      </c>
      <c r="G399">
        <v>226094</v>
      </c>
      <c r="H399" t="s">
        <v>38</v>
      </c>
      <c r="I399">
        <v>98972.03</v>
      </c>
      <c r="J399" t="s">
        <v>27</v>
      </c>
      <c r="K399">
        <f ca="1">YEAR(TODAY()) - Table1[[#This Row],[Year]]</f>
        <v>14</v>
      </c>
      <c r="L399">
        <f>Table1[[#This Row],[Price]]/Table1[[#This Row],[Mileage]]</f>
        <v>0.43774726441214717</v>
      </c>
      <c r="M399" t="str" cm="1">
        <f t="array" ref="M399">_xlfn.IFS(
Table1[[#This Row],[Mileage]]&lt;50000,"Low",
Table1[[#This Row],[Mileage]]&lt;150000,"Medium",
TRUE,"High"
)</f>
        <v>High</v>
      </c>
      <c r="N399" t="str" cm="1">
        <f t="array" ref="N399">_xlfn.IFS(
Table1[[#This Row],[Price]]&lt;65000,"Budget",
Table1[[#This Row],[Price]]&lt;=80000,"Mid-range",
TRUE,"Premium"
)</f>
        <v>Premium</v>
      </c>
      <c r="O399" t="str" cm="1">
        <f t="array" ref="O399">_xlfn.IFS(
Table1[[#This Row],[Engine Size]]&lt;2,"Small",
Table1[[#This Row],[Engine Size]]&lt;4,"Medium",
TRUE,"Large"
)</f>
        <v>Large</v>
      </c>
      <c r="P399" cm="1">
        <f t="array" ref="P399">_xlfn.IFS(
Table1[[#This Row],[Condition]]="New",3,
Table1[[#This Row],[Condition]]="Like New",2,
TRUE,1
)</f>
        <v>2</v>
      </c>
    </row>
    <row r="400" spans="1:16" x14ac:dyDescent="0.3">
      <c r="A400">
        <v>399</v>
      </c>
      <c r="B400" t="s">
        <v>17</v>
      </c>
      <c r="C400">
        <v>2002</v>
      </c>
      <c r="D400">
        <v>3.3</v>
      </c>
      <c r="E400" t="s">
        <v>42</v>
      </c>
      <c r="F400" t="s">
        <v>34</v>
      </c>
      <c r="G400">
        <v>148182</v>
      </c>
      <c r="H400" t="s">
        <v>26</v>
      </c>
      <c r="I400">
        <v>89434.74</v>
      </c>
      <c r="J400" t="s">
        <v>21</v>
      </c>
      <c r="K400">
        <f ca="1">YEAR(TODAY()) - Table1[[#This Row],[Year]]</f>
        <v>24</v>
      </c>
      <c r="L400">
        <f>Table1[[#This Row],[Price]]/Table1[[#This Row],[Mileage]]</f>
        <v>0.60354658460541766</v>
      </c>
      <c r="M400" t="str" cm="1">
        <f t="array" ref="M400">_xlfn.IFS(
Table1[[#This Row],[Mileage]]&lt;50000,"Low",
Table1[[#This Row],[Mileage]]&lt;150000,"Medium",
TRUE,"High"
)</f>
        <v>Medium</v>
      </c>
      <c r="N400" t="str" cm="1">
        <f t="array" ref="N400">_xlfn.IFS(
Table1[[#This Row],[Price]]&lt;65000,"Budget",
Table1[[#This Row],[Price]]&lt;=80000,"Mid-range",
TRUE,"Premium"
)</f>
        <v>Premium</v>
      </c>
      <c r="O400" t="str" cm="1">
        <f t="array" ref="O400">_xlfn.IFS(
Table1[[#This Row],[Engine Size]]&lt;2,"Small",
Table1[[#This Row],[Engine Size]]&lt;4,"Medium",
TRUE,"Large"
)</f>
        <v>Medium</v>
      </c>
      <c r="P400" cm="1">
        <f t="array" ref="P400">_xlfn.IFS(
Table1[[#This Row],[Condition]]="New",3,
Table1[[#This Row],[Condition]]="Like New",2,
TRUE,1
)</f>
        <v>1</v>
      </c>
    </row>
    <row r="401" spans="1:16" hidden="1" x14ac:dyDescent="0.3">
      <c r="A401">
        <v>400</v>
      </c>
      <c r="B401" t="s">
        <v>58</v>
      </c>
      <c r="C401">
        <v>2023</v>
      </c>
      <c r="D401">
        <v>4.3</v>
      </c>
      <c r="E401" t="s">
        <v>33</v>
      </c>
      <c r="F401" t="s">
        <v>19</v>
      </c>
      <c r="G401">
        <v>193242</v>
      </c>
      <c r="H401" t="s">
        <v>20</v>
      </c>
      <c r="I401">
        <v>36155.21</v>
      </c>
      <c r="J401" t="s">
        <v>62</v>
      </c>
      <c r="K401">
        <f ca="1">YEAR(TODAY()) - Table1[[#This Row],[Year]]</f>
        <v>3</v>
      </c>
      <c r="L401">
        <f>Table1[[#This Row],[Price]]/Table1[[#This Row],[Mileage]]</f>
        <v>0.18709809461711222</v>
      </c>
      <c r="M401" t="str" cm="1">
        <f t="array" ref="M401">_xlfn.IFS(
Table1[[#This Row],[Mileage]]&lt;50000,"Low",
Table1[[#This Row],[Mileage]]&lt;150000,"Medium",
TRUE,"High"
)</f>
        <v>High</v>
      </c>
      <c r="N401" t="str" cm="1">
        <f t="array" ref="N401">_xlfn.IFS(
Table1[[#This Row],[Price]]&lt;65000,"Budget",
Table1[[#This Row],[Price]]&lt;=80000,"Mid-range",
TRUE,"Premium"
)</f>
        <v>Budget</v>
      </c>
      <c r="O401" t="str" cm="1">
        <f t="array" ref="O401">_xlfn.IFS(
Table1[[#This Row],[Engine Size]]&lt;2,"Small",
Table1[[#This Row],[Engine Size]]&lt;4,"Medium",
TRUE,"Large"
)</f>
        <v>Large</v>
      </c>
      <c r="P401" cm="1">
        <f t="array" ref="P401">_xlfn.IFS(
Table1[[#This Row],[Condition]]="New",3,
Table1[[#This Row],[Condition]]="Like New",2,
TRUE,1
)</f>
        <v>3</v>
      </c>
    </row>
    <row r="402" spans="1:16" hidden="1" x14ac:dyDescent="0.3">
      <c r="A402">
        <v>401</v>
      </c>
      <c r="B402" t="s">
        <v>30</v>
      </c>
      <c r="C402">
        <v>2009</v>
      </c>
      <c r="D402">
        <v>5.2</v>
      </c>
      <c r="E402" t="s">
        <v>18</v>
      </c>
      <c r="F402" t="s">
        <v>19</v>
      </c>
      <c r="G402">
        <v>182873</v>
      </c>
      <c r="H402" t="s">
        <v>38</v>
      </c>
      <c r="I402">
        <v>45172.66</v>
      </c>
      <c r="J402" t="s">
        <v>31</v>
      </c>
      <c r="K402">
        <f ca="1">YEAR(TODAY()) - Table1[[#This Row],[Year]]</f>
        <v>17</v>
      </c>
      <c r="L402">
        <f>Table1[[#This Row],[Price]]/Table1[[#This Row],[Mileage]]</f>
        <v>0.24701656340739203</v>
      </c>
      <c r="M402" t="str" cm="1">
        <f t="array" ref="M402">_xlfn.IFS(
Table1[[#This Row],[Mileage]]&lt;50000,"Low",
Table1[[#This Row],[Mileage]]&lt;150000,"Medium",
TRUE,"High"
)</f>
        <v>High</v>
      </c>
      <c r="N402" t="str" cm="1">
        <f t="array" ref="N402">_xlfn.IFS(
Table1[[#This Row],[Price]]&lt;65000,"Budget",
Table1[[#This Row],[Price]]&lt;=80000,"Mid-range",
TRUE,"Premium"
)</f>
        <v>Budget</v>
      </c>
      <c r="O402" t="str" cm="1">
        <f t="array" ref="O402">_xlfn.IFS(
Table1[[#This Row],[Engine Size]]&lt;2,"Small",
Table1[[#This Row],[Engine Size]]&lt;4,"Medium",
TRUE,"Large"
)</f>
        <v>Large</v>
      </c>
      <c r="P402" cm="1">
        <f t="array" ref="P402">_xlfn.IFS(
Table1[[#This Row],[Condition]]="New",3,
Table1[[#This Row],[Condition]]="Like New",2,
TRUE,1
)</f>
        <v>2</v>
      </c>
    </row>
    <row r="403" spans="1:16" x14ac:dyDescent="0.3">
      <c r="A403">
        <v>402</v>
      </c>
      <c r="B403" t="s">
        <v>24</v>
      </c>
      <c r="C403">
        <v>2013</v>
      </c>
      <c r="D403">
        <v>1.8</v>
      </c>
      <c r="E403" t="s">
        <v>33</v>
      </c>
      <c r="F403" t="s">
        <v>34</v>
      </c>
      <c r="G403">
        <v>124926</v>
      </c>
      <c r="H403" t="s">
        <v>26</v>
      </c>
      <c r="I403">
        <v>68600.67</v>
      </c>
      <c r="J403" t="s">
        <v>66</v>
      </c>
      <c r="K403">
        <f ca="1">YEAR(TODAY()) - Table1[[#This Row],[Year]]</f>
        <v>13</v>
      </c>
      <c r="L403">
        <f>Table1[[#This Row],[Price]]/Table1[[#This Row],[Mileage]]</f>
        <v>0.54913044522357235</v>
      </c>
      <c r="M403" t="str" cm="1">
        <f t="array" ref="M403">_xlfn.IFS(
Table1[[#This Row],[Mileage]]&lt;50000,"Low",
Table1[[#This Row],[Mileage]]&lt;150000,"Medium",
TRUE,"High"
)</f>
        <v>Medium</v>
      </c>
      <c r="N403" t="str" cm="1">
        <f t="array" ref="N403">_xlfn.IFS(
Table1[[#This Row],[Price]]&lt;65000,"Budget",
Table1[[#This Row],[Price]]&lt;=80000,"Mid-range",
TRUE,"Premium"
)</f>
        <v>Mid-range</v>
      </c>
      <c r="O403" t="str" cm="1">
        <f t="array" ref="O403">_xlfn.IFS(
Table1[[#This Row],[Engine Size]]&lt;2,"Small",
Table1[[#This Row],[Engine Size]]&lt;4,"Medium",
TRUE,"Large"
)</f>
        <v>Small</v>
      </c>
      <c r="P403" cm="1">
        <f t="array" ref="P403">_xlfn.IFS(
Table1[[#This Row],[Condition]]="New",3,
Table1[[#This Row],[Condition]]="Like New",2,
TRUE,1
)</f>
        <v>1</v>
      </c>
    </row>
    <row r="404" spans="1:16" hidden="1" x14ac:dyDescent="0.3">
      <c r="A404">
        <v>403</v>
      </c>
      <c r="B404" t="s">
        <v>30</v>
      </c>
      <c r="C404">
        <v>2005</v>
      </c>
      <c r="D404">
        <v>1.1000000000000001</v>
      </c>
      <c r="E404" t="s">
        <v>18</v>
      </c>
      <c r="F404" t="s">
        <v>34</v>
      </c>
      <c r="G404">
        <v>81147</v>
      </c>
      <c r="H404" t="s">
        <v>20</v>
      </c>
      <c r="I404">
        <v>6629.41</v>
      </c>
      <c r="J404" t="s">
        <v>41</v>
      </c>
      <c r="K404">
        <f ca="1">YEAR(TODAY()) - Table1[[#This Row],[Year]]</f>
        <v>21</v>
      </c>
      <c r="L404">
        <f>Table1[[#This Row],[Price]]/Table1[[#This Row],[Mileage]]</f>
        <v>8.1696304237987849E-2</v>
      </c>
      <c r="M404" t="str" cm="1">
        <f t="array" ref="M404">_xlfn.IFS(
Table1[[#This Row],[Mileage]]&lt;50000,"Low",
Table1[[#This Row],[Mileage]]&lt;150000,"Medium",
TRUE,"High"
)</f>
        <v>Medium</v>
      </c>
      <c r="N404" t="str" cm="1">
        <f t="array" ref="N404">_xlfn.IFS(
Table1[[#This Row],[Price]]&lt;65000,"Budget",
Table1[[#This Row],[Price]]&lt;=80000,"Mid-range",
TRUE,"Premium"
)</f>
        <v>Budget</v>
      </c>
      <c r="O404" t="str" cm="1">
        <f t="array" ref="O404">_xlfn.IFS(
Table1[[#This Row],[Engine Size]]&lt;2,"Small",
Table1[[#This Row],[Engine Size]]&lt;4,"Medium",
TRUE,"Large"
)</f>
        <v>Small</v>
      </c>
      <c r="P404" cm="1">
        <f t="array" ref="P404">_xlfn.IFS(
Table1[[#This Row],[Condition]]="New",3,
Table1[[#This Row],[Condition]]="Like New",2,
TRUE,1
)</f>
        <v>3</v>
      </c>
    </row>
    <row r="405" spans="1:16" x14ac:dyDescent="0.3">
      <c r="A405">
        <v>404</v>
      </c>
      <c r="B405" t="s">
        <v>37</v>
      </c>
      <c r="C405">
        <v>2002</v>
      </c>
      <c r="D405">
        <v>4.9000000000000004</v>
      </c>
      <c r="E405" t="s">
        <v>18</v>
      </c>
      <c r="F405" t="s">
        <v>19</v>
      </c>
      <c r="G405">
        <v>19199</v>
      </c>
      <c r="H405" t="s">
        <v>20</v>
      </c>
      <c r="I405">
        <v>82914.600000000006</v>
      </c>
      <c r="J405" t="s">
        <v>45</v>
      </c>
      <c r="K405">
        <f ca="1">YEAR(TODAY()) - Table1[[#This Row],[Year]]</f>
        <v>24</v>
      </c>
      <c r="L405">
        <f>Table1[[#This Row],[Price]]/Table1[[#This Row],[Mileage]]</f>
        <v>4.3186936819626025</v>
      </c>
      <c r="M405" t="str" cm="1">
        <f t="array" ref="M405">_xlfn.IFS(
Table1[[#This Row],[Mileage]]&lt;50000,"Low",
Table1[[#This Row],[Mileage]]&lt;150000,"Medium",
TRUE,"High"
)</f>
        <v>Low</v>
      </c>
      <c r="N405" t="str" cm="1">
        <f t="array" ref="N405">_xlfn.IFS(
Table1[[#This Row],[Price]]&lt;65000,"Budget",
Table1[[#This Row],[Price]]&lt;=80000,"Mid-range",
TRUE,"Premium"
)</f>
        <v>Premium</v>
      </c>
      <c r="O405" t="str" cm="1">
        <f t="array" ref="O405">_xlfn.IFS(
Table1[[#This Row],[Engine Size]]&lt;2,"Small",
Table1[[#This Row],[Engine Size]]&lt;4,"Medium",
TRUE,"Large"
)</f>
        <v>Large</v>
      </c>
      <c r="P405" cm="1">
        <f t="array" ref="P405">_xlfn.IFS(
Table1[[#This Row],[Condition]]="New",3,
Table1[[#This Row],[Condition]]="Like New",2,
TRUE,1
)</f>
        <v>3</v>
      </c>
    </row>
    <row r="406" spans="1:16" x14ac:dyDescent="0.3">
      <c r="A406">
        <v>405</v>
      </c>
      <c r="B406" t="s">
        <v>24</v>
      </c>
      <c r="C406">
        <v>2015</v>
      </c>
      <c r="D406">
        <v>4</v>
      </c>
      <c r="E406" t="s">
        <v>18</v>
      </c>
      <c r="F406" t="s">
        <v>34</v>
      </c>
      <c r="G406">
        <v>183208</v>
      </c>
      <c r="H406" t="s">
        <v>38</v>
      </c>
      <c r="I406">
        <v>88580.82</v>
      </c>
      <c r="J406" t="s">
        <v>27</v>
      </c>
      <c r="K406">
        <f ca="1">YEAR(TODAY()) - Table1[[#This Row],[Year]]</f>
        <v>11</v>
      </c>
      <c r="L406">
        <f>Table1[[#This Row],[Price]]/Table1[[#This Row],[Mileage]]</f>
        <v>0.48349864634732109</v>
      </c>
      <c r="M406" t="str" cm="1">
        <f t="array" ref="M406">_xlfn.IFS(
Table1[[#This Row],[Mileage]]&lt;50000,"Low",
Table1[[#This Row],[Mileage]]&lt;150000,"Medium",
TRUE,"High"
)</f>
        <v>High</v>
      </c>
      <c r="N406" t="str" cm="1">
        <f t="array" ref="N406">_xlfn.IFS(
Table1[[#This Row],[Price]]&lt;65000,"Budget",
Table1[[#This Row],[Price]]&lt;=80000,"Mid-range",
TRUE,"Premium"
)</f>
        <v>Premium</v>
      </c>
      <c r="O406" t="str" cm="1">
        <f t="array" ref="O406">_xlfn.IFS(
Table1[[#This Row],[Engine Size]]&lt;2,"Small",
Table1[[#This Row],[Engine Size]]&lt;4,"Medium",
TRUE,"Large"
)</f>
        <v>Large</v>
      </c>
      <c r="P406" cm="1">
        <f t="array" ref="P406">_xlfn.IFS(
Table1[[#This Row],[Condition]]="New",3,
Table1[[#This Row],[Condition]]="Like New",2,
TRUE,1
)</f>
        <v>2</v>
      </c>
    </row>
    <row r="407" spans="1:16" x14ac:dyDescent="0.3">
      <c r="A407">
        <v>406</v>
      </c>
      <c r="B407" t="s">
        <v>37</v>
      </c>
      <c r="C407">
        <v>2006</v>
      </c>
      <c r="D407">
        <v>4.5</v>
      </c>
      <c r="E407" t="s">
        <v>33</v>
      </c>
      <c r="F407" t="s">
        <v>34</v>
      </c>
      <c r="G407">
        <v>220868</v>
      </c>
      <c r="H407" t="s">
        <v>38</v>
      </c>
      <c r="I407">
        <v>86434.03</v>
      </c>
      <c r="J407" t="s">
        <v>45</v>
      </c>
      <c r="K407">
        <f ca="1">YEAR(TODAY()) - Table1[[#This Row],[Year]]</f>
        <v>20</v>
      </c>
      <c r="L407">
        <f>Table1[[#This Row],[Price]]/Table1[[#This Row],[Mileage]]</f>
        <v>0.39133794845790243</v>
      </c>
      <c r="M407" t="str" cm="1">
        <f t="array" ref="M407">_xlfn.IFS(
Table1[[#This Row],[Mileage]]&lt;50000,"Low",
Table1[[#This Row],[Mileage]]&lt;150000,"Medium",
TRUE,"High"
)</f>
        <v>High</v>
      </c>
      <c r="N407" t="str" cm="1">
        <f t="array" ref="N407">_xlfn.IFS(
Table1[[#This Row],[Price]]&lt;65000,"Budget",
Table1[[#This Row],[Price]]&lt;=80000,"Mid-range",
TRUE,"Premium"
)</f>
        <v>Premium</v>
      </c>
      <c r="O407" t="str" cm="1">
        <f t="array" ref="O407">_xlfn.IFS(
Table1[[#This Row],[Engine Size]]&lt;2,"Small",
Table1[[#This Row],[Engine Size]]&lt;4,"Medium",
TRUE,"Large"
)</f>
        <v>Large</v>
      </c>
      <c r="P407" cm="1">
        <f t="array" ref="P407">_xlfn.IFS(
Table1[[#This Row],[Condition]]="New",3,
Table1[[#This Row],[Condition]]="Like New",2,
TRUE,1
)</f>
        <v>2</v>
      </c>
    </row>
    <row r="408" spans="1:16" hidden="1" x14ac:dyDescent="0.3">
      <c r="A408">
        <v>407</v>
      </c>
      <c r="B408" t="s">
        <v>58</v>
      </c>
      <c r="C408">
        <v>2019</v>
      </c>
      <c r="D408">
        <v>5.2</v>
      </c>
      <c r="E408" t="s">
        <v>33</v>
      </c>
      <c r="F408" t="s">
        <v>19</v>
      </c>
      <c r="G408">
        <v>120787</v>
      </c>
      <c r="H408" t="s">
        <v>20</v>
      </c>
      <c r="I408">
        <v>40630.17</v>
      </c>
      <c r="J408" t="s">
        <v>62</v>
      </c>
      <c r="K408">
        <f ca="1">YEAR(TODAY()) - Table1[[#This Row],[Year]]</f>
        <v>7</v>
      </c>
      <c r="L408">
        <f>Table1[[#This Row],[Price]]/Table1[[#This Row],[Mileage]]</f>
        <v>0.33637866657835691</v>
      </c>
      <c r="M408" t="str" cm="1">
        <f t="array" ref="M408">_xlfn.IFS(
Table1[[#This Row],[Mileage]]&lt;50000,"Low",
Table1[[#This Row],[Mileage]]&lt;150000,"Medium",
TRUE,"High"
)</f>
        <v>Medium</v>
      </c>
      <c r="N408" t="str" cm="1">
        <f t="array" ref="N408">_xlfn.IFS(
Table1[[#This Row],[Price]]&lt;65000,"Budget",
Table1[[#This Row],[Price]]&lt;=80000,"Mid-range",
TRUE,"Premium"
)</f>
        <v>Budget</v>
      </c>
      <c r="O408" t="str" cm="1">
        <f t="array" ref="O408">_xlfn.IFS(
Table1[[#This Row],[Engine Size]]&lt;2,"Small",
Table1[[#This Row],[Engine Size]]&lt;4,"Medium",
TRUE,"Large"
)</f>
        <v>Large</v>
      </c>
      <c r="P408" cm="1">
        <f t="array" ref="P408">_xlfn.IFS(
Table1[[#This Row],[Condition]]="New",3,
Table1[[#This Row],[Condition]]="Like New",2,
TRUE,1
)</f>
        <v>3</v>
      </c>
    </row>
    <row r="409" spans="1:16" hidden="1" x14ac:dyDescent="0.3">
      <c r="A409">
        <v>408</v>
      </c>
      <c r="B409" t="s">
        <v>58</v>
      </c>
      <c r="C409">
        <v>2013</v>
      </c>
      <c r="D409">
        <v>5</v>
      </c>
      <c r="E409" t="s">
        <v>18</v>
      </c>
      <c r="F409" t="s">
        <v>34</v>
      </c>
      <c r="G409">
        <v>114427</v>
      </c>
      <c r="H409" t="s">
        <v>20</v>
      </c>
      <c r="I409">
        <v>48889.95</v>
      </c>
      <c r="J409" t="s">
        <v>62</v>
      </c>
      <c r="K409">
        <f ca="1">YEAR(TODAY()) - Table1[[#This Row],[Year]]</f>
        <v>13</v>
      </c>
      <c r="L409">
        <f>Table1[[#This Row],[Price]]/Table1[[#This Row],[Mileage]]</f>
        <v>0.42725886372971411</v>
      </c>
      <c r="M409" t="str" cm="1">
        <f t="array" ref="M409">_xlfn.IFS(
Table1[[#This Row],[Mileage]]&lt;50000,"Low",
Table1[[#This Row],[Mileage]]&lt;150000,"Medium",
TRUE,"High"
)</f>
        <v>Medium</v>
      </c>
      <c r="N409" t="str" cm="1">
        <f t="array" ref="N409">_xlfn.IFS(
Table1[[#This Row],[Price]]&lt;65000,"Budget",
Table1[[#This Row],[Price]]&lt;=80000,"Mid-range",
TRUE,"Premium"
)</f>
        <v>Budget</v>
      </c>
      <c r="O409" t="str" cm="1">
        <f t="array" ref="O409">_xlfn.IFS(
Table1[[#This Row],[Engine Size]]&lt;2,"Small",
Table1[[#This Row],[Engine Size]]&lt;4,"Medium",
TRUE,"Large"
)</f>
        <v>Large</v>
      </c>
      <c r="P409" cm="1">
        <f t="array" ref="P409">_xlfn.IFS(
Table1[[#This Row],[Condition]]="New",3,
Table1[[#This Row],[Condition]]="Like New",2,
TRUE,1
)</f>
        <v>3</v>
      </c>
    </row>
    <row r="410" spans="1:16" hidden="1" x14ac:dyDescent="0.3">
      <c r="A410">
        <v>409</v>
      </c>
      <c r="B410" t="s">
        <v>24</v>
      </c>
      <c r="C410">
        <v>2008</v>
      </c>
      <c r="D410">
        <v>5.8</v>
      </c>
      <c r="E410" t="s">
        <v>25</v>
      </c>
      <c r="F410" t="s">
        <v>19</v>
      </c>
      <c r="G410">
        <v>148063</v>
      </c>
      <c r="H410" t="s">
        <v>20</v>
      </c>
      <c r="I410">
        <v>6176.89</v>
      </c>
      <c r="J410" t="s">
        <v>66</v>
      </c>
      <c r="K410">
        <f ca="1">YEAR(TODAY()) - Table1[[#This Row],[Year]]</f>
        <v>18</v>
      </c>
      <c r="L410">
        <f>Table1[[#This Row],[Price]]/Table1[[#This Row],[Mileage]]</f>
        <v>4.1717984911828078E-2</v>
      </c>
      <c r="M410" t="str" cm="1">
        <f t="array" ref="M410">_xlfn.IFS(
Table1[[#This Row],[Mileage]]&lt;50000,"Low",
Table1[[#This Row],[Mileage]]&lt;150000,"Medium",
TRUE,"High"
)</f>
        <v>Medium</v>
      </c>
      <c r="N410" t="str" cm="1">
        <f t="array" ref="N410">_xlfn.IFS(
Table1[[#This Row],[Price]]&lt;65000,"Budget",
Table1[[#This Row],[Price]]&lt;=80000,"Mid-range",
TRUE,"Premium"
)</f>
        <v>Budget</v>
      </c>
      <c r="O410" t="str" cm="1">
        <f t="array" ref="O410">_xlfn.IFS(
Table1[[#This Row],[Engine Size]]&lt;2,"Small",
Table1[[#This Row],[Engine Size]]&lt;4,"Medium",
TRUE,"Large"
)</f>
        <v>Large</v>
      </c>
      <c r="P410" cm="1">
        <f t="array" ref="P410">_xlfn.IFS(
Table1[[#This Row],[Condition]]="New",3,
Table1[[#This Row],[Condition]]="Like New",2,
TRUE,1
)</f>
        <v>3</v>
      </c>
    </row>
    <row r="411" spans="1:16" hidden="1" x14ac:dyDescent="0.3">
      <c r="A411">
        <v>410</v>
      </c>
      <c r="B411" t="s">
        <v>24</v>
      </c>
      <c r="C411">
        <v>2014</v>
      </c>
      <c r="D411">
        <v>3.7</v>
      </c>
      <c r="E411" t="s">
        <v>33</v>
      </c>
      <c r="F411" t="s">
        <v>19</v>
      </c>
      <c r="G411">
        <v>153625</v>
      </c>
      <c r="H411" t="s">
        <v>26</v>
      </c>
      <c r="I411">
        <v>42942.559999999998</v>
      </c>
      <c r="J411" t="s">
        <v>53</v>
      </c>
      <c r="K411">
        <f ca="1">YEAR(TODAY()) - Table1[[#This Row],[Year]]</f>
        <v>12</v>
      </c>
      <c r="L411">
        <f>Table1[[#This Row],[Price]]/Table1[[#This Row],[Mileage]]</f>
        <v>0.27952846216436128</v>
      </c>
      <c r="M411" t="str" cm="1">
        <f t="array" ref="M411">_xlfn.IFS(
Table1[[#This Row],[Mileage]]&lt;50000,"Low",
Table1[[#This Row],[Mileage]]&lt;150000,"Medium",
TRUE,"High"
)</f>
        <v>High</v>
      </c>
      <c r="N411" t="str" cm="1">
        <f t="array" ref="N411">_xlfn.IFS(
Table1[[#This Row],[Price]]&lt;65000,"Budget",
Table1[[#This Row],[Price]]&lt;=80000,"Mid-range",
TRUE,"Premium"
)</f>
        <v>Budget</v>
      </c>
      <c r="O411" t="str" cm="1">
        <f t="array" ref="O411">_xlfn.IFS(
Table1[[#This Row],[Engine Size]]&lt;2,"Small",
Table1[[#This Row],[Engine Size]]&lt;4,"Medium",
TRUE,"Large"
)</f>
        <v>Medium</v>
      </c>
      <c r="P411" cm="1">
        <f t="array" ref="P411">_xlfn.IFS(
Table1[[#This Row],[Condition]]="New",3,
Table1[[#This Row],[Condition]]="Like New",2,
TRUE,1
)</f>
        <v>1</v>
      </c>
    </row>
    <row r="412" spans="1:16" hidden="1" x14ac:dyDescent="0.3">
      <c r="A412">
        <v>411</v>
      </c>
      <c r="B412" t="s">
        <v>50</v>
      </c>
      <c r="C412">
        <v>2020</v>
      </c>
      <c r="D412">
        <v>3.4</v>
      </c>
      <c r="E412" t="s">
        <v>42</v>
      </c>
      <c r="F412" t="s">
        <v>19</v>
      </c>
      <c r="G412">
        <v>220782</v>
      </c>
      <c r="H412" t="s">
        <v>38</v>
      </c>
      <c r="I412">
        <v>48740.55</v>
      </c>
      <c r="J412" t="s">
        <v>51</v>
      </c>
      <c r="K412">
        <f ca="1">YEAR(TODAY()) - Table1[[#This Row],[Year]]</f>
        <v>6</v>
      </c>
      <c r="L412">
        <f>Table1[[#This Row],[Price]]/Table1[[#This Row],[Mileage]]</f>
        <v>0.22076324156860616</v>
      </c>
      <c r="M412" t="str" cm="1">
        <f t="array" ref="M412">_xlfn.IFS(
Table1[[#This Row],[Mileage]]&lt;50000,"Low",
Table1[[#This Row],[Mileage]]&lt;150000,"Medium",
TRUE,"High"
)</f>
        <v>High</v>
      </c>
      <c r="N412" t="str" cm="1">
        <f t="array" ref="N412">_xlfn.IFS(
Table1[[#This Row],[Price]]&lt;65000,"Budget",
Table1[[#This Row],[Price]]&lt;=80000,"Mid-range",
TRUE,"Premium"
)</f>
        <v>Budget</v>
      </c>
      <c r="O412" t="str" cm="1">
        <f t="array" ref="O412">_xlfn.IFS(
Table1[[#This Row],[Engine Size]]&lt;2,"Small",
Table1[[#This Row],[Engine Size]]&lt;4,"Medium",
TRUE,"Large"
)</f>
        <v>Medium</v>
      </c>
      <c r="P412" cm="1">
        <f t="array" ref="P412">_xlfn.IFS(
Table1[[#This Row],[Condition]]="New",3,
Table1[[#This Row],[Condition]]="Like New",2,
TRUE,1
)</f>
        <v>2</v>
      </c>
    </row>
    <row r="413" spans="1:16" x14ac:dyDescent="0.3">
      <c r="A413">
        <v>412</v>
      </c>
      <c r="B413" t="s">
        <v>30</v>
      </c>
      <c r="C413">
        <v>2002</v>
      </c>
      <c r="D413">
        <v>3</v>
      </c>
      <c r="E413" t="s">
        <v>33</v>
      </c>
      <c r="F413" t="s">
        <v>19</v>
      </c>
      <c r="G413">
        <v>87493</v>
      </c>
      <c r="H413" t="s">
        <v>20</v>
      </c>
      <c r="I413">
        <v>91162.559999999998</v>
      </c>
      <c r="J413" t="s">
        <v>40</v>
      </c>
      <c r="K413">
        <f ca="1">YEAR(TODAY()) - Table1[[#This Row],[Year]]</f>
        <v>24</v>
      </c>
      <c r="L413">
        <f>Table1[[#This Row],[Price]]/Table1[[#This Row],[Mileage]]</f>
        <v>1.0419411838661379</v>
      </c>
      <c r="M413" t="str" cm="1">
        <f t="array" ref="M413">_xlfn.IFS(
Table1[[#This Row],[Mileage]]&lt;50000,"Low",
Table1[[#This Row],[Mileage]]&lt;150000,"Medium",
TRUE,"High"
)</f>
        <v>Medium</v>
      </c>
      <c r="N413" t="str" cm="1">
        <f t="array" ref="N413">_xlfn.IFS(
Table1[[#This Row],[Price]]&lt;65000,"Budget",
Table1[[#This Row],[Price]]&lt;=80000,"Mid-range",
TRUE,"Premium"
)</f>
        <v>Premium</v>
      </c>
      <c r="O413" t="str" cm="1">
        <f t="array" ref="O413">_xlfn.IFS(
Table1[[#This Row],[Engine Size]]&lt;2,"Small",
Table1[[#This Row],[Engine Size]]&lt;4,"Medium",
TRUE,"Large"
)</f>
        <v>Medium</v>
      </c>
      <c r="P413" cm="1">
        <f t="array" ref="P413">_xlfn.IFS(
Table1[[#This Row],[Condition]]="New",3,
Table1[[#This Row],[Condition]]="Like New",2,
TRUE,1
)</f>
        <v>3</v>
      </c>
    </row>
    <row r="414" spans="1:16" x14ac:dyDescent="0.3">
      <c r="A414">
        <v>413</v>
      </c>
      <c r="B414" t="s">
        <v>50</v>
      </c>
      <c r="C414">
        <v>2001</v>
      </c>
      <c r="D414">
        <v>1.8</v>
      </c>
      <c r="E414" t="s">
        <v>18</v>
      </c>
      <c r="F414" t="s">
        <v>34</v>
      </c>
      <c r="G414">
        <v>274915</v>
      </c>
      <c r="H414" t="s">
        <v>38</v>
      </c>
      <c r="I414">
        <v>89928.83</v>
      </c>
      <c r="J414" t="s">
        <v>51</v>
      </c>
      <c r="K414">
        <f ca="1">YEAR(TODAY()) - Table1[[#This Row],[Year]]</f>
        <v>25</v>
      </c>
      <c r="L414">
        <f>Table1[[#This Row],[Price]]/Table1[[#This Row],[Mileage]]</f>
        <v>0.32711503555644472</v>
      </c>
      <c r="M414" t="str" cm="1">
        <f t="array" ref="M414">_xlfn.IFS(
Table1[[#This Row],[Mileage]]&lt;50000,"Low",
Table1[[#This Row],[Mileage]]&lt;150000,"Medium",
TRUE,"High"
)</f>
        <v>High</v>
      </c>
      <c r="N414" t="str" cm="1">
        <f t="array" ref="N414">_xlfn.IFS(
Table1[[#This Row],[Price]]&lt;65000,"Budget",
Table1[[#This Row],[Price]]&lt;=80000,"Mid-range",
TRUE,"Premium"
)</f>
        <v>Premium</v>
      </c>
      <c r="O414" t="str" cm="1">
        <f t="array" ref="O414">_xlfn.IFS(
Table1[[#This Row],[Engine Size]]&lt;2,"Small",
Table1[[#This Row],[Engine Size]]&lt;4,"Medium",
TRUE,"Large"
)</f>
        <v>Small</v>
      </c>
      <c r="P414" cm="1">
        <f t="array" ref="P414">_xlfn.IFS(
Table1[[#This Row],[Condition]]="New",3,
Table1[[#This Row],[Condition]]="Like New",2,
TRUE,1
)</f>
        <v>2</v>
      </c>
    </row>
    <row r="415" spans="1:16" x14ac:dyDescent="0.3">
      <c r="A415">
        <v>414</v>
      </c>
      <c r="B415" t="s">
        <v>30</v>
      </c>
      <c r="C415">
        <v>2001</v>
      </c>
      <c r="D415">
        <v>3.9</v>
      </c>
      <c r="E415" t="s">
        <v>25</v>
      </c>
      <c r="F415" t="s">
        <v>19</v>
      </c>
      <c r="G415">
        <v>125607</v>
      </c>
      <c r="H415" t="s">
        <v>38</v>
      </c>
      <c r="I415">
        <v>96779.22</v>
      </c>
      <c r="J415" t="s">
        <v>40</v>
      </c>
      <c r="K415">
        <f ca="1">YEAR(TODAY()) - Table1[[#This Row],[Year]]</f>
        <v>25</v>
      </c>
      <c r="L415">
        <f>Table1[[#This Row],[Price]]/Table1[[#This Row],[Mileage]]</f>
        <v>0.77049224963576868</v>
      </c>
      <c r="M415" t="str" cm="1">
        <f t="array" ref="M415">_xlfn.IFS(
Table1[[#This Row],[Mileage]]&lt;50000,"Low",
Table1[[#This Row],[Mileage]]&lt;150000,"Medium",
TRUE,"High"
)</f>
        <v>Medium</v>
      </c>
      <c r="N415" t="str" cm="1">
        <f t="array" ref="N415">_xlfn.IFS(
Table1[[#This Row],[Price]]&lt;65000,"Budget",
Table1[[#This Row],[Price]]&lt;=80000,"Mid-range",
TRUE,"Premium"
)</f>
        <v>Premium</v>
      </c>
      <c r="O415" t="str" cm="1">
        <f t="array" ref="O415">_xlfn.IFS(
Table1[[#This Row],[Engine Size]]&lt;2,"Small",
Table1[[#This Row],[Engine Size]]&lt;4,"Medium",
TRUE,"Large"
)</f>
        <v>Medium</v>
      </c>
      <c r="P415" cm="1">
        <f t="array" ref="P415">_xlfn.IFS(
Table1[[#This Row],[Condition]]="New",3,
Table1[[#This Row],[Condition]]="Like New",2,
TRUE,1
)</f>
        <v>2</v>
      </c>
    </row>
    <row r="416" spans="1:16" x14ac:dyDescent="0.3">
      <c r="A416">
        <v>415</v>
      </c>
      <c r="B416" t="s">
        <v>50</v>
      </c>
      <c r="C416">
        <v>2002</v>
      </c>
      <c r="D416">
        <v>2.4</v>
      </c>
      <c r="E416" t="s">
        <v>18</v>
      </c>
      <c r="F416" t="s">
        <v>19</v>
      </c>
      <c r="G416">
        <v>246834</v>
      </c>
      <c r="H416" t="s">
        <v>38</v>
      </c>
      <c r="I416">
        <v>89084.97</v>
      </c>
      <c r="J416" t="s">
        <v>51</v>
      </c>
      <c r="K416">
        <f ca="1">YEAR(TODAY()) - Table1[[#This Row],[Year]]</f>
        <v>24</v>
      </c>
      <c r="L416">
        <f>Table1[[#This Row],[Price]]/Table1[[#This Row],[Mileage]]</f>
        <v>0.36091044993801502</v>
      </c>
      <c r="M416" t="str" cm="1">
        <f t="array" ref="M416">_xlfn.IFS(
Table1[[#This Row],[Mileage]]&lt;50000,"Low",
Table1[[#This Row],[Mileage]]&lt;150000,"Medium",
TRUE,"High"
)</f>
        <v>High</v>
      </c>
      <c r="N416" t="str" cm="1">
        <f t="array" ref="N416">_xlfn.IFS(
Table1[[#This Row],[Price]]&lt;65000,"Budget",
Table1[[#This Row],[Price]]&lt;=80000,"Mid-range",
TRUE,"Premium"
)</f>
        <v>Premium</v>
      </c>
      <c r="O416" t="str" cm="1">
        <f t="array" ref="O416">_xlfn.IFS(
Table1[[#This Row],[Engine Size]]&lt;2,"Small",
Table1[[#This Row],[Engine Size]]&lt;4,"Medium",
TRUE,"Large"
)</f>
        <v>Medium</v>
      </c>
      <c r="P416" cm="1">
        <f t="array" ref="P416">_xlfn.IFS(
Table1[[#This Row],[Condition]]="New",3,
Table1[[#This Row],[Condition]]="Like New",2,
TRUE,1
)</f>
        <v>2</v>
      </c>
    </row>
    <row r="417" spans="1:16" hidden="1" x14ac:dyDescent="0.3">
      <c r="A417">
        <v>416</v>
      </c>
      <c r="B417" t="s">
        <v>37</v>
      </c>
      <c r="C417">
        <v>2017</v>
      </c>
      <c r="D417">
        <v>5.6</v>
      </c>
      <c r="E417" t="s">
        <v>42</v>
      </c>
      <c r="F417" t="s">
        <v>19</v>
      </c>
      <c r="G417">
        <v>79876</v>
      </c>
      <c r="H417" t="s">
        <v>20</v>
      </c>
      <c r="I417">
        <v>5779.07</v>
      </c>
      <c r="J417" t="s">
        <v>48</v>
      </c>
      <c r="K417">
        <f ca="1">YEAR(TODAY()) - Table1[[#This Row],[Year]]</f>
        <v>9</v>
      </c>
      <c r="L417">
        <f>Table1[[#This Row],[Price]]/Table1[[#This Row],[Mileage]]</f>
        <v>7.235051830337022E-2</v>
      </c>
      <c r="M417" t="str" cm="1">
        <f t="array" ref="M417">_xlfn.IFS(
Table1[[#This Row],[Mileage]]&lt;50000,"Low",
Table1[[#This Row],[Mileage]]&lt;150000,"Medium",
TRUE,"High"
)</f>
        <v>Medium</v>
      </c>
      <c r="N417" t="str" cm="1">
        <f t="array" ref="N417">_xlfn.IFS(
Table1[[#This Row],[Price]]&lt;65000,"Budget",
Table1[[#This Row],[Price]]&lt;=80000,"Mid-range",
TRUE,"Premium"
)</f>
        <v>Budget</v>
      </c>
      <c r="O417" t="str" cm="1">
        <f t="array" ref="O417">_xlfn.IFS(
Table1[[#This Row],[Engine Size]]&lt;2,"Small",
Table1[[#This Row],[Engine Size]]&lt;4,"Medium",
TRUE,"Large"
)</f>
        <v>Large</v>
      </c>
      <c r="P417" cm="1">
        <f t="array" ref="P417">_xlfn.IFS(
Table1[[#This Row],[Condition]]="New",3,
Table1[[#This Row],[Condition]]="Like New",2,
TRUE,1
)</f>
        <v>3</v>
      </c>
    </row>
    <row r="418" spans="1:16" x14ac:dyDescent="0.3">
      <c r="A418">
        <v>417</v>
      </c>
      <c r="B418" t="s">
        <v>24</v>
      </c>
      <c r="C418">
        <v>2013</v>
      </c>
      <c r="D418">
        <v>3.9</v>
      </c>
      <c r="E418" t="s">
        <v>33</v>
      </c>
      <c r="F418" t="s">
        <v>19</v>
      </c>
      <c r="G418">
        <v>167071</v>
      </c>
      <c r="H418" t="s">
        <v>26</v>
      </c>
      <c r="I418">
        <v>65938.78</v>
      </c>
      <c r="J418" t="s">
        <v>66</v>
      </c>
      <c r="K418">
        <f ca="1">YEAR(TODAY()) - Table1[[#This Row],[Year]]</f>
        <v>13</v>
      </c>
      <c r="L418">
        <f>Table1[[#This Row],[Price]]/Table1[[#This Row],[Mileage]]</f>
        <v>0.39467519796972544</v>
      </c>
      <c r="M418" t="str" cm="1">
        <f t="array" ref="M418">_xlfn.IFS(
Table1[[#This Row],[Mileage]]&lt;50000,"Low",
Table1[[#This Row],[Mileage]]&lt;150000,"Medium",
TRUE,"High"
)</f>
        <v>High</v>
      </c>
      <c r="N418" t="str" cm="1">
        <f t="array" ref="N418">_xlfn.IFS(
Table1[[#This Row],[Price]]&lt;65000,"Budget",
Table1[[#This Row],[Price]]&lt;=80000,"Mid-range",
TRUE,"Premium"
)</f>
        <v>Mid-range</v>
      </c>
      <c r="O418" t="str" cm="1">
        <f t="array" ref="O418">_xlfn.IFS(
Table1[[#This Row],[Engine Size]]&lt;2,"Small",
Table1[[#This Row],[Engine Size]]&lt;4,"Medium",
TRUE,"Large"
)</f>
        <v>Medium</v>
      </c>
      <c r="P418" cm="1">
        <f t="array" ref="P418">_xlfn.IFS(
Table1[[#This Row],[Condition]]="New",3,
Table1[[#This Row],[Condition]]="Like New",2,
TRUE,1
)</f>
        <v>1</v>
      </c>
    </row>
    <row r="419" spans="1:16" hidden="1" x14ac:dyDescent="0.3">
      <c r="A419">
        <v>418</v>
      </c>
      <c r="B419" t="s">
        <v>58</v>
      </c>
      <c r="C419">
        <v>2019</v>
      </c>
      <c r="D419">
        <v>4</v>
      </c>
      <c r="E419" t="s">
        <v>33</v>
      </c>
      <c r="F419" t="s">
        <v>34</v>
      </c>
      <c r="G419">
        <v>202959</v>
      </c>
      <c r="H419" t="s">
        <v>20</v>
      </c>
      <c r="I419">
        <v>11482.58</v>
      </c>
      <c r="J419" t="s">
        <v>65</v>
      </c>
      <c r="K419">
        <f ca="1">YEAR(TODAY()) - Table1[[#This Row],[Year]]</f>
        <v>7</v>
      </c>
      <c r="L419">
        <f>Table1[[#This Row],[Price]]/Table1[[#This Row],[Mileage]]</f>
        <v>5.6575860149094152E-2</v>
      </c>
      <c r="M419" t="str" cm="1">
        <f t="array" ref="M419">_xlfn.IFS(
Table1[[#This Row],[Mileage]]&lt;50000,"Low",
Table1[[#This Row],[Mileage]]&lt;150000,"Medium",
TRUE,"High"
)</f>
        <v>High</v>
      </c>
      <c r="N419" t="str" cm="1">
        <f t="array" ref="N419">_xlfn.IFS(
Table1[[#This Row],[Price]]&lt;65000,"Budget",
Table1[[#This Row],[Price]]&lt;=80000,"Mid-range",
TRUE,"Premium"
)</f>
        <v>Budget</v>
      </c>
      <c r="O419" t="str" cm="1">
        <f t="array" ref="O419">_xlfn.IFS(
Table1[[#This Row],[Engine Size]]&lt;2,"Small",
Table1[[#This Row],[Engine Size]]&lt;4,"Medium",
TRUE,"Large"
)</f>
        <v>Large</v>
      </c>
      <c r="P419" cm="1">
        <f t="array" ref="P419">_xlfn.IFS(
Table1[[#This Row],[Condition]]="New",3,
Table1[[#This Row],[Condition]]="Like New",2,
TRUE,1
)</f>
        <v>3</v>
      </c>
    </row>
    <row r="420" spans="1:16" hidden="1" x14ac:dyDescent="0.3">
      <c r="A420">
        <v>419</v>
      </c>
      <c r="B420" t="s">
        <v>30</v>
      </c>
      <c r="C420">
        <v>2017</v>
      </c>
      <c r="D420">
        <v>2.8</v>
      </c>
      <c r="E420" t="s">
        <v>18</v>
      </c>
      <c r="F420" t="s">
        <v>34</v>
      </c>
      <c r="G420">
        <v>243722</v>
      </c>
      <c r="H420" t="s">
        <v>38</v>
      </c>
      <c r="I420">
        <v>30896.46</v>
      </c>
      <c r="J420" t="s">
        <v>31</v>
      </c>
      <c r="K420">
        <f ca="1">YEAR(TODAY()) - Table1[[#This Row],[Year]]</f>
        <v>9</v>
      </c>
      <c r="L420">
        <f>Table1[[#This Row],[Price]]/Table1[[#This Row],[Mileage]]</f>
        <v>0.12676926990587636</v>
      </c>
      <c r="M420" t="str" cm="1">
        <f t="array" ref="M420">_xlfn.IFS(
Table1[[#This Row],[Mileage]]&lt;50000,"Low",
Table1[[#This Row],[Mileage]]&lt;150000,"Medium",
TRUE,"High"
)</f>
        <v>High</v>
      </c>
      <c r="N420" t="str" cm="1">
        <f t="array" ref="N420">_xlfn.IFS(
Table1[[#This Row],[Price]]&lt;65000,"Budget",
Table1[[#This Row],[Price]]&lt;=80000,"Mid-range",
TRUE,"Premium"
)</f>
        <v>Budget</v>
      </c>
      <c r="O420" t="str" cm="1">
        <f t="array" ref="O420">_xlfn.IFS(
Table1[[#This Row],[Engine Size]]&lt;2,"Small",
Table1[[#This Row],[Engine Size]]&lt;4,"Medium",
TRUE,"Large"
)</f>
        <v>Medium</v>
      </c>
      <c r="P420" cm="1">
        <f t="array" ref="P420">_xlfn.IFS(
Table1[[#This Row],[Condition]]="New",3,
Table1[[#This Row],[Condition]]="Like New",2,
TRUE,1
)</f>
        <v>2</v>
      </c>
    </row>
    <row r="421" spans="1:16" x14ac:dyDescent="0.3">
      <c r="A421">
        <v>420</v>
      </c>
      <c r="B421" t="s">
        <v>30</v>
      </c>
      <c r="C421">
        <v>2009</v>
      </c>
      <c r="D421">
        <v>1.3</v>
      </c>
      <c r="E421" t="s">
        <v>18</v>
      </c>
      <c r="F421" t="s">
        <v>34</v>
      </c>
      <c r="G421">
        <v>44440</v>
      </c>
      <c r="H421" t="s">
        <v>20</v>
      </c>
      <c r="I421">
        <v>59939.22</v>
      </c>
      <c r="J421" t="s">
        <v>40</v>
      </c>
      <c r="K421">
        <f ca="1">YEAR(TODAY()) - Table1[[#This Row],[Year]]</f>
        <v>17</v>
      </c>
      <c r="L421">
        <f>Table1[[#This Row],[Price]]/Table1[[#This Row],[Mileage]]</f>
        <v>1.3487673267326732</v>
      </c>
      <c r="M421" t="str" cm="1">
        <f t="array" ref="M421">_xlfn.IFS(
Table1[[#This Row],[Mileage]]&lt;50000,"Low",
Table1[[#This Row],[Mileage]]&lt;150000,"Medium",
TRUE,"High"
)</f>
        <v>Low</v>
      </c>
      <c r="N421" t="str" cm="1">
        <f t="array" ref="N421">_xlfn.IFS(
Table1[[#This Row],[Price]]&lt;65000,"Budget",
Table1[[#This Row],[Price]]&lt;=80000,"Mid-range",
TRUE,"Premium"
)</f>
        <v>Budget</v>
      </c>
      <c r="O421" t="str" cm="1">
        <f t="array" ref="O421">_xlfn.IFS(
Table1[[#This Row],[Engine Size]]&lt;2,"Small",
Table1[[#This Row],[Engine Size]]&lt;4,"Medium",
TRUE,"Large"
)</f>
        <v>Small</v>
      </c>
      <c r="P421" cm="1">
        <f t="array" ref="P421">_xlfn.IFS(
Table1[[#This Row],[Condition]]="New",3,
Table1[[#This Row],[Condition]]="Like New",2,
TRUE,1
)</f>
        <v>3</v>
      </c>
    </row>
    <row r="422" spans="1:16" x14ac:dyDescent="0.3">
      <c r="A422">
        <v>421</v>
      </c>
      <c r="B422" t="s">
        <v>58</v>
      </c>
      <c r="C422">
        <v>2001</v>
      </c>
      <c r="D422">
        <v>1.2</v>
      </c>
      <c r="E422" t="s">
        <v>42</v>
      </c>
      <c r="F422" t="s">
        <v>19</v>
      </c>
      <c r="G422">
        <v>31655</v>
      </c>
      <c r="H422" t="s">
        <v>20</v>
      </c>
      <c r="I422">
        <v>71558.31</v>
      </c>
      <c r="J422" t="s">
        <v>59</v>
      </c>
      <c r="K422">
        <f ca="1">YEAR(TODAY()) - Table1[[#This Row],[Year]]</f>
        <v>25</v>
      </c>
      <c r="L422">
        <f>Table1[[#This Row],[Price]]/Table1[[#This Row],[Mileage]]</f>
        <v>2.2605689464539567</v>
      </c>
      <c r="M422" t="str" cm="1">
        <f t="array" ref="M422">_xlfn.IFS(
Table1[[#This Row],[Mileage]]&lt;50000,"Low",
Table1[[#This Row],[Mileage]]&lt;150000,"Medium",
TRUE,"High"
)</f>
        <v>Low</v>
      </c>
      <c r="N422" t="str" cm="1">
        <f t="array" ref="N422">_xlfn.IFS(
Table1[[#This Row],[Price]]&lt;65000,"Budget",
Table1[[#This Row],[Price]]&lt;=80000,"Mid-range",
TRUE,"Premium"
)</f>
        <v>Mid-range</v>
      </c>
      <c r="O422" t="str" cm="1">
        <f t="array" ref="O422">_xlfn.IFS(
Table1[[#This Row],[Engine Size]]&lt;2,"Small",
Table1[[#This Row],[Engine Size]]&lt;4,"Medium",
TRUE,"Large"
)</f>
        <v>Small</v>
      </c>
      <c r="P422" cm="1">
        <f t="array" ref="P422">_xlfn.IFS(
Table1[[#This Row],[Condition]]="New",3,
Table1[[#This Row],[Condition]]="Like New",2,
TRUE,1
)</f>
        <v>3</v>
      </c>
    </row>
    <row r="423" spans="1:16" x14ac:dyDescent="0.3">
      <c r="A423">
        <v>422</v>
      </c>
      <c r="B423" t="s">
        <v>50</v>
      </c>
      <c r="C423">
        <v>2021</v>
      </c>
      <c r="D423">
        <v>3.1</v>
      </c>
      <c r="E423" t="s">
        <v>25</v>
      </c>
      <c r="F423" t="s">
        <v>34</v>
      </c>
      <c r="G423">
        <v>43039</v>
      </c>
      <c r="H423" t="s">
        <v>38</v>
      </c>
      <c r="I423">
        <v>67190.039999999994</v>
      </c>
      <c r="J423" t="s">
        <v>51</v>
      </c>
      <c r="K423">
        <f ca="1">YEAR(TODAY()) - Table1[[#This Row],[Year]]</f>
        <v>5</v>
      </c>
      <c r="L423">
        <f>Table1[[#This Row],[Price]]/Table1[[#This Row],[Mileage]]</f>
        <v>1.5611431492367387</v>
      </c>
      <c r="M423" t="str" cm="1">
        <f t="array" ref="M423">_xlfn.IFS(
Table1[[#This Row],[Mileage]]&lt;50000,"Low",
Table1[[#This Row],[Mileage]]&lt;150000,"Medium",
TRUE,"High"
)</f>
        <v>Low</v>
      </c>
      <c r="N423" t="str" cm="1">
        <f t="array" ref="N423">_xlfn.IFS(
Table1[[#This Row],[Price]]&lt;65000,"Budget",
Table1[[#This Row],[Price]]&lt;=80000,"Mid-range",
TRUE,"Premium"
)</f>
        <v>Mid-range</v>
      </c>
      <c r="O423" t="str" cm="1">
        <f t="array" ref="O423">_xlfn.IFS(
Table1[[#This Row],[Engine Size]]&lt;2,"Small",
Table1[[#This Row],[Engine Size]]&lt;4,"Medium",
TRUE,"Large"
)</f>
        <v>Medium</v>
      </c>
      <c r="P423" cm="1">
        <f t="array" ref="P423">_xlfn.IFS(
Table1[[#This Row],[Condition]]="New",3,
Table1[[#This Row],[Condition]]="Like New",2,
TRUE,1
)</f>
        <v>2</v>
      </c>
    </row>
    <row r="424" spans="1:16" hidden="1" x14ac:dyDescent="0.3">
      <c r="A424">
        <v>423</v>
      </c>
      <c r="B424" t="s">
        <v>30</v>
      </c>
      <c r="C424">
        <v>2000</v>
      </c>
      <c r="D424">
        <v>1.4</v>
      </c>
      <c r="E424" t="s">
        <v>42</v>
      </c>
      <c r="F424" t="s">
        <v>34</v>
      </c>
      <c r="G424">
        <v>72219</v>
      </c>
      <c r="H424" t="s">
        <v>38</v>
      </c>
      <c r="I424">
        <v>9660.5400000000009</v>
      </c>
      <c r="J424" t="s">
        <v>40</v>
      </c>
      <c r="K424">
        <f ca="1">YEAR(TODAY()) - Table1[[#This Row],[Year]]</f>
        <v>26</v>
      </c>
      <c r="L424">
        <f>Table1[[#This Row],[Price]]/Table1[[#This Row],[Mileage]]</f>
        <v>0.13376729115606698</v>
      </c>
      <c r="M424" t="str" cm="1">
        <f t="array" ref="M424">_xlfn.IFS(
Table1[[#This Row],[Mileage]]&lt;50000,"Low",
Table1[[#This Row],[Mileage]]&lt;150000,"Medium",
TRUE,"High"
)</f>
        <v>Medium</v>
      </c>
      <c r="N424" t="str" cm="1">
        <f t="array" ref="N424">_xlfn.IFS(
Table1[[#This Row],[Price]]&lt;65000,"Budget",
Table1[[#This Row],[Price]]&lt;=80000,"Mid-range",
TRUE,"Premium"
)</f>
        <v>Budget</v>
      </c>
      <c r="O424" t="str" cm="1">
        <f t="array" ref="O424">_xlfn.IFS(
Table1[[#This Row],[Engine Size]]&lt;2,"Small",
Table1[[#This Row],[Engine Size]]&lt;4,"Medium",
TRUE,"Large"
)</f>
        <v>Small</v>
      </c>
      <c r="P424" cm="1">
        <f t="array" ref="P424">_xlfn.IFS(
Table1[[#This Row],[Condition]]="New",3,
Table1[[#This Row],[Condition]]="Like New",2,
TRUE,1
)</f>
        <v>2</v>
      </c>
    </row>
    <row r="425" spans="1:16" hidden="1" x14ac:dyDescent="0.3">
      <c r="A425">
        <v>424</v>
      </c>
      <c r="B425" t="s">
        <v>17</v>
      </c>
      <c r="C425">
        <v>2003</v>
      </c>
      <c r="D425">
        <v>4</v>
      </c>
      <c r="E425" t="s">
        <v>25</v>
      </c>
      <c r="F425" t="s">
        <v>19</v>
      </c>
      <c r="G425">
        <v>186061</v>
      </c>
      <c r="H425" t="s">
        <v>20</v>
      </c>
      <c r="I425">
        <v>14842.37</v>
      </c>
      <c r="J425" t="s">
        <v>64</v>
      </c>
      <c r="K425">
        <f ca="1">YEAR(TODAY()) - Table1[[#This Row],[Year]]</f>
        <v>23</v>
      </c>
      <c r="L425">
        <f>Table1[[#This Row],[Price]]/Table1[[#This Row],[Mileage]]</f>
        <v>7.9771526542370519E-2</v>
      </c>
      <c r="M425" t="str" cm="1">
        <f t="array" ref="M425">_xlfn.IFS(
Table1[[#This Row],[Mileage]]&lt;50000,"Low",
Table1[[#This Row],[Mileage]]&lt;150000,"Medium",
TRUE,"High"
)</f>
        <v>High</v>
      </c>
      <c r="N425" t="str" cm="1">
        <f t="array" ref="N425">_xlfn.IFS(
Table1[[#This Row],[Price]]&lt;65000,"Budget",
Table1[[#This Row],[Price]]&lt;=80000,"Mid-range",
TRUE,"Premium"
)</f>
        <v>Budget</v>
      </c>
      <c r="O425" t="str" cm="1">
        <f t="array" ref="O425">_xlfn.IFS(
Table1[[#This Row],[Engine Size]]&lt;2,"Small",
Table1[[#This Row],[Engine Size]]&lt;4,"Medium",
TRUE,"Large"
)</f>
        <v>Large</v>
      </c>
      <c r="P425" cm="1">
        <f t="array" ref="P425">_xlfn.IFS(
Table1[[#This Row],[Condition]]="New",3,
Table1[[#This Row],[Condition]]="Like New",2,
TRUE,1
)</f>
        <v>3</v>
      </c>
    </row>
    <row r="426" spans="1:16" hidden="1" x14ac:dyDescent="0.3">
      <c r="A426">
        <v>425</v>
      </c>
      <c r="B426" t="s">
        <v>37</v>
      </c>
      <c r="C426">
        <v>2013</v>
      </c>
      <c r="D426">
        <v>5.4</v>
      </c>
      <c r="E426" t="s">
        <v>33</v>
      </c>
      <c r="F426" t="s">
        <v>34</v>
      </c>
      <c r="G426">
        <v>273388</v>
      </c>
      <c r="H426" t="s">
        <v>20</v>
      </c>
      <c r="I426">
        <v>17215.75</v>
      </c>
      <c r="J426" t="s">
        <v>48</v>
      </c>
      <c r="K426">
        <f ca="1">YEAR(TODAY()) - Table1[[#This Row],[Year]]</f>
        <v>13</v>
      </c>
      <c r="L426">
        <f>Table1[[#This Row],[Price]]/Table1[[#This Row],[Mileage]]</f>
        <v>6.2971856848142563E-2</v>
      </c>
      <c r="M426" t="str" cm="1">
        <f t="array" ref="M426">_xlfn.IFS(
Table1[[#This Row],[Mileage]]&lt;50000,"Low",
Table1[[#This Row],[Mileage]]&lt;150000,"Medium",
TRUE,"High"
)</f>
        <v>High</v>
      </c>
      <c r="N426" t="str" cm="1">
        <f t="array" ref="N426">_xlfn.IFS(
Table1[[#This Row],[Price]]&lt;65000,"Budget",
Table1[[#This Row],[Price]]&lt;=80000,"Mid-range",
TRUE,"Premium"
)</f>
        <v>Budget</v>
      </c>
      <c r="O426" t="str" cm="1">
        <f t="array" ref="O426">_xlfn.IFS(
Table1[[#This Row],[Engine Size]]&lt;2,"Small",
Table1[[#This Row],[Engine Size]]&lt;4,"Medium",
TRUE,"Large"
)</f>
        <v>Large</v>
      </c>
      <c r="P426" cm="1">
        <f t="array" ref="P426">_xlfn.IFS(
Table1[[#This Row],[Condition]]="New",3,
Table1[[#This Row],[Condition]]="Like New",2,
TRUE,1
)</f>
        <v>3</v>
      </c>
    </row>
    <row r="427" spans="1:16" hidden="1" x14ac:dyDescent="0.3">
      <c r="A427">
        <v>426</v>
      </c>
      <c r="B427" t="s">
        <v>24</v>
      </c>
      <c r="C427">
        <v>2000</v>
      </c>
      <c r="D427">
        <v>5.4</v>
      </c>
      <c r="E427" t="s">
        <v>25</v>
      </c>
      <c r="F427" t="s">
        <v>19</v>
      </c>
      <c r="G427">
        <v>94594</v>
      </c>
      <c r="H427" t="s">
        <v>20</v>
      </c>
      <c r="I427">
        <v>13684.37</v>
      </c>
      <c r="J427" t="s">
        <v>49</v>
      </c>
      <c r="K427">
        <f ca="1">YEAR(TODAY()) - Table1[[#This Row],[Year]]</f>
        <v>26</v>
      </c>
      <c r="L427">
        <f>Table1[[#This Row],[Price]]/Table1[[#This Row],[Mileage]]</f>
        <v>0.14466424931813857</v>
      </c>
      <c r="M427" t="str" cm="1">
        <f t="array" ref="M427">_xlfn.IFS(
Table1[[#This Row],[Mileage]]&lt;50000,"Low",
Table1[[#This Row],[Mileage]]&lt;150000,"Medium",
TRUE,"High"
)</f>
        <v>Medium</v>
      </c>
      <c r="N427" t="str" cm="1">
        <f t="array" ref="N427">_xlfn.IFS(
Table1[[#This Row],[Price]]&lt;65000,"Budget",
Table1[[#This Row],[Price]]&lt;=80000,"Mid-range",
TRUE,"Premium"
)</f>
        <v>Budget</v>
      </c>
      <c r="O427" t="str" cm="1">
        <f t="array" ref="O427">_xlfn.IFS(
Table1[[#This Row],[Engine Size]]&lt;2,"Small",
Table1[[#This Row],[Engine Size]]&lt;4,"Medium",
TRUE,"Large"
)</f>
        <v>Large</v>
      </c>
      <c r="P427" cm="1">
        <f t="array" ref="P427">_xlfn.IFS(
Table1[[#This Row],[Condition]]="New",3,
Table1[[#This Row],[Condition]]="Like New",2,
TRUE,1
)</f>
        <v>3</v>
      </c>
    </row>
    <row r="428" spans="1:16" hidden="1" x14ac:dyDescent="0.3">
      <c r="A428">
        <v>427</v>
      </c>
      <c r="B428" t="s">
        <v>58</v>
      </c>
      <c r="C428">
        <v>2013</v>
      </c>
      <c r="D428">
        <v>4.3</v>
      </c>
      <c r="E428" t="s">
        <v>25</v>
      </c>
      <c r="F428" t="s">
        <v>34</v>
      </c>
      <c r="G428">
        <v>170623</v>
      </c>
      <c r="H428" t="s">
        <v>20</v>
      </c>
      <c r="I428">
        <v>21932.27</v>
      </c>
      <c r="J428" t="s">
        <v>65</v>
      </c>
      <c r="K428">
        <f ca="1">YEAR(TODAY()) - Table1[[#This Row],[Year]]</f>
        <v>13</v>
      </c>
      <c r="L428">
        <f>Table1[[#This Row],[Price]]/Table1[[#This Row],[Mileage]]</f>
        <v>0.12854228327951098</v>
      </c>
      <c r="M428" t="str" cm="1">
        <f t="array" ref="M428">_xlfn.IFS(
Table1[[#This Row],[Mileage]]&lt;50000,"Low",
Table1[[#This Row],[Mileage]]&lt;150000,"Medium",
TRUE,"High"
)</f>
        <v>High</v>
      </c>
      <c r="N428" t="str" cm="1">
        <f t="array" ref="N428">_xlfn.IFS(
Table1[[#This Row],[Price]]&lt;65000,"Budget",
Table1[[#This Row],[Price]]&lt;=80000,"Mid-range",
TRUE,"Premium"
)</f>
        <v>Budget</v>
      </c>
      <c r="O428" t="str" cm="1">
        <f t="array" ref="O428">_xlfn.IFS(
Table1[[#This Row],[Engine Size]]&lt;2,"Small",
Table1[[#This Row],[Engine Size]]&lt;4,"Medium",
TRUE,"Large"
)</f>
        <v>Large</v>
      </c>
      <c r="P428" cm="1">
        <f t="array" ref="P428">_xlfn.IFS(
Table1[[#This Row],[Condition]]="New",3,
Table1[[#This Row],[Condition]]="Like New",2,
TRUE,1
)</f>
        <v>3</v>
      </c>
    </row>
    <row r="429" spans="1:16" x14ac:dyDescent="0.3">
      <c r="A429">
        <v>428</v>
      </c>
      <c r="B429" t="s">
        <v>24</v>
      </c>
      <c r="C429">
        <v>2015</v>
      </c>
      <c r="D429">
        <v>2.1</v>
      </c>
      <c r="E429" t="s">
        <v>33</v>
      </c>
      <c r="F429" t="s">
        <v>34</v>
      </c>
      <c r="G429">
        <v>194302</v>
      </c>
      <c r="H429" t="s">
        <v>26</v>
      </c>
      <c r="I429">
        <v>70406.34</v>
      </c>
      <c r="J429" t="s">
        <v>27</v>
      </c>
      <c r="K429">
        <f ca="1">YEAR(TODAY()) - Table1[[#This Row],[Year]]</f>
        <v>11</v>
      </c>
      <c r="L429">
        <f>Table1[[#This Row],[Price]]/Table1[[#This Row],[Mileage]]</f>
        <v>0.36235519963767743</v>
      </c>
      <c r="M429" t="str" cm="1">
        <f t="array" ref="M429">_xlfn.IFS(
Table1[[#This Row],[Mileage]]&lt;50000,"Low",
Table1[[#This Row],[Mileage]]&lt;150000,"Medium",
TRUE,"High"
)</f>
        <v>High</v>
      </c>
      <c r="N429" t="str" cm="1">
        <f t="array" ref="N429">_xlfn.IFS(
Table1[[#This Row],[Price]]&lt;65000,"Budget",
Table1[[#This Row],[Price]]&lt;=80000,"Mid-range",
TRUE,"Premium"
)</f>
        <v>Mid-range</v>
      </c>
      <c r="O429" t="str" cm="1">
        <f t="array" ref="O429">_xlfn.IFS(
Table1[[#This Row],[Engine Size]]&lt;2,"Small",
Table1[[#This Row],[Engine Size]]&lt;4,"Medium",
TRUE,"Large"
)</f>
        <v>Medium</v>
      </c>
      <c r="P429" cm="1">
        <f t="array" ref="P429">_xlfn.IFS(
Table1[[#This Row],[Condition]]="New",3,
Table1[[#This Row],[Condition]]="Like New",2,
TRUE,1
)</f>
        <v>1</v>
      </c>
    </row>
    <row r="430" spans="1:16" x14ac:dyDescent="0.3">
      <c r="A430">
        <v>429</v>
      </c>
      <c r="B430" t="s">
        <v>17</v>
      </c>
      <c r="C430">
        <v>2021</v>
      </c>
      <c r="D430">
        <v>5.3</v>
      </c>
      <c r="E430" t="s">
        <v>33</v>
      </c>
      <c r="F430" t="s">
        <v>34</v>
      </c>
      <c r="G430">
        <v>290515</v>
      </c>
      <c r="H430" t="s">
        <v>20</v>
      </c>
      <c r="I430">
        <v>83929.54</v>
      </c>
      <c r="J430" t="s">
        <v>47</v>
      </c>
      <c r="K430">
        <f ca="1">YEAR(TODAY()) - Table1[[#This Row],[Year]]</f>
        <v>5</v>
      </c>
      <c r="L430">
        <f>Table1[[#This Row],[Price]]/Table1[[#This Row],[Mileage]]</f>
        <v>0.288899161833296</v>
      </c>
      <c r="M430" t="str" cm="1">
        <f t="array" ref="M430">_xlfn.IFS(
Table1[[#This Row],[Mileage]]&lt;50000,"Low",
Table1[[#This Row],[Mileage]]&lt;150000,"Medium",
TRUE,"High"
)</f>
        <v>High</v>
      </c>
      <c r="N430" t="str" cm="1">
        <f t="array" ref="N430">_xlfn.IFS(
Table1[[#This Row],[Price]]&lt;65000,"Budget",
Table1[[#This Row],[Price]]&lt;=80000,"Mid-range",
TRUE,"Premium"
)</f>
        <v>Premium</v>
      </c>
      <c r="O430" t="str" cm="1">
        <f t="array" ref="O430">_xlfn.IFS(
Table1[[#This Row],[Engine Size]]&lt;2,"Small",
Table1[[#This Row],[Engine Size]]&lt;4,"Medium",
TRUE,"Large"
)</f>
        <v>Large</v>
      </c>
      <c r="P430" cm="1">
        <f t="array" ref="P430">_xlfn.IFS(
Table1[[#This Row],[Condition]]="New",3,
Table1[[#This Row],[Condition]]="Like New",2,
TRUE,1
)</f>
        <v>3</v>
      </c>
    </row>
    <row r="431" spans="1:16" hidden="1" x14ac:dyDescent="0.3">
      <c r="A431">
        <v>430</v>
      </c>
      <c r="B431" t="s">
        <v>30</v>
      </c>
      <c r="C431">
        <v>2013</v>
      </c>
      <c r="D431">
        <v>5.4</v>
      </c>
      <c r="E431" t="s">
        <v>33</v>
      </c>
      <c r="F431" t="s">
        <v>34</v>
      </c>
      <c r="G431">
        <v>159950</v>
      </c>
      <c r="H431" t="s">
        <v>26</v>
      </c>
      <c r="I431">
        <v>43837.32</v>
      </c>
      <c r="J431" t="s">
        <v>41</v>
      </c>
      <c r="K431">
        <f ca="1">YEAR(TODAY()) - Table1[[#This Row],[Year]]</f>
        <v>13</v>
      </c>
      <c r="L431">
        <f>Table1[[#This Row],[Price]]/Table1[[#This Row],[Mileage]]</f>
        <v>0.2740688965301657</v>
      </c>
      <c r="M431" t="str" cm="1">
        <f t="array" ref="M431">_xlfn.IFS(
Table1[[#This Row],[Mileage]]&lt;50000,"Low",
Table1[[#This Row],[Mileage]]&lt;150000,"Medium",
TRUE,"High"
)</f>
        <v>High</v>
      </c>
      <c r="N431" t="str" cm="1">
        <f t="array" ref="N431">_xlfn.IFS(
Table1[[#This Row],[Price]]&lt;65000,"Budget",
Table1[[#This Row],[Price]]&lt;=80000,"Mid-range",
TRUE,"Premium"
)</f>
        <v>Budget</v>
      </c>
      <c r="O431" t="str" cm="1">
        <f t="array" ref="O431">_xlfn.IFS(
Table1[[#This Row],[Engine Size]]&lt;2,"Small",
Table1[[#This Row],[Engine Size]]&lt;4,"Medium",
TRUE,"Large"
)</f>
        <v>Large</v>
      </c>
      <c r="P431" cm="1">
        <f t="array" ref="P431">_xlfn.IFS(
Table1[[#This Row],[Condition]]="New",3,
Table1[[#This Row],[Condition]]="Like New",2,
TRUE,1
)</f>
        <v>1</v>
      </c>
    </row>
    <row r="432" spans="1:16" x14ac:dyDescent="0.3">
      <c r="A432">
        <v>431</v>
      </c>
      <c r="B432" t="s">
        <v>30</v>
      </c>
      <c r="C432">
        <v>2019</v>
      </c>
      <c r="D432">
        <v>2</v>
      </c>
      <c r="E432" t="s">
        <v>42</v>
      </c>
      <c r="F432" t="s">
        <v>19</v>
      </c>
      <c r="G432">
        <v>167229</v>
      </c>
      <c r="H432" t="s">
        <v>38</v>
      </c>
      <c r="I432">
        <v>70814.240000000005</v>
      </c>
      <c r="J432" t="s">
        <v>52</v>
      </c>
      <c r="K432">
        <f ca="1">YEAR(TODAY()) - Table1[[#This Row],[Year]]</f>
        <v>7</v>
      </c>
      <c r="L432">
        <f>Table1[[#This Row],[Price]]/Table1[[#This Row],[Mileage]]</f>
        <v>0.42345669710397121</v>
      </c>
      <c r="M432" t="str" cm="1">
        <f t="array" ref="M432">_xlfn.IFS(
Table1[[#This Row],[Mileage]]&lt;50000,"Low",
Table1[[#This Row],[Mileage]]&lt;150000,"Medium",
TRUE,"High"
)</f>
        <v>High</v>
      </c>
      <c r="N432" t="str" cm="1">
        <f t="array" ref="N432">_xlfn.IFS(
Table1[[#This Row],[Price]]&lt;65000,"Budget",
Table1[[#This Row],[Price]]&lt;=80000,"Mid-range",
TRUE,"Premium"
)</f>
        <v>Mid-range</v>
      </c>
      <c r="O432" t="str" cm="1">
        <f t="array" ref="O432">_xlfn.IFS(
Table1[[#This Row],[Engine Size]]&lt;2,"Small",
Table1[[#This Row],[Engine Size]]&lt;4,"Medium",
TRUE,"Large"
)</f>
        <v>Medium</v>
      </c>
      <c r="P432" cm="1">
        <f t="array" ref="P432">_xlfn.IFS(
Table1[[#This Row],[Condition]]="New",3,
Table1[[#This Row],[Condition]]="Like New",2,
TRUE,1
)</f>
        <v>2</v>
      </c>
    </row>
    <row r="433" spans="1:16" hidden="1" x14ac:dyDescent="0.3">
      <c r="A433">
        <v>432</v>
      </c>
      <c r="B433" t="s">
        <v>17</v>
      </c>
      <c r="C433">
        <v>2002</v>
      </c>
      <c r="D433">
        <v>4.7</v>
      </c>
      <c r="E433" t="s">
        <v>33</v>
      </c>
      <c r="F433" t="s">
        <v>19</v>
      </c>
      <c r="G433">
        <v>5914</v>
      </c>
      <c r="H433" t="s">
        <v>26</v>
      </c>
      <c r="I433">
        <v>24001.54</v>
      </c>
      <c r="J433" t="s">
        <v>35</v>
      </c>
      <c r="K433">
        <f ca="1">YEAR(TODAY()) - Table1[[#This Row],[Year]]</f>
        <v>24</v>
      </c>
      <c r="L433">
        <f>Table1[[#This Row],[Price]]/Table1[[#This Row],[Mileage]]</f>
        <v>4.0584274602637809</v>
      </c>
      <c r="M433" t="str" cm="1">
        <f t="array" ref="M433">_xlfn.IFS(
Table1[[#This Row],[Mileage]]&lt;50000,"Low",
Table1[[#This Row],[Mileage]]&lt;150000,"Medium",
TRUE,"High"
)</f>
        <v>Low</v>
      </c>
      <c r="N433" t="str" cm="1">
        <f t="array" ref="N433">_xlfn.IFS(
Table1[[#This Row],[Price]]&lt;65000,"Budget",
Table1[[#This Row],[Price]]&lt;=80000,"Mid-range",
TRUE,"Premium"
)</f>
        <v>Budget</v>
      </c>
      <c r="O433" t="str" cm="1">
        <f t="array" ref="O433">_xlfn.IFS(
Table1[[#This Row],[Engine Size]]&lt;2,"Small",
Table1[[#This Row],[Engine Size]]&lt;4,"Medium",
TRUE,"Large"
)</f>
        <v>Large</v>
      </c>
      <c r="P433" cm="1">
        <f t="array" ref="P433">_xlfn.IFS(
Table1[[#This Row],[Condition]]="New",3,
Table1[[#This Row],[Condition]]="Like New",2,
TRUE,1
)</f>
        <v>1</v>
      </c>
    </row>
    <row r="434" spans="1:16" x14ac:dyDescent="0.3">
      <c r="A434">
        <v>433</v>
      </c>
      <c r="B434" t="s">
        <v>58</v>
      </c>
      <c r="C434">
        <v>2002</v>
      </c>
      <c r="D434">
        <v>2.4</v>
      </c>
      <c r="E434" t="s">
        <v>18</v>
      </c>
      <c r="F434" t="s">
        <v>34</v>
      </c>
      <c r="G434">
        <v>214772</v>
      </c>
      <c r="H434" t="s">
        <v>38</v>
      </c>
      <c r="I434">
        <v>97461.61</v>
      </c>
      <c r="J434" t="s">
        <v>65</v>
      </c>
      <c r="K434">
        <f ca="1">YEAR(TODAY()) - Table1[[#This Row],[Year]]</f>
        <v>24</v>
      </c>
      <c r="L434">
        <f>Table1[[#This Row],[Price]]/Table1[[#This Row],[Mileage]]</f>
        <v>0.45379104352522676</v>
      </c>
      <c r="M434" t="str" cm="1">
        <f t="array" ref="M434">_xlfn.IFS(
Table1[[#This Row],[Mileage]]&lt;50000,"Low",
Table1[[#This Row],[Mileage]]&lt;150000,"Medium",
TRUE,"High"
)</f>
        <v>High</v>
      </c>
      <c r="N434" t="str" cm="1">
        <f t="array" ref="N434">_xlfn.IFS(
Table1[[#This Row],[Price]]&lt;65000,"Budget",
Table1[[#This Row],[Price]]&lt;=80000,"Mid-range",
TRUE,"Premium"
)</f>
        <v>Premium</v>
      </c>
      <c r="O434" t="str" cm="1">
        <f t="array" ref="O434">_xlfn.IFS(
Table1[[#This Row],[Engine Size]]&lt;2,"Small",
Table1[[#This Row],[Engine Size]]&lt;4,"Medium",
TRUE,"Large"
)</f>
        <v>Medium</v>
      </c>
      <c r="P434" cm="1">
        <f t="array" ref="P434">_xlfn.IFS(
Table1[[#This Row],[Condition]]="New",3,
Table1[[#This Row],[Condition]]="Like New",2,
TRUE,1
)</f>
        <v>2</v>
      </c>
    </row>
    <row r="435" spans="1:16" hidden="1" x14ac:dyDescent="0.3">
      <c r="A435">
        <v>434</v>
      </c>
      <c r="B435" t="s">
        <v>37</v>
      </c>
      <c r="C435">
        <v>2008</v>
      </c>
      <c r="D435">
        <v>5</v>
      </c>
      <c r="E435" t="s">
        <v>33</v>
      </c>
      <c r="F435" t="s">
        <v>19</v>
      </c>
      <c r="G435">
        <v>289324</v>
      </c>
      <c r="H435" t="s">
        <v>26</v>
      </c>
      <c r="I435">
        <v>38249.760000000002</v>
      </c>
      <c r="J435" t="s">
        <v>48</v>
      </c>
      <c r="K435">
        <f ca="1">YEAR(TODAY()) - Table1[[#This Row],[Year]]</f>
        <v>18</v>
      </c>
      <c r="L435">
        <f>Table1[[#This Row],[Price]]/Table1[[#This Row],[Mileage]]</f>
        <v>0.13220389597821128</v>
      </c>
      <c r="M435" t="str" cm="1">
        <f t="array" ref="M435">_xlfn.IFS(
Table1[[#This Row],[Mileage]]&lt;50000,"Low",
Table1[[#This Row],[Mileage]]&lt;150000,"Medium",
TRUE,"High"
)</f>
        <v>High</v>
      </c>
      <c r="N435" t="str" cm="1">
        <f t="array" ref="N435">_xlfn.IFS(
Table1[[#This Row],[Price]]&lt;65000,"Budget",
Table1[[#This Row],[Price]]&lt;=80000,"Mid-range",
TRUE,"Premium"
)</f>
        <v>Budget</v>
      </c>
      <c r="O435" t="str" cm="1">
        <f t="array" ref="O435">_xlfn.IFS(
Table1[[#This Row],[Engine Size]]&lt;2,"Small",
Table1[[#This Row],[Engine Size]]&lt;4,"Medium",
TRUE,"Large"
)</f>
        <v>Large</v>
      </c>
      <c r="P435" cm="1">
        <f t="array" ref="P435">_xlfn.IFS(
Table1[[#This Row],[Condition]]="New",3,
Table1[[#This Row],[Condition]]="Like New",2,
TRUE,1
)</f>
        <v>1</v>
      </c>
    </row>
    <row r="436" spans="1:16" x14ac:dyDescent="0.3">
      <c r="A436">
        <v>435</v>
      </c>
      <c r="B436" t="s">
        <v>43</v>
      </c>
      <c r="C436">
        <v>2005</v>
      </c>
      <c r="D436">
        <v>6</v>
      </c>
      <c r="E436" t="s">
        <v>33</v>
      </c>
      <c r="F436" t="s">
        <v>34</v>
      </c>
      <c r="G436">
        <v>227561</v>
      </c>
      <c r="H436" t="s">
        <v>38</v>
      </c>
      <c r="I436">
        <v>85357.36</v>
      </c>
      <c r="J436" t="s">
        <v>60</v>
      </c>
      <c r="K436">
        <f ca="1">YEAR(TODAY()) - Table1[[#This Row],[Year]]</f>
        <v>21</v>
      </c>
      <c r="L436">
        <f>Table1[[#This Row],[Price]]/Table1[[#This Row],[Mileage]]</f>
        <v>0.37509661145802664</v>
      </c>
      <c r="M436" t="str" cm="1">
        <f t="array" ref="M436">_xlfn.IFS(
Table1[[#This Row],[Mileage]]&lt;50000,"Low",
Table1[[#This Row],[Mileage]]&lt;150000,"Medium",
TRUE,"High"
)</f>
        <v>High</v>
      </c>
      <c r="N436" t="str" cm="1">
        <f t="array" ref="N436">_xlfn.IFS(
Table1[[#This Row],[Price]]&lt;65000,"Budget",
Table1[[#This Row],[Price]]&lt;=80000,"Mid-range",
TRUE,"Premium"
)</f>
        <v>Premium</v>
      </c>
      <c r="O436" t="str" cm="1">
        <f t="array" ref="O436">_xlfn.IFS(
Table1[[#This Row],[Engine Size]]&lt;2,"Small",
Table1[[#This Row],[Engine Size]]&lt;4,"Medium",
TRUE,"Large"
)</f>
        <v>Large</v>
      </c>
      <c r="P436" cm="1">
        <f t="array" ref="P436">_xlfn.IFS(
Table1[[#This Row],[Condition]]="New",3,
Table1[[#This Row],[Condition]]="Like New",2,
TRUE,1
)</f>
        <v>2</v>
      </c>
    </row>
    <row r="437" spans="1:16" x14ac:dyDescent="0.3">
      <c r="A437">
        <v>436</v>
      </c>
      <c r="B437" t="s">
        <v>58</v>
      </c>
      <c r="C437">
        <v>2012</v>
      </c>
      <c r="D437">
        <v>1.2</v>
      </c>
      <c r="E437" t="s">
        <v>33</v>
      </c>
      <c r="F437" t="s">
        <v>34</v>
      </c>
      <c r="G437">
        <v>187435</v>
      </c>
      <c r="H437" t="s">
        <v>20</v>
      </c>
      <c r="I437">
        <v>94809.81</v>
      </c>
      <c r="J437" t="s">
        <v>59</v>
      </c>
      <c r="K437">
        <f ca="1">YEAR(TODAY()) - Table1[[#This Row],[Year]]</f>
        <v>14</v>
      </c>
      <c r="L437">
        <f>Table1[[#This Row],[Price]]/Table1[[#This Row],[Mileage]]</f>
        <v>0.50582767359351244</v>
      </c>
      <c r="M437" t="str" cm="1">
        <f t="array" ref="M437">_xlfn.IFS(
Table1[[#This Row],[Mileage]]&lt;50000,"Low",
Table1[[#This Row],[Mileage]]&lt;150000,"Medium",
TRUE,"High"
)</f>
        <v>High</v>
      </c>
      <c r="N437" t="str" cm="1">
        <f t="array" ref="N437">_xlfn.IFS(
Table1[[#This Row],[Price]]&lt;65000,"Budget",
Table1[[#This Row],[Price]]&lt;=80000,"Mid-range",
TRUE,"Premium"
)</f>
        <v>Premium</v>
      </c>
      <c r="O437" t="str" cm="1">
        <f t="array" ref="O437">_xlfn.IFS(
Table1[[#This Row],[Engine Size]]&lt;2,"Small",
Table1[[#This Row],[Engine Size]]&lt;4,"Medium",
TRUE,"Large"
)</f>
        <v>Small</v>
      </c>
      <c r="P437" cm="1">
        <f t="array" ref="P437">_xlfn.IFS(
Table1[[#This Row],[Condition]]="New",3,
Table1[[#This Row],[Condition]]="Like New",2,
TRUE,1
)</f>
        <v>3</v>
      </c>
    </row>
    <row r="438" spans="1:16" x14ac:dyDescent="0.3">
      <c r="A438">
        <v>437</v>
      </c>
      <c r="B438" t="s">
        <v>43</v>
      </c>
      <c r="C438">
        <v>2020</v>
      </c>
      <c r="D438">
        <v>5.5</v>
      </c>
      <c r="E438" t="s">
        <v>25</v>
      </c>
      <c r="F438" t="s">
        <v>34</v>
      </c>
      <c r="G438">
        <v>95213</v>
      </c>
      <c r="H438" t="s">
        <v>26</v>
      </c>
      <c r="I438">
        <v>87147.83</v>
      </c>
      <c r="J438" t="s">
        <v>63</v>
      </c>
      <c r="K438">
        <f ca="1">YEAR(TODAY()) - Table1[[#This Row],[Year]]</f>
        <v>6</v>
      </c>
      <c r="L438">
        <f>Table1[[#This Row],[Price]]/Table1[[#This Row],[Mileage]]</f>
        <v>0.91529339480953231</v>
      </c>
      <c r="M438" t="str" cm="1">
        <f t="array" ref="M438">_xlfn.IFS(
Table1[[#This Row],[Mileage]]&lt;50000,"Low",
Table1[[#This Row],[Mileage]]&lt;150000,"Medium",
TRUE,"High"
)</f>
        <v>Medium</v>
      </c>
      <c r="N438" t="str" cm="1">
        <f t="array" ref="N438">_xlfn.IFS(
Table1[[#This Row],[Price]]&lt;65000,"Budget",
Table1[[#This Row],[Price]]&lt;=80000,"Mid-range",
TRUE,"Premium"
)</f>
        <v>Premium</v>
      </c>
      <c r="O438" t="str" cm="1">
        <f t="array" ref="O438">_xlfn.IFS(
Table1[[#This Row],[Engine Size]]&lt;2,"Small",
Table1[[#This Row],[Engine Size]]&lt;4,"Medium",
TRUE,"Large"
)</f>
        <v>Large</v>
      </c>
      <c r="P438" cm="1">
        <f t="array" ref="P438">_xlfn.IFS(
Table1[[#This Row],[Condition]]="New",3,
Table1[[#This Row],[Condition]]="Like New",2,
TRUE,1
)</f>
        <v>1</v>
      </c>
    </row>
    <row r="439" spans="1:16" hidden="1" x14ac:dyDescent="0.3">
      <c r="A439">
        <v>438</v>
      </c>
      <c r="B439" t="s">
        <v>17</v>
      </c>
      <c r="C439">
        <v>2001</v>
      </c>
      <c r="D439">
        <v>4.0999999999999996</v>
      </c>
      <c r="E439" t="s">
        <v>42</v>
      </c>
      <c r="F439" t="s">
        <v>34</v>
      </c>
      <c r="G439">
        <v>37805</v>
      </c>
      <c r="H439" t="s">
        <v>26</v>
      </c>
      <c r="I439">
        <v>11371.43</v>
      </c>
      <c r="J439" t="s">
        <v>64</v>
      </c>
      <c r="K439">
        <f ca="1">YEAR(TODAY()) - Table1[[#This Row],[Year]]</f>
        <v>25</v>
      </c>
      <c r="L439">
        <f>Table1[[#This Row],[Price]]/Table1[[#This Row],[Mileage]]</f>
        <v>0.30079169422034124</v>
      </c>
      <c r="M439" t="str" cm="1">
        <f t="array" ref="M439">_xlfn.IFS(
Table1[[#This Row],[Mileage]]&lt;50000,"Low",
Table1[[#This Row],[Mileage]]&lt;150000,"Medium",
TRUE,"High"
)</f>
        <v>Low</v>
      </c>
      <c r="N439" t="str" cm="1">
        <f t="array" ref="N439">_xlfn.IFS(
Table1[[#This Row],[Price]]&lt;65000,"Budget",
Table1[[#This Row],[Price]]&lt;=80000,"Mid-range",
TRUE,"Premium"
)</f>
        <v>Budget</v>
      </c>
      <c r="O439" t="str" cm="1">
        <f t="array" ref="O439">_xlfn.IFS(
Table1[[#This Row],[Engine Size]]&lt;2,"Small",
Table1[[#This Row],[Engine Size]]&lt;4,"Medium",
TRUE,"Large"
)</f>
        <v>Large</v>
      </c>
      <c r="P439" cm="1">
        <f t="array" ref="P439">_xlfn.IFS(
Table1[[#This Row],[Condition]]="New",3,
Table1[[#This Row],[Condition]]="Like New",2,
TRUE,1
)</f>
        <v>1</v>
      </c>
    </row>
    <row r="440" spans="1:16" x14ac:dyDescent="0.3">
      <c r="A440">
        <v>439</v>
      </c>
      <c r="B440" t="s">
        <v>50</v>
      </c>
      <c r="C440">
        <v>2007</v>
      </c>
      <c r="D440">
        <v>5.9</v>
      </c>
      <c r="E440" t="s">
        <v>33</v>
      </c>
      <c r="F440" t="s">
        <v>34</v>
      </c>
      <c r="G440">
        <v>126599</v>
      </c>
      <c r="H440" t="s">
        <v>38</v>
      </c>
      <c r="I440">
        <v>66779.179999999993</v>
      </c>
      <c r="J440" t="s">
        <v>54</v>
      </c>
      <c r="K440">
        <f ca="1">YEAR(TODAY()) - Table1[[#This Row],[Year]]</f>
        <v>19</v>
      </c>
      <c r="L440">
        <f>Table1[[#This Row],[Price]]/Table1[[#This Row],[Mileage]]</f>
        <v>0.52748584112038799</v>
      </c>
      <c r="M440" t="str" cm="1">
        <f t="array" ref="M440">_xlfn.IFS(
Table1[[#This Row],[Mileage]]&lt;50000,"Low",
Table1[[#This Row],[Mileage]]&lt;150000,"Medium",
TRUE,"High"
)</f>
        <v>Medium</v>
      </c>
      <c r="N440" t="str" cm="1">
        <f t="array" ref="N440">_xlfn.IFS(
Table1[[#This Row],[Price]]&lt;65000,"Budget",
Table1[[#This Row],[Price]]&lt;=80000,"Mid-range",
TRUE,"Premium"
)</f>
        <v>Mid-range</v>
      </c>
      <c r="O440" t="str" cm="1">
        <f t="array" ref="O440">_xlfn.IFS(
Table1[[#This Row],[Engine Size]]&lt;2,"Small",
Table1[[#This Row],[Engine Size]]&lt;4,"Medium",
TRUE,"Large"
)</f>
        <v>Large</v>
      </c>
      <c r="P440" cm="1">
        <f t="array" ref="P440">_xlfn.IFS(
Table1[[#This Row],[Condition]]="New",3,
Table1[[#This Row],[Condition]]="Like New",2,
TRUE,1
)</f>
        <v>2</v>
      </c>
    </row>
    <row r="441" spans="1:16" hidden="1" x14ac:dyDescent="0.3">
      <c r="A441">
        <v>440</v>
      </c>
      <c r="B441" t="s">
        <v>43</v>
      </c>
      <c r="C441">
        <v>2020</v>
      </c>
      <c r="D441">
        <v>3.3</v>
      </c>
      <c r="E441" t="s">
        <v>42</v>
      </c>
      <c r="F441" t="s">
        <v>34</v>
      </c>
      <c r="G441">
        <v>153775</v>
      </c>
      <c r="H441" t="s">
        <v>38</v>
      </c>
      <c r="I441">
        <v>16408.62</v>
      </c>
      <c r="J441" t="s">
        <v>44</v>
      </c>
      <c r="K441">
        <f ca="1">YEAR(TODAY()) - Table1[[#This Row],[Year]]</f>
        <v>6</v>
      </c>
      <c r="L441">
        <f>Table1[[#This Row],[Price]]/Table1[[#This Row],[Mileage]]</f>
        <v>0.10670538123882295</v>
      </c>
      <c r="M441" t="str" cm="1">
        <f t="array" ref="M441">_xlfn.IFS(
Table1[[#This Row],[Mileage]]&lt;50000,"Low",
Table1[[#This Row],[Mileage]]&lt;150000,"Medium",
TRUE,"High"
)</f>
        <v>High</v>
      </c>
      <c r="N441" t="str" cm="1">
        <f t="array" ref="N441">_xlfn.IFS(
Table1[[#This Row],[Price]]&lt;65000,"Budget",
Table1[[#This Row],[Price]]&lt;=80000,"Mid-range",
TRUE,"Premium"
)</f>
        <v>Budget</v>
      </c>
      <c r="O441" t="str" cm="1">
        <f t="array" ref="O441">_xlfn.IFS(
Table1[[#This Row],[Engine Size]]&lt;2,"Small",
Table1[[#This Row],[Engine Size]]&lt;4,"Medium",
TRUE,"Large"
)</f>
        <v>Medium</v>
      </c>
      <c r="P441" cm="1">
        <f t="array" ref="P441">_xlfn.IFS(
Table1[[#This Row],[Condition]]="New",3,
Table1[[#This Row],[Condition]]="Like New",2,
TRUE,1
)</f>
        <v>2</v>
      </c>
    </row>
    <row r="442" spans="1:16" hidden="1" x14ac:dyDescent="0.3">
      <c r="A442">
        <v>441</v>
      </c>
      <c r="B442" t="s">
        <v>37</v>
      </c>
      <c r="C442">
        <v>2001</v>
      </c>
      <c r="D442">
        <v>5.2</v>
      </c>
      <c r="E442" t="s">
        <v>18</v>
      </c>
      <c r="F442" t="s">
        <v>19</v>
      </c>
      <c r="G442">
        <v>190093</v>
      </c>
      <c r="H442" t="s">
        <v>26</v>
      </c>
      <c r="I442">
        <v>5537.99</v>
      </c>
      <c r="J442" t="s">
        <v>39</v>
      </c>
      <c r="K442">
        <f ca="1">YEAR(TODAY()) - Table1[[#This Row],[Year]]</f>
        <v>25</v>
      </c>
      <c r="L442">
        <f>Table1[[#This Row],[Price]]/Table1[[#This Row],[Mileage]]</f>
        <v>2.9133055925257636E-2</v>
      </c>
      <c r="M442" t="str" cm="1">
        <f t="array" ref="M442">_xlfn.IFS(
Table1[[#This Row],[Mileage]]&lt;50000,"Low",
Table1[[#This Row],[Mileage]]&lt;150000,"Medium",
TRUE,"High"
)</f>
        <v>High</v>
      </c>
      <c r="N442" t="str" cm="1">
        <f t="array" ref="N442">_xlfn.IFS(
Table1[[#This Row],[Price]]&lt;65000,"Budget",
Table1[[#This Row],[Price]]&lt;=80000,"Mid-range",
TRUE,"Premium"
)</f>
        <v>Budget</v>
      </c>
      <c r="O442" t="str" cm="1">
        <f t="array" ref="O442">_xlfn.IFS(
Table1[[#This Row],[Engine Size]]&lt;2,"Small",
Table1[[#This Row],[Engine Size]]&lt;4,"Medium",
TRUE,"Large"
)</f>
        <v>Large</v>
      </c>
      <c r="P442" cm="1">
        <f t="array" ref="P442">_xlfn.IFS(
Table1[[#This Row],[Condition]]="New",3,
Table1[[#This Row],[Condition]]="Like New",2,
TRUE,1
)</f>
        <v>1</v>
      </c>
    </row>
    <row r="443" spans="1:16" hidden="1" x14ac:dyDescent="0.3">
      <c r="A443">
        <v>442</v>
      </c>
      <c r="B443" t="s">
        <v>50</v>
      </c>
      <c r="C443">
        <v>2003</v>
      </c>
      <c r="D443">
        <v>1.3</v>
      </c>
      <c r="E443" t="s">
        <v>18</v>
      </c>
      <c r="F443" t="s">
        <v>19</v>
      </c>
      <c r="G443">
        <v>74176</v>
      </c>
      <c r="H443" t="s">
        <v>38</v>
      </c>
      <c r="I443">
        <v>9919.43</v>
      </c>
      <c r="J443" t="s">
        <v>51</v>
      </c>
      <c r="K443">
        <f ca="1">YEAR(TODAY()) - Table1[[#This Row],[Year]]</f>
        <v>23</v>
      </c>
      <c r="L443">
        <f>Table1[[#This Row],[Price]]/Table1[[#This Row],[Mileage]]</f>
        <v>0.13372829486626403</v>
      </c>
      <c r="M443" t="str" cm="1">
        <f t="array" ref="M443">_xlfn.IFS(
Table1[[#This Row],[Mileage]]&lt;50000,"Low",
Table1[[#This Row],[Mileage]]&lt;150000,"Medium",
TRUE,"High"
)</f>
        <v>Medium</v>
      </c>
      <c r="N443" t="str" cm="1">
        <f t="array" ref="N443">_xlfn.IFS(
Table1[[#This Row],[Price]]&lt;65000,"Budget",
Table1[[#This Row],[Price]]&lt;=80000,"Mid-range",
TRUE,"Premium"
)</f>
        <v>Budget</v>
      </c>
      <c r="O443" t="str" cm="1">
        <f t="array" ref="O443">_xlfn.IFS(
Table1[[#This Row],[Engine Size]]&lt;2,"Small",
Table1[[#This Row],[Engine Size]]&lt;4,"Medium",
TRUE,"Large"
)</f>
        <v>Small</v>
      </c>
      <c r="P443" cm="1">
        <f t="array" ref="P443">_xlfn.IFS(
Table1[[#This Row],[Condition]]="New",3,
Table1[[#This Row],[Condition]]="Like New",2,
TRUE,1
)</f>
        <v>2</v>
      </c>
    </row>
    <row r="444" spans="1:16" x14ac:dyDescent="0.3">
      <c r="A444">
        <v>443</v>
      </c>
      <c r="B444" t="s">
        <v>43</v>
      </c>
      <c r="C444">
        <v>2014</v>
      </c>
      <c r="D444">
        <v>2.7</v>
      </c>
      <c r="E444" t="s">
        <v>33</v>
      </c>
      <c r="F444" t="s">
        <v>34</v>
      </c>
      <c r="G444">
        <v>94799</v>
      </c>
      <c r="H444" t="s">
        <v>20</v>
      </c>
      <c r="I444">
        <v>92034.17</v>
      </c>
      <c r="J444" t="s">
        <v>44</v>
      </c>
      <c r="K444">
        <f ca="1">YEAR(TODAY()) - Table1[[#This Row],[Year]]</f>
        <v>12</v>
      </c>
      <c r="L444">
        <f>Table1[[#This Row],[Price]]/Table1[[#This Row],[Mileage]]</f>
        <v>0.97083481893268919</v>
      </c>
      <c r="M444" t="str" cm="1">
        <f t="array" ref="M444">_xlfn.IFS(
Table1[[#This Row],[Mileage]]&lt;50000,"Low",
Table1[[#This Row],[Mileage]]&lt;150000,"Medium",
TRUE,"High"
)</f>
        <v>Medium</v>
      </c>
      <c r="N444" t="str" cm="1">
        <f t="array" ref="N444">_xlfn.IFS(
Table1[[#This Row],[Price]]&lt;65000,"Budget",
Table1[[#This Row],[Price]]&lt;=80000,"Mid-range",
TRUE,"Premium"
)</f>
        <v>Premium</v>
      </c>
      <c r="O444" t="str" cm="1">
        <f t="array" ref="O444">_xlfn.IFS(
Table1[[#This Row],[Engine Size]]&lt;2,"Small",
Table1[[#This Row],[Engine Size]]&lt;4,"Medium",
TRUE,"Large"
)</f>
        <v>Medium</v>
      </c>
      <c r="P444" cm="1">
        <f t="array" ref="P444">_xlfn.IFS(
Table1[[#This Row],[Condition]]="New",3,
Table1[[#This Row],[Condition]]="Like New",2,
TRUE,1
)</f>
        <v>3</v>
      </c>
    </row>
    <row r="445" spans="1:16" x14ac:dyDescent="0.3">
      <c r="A445">
        <v>444</v>
      </c>
      <c r="B445" t="s">
        <v>17</v>
      </c>
      <c r="C445">
        <v>2003</v>
      </c>
      <c r="D445">
        <v>1.3</v>
      </c>
      <c r="E445" t="s">
        <v>18</v>
      </c>
      <c r="F445" t="s">
        <v>19</v>
      </c>
      <c r="G445">
        <v>98385</v>
      </c>
      <c r="H445" t="s">
        <v>26</v>
      </c>
      <c r="I445">
        <v>91304.03</v>
      </c>
      <c r="J445" t="s">
        <v>47</v>
      </c>
      <c r="K445">
        <f ca="1">YEAR(TODAY()) - Table1[[#This Row],[Year]]</f>
        <v>23</v>
      </c>
      <c r="L445">
        <f>Table1[[#This Row],[Price]]/Table1[[#This Row],[Mileage]]</f>
        <v>0.92802795141535799</v>
      </c>
      <c r="M445" t="str" cm="1">
        <f t="array" ref="M445">_xlfn.IFS(
Table1[[#This Row],[Mileage]]&lt;50000,"Low",
Table1[[#This Row],[Mileage]]&lt;150000,"Medium",
TRUE,"High"
)</f>
        <v>Medium</v>
      </c>
      <c r="N445" t="str" cm="1">
        <f t="array" ref="N445">_xlfn.IFS(
Table1[[#This Row],[Price]]&lt;65000,"Budget",
Table1[[#This Row],[Price]]&lt;=80000,"Mid-range",
TRUE,"Premium"
)</f>
        <v>Premium</v>
      </c>
      <c r="O445" t="str" cm="1">
        <f t="array" ref="O445">_xlfn.IFS(
Table1[[#This Row],[Engine Size]]&lt;2,"Small",
Table1[[#This Row],[Engine Size]]&lt;4,"Medium",
TRUE,"Large"
)</f>
        <v>Small</v>
      </c>
      <c r="P445" cm="1">
        <f t="array" ref="P445">_xlfn.IFS(
Table1[[#This Row],[Condition]]="New",3,
Table1[[#This Row],[Condition]]="Like New",2,
TRUE,1
)</f>
        <v>1</v>
      </c>
    </row>
    <row r="446" spans="1:16" hidden="1" x14ac:dyDescent="0.3">
      <c r="A446">
        <v>445</v>
      </c>
      <c r="B446" t="s">
        <v>50</v>
      </c>
      <c r="C446">
        <v>2012</v>
      </c>
      <c r="D446">
        <v>5.9</v>
      </c>
      <c r="E446" t="s">
        <v>42</v>
      </c>
      <c r="F446" t="s">
        <v>34</v>
      </c>
      <c r="G446">
        <v>235654</v>
      </c>
      <c r="H446" t="s">
        <v>20</v>
      </c>
      <c r="I446">
        <v>26453.32</v>
      </c>
      <c r="J446" t="s">
        <v>54</v>
      </c>
      <c r="K446">
        <f ca="1">YEAR(TODAY()) - Table1[[#This Row],[Year]]</f>
        <v>14</v>
      </c>
      <c r="L446">
        <f>Table1[[#This Row],[Price]]/Table1[[#This Row],[Mileage]]</f>
        <v>0.11225491610581616</v>
      </c>
      <c r="M446" t="str" cm="1">
        <f t="array" ref="M446">_xlfn.IFS(
Table1[[#This Row],[Mileage]]&lt;50000,"Low",
Table1[[#This Row],[Mileage]]&lt;150000,"Medium",
TRUE,"High"
)</f>
        <v>High</v>
      </c>
      <c r="N446" t="str" cm="1">
        <f t="array" ref="N446">_xlfn.IFS(
Table1[[#This Row],[Price]]&lt;65000,"Budget",
Table1[[#This Row],[Price]]&lt;=80000,"Mid-range",
TRUE,"Premium"
)</f>
        <v>Budget</v>
      </c>
      <c r="O446" t="str" cm="1">
        <f t="array" ref="O446">_xlfn.IFS(
Table1[[#This Row],[Engine Size]]&lt;2,"Small",
Table1[[#This Row],[Engine Size]]&lt;4,"Medium",
TRUE,"Large"
)</f>
        <v>Large</v>
      </c>
      <c r="P446" cm="1">
        <f t="array" ref="P446">_xlfn.IFS(
Table1[[#This Row],[Condition]]="New",3,
Table1[[#This Row],[Condition]]="Like New",2,
TRUE,1
)</f>
        <v>3</v>
      </c>
    </row>
    <row r="447" spans="1:16" x14ac:dyDescent="0.3">
      <c r="A447">
        <v>446</v>
      </c>
      <c r="B447" t="s">
        <v>17</v>
      </c>
      <c r="C447">
        <v>2011</v>
      </c>
      <c r="D447">
        <v>5.0999999999999996</v>
      </c>
      <c r="E447" t="s">
        <v>25</v>
      </c>
      <c r="F447" t="s">
        <v>19</v>
      </c>
      <c r="G447">
        <v>88919</v>
      </c>
      <c r="H447" t="s">
        <v>26</v>
      </c>
      <c r="I447">
        <v>56970.82</v>
      </c>
      <c r="J447" t="s">
        <v>35</v>
      </c>
      <c r="K447">
        <f ca="1">YEAR(TODAY()) - Table1[[#This Row],[Year]]</f>
        <v>15</v>
      </c>
      <c r="L447">
        <f>Table1[[#This Row],[Price]]/Table1[[#This Row],[Mileage]]</f>
        <v>0.64070468628752009</v>
      </c>
      <c r="M447" t="str" cm="1">
        <f t="array" ref="M447">_xlfn.IFS(
Table1[[#This Row],[Mileage]]&lt;50000,"Low",
Table1[[#This Row],[Mileage]]&lt;150000,"Medium",
TRUE,"High"
)</f>
        <v>Medium</v>
      </c>
      <c r="N447" t="str" cm="1">
        <f t="array" ref="N447">_xlfn.IFS(
Table1[[#This Row],[Price]]&lt;65000,"Budget",
Table1[[#This Row],[Price]]&lt;=80000,"Mid-range",
TRUE,"Premium"
)</f>
        <v>Budget</v>
      </c>
      <c r="O447" t="str" cm="1">
        <f t="array" ref="O447">_xlfn.IFS(
Table1[[#This Row],[Engine Size]]&lt;2,"Small",
Table1[[#This Row],[Engine Size]]&lt;4,"Medium",
TRUE,"Large"
)</f>
        <v>Large</v>
      </c>
      <c r="P447" cm="1">
        <f t="array" ref="P447">_xlfn.IFS(
Table1[[#This Row],[Condition]]="New",3,
Table1[[#This Row],[Condition]]="Like New",2,
TRUE,1
)</f>
        <v>1</v>
      </c>
    </row>
    <row r="448" spans="1:16" x14ac:dyDescent="0.3">
      <c r="A448">
        <v>447</v>
      </c>
      <c r="B448" t="s">
        <v>43</v>
      </c>
      <c r="C448">
        <v>2012</v>
      </c>
      <c r="D448">
        <v>5.3</v>
      </c>
      <c r="E448" t="s">
        <v>33</v>
      </c>
      <c r="F448" t="s">
        <v>19</v>
      </c>
      <c r="G448">
        <v>81462</v>
      </c>
      <c r="H448" t="s">
        <v>20</v>
      </c>
      <c r="I448">
        <v>95727.679999999993</v>
      </c>
      <c r="J448" t="s">
        <v>60</v>
      </c>
      <c r="K448">
        <f ca="1">YEAR(TODAY()) - Table1[[#This Row],[Year]]</f>
        <v>14</v>
      </c>
      <c r="L448">
        <f>Table1[[#This Row],[Price]]/Table1[[#This Row],[Mileage]]</f>
        <v>1.1751206697601335</v>
      </c>
      <c r="M448" t="str" cm="1">
        <f t="array" ref="M448">_xlfn.IFS(
Table1[[#This Row],[Mileage]]&lt;50000,"Low",
Table1[[#This Row],[Mileage]]&lt;150000,"Medium",
TRUE,"High"
)</f>
        <v>Medium</v>
      </c>
      <c r="N448" t="str" cm="1">
        <f t="array" ref="N448">_xlfn.IFS(
Table1[[#This Row],[Price]]&lt;65000,"Budget",
Table1[[#This Row],[Price]]&lt;=80000,"Mid-range",
TRUE,"Premium"
)</f>
        <v>Premium</v>
      </c>
      <c r="O448" t="str" cm="1">
        <f t="array" ref="O448">_xlfn.IFS(
Table1[[#This Row],[Engine Size]]&lt;2,"Small",
Table1[[#This Row],[Engine Size]]&lt;4,"Medium",
TRUE,"Large"
)</f>
        <v>Large</v>
      </c>
      <c r="P448" cm="1">
        <f t="array" ref="P448">_xlfn.IFS(
Table1[[#This Row],[Condition]]="New",3,
Table1[[#This Row],[Condition]]="Like New",2,
TRUE,1
)</f>
        <v>3</v>
      </c>
    </row>
    <row r="449" spans="1:16" x14ac:dyDescent="0.3">
      <c r="A449">
        <v>448</v>
      </c>
      <c r="B449" t="s">
        <v>17</v>
      </c>
      <c r="C449">
        <v>2013</v>
      </c>
      <c r="D449">
        <v>5.7</v>
      </c>
      <c r="E449" t="s">
        <v>18</v>
      </c>
      <c r="F449" t="s">
        <v>19</v>
      </c>
      <c r="G449">
        <v>179340</v>
      </c>
      <c r="H449" t="s">
        <v>26</v>
      </c>
      <c r="I449">
        <v>52187.08</v>
      </c>
      <c r="J449" t="s">
        <v>35</v>
      </c>
      <c r="K449">
        <f ca="1">YEAR(TODAY()) - Table1[[#This Row],[Year]]</f>
        <v>13</v>
      </c>
      <c r="L449">
        <f>Table1[[#This Row],[Price]]/Table1[[#This Row],[Mileage]]</f>
        <v>0.29099520463923273</v>
      </c>
      <c r="M449" t="str" cm="1">
        <f t="array" ref="M449">_xlfn.IFS(
Table1[[#This Row],[Mileage]]&lt;50000,"Low",
Table1[[#This Row],[Mileage]]&lt;150000,"Medium",
TRUE,"High"
)</f>
        <v>High</v>
      </c>
      <c r="N449" t="str" cm="1">
        <f t="array" ref="N449">_xlfn.IFS(
Table1[[#This Row],[Price]]&lt;65000,"Budget",
Table1[[#This Row],[Price]]&lt;=80000,"Mid-range",
TRUE,"Premium"
)</f>
        <v>Budget</v>
      </c>
      <c r="O449" t="str" cm="1">
        <f t="array" ref="O449">_xlfn.IFS(
Table1[[#This Row],[Engine Size]]&lt;2,"Small",
Table1[[#This Row],[Engine Size]]&lt;4,"Medium",
TRUE,"Large"
)</f>
        <v>Large</v>
      </c>
      <c r="P449" cm="1">
        <f t="array" ref="P449">_xlfn.IFS(
Table1[[#This Row],[Condition]]="New",3,
Table1[[#This Row],[Condition]]="Like New",2,
TRUE,1
)</f>
        <v>1</v>
      </c>
    </row>
    <row r="450" spans="1:16" hidden="1" x14ac:dyDescent="0.3">
      <c r="A450">
        <v>449</v>
      </c>
      <c r="B450" t="s">
        <v>37</v>
      </c>
      <c r="C450">
        <v>2019</v>
      </c>
      <c r="D450">
        <v>1.4</v>
      </c>
      <c r="E450" t="s">
        <v>42</v>
      </c>
      <c r="F450" t="s">
        <v>34</v>
      </c>
      <c r="G450">
        <v>165320</v>
      </c>
      <c r="H450" t="s">
        <v>38</v>
      </c>
      <c r="I450">
        <v>42389.89</v>
      </c>
      <c r="J450" t="s">
        <v>39</v>
      </c>
      <c r="K450">
        <f ca="1">YEAR(TODAY()) - Table1[[#This Row],[Year]]</f>
        <v>7</v>
      </c>
      <c r="L450">
        <f>Table1[[#This Row],[Price]]/Table1[[#This Row],[Mileage]]</f>
        <v>0.25641114202758286</v>
      </c>
      <c r="M450" t="str" cm="1">
        <f t="array" ref="M450">_xlfn.IFS(
Table1[[#This Row],[Mileage]]&lt;50000,"Low",
Table1[[#This Row],[Mileage]]&lt;150000,"Medium",
TRUE,"High"
)</f>
        <v>High</v>
      </c>
      <c r="N450" t="str" cm="1">
        <f t="array" ref="N450">_xlfn.IFS(
Table1[[#This Row],[Price]]&lt;65000,"Budget",
Table1[[#This Row],[Price]]&lt;=80000,"Mid-range",
TRUE,"Premium"
)</f>
        <v>Budget</v>
      </c>
      <c r="O450" t="str" cm="1">
        <f t="array" ref="O450">_xlfn.IFS(
Table1[[#This Row],[Engine Size]]&lt;2,"Small",
Table1[[#This Row],[Engine Size]]&lt;4,"Medium",
TRUE,"Large"
)</f>
        <v>Small</v>
      </c>
      <c r="P450" cm="1">
        <f t="array" ref="P450">_xlfn.IFS(
Table1[[#This Row],[Condition]]="New",3,
Table1[[#This Row],[Condition]]="Like New",2,
TRUE,1
)</f>
        <v>2</v>
      </c>
    </row>
    <row r="451" spans="1:16" x14ac:dyDescent="0.3">
      <c r="A451">
        <v>450</v>
      </c>
      <c r="B451" t="s">
        <v>43</v>
      </c>
      <c r="C451">
        <v>2017</v>
      </c>
      <c r="D451">
        <v>2.9</v>
      </c>
      <c r="E451" t="s">
        <v>42</v>
      </c>
      <c r="F451" t="s">
        <v>19</v>
      </c>
      <c r="G451">
        <v>31159</v>
      </c>
      <c r="H451" t="s">
        <v>26</v>
      </c>
      <c r="I451">
        <v>50908.63</v>
      </c>
      <c r="J451" t="s">
        <v>57</v>
      </c>
      <c r="K451">
        <f ca="1">YEAR(TODAY()) - Table1[[#This Row],[Year]]</f>
        <v>9</v>
      </c>
      <c r="L451">
        <f>Table1[[#This Row],[Price]]/Table1[[#This Row],[Mileage]]</f>
        <v>1.633833884270997</v>
      </c>
      <c r="M451" t="str" cm="1">
        <f t="array" ref="M451">_xlfn.IFS(
Table1[[#This Row],[Mileage]]&lt;50000,"Low",
Table1[[#This Row],[Mileage]]&lt;150000,"Medium",
TRUE,"High"
)</f>
        <v>Low</v>
      </c>
      <c r="N451" t="str" cm="1">
        <f t="array" ref="N451">_xlfn.IFS(
Table1[[#This Row],[Price]]&lt;65000,"Budget",
Table1[[#This Row],[Price]]&lt;=80000,"Mid-range",
TRUE,"Premium"
)</f>
        <v>Budget</v>
      </c>
      <c r="O451" t="str" cm="1">
        <f t="array" ref="O451">_xlfn.IFS(
Table1[[#This Row],[Engine Size]]&lt;2,"Small",
Table1[[#This Row],[Engine Size]]&lt;4,"Medium",
TRUE,"Large"
)</f>
        <v>Medium</v>
      </c>
      <c r="P451" cm="1">
        <f t="array" ref="P451">_xlfn.IFS(
Table1[[#This Row],[Condition]]="New",3,
Table1[[#This Row],[Condition]]="Like New",2,
TRUE,1
)</f>
        <v>1</v>
      </c>
    </row>
    <row r="452" spans="1:16" x14ac:dyDescent="0.3">
      <c r="A452">
        <v>451</v>
      </c>
      <c r="B452" t="s">
        <v>43</v>
      </c>
      <c r="C452">
        <v>2005</v>
      </c>
      <c r="D452">
        <v>1.4</v>
      </c>
      <c r="E452" t="s">
        <v>18</v>
      </c>
      <c r="F452" t="s">
        <v>34</v>
      </c>
      <c r="G452">
        <v>42039</v>
      </c>
      <c r="H452" t="s">
        <v>20</v>
      </c>
      <c r="I452">
        <v>80070.5</v>
      </c>
      <c r="J452" t="s">
        <v>63</v>
      </c>
      <c r="K452">
        <f ca="1">YEAR(TODAY()) - Table1[[#This Row],[Year]]</f>
        <v>21</v>
      </c>
      <c r="L452">
        <f>Table1[[#This Row],[Price]]/Table1[[#This Row],[Mileage]]</f>
        <v>1.9046718523276005</v>
      </c>
      <c r="M452" t="str" cm="1">
        <f t="array" ref="M452">_xlfn.IFS(
Table1[[#This Row],[Mileage]]&lt;50000,"Low",
Table1[[#This Row],[Mileage]]&lt;150000,"Medium",
TRUE,"High"
)</f>
        <v>Low</v>
      </c>
      <c r="N452" t="str" cm="1">
        <f t="array" ref="N452">_xlfn.IFS(
Table1[[#This Row],[Price]]&lt;65000,"Budget",
Table1[[#This Row],[Price]]&lt;=80000,"Mid-range",
TRUE,"Premium"
)</f>
        <v>Premium</v>
      </c>
      <c r="O452" t="str" cm="1">
        <f t="array" ref="O452">_xlfn.IFS(
Table1[[#This Row],[Engine Size]]&lt;2,"Small",
Table1[[#This Row],[Engine Size]]&lt;4,"Medium",
TRUE,"Large"
)</f>
        <v>Small</v>
      </c>
      <c r="P452" cm="1">
        <f t="array" ref="P452">_xlfn.IFS(
Table1[[#This Row],[Condition]]="New",3,
Table1[[#This Row],[Condition]]="Like New",2,
TRUE,1
)</f>
        <v>3</v>
      </c>
    </row>
    <row r="453" spans="1:16" x14ac:dyDescent="0.3">
      <c r="A453">
        <v>452</v>
      </c>
      <c r="B453" t="s">
        <v>43</v>
      </c>
      <c r="C453">
        <v>2010</v>
      </c>
      <c r="D453">
        <v>2.1</v>
      </c>
      <c r="E453" t="s">
        <v>42</v>
      </c>
      <c r="F453" t="s">
        <v>34</v>
      </c>
      <c r="G453">
        <v>232974</v>
      </c>
      <c r="H453" t="s">
        <v>26</v>
      </c>
      <c r="I453">
        <v>50341.38</v>
      </c>
      <c r="J453" t="s">
        <v>44</v>
      </c>
      <c r="K453">
        <f ca="1">YEAR(TODAY()) - Table1[[#This Row],[Year]]</f>
        <v>16</v>
      </c>
      <c r="L453">
        <f>Table1[[#This Row],[Price]]/Table1[[#This Row],[Mileage]]</f>
        <v>0.21608153699554455</v>
      </c>
      <c r="M453" t="str" cm="1">
        <f t="array" ref="M453">_xlfn.IFS(
Table1[[#This Row],[Mileage]]&lt;50000,"Low",
Table1[[#This Row],[Mileage]]&lt;150000,"Medium",
TRUE,"High"
)</f>
        <v>High</v>
      </c>
      <c r="N453" t="str" cm="1">
        <f t="array" ref="N453">_xlfn.IFS(
Table1[[#This Row],[Price]]&lt;65000,"Budget",
Table1[[#This Row],[Price]]&lt;=80000,"Mid-range",
TRUE,"Premium"
)</f>
        <v>Budget</v>
      </c>
      <c r="O453" t="str" cm="1">
        <f t="array" ref="O453">_xlfn.IFS(
Table1[[#This Row],[Engine Size]]&lt;2,"Small",
Table1[[#This Row],[Engine Size]]&lt;4,"Medium",
TRUE,"Large"
)</f>
        <v>Medium</v>
      </c>
      <c r="P453" cm="1">
        <f t="array" ref="P453">_xlfn.IFS(
Table1[[#This Row],[Condition]]="New",3,
Table1[[#This Row],[Condition]]="Like New",2,
TRUE,1
)</f>
        <v>1</v>
      </c>
    </row>
    <row r="454" spans="1:16" x14ac:dyDescent="0.3">
      <c r="A454">
        <v>453</v>
      </c>
      <c r="B454" t="s">
        <v>58</v>
      </c>
      <c r="C454">
        <v>2001</v>
      </c>
      <c r="D454">
        <v>2.1</v>
      </c>
      <c r="E454" t="s">
        <v>42</v>
      </c>
      <c r="F454" t="s">
        <v>34</v>
      </c>
      <c r="G454">
        <v>47800</v>
      </c>
      <c r="H454" t="s">
        <v>20</v>
      </c>
      <c r="I454">
        <v>79411.38</v>
      </c>
      <c r="J454" t="s">
        <v>59</v>
      </c>
      <c r="K454">
        <f ca="1">YEAR(TODAY()) - Table1[[#This Row],[Year]]</f>
        <v>25</v>
      </c>
      <c r="L454">
        <f>Table1[[#This Row],[Price]]/Table1[[#This Row],[Mileage]]</f>
        <v>1.6613259414225943</v>
      </c>
      <c r="M454" t="str" cm="1">
        <f t="array" ref="M454">_xlfn.IFS(
Table1[[#This Row],[Mileage]]&lt;50000,"Low",
Table1[[#This Row],[Mileage]]&lt;150000,"Medium",
TRUE,"High"
)</f>
        <v>Low</v>
      </c>
      <c r="N454" t="str" cm="1">
        <f t="array" ref="N454">_xlfn.IFS(
Table1[[#This Row],[Price]]&lt;65000,"Budget",
Table1[[#This Row],[Price]]&lt;=80000,"Mid-range",
TRUE,"Premium"
)</f>
        <v>Mid-range</v>
      </c>
      <c r="O454" t="str" cm="1">
        <f t="array" ref="O454">_xlfn.IFS(
Table1[[#This Row],[Engine Size]]&lt;2,"Small",
Table1[[#This Row],[Engine Size]]&lt;4,"Medium",
TRUE,"Large"
)</f>
        <v>Medium</v>
      </c>
      <c r="P454" cm="1">
        <f t="array" ref="P454">_xlfn.IFS(
Table1[[#This Row],[Condition]]="New",3,
Table1[[#This Row],[Condition]]="Like New",2,
TRUE,1
)</f>
        <v>3</v>
      </c>
    </row>
    <row r="455" spans="1:16" hidden="1" x14ac:dyDescent="0.3">
      <c r="A455">
        <v>454</v>
      </c>
      <c r="B455" t="s">
        <v>58</v>
      </c>
      <c r="C455">
        <v>2022</v>
      </c>
      <c r="D455">
        <v>3.3</v>
      </c>
      <c r="E455" t="s">
        <v>33</v>
      </c>
      <c r="F455" t="s">
        <v>19</v>
      </c>
      <c r="G455">
        <v>94626</v>
      </c>
      <c r="H455" t="s">
        <v>20</v>
      </c>
      <c r="I455">
        <v>46011.26</v>
      </c>
      <c r="J455" t="s">
        <v>62</v>
      </c>
      <c r="K455">
        <f ca="1">YEAR(TODAY()) - Table1[[#This Row],[Year]]</f>
        <v>4</v>
      </c>
      <c r="L455">
        <f>Table1[[#This Row],[Price]]/Table1[[#This Row],[Mileage]]</f>
        <v>0.48624331579058611</v>
      </c>
      <c r="M455" t="str" cm="1">
        <f t="array" ref="M455">_xlfn.IFS(
Table1[[#This Row],[Mileage]]&lt;50000,"Low",
Table1[[#This Row],[Mileage]]&lt;150000,"Medium",
TRUE,"High"
)</f>
        <v>Medium</v>
      </c>
      <c r="N455" t="str" cm="1">
        <f t="array" ref="N455">_xlfn.IFS(
Table1[[#This Row],[Price]]&lt;65000,"Budget",
Table1[[#This Row],[Price]]&lt;=80000,"Mid-range",
TRUE,"Premium"
)</f>
        <v>Budget</v>
      </c>
      <c r="O455" t="str" cm="1">
        <f t="array" ref="O455">_xlfn.IFS(
Table1[[#This Row],[Engine Size]]&lt;2,"Small",
Table1[[#This Row],[Engine Size]]&lt;4,"Medium",
TRUE,"Large"
)</f>
        <v>Medium</v>
      </c>
      <c r="P455" cm="1">
        <f t="array" ref="P455">_xlfn.IFS(
Table1[[#This Row],[Condition]]="New",3,
Table1[[#This Row],[Condition]]="Like New",2,
TRUE,1
)</f>
        <v>3</v>
      </c>
    </row>
    <row r="456" spans="1:16" hidden="1" x14ac:dyDescent="0.3">
      <c r="A456">
        <v>455</v>
      </c>
      <c r="B456" t="s">
        <v>58</v>
      </c>
      <c r="C456">
        <v>2018</v>
      </c>
      <c r="D456">
        <v>2.2999999999999998</v>
      </c>
      <c r="E456" t="s">
        <v>42</v>
      </c>
      <c r="F456" t="s">
        <v>19</v>
      </c>
      <c r="G456">
        <v>118368</v>
      </c>
      <c r="H456" t="s">
        <v>20</v>
      </c>
      <c r="I456">
        <v>28940.54</v>
      </c>
      <c r="J456" t="s">
        <v>67</v>
      </c>
      <c r="K456">
        <f ca="1">YEAR(TODAY()) - Table1[[#This Row],[Year]]</f>
        <v>8</v>
      </c>
      <c r="L456">
        <f>Table1[[#This Row],[Price]]/Table1[[#This Row],[Mileage]]</f>
        <v>0.24449631657204651</v>
      </c>
      <c r="M456" t="str" cm="1">
        <f t="array" ref="M456">_xlfn.IFS(
Table1[[#This Row],[Mileage]]&lt;50000,"Low",
Table1[[#This Row],[Mileage]]&lt;150000,"Medium",
TRUE,"High"
)</f>
        <v>Medium</v>
      </c>
      <c r="N456" t="str" cm="1">
        <f t="array" ref="N456">_xlfn.IFS(
Table1[[#This Row],[Price]]&lt;65000,"Budget",
Table1[[#This Row],[Price]]&lt;=80000,"Mid-range",
TRUE,"Premium"
)</f>
        <v>Budget</v>
      </c>
      <c r="O456" t="str" cm="1">
        <f t="array" ref="O456">_xlfn.IFS(
Table1[[#This Row],[Engine Size]]&lt;2,"Small",
Table1[[#This Row],[Engine Size]]&lt;4,"Medium",
TRUE,"Large"
)</f>
        <v>Medium</v>
      </c>
      <c r="P456" cm="1">
        <f t="array" ref="P456">_xlfn.IFS(
Table1[[#This Row],[Condition]]="New",3,
Table1[[#This Row],[Condition]]="Like New",2,
TRUE,1
)</f>
        <v>3</v>
      </c>
    </row>
    <row r="457" spans="1:16" hidden="1" x14ac:dyDescent="0.3">
      <c r="A457">
        <v>456</v>
      </c>
      <c r="B457" t="s">
        <v>37</v>
      </c>
      <c r="C457">
        <v>2018</v>
      </c>
      <c r="D457">
        <v>1.5</v>
      </c>
      <c r="E457" t="s">
        <v>18</v>
      </c>
      <c r="F457" t="s">
        <v>19</v>
      </c>
      <c r="G457">
        <v>174735</v>
      </c>
      <c r="H457" t="s">
        <v>38</v>
      </c>
      <c r="I457">
        <v>36014.910000000003</v>
      </c>
      <c r="J457" t="s">
        <v>45</v>
      </c>
      <c r="K457">
        <f ca="1">YEAR(TODAY()) - Table1[[#This Row],[Year]]</f>
        <v>8</v>
      </c>
      <c r="L457">
        <f>Table1[[#This Row],[Price]]/Table1[[#This Row],[Mileage]]</f>
        <v>0.20611159756202252</v>
      </c>
      <c r="M457" t="str" cm="1">
        <f t="array" ref="M457">_xlfn.IFS(
Table1[[#This Row],[Mileage]]&lt;50000,"Low",
Table1[[#This Row],[Mileage]]&lt;150000,"Medium",
TRUE,"High"
)</f>
        <v>High</v>
      </c>
      <c r="N457" t="str" cm="1">
        <f t="array" ref="N457">_xlfn.IFS(
Table1[[#This Row],[Price]]&lt;65000,"Budget",
Table1[[#This Row],[Price]]&lt;=80000,"Mid-range",
TRUE,"Premium"
)</f>
        <v>Budget</v>
      </c>
      <c r="O457" t="str" cm="1">
        <f t="array" ref="O457">_xlfn.IFS(
Table1[[#This Row],[Engine Size]]&lt;2,"Small",
Table1[[#This Row],[Engine Size]]&lt;4,"Medium",
TRUE,"Large"
)</f>
        <v>Small</v>
      </c>
      <c r="P457" cm="1">
        <f t="array" ref="P457">_xlfn.IFS(
Table1[[#This Row],[Condition]]="New",3,
Table1[[#This Row],[Condition]]="Like New",2,
TRUE,1
)</f>
        <v>2</v>
      </c>
    </row>
    <row r="458" spans="1:16" hidden="1" x14ac:dyDescent="0.3">
      <c r="A458">
        <v>457</v>
      </c>
      <c r="B458" t="s">
        <v>50</v>
      </c>
      <c r="C458">
        <v>2004</v>
      </c>
      <c r="D458">
        <v>1.8</v>
      </c>
      <c r="E458" t="s">
        <v>33</v>
      </c>
      <c r="F458" t="s">
        <v>34</v>
      </c>
      <c r="G458">
        <v>80903</v>
      </c>
      <c r="H458" t="s">
        <v>26</v>
      </c>
      <c r="I458">
        <v>12393.23</v>
      </c>
      <c r="J458" t="s">
        <v>54</v>
      </c>
      <c r="K458">
        <f ca="1">YEAR(TODAY()) - Table1[[#This Row],[Year]]</f>
        <v>22</v>
      </c>
      <c r="L458">
        <f>Table1[[#This Row],[Price]]/Table1[[#This Row],[Mileage]]</f>
        <v>0.1531862848102048</v>
      </c>
      <c r="M458" t="str" cm="1">
        <f t="array" ref="M458">_xlfn.IFS(
Table1[[#This Row],[Mileage]]&lt;50000,"Low",
Table1[[#This Row],[Mileage]]&lt;150000,"Medium",
TRUE,"High"
)</f>
        <v>Medium</v>
      </c>
      <c r="N458" t="str" cm="1">
        <f t="array" ref="N458">_xlfn.IFS(
Table1[[#This Row],[Price]]&lt;65000,"Budget",
Table1[[#This Row],[Price]]&lt;=80000,"Mid-range",
TRUE,"Premium"
)</f>
        <v>Budget</v>
      </c>
      <c r="O458" t="str" cm="1">
        <f t="array" ref="O458">_xlfn.IFS(
Table1[[#This Row],[Engine Size]]&lt;2,"Small",
Table1[[#This Row],[Engine Size]]&lt;4,"Medium",
TRUE,"Large"
)</f>
        <v>Small</v>
      </c>
      <c r="P458" cm="1">
        <f t="array" ref="P458">_xlfn.IFS(
Table1[[#This Row],[Condition]]="New",3,
Table1[[#This Row],[Condition]]="Like New",2,
TRUE,1
)</f>
        <v>1</v>
      </c>
    </row>
    <row r="459" spans="1:16" x14ac:dyDescent="0.3">
      <c r="A459">
        <v>458</v>
      </c>
      <c r="B459" t="s">
        <v>17</v>
      </c>
      <c r="C459">
        <v>2018</v>
      </c>
      <c r="D459">
        <v>1.7</v>
      </c>
      <c r="E459" t="s">
        <v>18</v>
      </c>
      <c r="F459" t="s">
        <v>34</v>
      </c>
      <c r="G459">
        <v>118998</v>
      </c>
      <c r="H459" t="s">
        <v>20</v>
      </c>
      <c r="I459">
        <v>52251.21</v>
      </c>
      <c r="J459" t="s">
        <v>21</v>
      </c>
      <c r="K459">
        <f ca="1">YEAR(TODAY()) - Table1[[#This Row],[Year]]</f>
        <v>8</v>
      </c>
      <c r="L459">
        <f>Table1[[#This Row],[Price]]/Table1[[#This Row],[Mileage]]</f>
        <v>0.43909317803660564</v>
      </c>
      <c r="M459" t="str" cm="1">
        <f t="array" ref="M459">_xlfn.IFS(
Table1[[#This Row],[Mileage]]&lt;50000,"Low",
Table1[[#This Row],[Mileage]]&lt;150000,"Medium",
TRUE,"High"
)</f>
        <v>Medium</v>
      </c>
      <c r="N459" t="str" cm="1">
        <f t="array" ref="N459">_xlfn.IFS(
Table1[[#This Row],[Price]]&lt;65000,"Budget",
Table1[[#This Row],[Price]]&lt;=80000,"Mid-range",
TRUE,"Premium"
)</f>
        <v>Budget</v>
      </c>
      <c r="O459" t="str" cm="1">
        <f t="array" ref="O459">_xlfn.IFS(
Table1[[#This Row],[Engine Size]]&lt;2,"Small",
Table1[[#This Row],[Engine Size]]&lt;4,"Medium",
TRUE,"Large"
)</f>
        <v>Small</v>
      </c>
      <c r="P459" cm="1">
        <f t="array" ref="P459">_xlfn.IFS(
Table1[[#This Row],[Condition]]="New",3,
Table1[[#This Row],[Condition]]="Like New",2,
TRUE,1
)</f>
        <v>3</v>
      </c>
    </row>
    <row r="460" spans="1:16" hidden="1" x14ac:dyDescent="0.3">
      <c r="A460">
        <v>459</v>
      </c>
      <c r="B460" t="s">
        <v>30</v>
      </c>
      <c r="C460">
        <v>2001</v>
      </c>
      <c r="D460">
        <v>5.9</v>
      </c>
      <c r="E460" t="s">
        <v>25</v>
      </c>
      <c r="F460" t="s">
        <v>19</v>
      </c>
      <c r="G460">
        <v>241324</v>
      </c>
      <c r="H460" t="s">
        <v>38</v>
      </c>
      <c r="I460">
        <v>19070.54</v>
      </c>
      <c r="J460" t="s">
        <v>41</v>
      </c>
      <c r="K460">
        <f ca="1">YEAR(TODAY()) - Table1[[#This Row],[Year]]</f>
        <v>25</v>
      </c>
      <c r="L460">
        <f>Table1[[#This Row],[Price]]/Table1[[#This Row],[Mileage]]</f>
        <v>7.9024630786826019E-2</v>
      </c>
      <c r="M460" t="str" cm="1">
        <f t="array" ref="M460">_xlfn.IFS(
Table1[[#This Row],[Mileage]]&lt;50000,"Low",
Table1[[#This Row],[Mileage]]&lt;150000,"Medium",
TRUE,"High"
)</f>
        <v>High</v>
      </c>
      <c r="N460" t="str" cm="1">
        <f t="array" ref="N460">_xlfn.IFS(
Table1[[#This Row],[Price]]&lt;65000,"Budget",
Table1[[#This Row],[Price]]&lt;=80000,"Mid-range",
TRUE,"Premium"
)</f>
        <v>Budget</v>
      </c>
      <c r="O460" t="str" cm="1">
        <f t="array" ref="O460">_xlfn.IFS(
Table1[[#This Row],[Engine Size]]&lt;2,"Small",
Table1[[#This Row],[Engine Size]]&lt;4,"Medium",
TRUE,"Large"
)</f>
        <v>Large</v>
      </c>
      <c r="P460" cm="1">
        <f t="array" ref="P460">_xlfn.IFS(
Table1[[#This Row],[Condition]]="New",3,
Table1[[#This Row],[Condition]]="Like New",2,
TRUE,1
)</f>
        <v>2</v>
      </c>
    </row>
    <row r="461" spans="1:16" x14ac:dyDescent="0.3">
      <c r="A461">
        <v>460</v>
      </c>
      <c r="B461" t="s">
        <v>43</v>
      </c>
      <c r="C461">
        <v>2009</v>
      </c>
      <c r="D461">
        <v>4.8</v>
      </c>
      <c r="E461" t="s">
        <v>18</v>
      </c>
      <c r="F461" t="s">
        <v>34</v>
      </c>
      <c r="G461">
        <v>233229</v>
      </c>
      <c r="H461" t="s">
        <v>20</v>
      </c>
      <c r="I461">
        <v>82096.97</v>
      </c>
      <c r="J461" t="s">
        <v>60</v>
      </c>
      <c r="K461">
        <f ca="1">YEAR(TODAY()) - Table1[[#This Row],[Year]]</f>
        <v>17</v>
      </c>
      <c r="L461">
        <f>Table1[[#This Row],[Price]]/Table1[[#This Row],[Mileage]]</f>
        <v>0.35200155212259199</v>
      </c>
      <c r="M461" t="str" cm="1">
        <f t="array" ref="M461">_xlfn.IFS(
Table1[[#This Row],[Mileage]]&lt;50000,"Low",
Table1[[#This Row],[Mileage]]&lt;150000,"Medium",
TRUE,"High"
)</f>
        <v>High</v>
      </c>
      <c r="N461" t="str" cm="1">
        <f t="array" ref="N461">_xlfn.IFS(
Table1[[#This Row],[Price]]&lt;65000,"Budget",
Table1[[#This Row],[Price]]&lt;=80000,"Mid-range",
TRUE,"Premium"
)</f>
        <v>Premium</v>
      </c>
      <c r="O461" t="str" cm="1">
        <f t="array" ref="O461">_xlfn.IFS(
Table1[[#This Row],[Engine Size]]&lt;2,"Small",
Table1[[#This Row],[Engine Size]]&lt;4,"Medium",
TRUE,"Large"
)</f>
        <v>Large</v>
      </c>
      <c r="P461" cm="1">
        <f t="array" ref="P461">_xlfn.IFS(
Table1[[#This Row],[Condition]]="New",3,
Table1[[#This Row],[Condition]]="Like New",2,
TRUE,1
)</f>
        <v>3</v>
      </c>
    </row>
    <row r="462" spans="1:16" hidden="1" x14ac:dyDescent="0.3">
      <c r="A462">
        <v>461</v>
      </c>
      <c r="B462" t="s">
        <v>17</v>
      </c>
      <c r="C462">
        <v>2001</v>
      </c>
      <c r="D462">
        <v>5.8</v>
      </c>
      <c r="E462" t="s">
        <v>18</v>
      </c>
      <c r="F462" t="s">
        <v>19</v>
      </c>
      <c r="G462">
        <v>61748</v>
      </c>
      <c r="H462" t="s">
        <v>26</v>
      </c>
      <c r="I462">
        <v>44956.1</v>
      </c>
      <c r="J462" t="s">
        <v>64</v>
      </c>
      <c r="K462">
        <f ca="1">YEAR(TODAY()) - Table1[[#This Row],[Year]]</f>
        <v>25</v>
      </c>
      <c r="L462">
        <f>Table1[[#This Row],[Price]]/Table1[[#This Row],[Mileage]]</f>
        <v>0.72805758890976224</v>
      </c>
      <c r="M462" t="str" cm="1">
        <f t="array" ref="M462">_xlfn.IFS(
Table1[[#This Row],[Mileage]]&lt;50000,"Low",
Table1[[#This Row],[Mileage]]&lt;150000,"Medium",
TRUE,"High"
)</f>
        <v>Medium</v>
      </c>
      <c r="N462" t="str" cm="1">
        <f t="array" ref="N462">_xlfn.IFS(
Table1[[#This Row],[Price]]&lt;65000,"Budget",
Table1[[#This Row],[Price]]&lt;=80000,"Mid-range",
TRUE,"Premium"
)</f>
        <v>Budget</v>
      </c>
      <c r="O462" t="str" cm="1">
        <f t="array" ref="O462">_xlfn.IFS(
Table1[[#This Row],[Engine Size]]&lt;2,"Small",
Table1[[#This Row],[Engine Size]]&lt;4,"Medium",
TRUE,"Large"
)</f>
        <v>Large</v>
      </c>
      <c r="P462" cm="1">
        <f t="array" ref="P462">_xlfn.IFS(
Table1[[#This Row],[Condition]]="New",3,
Table1[[#This Row],[Condition]]="Like New",2,
TRUE,1
)</f>
        <v>1</v>
      </c>
    </row>
    <row r="463" spans="1:16" x14ac:dyDescent="0.3">
      <c r="A463">
        <v>462</v>
      </c>
      <c r="B463" t="s">
        <v>43</v>
      </c>
      <c r="C463">
        <v>2010</v>
      </c>
      <c r="D463">
        <v>3.2</v>
      </c>
      <c r="E463" t="s">
        <v>33</v>
      </c>
      <c r="F463" t="s">
        <v>19</v>
      </c>
      <c r="G463">
        <v>41190</v>
      </c>
      <c r="H463" t="s">
        <v>38</v>
      </c>
      <c r="I463">
        <v>77675.22</v>
      </c>
      <c r="J463" t="s">
        <v>57</v>
      </c>
      <c r="K463">
        <f ca="1">YEAR(TODAY()) - Table1[[#This Row],[Year]]</f>
        <v>16</v>
      </c>
      <c r="L463">
        <f>Table1[[#This Row],[Price]]/Table1[[#This Row],[Mileage]]</f>
        <v>1.8857785870356882</v>
      </c>
      <c r="M463" t="str" cm="1">
        <f t="array" ref="M463">_xlfn.IFS(
Table1[[#This Row],[Mileage]]&lt;50000,"Low",
Table1[[#This Row],[Mileage]]&lt;150000,"Medium",
TRUE,"High"
)</f>
        <v>Low</v>
      </c>
      <c r="N463" t="str" cm="1">
        <f t="array" ref="N463">_xlfn.IFS(
Table1[[#This Row],[Price]]&lt;65000,"Budget",
Table1[[#This Row],[Price]]&lt;=80000,"Mid-range",
TRUE,"Premium"
)</f>
        <v>Mid-range</v>
      </c>
      <c r="O463" t="str" cm="1">
        <f t="array" ref="O463">_xlfn.IFS(
Table1[[#This Row],[Engine Size]]&lt;2,"Small",
Table1[[#This Row],[Engine Size]]&lt;4,"Medium",
TRUE,"Large"
)</f>
        <v>Medium</v>
      </c>
      <c r="P463" cm="1">
        <f t="array" ref="P463">_xlfn.IFS(
Table1[[#This Row],[Condition]]="New",3,
Table1[[#This Row],[Condition]]="Like New",2,
TRUE,1
)</f>
        <v>2</v>
      </c>
    </row>
    <row r="464" spans="1:16" x14ac:dyDescent="0.3">
      <c r="A464">
        <v>463</v>
      </c>
      <c r="B464" t="s">
        <v>37</v>
      </c>
      <c r="C464">
        <v>2017</v>
      </c>
      <c r="D464">
        <v>2.4</v>
      </c>
      <c r="E464" t="s">
        <v>42</v>
      </c>
      <c r="F464" t="s">
        <v>19</v>
      </c>
      <c r="G464">
        <v>40318</v>
      </c>
      <c r="H464" t="s">
        <v>20</v>
      </c>
      <c r="I464">
        <v>95673.74</v>
      </c>
      <c r="J464" t="s">
        <v>45</v>
      </c>
      <c r="K464">
        <f ca="1">YEAR(TODAY()) - Table1[[#This Row],[Year]]</f>
        <v>9</v>
      </c>
      <c r="L464">
        <f>Table1[[#This Row],[Price]]/Table1[[#This Row],[Mileage]]</f>
        <v>2.3729783223374175</v>
      </c>
      <c r="M464" t="str" cm="1">
        <f t="array" ref="M464">_xlfn.IFS(
Table1[[#This Row],[Mileage]]&lt;50000,"Low",
Table1[[#This Row],[Mileage]]&lt;150000,"Medium",
TRUE,"High"
)</f>
        <v>Low</v>
      </c>
      <c r="N464" t="str" cm="1">
        <f t="array" ref="N464">_xlfn.IFS(
Table1[[#This Row],[Price]]&lt;65000,"Budget",
Table1[[#This Row],[Price]]&lt;=80000,"Mid-range",
TRUE,"Premium"
)</f>
        <v>Premium</v>
      </c>
      <c r="O464" t="str" cm="1">
        <f t="array" ref="O464">_xlfn.IFS(
Table1[[#This Row],[Engine Size]]&lt;2,"Small",
Table1[[#This Row],[Engine Size]]&lt;4,"Medium",
TRUE,"Large"
)</f>
        <v>Medium</v>
      </c>
      <c r="P464" cm="1">
        <f t="array" ref="P464">_xlfn.IFS(
Table1[[#This Row],[Condition]]="New",3,
Table1[[#This Row],[Condition]]="Like New",2,
TRUE,1
)</f>
        <v>3</v>
      </c>
    </row>
    <row r="465" spans="1:16" x14ac:dyDescent="0.3">
      <c r="A465">
        <v>464</v>
      </c>
      <c r="B465" t="s">
        <v>43</v>
      </c>
      <c r="C465">
        <v>2023</v>
      </c>
      <c r="D465">
        <v>5</v>
      </c>
      <c r="E465" t="s">
        <v>18</v>
      </c>
      <c r="F465" t="s">
        <v>19</v>
      </c>
      <c r="G465">
        <v>168090</v>
      </c>
      <c r="H465" t="s">
        <v>20</v>
      </c>
      <c r="I465">
        <v>85700.41</v>
      </c>
      <c r="J465" t="s">
        <v>60</v>
      </c>
      <c r="K465">
        <f ca="1">YEAR(TODAY()) - Table1[[#This Row],[Year]]</f>
        <v>3</v>
      </c>
      <c r="L465">
        <f>Table1[[#This Row],[Price]]/Table1[[#This Row],[Mileage]]</f>
        <v>0.50984835504789106</v>
      </c>
      <c r="M465" t="str" cm="1">
        <f t="array" ref="M465">_xlfn.IFS(
Table1[[#This Row],[Mileage]]&lt;50000,"Low",
Table1[[#This Row],[Mileage]]&lt;150000,"Medium",
TRUE,"High"
)</f>
        <v>High</v>
      </c>
      <c r="N465" t="str" cm="1">
        <f t="array" ref="N465">_xlfn.IFS(
Table1[[#This Row],[Price]]&lt;65000,"Budget",
Table1[[#This Row],[Price]]&lt;=80000,"Mid-range",
TRUE,"Premium"
)</f>
        <v>Premium</v>
      </c>
      <c r="O465" t="str" cm="1">
        <f t="array" ref="O465">_xlfn.IFS(
Table1[[#This Row],[Engine Size]]&lt;2,"Small",
Table1[[#This Row],[Engine Size]]&lt;4,"Medium",
TRUE,"Large"
)</f>
        <v>Large</v>
      </c>
      <c r="P465" cm="1">
        <f t="array" ref="P465">_xlfn.IFS(
Table1[[#This Row],[Condition]]="New",3,
Table1[[#This Row],[Condition]]="Like New",2,
TRUE,1
)</f>
        <v>3</v>
      </c>
    </row>
    <row r="466" spans="1:16" x14ac:dyDescent="0.3">
      <c r="A466">
        <v>465</v>
      </c>
      <c r="B466" t="s">
        <v>58</v>
      </c>
      <c r="C466">
        <v>2014</v>
      </c>
      <c r="D466">
        <v>2.6</v>
      </c>
      <c r="E466" t="s">
        <v>33</v>
      </c>
      <c r="F466" t="s">
        <v>34</v>
      </c>
      <c r="G466">
        <v>124078</v>
      </c>
      <c r="H466" t="s">
        <v>20</v>
      </c>
      <c r="I466">
        <v>95389.05</v>
      </c>
      <c r="J466" t="s">
        <v>59</v>
      </c>
      <c r="K466">
        <f ca="1">YEAR(TODAY()) - Table1[[#This Row],[Year]]</f>
        <v>12</v>
      </c>
      <c r="L466">
        <f>Table1[[#This Row],[Price]]/Table1[[#This Row],[Mileage]]</f>
        <v>0.76878294298747563</v>
      </c>
      <c r="M466" t="str" cm="1">
        <f t="array" ref="M466">_xlfn.IFS(
Table1[[#This Row],[Mileage]]&lt;50000,"Low",
Table1[[#This Row],[Mileage]]&lt;150000,"Medium",
TRUE,"High"
)</f>
        <v>Medium</v>
      </c>
      <c r="N466" t="str" cm="1">
        <f t="array" ref="N466">_xlfn.IFS(
Table1[[#This Row],[Price]]&lt;65000,"Budget",
Table1[[#This Row],[Price]]&lt;=80000,"Mid-range",
TRUE,"Premium"
)</f>
        <v>Premium</v>
      </c>
      <c r="O466" t="str" cm="1">
        <f t="array" ref="O466">_xlfn.IFS(
Table1[[#This Row],[Engine Size]]&lt;2,"Small",
Table1[[#This Row],[Engine Size]]&lt;4,"Medium",
TRUE,"Large"
)</f>
        <v>Medium</v>
      </c>
      <c r="P466" cm="1">
        <f t="array" ref="P466">_xlfn.IFS(
Table1[[#This Row],[Condition]]="New",3,
Table1[[#This Row],[Condition]]="Like New",2,
TRUE,1
)</f>
        <v>3</v>
      </c>
    </row>
    <row r="467" spans="1:16" x14ac:dyDescent="0.3">
      <c r="A467">
        <v>466</v>
      </c>
      <c r="B467" t="s">
        <v>30</v>
      </c>
      <c r="C467">
        <v>2008</v>
      </c>
      <c r="D467">
        <v>2.5</v>
      </c>
      <c r="E467" t="s">
        <v>25</v>
      </c>
      <c r="F467" t="s">
        <v>19</v>
      </c>
      <c r="G467">
        <v>39759</v>
      </c>
      <c r="H467" t="s">
        <v>26</v>
      </c>
      <c r="I467">
        <v>58953.97</v>
      </c>
      <c r="J467" t="s">
        <v>40</v>
      </c>
      <c r="K467">
        <f ca="1">YEAR(TODAY()) - Table1[[#This Row],[Year]]</f>
        <v>18</v>
      </c>
      <c r="L467">
        <f>Table1[[#This Row],[Price]]/Table1[[#This Row],[Mileage]]</f>
        <v>1.4827830176815313</v>
      </c>
      <c r="M467" t="str" cm="1">
        <f t="array" ref="M467">_xlfn.IFS(
Table1[[#This Row],[Mileage]]&lt;50000,"Low",
Table1[[#This Row],[Mileage]]&lt;150000,"Medium",
TRUE,"High"
)</f>
        <v>Low</v>
      </c>
      <c r="N467" t="str" cm="1">
        <f t="array" ref="N467">_xlfn.IFS(
Table1[[#This Row],[Price]]&lt;65000,"Budget",
Table1[[#This Row],[Price]]&lt;=80000,"Mid-range",
TRUE,"Premium"
)</f>
        <v>Budget</v>
      </c>
      <c r="O467" t="str" cm="1">
        <f t="array" ref="O467">_xlfn.IFS(
Table1[[#This Row],[Engine Size]]&lt;2,"Small",
Table1[[#This Row],[Engine Size]]&lt;4,"Medium",
TRUE,"Large"
)</f>
        <v>Medium</v>
      </c>
      <c r="P467" cm="1">
        <f t="array" ref="P467">_xlfn.IFS(
Table1[[#This Row],[Condition]]="New",3,
Table1[[#This Row],[Condition]]="Like New",2,
TRUE,1
)</f>
        <v>1</v>
      </c>
    </row>
    <row r="468" spans="1:16" hidden="1" x14ac:dyDescent="0.3">
      <c r="A468">
        <v>467</v>
      </c>
      <c r="B468" t="s">
        <v>24</v>
      </c>
      <c r="C468">
        <v>2022</v>
      </c>
      <c r="D468">
        <v>2.2000000000000002</v>
      </c>
      <c r="E468" t="s">
        <v>33</v>
      </c>
      <c r="F468" t="s">
        <v>19</v>
      </c>
      <c r="G468">
        <v>278642</v>
      </c>
      <c r="H468" t="s">
        <v>38</v>
      </c>
      <c r="I468">
        <v>20705.82</v>
      </c>
      <c r="J468" t="s">
        <v>49</v>
      </c>
      <c r="K468">
        <f ca="1">YEAR(TODAY()) - Table1[[#This Row],[Year]]</f>
        <v>4</v>
      </c>
      <c r="L468">
        <f>Table1[[#This Row],[Price]]/Table1[[#This Row],[Mileage]]</f>
        <v>7.430975947631728E-2</v>
      </c>
      <c r="M468" t="str" cm="1">
        <f t="array" ref="M468">_xlfn.IFS(
Table1[[#This Row],[Mileage]]&lt;50000,"Low",
Table1[[#This Row],[Mileage]]&lt;150000,"Medium",
TRUE,"High"
)</f>
        <v>High</v>
      </c>
      <c r="N468" t="str" cm="1">
        <f t="array" ref="N468">_xlfn.IFS(
Table1[[#This Row],[Price]]&lt;65000,"Budget",
Table1[[#This Row],[Price]]&lt;=80000,"Mid-range",
TRUE,"Premium"
)</f>
        <v>Budget</v>
      </c>
      <c r="O468" t="str" cm="1">
        <f t="array" ref="O468">_xlfn.IFS(
Table1[[#This Row],[Engine Size]]&lt;2,"Small",
Table1[[#This Row],[Engine Size]]&lt;4,"Medium",
TRUE,"Large"
)</f>
        <v>Medium</v>
      </c>
      <c r="P468" cm="1">
        <f t="array" ref="P468">_xlfn.IFS(
Table1[[#This Row],[Condition]]="New",3,
Table1[[#This Row],[Condition]]="Like New",2,
TRUE,1
)</f>
        <v>2</v>
      </c>
    </row>
    <row r="469" spans="1:16" x14ac:dyDescent="0.3">
      <c r="A469">
        <v>468</v>
      </c>
      <c r="B469" t="s">
        <v>43</v>
      </c>
      <c r="C469">
        <v>2018</v>
      </c>
      <c r="D469">
        <v>1.6</v>
      </c>
      <c r="E469" t="s">
        <v>33</v>
      </c>
      <c r="F469" t="s">
        <v>19</v>
      </c>
      <c r="G469">
        <v>25989</v>
      </c>
      <c r="H469" t="s">
        <v>38</v>
      </c>
      <c r="I469">
        <v>93862.62</v>
      </c>
      <c r="J469" t="s">
        <v>60</v>
      </c>
      <c r="K469">
        <f ca="1">YEAR(TODAY()) - Table1[[#This Row],[Year]]</f>
        <v>8</v>
      </c>
      <c r="L469">
        <f>Table1[[#This Row],[Price]]/Table1[[#This Row],[Mileage]]</f>
        <v>3.6116287660163913</v>
      </c>
      <c r="M469" t="str" cm="1">
        <f t="array" ref="M469">_xlfn.IFS(
Table1[[#This Row],[Mileage]]&lt;50000,"Low",
Table1[[#This Row],[Mileage]]&lt;150000,"Medium",
TRUE,"High"
)</f>
        <v>Low</v>
      </c>
      <c r="N469" t="str" cm="1">
        <f t="array" ref="N469">_xlfn.IFS(
Table1[[#This Row],[Price]]&lt;65000,"Budget",
Table1[[#This Row],[Price]]&lt;=80000,"Mid-range",
TRUE,"Premium"
)</f>
        <v>Premium</v>
      </c>
      <c r="O469" t="str" cm="1">
        <f t="array" ref="O469">_xlfn.IFS(
Table1[[#This Row],[Engine Size]]&lt;2,"Small",
Table1[[#This Row],[Engine Size]]&lt;4,"Medium",
TRUE,"Large"
)</f>
        <v>Small</v>
      </c>
      <c r="P469" cm="1">
        <f t="array" ref="P469">_xlfn.IFS(
Table1[[#This Row],[Condition]]="New",3,
Table1[[#This Row],[Condition]]="Like New",2,
TRUE,1
)</f>
        <v>2</v>
      </c>
    </row>
    <row r="470" spans="1:16" x14ac:dyDescent="0.3">
      <c r="A470">
        <v>469</v>
      </c>
      <c r="B470" t="s">
        <v>17</v>
      </c>
      <c r="C470">
        <v>2008</v>
      </c>
      <c r="D470">
        <v>2.2999999999999998</v>
      </c>
      <c r="E470" t="s">
        <v>42</v>
      </c>
      <c r="F470" t="s">
        <v>19</v>
      </c>
      <c r="G470">
        <v>156640</v>
      </c>
      <c r="H470" t="s">
        <v>38</v>
      </c>
      <c r="I470">
        <v>87507.92</v>
      </c>
      <c r="J470" t="s">
        <v>21</v>
      </c>
      <c r="K470">
        <f ca="1">YEAR(TODAY()) - Table1[[#This Row],[Year]]</f>
        <v>18</v>
      </c>
      <c r="L470">
        <f>Table1[[#This Row],[Price]]/Table1[[#This Row],[Mileage]]</f>
        <v>0.5586562819203269</v>
      </c>
      <c r="M470" t="str" cm="1">
        <f t="array" ref="M470">_xlfn.IFS(
Table1[[#This Row],[Mileage]]&lt;50000,"Low",
Table1[[#This Row],[Mileage]]&lt;150000,"Medium",
TRUE,"High"
)</f>
        <v>High</v>
      </c>
      <c r="N470" t="str" cm="1">
        <f t="array" ref="N470">_xlfn.IFS(
Table1[[#This Row],[Price]]&lt;65000,"Budget",
Table1[[#This Row],[Price]]&lt;=80000,"Mid-range",
TRUE,"Premium"
)</f>
        <v>Premium</v>
      </c>
      <c r="O470" t="str" cm="1">
        <f t="array" ref="O470">_xlfn.IFS(
Table1[[#This Row],[Engine Size]]&lt;2,"Small",
Table1[[#This Row],[Engine Size]]&lt;4,"Medium",
TRUE,"Large"
)</f>
        <v>Medium</v>
      </c>
      <c r="P470" cm="1">
        <f t="array" ref="P470">_xlfn.IFS(
Table1[[#This Row],[Condition]]="New",3,
Table1[[#This Row],[Condition]]="Like New",2,
TRUE,1
)</f>
        <v>2</v>
      </c>
    </row>
    <row r="471" spans="1:16" x14ac:dyDescent="0.3">
      <c r="A471">
        <v>470</v>
      </c>
      <c r="B471" t="s">
        <v>58</v>
      </c>
      <c r="C471">
        <v>2002</v>
      </c>
      <c r="D471">
        <v>2.8</v>
      </c>
      <c r="E471" t="s">
        <v>18</v>
      </c>
      <c r="F471" t="s">
        <v>19</v>
      </c>
      <c r="G471">
        <v>161171</v>
      </c>
      <c r="H471" t="s">
        <v>20</v>
      </c>
      <c r="I471">
        <v>87119.23</v>
      </c>
      <c r="J471" t="s">
        <v>62</v>
      </c>
      <c r="K471">
        <f ca="1">YEAR(TODAY()) - Table1[[#This Row],[Year]]</f>
        <v>24</v>
      </c>
      <c r="L471">
        <f>Table1[[#This Row],[Price]]/Table1[[#This Row],[Mileage]]</f>
        <v>0.5405391168386372</v>
      </c>
      <c r="M471" t="str" cm="1">
        <f t="array" ref="M471">_xlfn.IFS(
Table1[[#This Row],[Mileage]]&lt;50000,"Low",
Table1[[#This Row],[Mileage]]&lt;150000,"Medium",
TRUE,"High"
)</f>
        <v>High</v>
      </c>
      <c r="N471" t="str" cm="1">
        <f t="array" ref="N471">_xlfn.IFS(
Table1[[#This Row],[Price]]&lt;65000,"Budget",
Table1[[#This Row],[Price]]&lt;=80000,"Mid-range",
TRUE,"Premium"
)</f>
        <v>Premium</v>
      </c>
      <c r="O471" t="str" cm="1">
        <f t="array" ref="O471">_xlfn.IFS(
Table1[[#This Row],[Engine Size]]&lt;2,"Small",
Table1[[#This Row],[Engine Size]]&lt;4,"Medium",
TRUE,"Large"
)</f>
        <v>Medium</v>
      </c>
      <c r="P471" cm="1">
        <f t="array" ref="P471">_xlfn.IFS(
Table1[[#This Row],[Condition]]="New",3,
Table1[[#This Row],[Condition]]="Like New",2,
TRUE,1
)</f>
        <v>3</v>
      </c>
    </row>
    <row r="472" spans="1:16" x14ac:dyDescent="0.3">
      <c r="A472">
        <v>471</v>
      </c>
      <c r="B472" t="s">
        <v>24</v>
      </c>
      <c r="C472">
        <v>2020</v>
      </c>
      <c r="D472">
        <v>4.4000000000000004</v>
      </c>
      <c r="E472" t="s">
        <v>25</v>
      </c>
      <c r="F472" t="s">
        <v>19</v>
      </c>
      <c r="G472">
        <v>285626</v>
      </c>
      <c r="H472" t="s">
        <v>38</v>
      </c>
      <c r="I472">
        <v>70861.070000000007</v>
      </c>
      <c r="J472" t="s">
        <v>66</v>
      </c>
      <c r="K472">
        <f ca="1">YEAR(TODAY()) - Table1[[#This Row],[Year]]</f>
        <v>6</v>
      </c>
      <c r="L472">
        <f>Table1[[#This Row],[Price]]/Table1[[#This Row],[Mileage]]</f>
        <v>0.24809040493512499</v>
      </c>
      <c r="M472" t="str" cm="1">
        <f t="array" ref="M472">_xlfn.IFS(
Table1[[#This Row],[Mileage]]&lt;50000,"Low",
Table1[[#This Row],[Mileage]]&lt;150000,"Medium",
TRUE,"High"
)</f>
        <v>High</v>
      </c>
      <c r="N472" t="str" cm="1">
        <f t="array" ref="N472">_xlfn.IFS(
Table1[[#This Row],[Price]]&lt;65000,"Budget",
Table1[[#This Row],[Price]]&lt;=80000,"Mid-range",
TRUE,"Premium"
)</f>
        <v>Mid-range</v>
      </c>
      <c r="O472" t="str" cm="1">
        <f t="array" ref="O472">_xlfn.IFS(
Table1[[#This Row],[Engine Size]]&lt;2,"Small",
Table1[[#This Row],[Engine Size]]&lt;4,"Medium",
TRUE,"Large"
)</f>
        <v>Large</v>
      </c>
      <c r="P472" cm="1">
        <f t="array" ref="P472">_xlfn.IFS(
Table1[[#This Row],[Condition]]="New",3,
Table1[[#This Row],[Condition]]="Like New",2,
TRUE,1
)</f>
        <v>2</v>
      </c>
    </row>
    <row r="473" spans="1:16" x14ac:dyDescent="0.3">
      <c r="A473">
        <v>472</v>
      </c>
      <c r="B473" t="s">
        <v>30</v>
      </c>
      <c r="C473">
        <v>2008</v>
      </c>
      <c r="D473">
        <v>1.3</v>
      </c>
      <c r="E473" t="s">
        <v>33</v>
      </c>
      <c r="F473" t="s">
        <v>19</v>
      </c>
      <c r="G473">
        <v>292192</v>
      </c>
      <c r="H473" t="s">
        <v>20</v>
      </c>
      <c r="I473">
        <v>64367.040000000001</v>
      </c>
      <c r="J473" t="s">
        <v>40</v>
      </c>
      <c r="K473">
        <f ca="1">YEAR(TODAY()) - Table1[[#This Row],[Year]]</f>
        <v>18</v>
      </c>
      <c r="L473">
        <f>Table1[[#This Row],[Price]]/Table1[[#This Row],[Mileage]]</f>
        <v>0.22029022012923011</v>
      </c>
      <c r="M473" t="str" cm="1">
        <f t="array" ref="M473">_xlfn.IFS(
Table1[[#This Row],[Mileage]]&lt;50000,"Low",
Table1[[#This Row],[Mileage]]&lt;150000,"Medium",
TRUE,"High"
)</f>
        <v>High</v>
      </c>
      <c r="N473" t="str" cm="1">
        <f t="array" ref="N473">_xlfn.IFS(
Table1[[#This Row],[Price]]&lt;65000,"Budget",
Table1[[#This Row],[Price]]&lt;=80000,"Mid-range",
TRUE,"Premium"
)</f>
        <v>Budget</v>
      </c>
      <c r="O473" t="str" cm="1">
        <f t="array" ref="O473">_xlfn.IFS(
Table1[[#This Row],[Engine Size]]&lt;2,"Small",
Table1[[#This Row],[Engine Size]]&lt;4,"Medium",
TRUE,"Large"
)</f>
        <v>Small</v>
      </c>
      <c r="P473" cm="1">
        <f t="array" ref="P473">_xlfn.IFS(
Table1[[#This Row],[Condition]]="New",3,
Table1[[#This Row],[Condition]]="Like New",2,
TRUE,1
)</f>
        <v>3</v>
      </c>
    </row>
    <row r="474" spans="1:16" hidden="1" x14ac:dyDescent="0.3">
      <c r="A474">
        <v>473</v>
      </c>
      <c r="B474" t="s">
        <v>24</v>
      </c>
      <c r="C474">
        <v>2013</v>
      </c>
      <c r="D474">
        <v>2.1</v>
      </c>
      <c r="E474" t="s">
        <v>18</v>
      </c>
      <c r="F474" t="s">
        <v>34</v>
      </c>
      <c r="G474">
        <v>35814</v>
      </c>
      <c r="H474" t="s">
        <v>26</v>
      </c>
      <c r="I474">
        <v>6398.77</v>
      </c>
      <c r="J474" t="s">
        <v>53</v>
      </c>
      <c r="K474">
        <f ca="1">YEAR(TODAY()) - Table1[[#This Row],[Year]]</f>
        <v>13</v>
      </c>
      <c r="L474">
        <f>Table1[[#This Row],[Price]]/Table1[[#This Row],[Mileage]]</f>
        <v>0.17866672251075</v>
      </c>
      <c r="M474" t="str" cm="1">
        <f t="array" ref="M474">_xlfn.IFS(
Table1[[#This Row],[Mileage]]&lt;50000,"Low",
Table1[[#This Row],[Mileage]]&lt;150000,"Medium",
TRUE,"High"
)</f>
        <v>Low</v>
      </c>
      <c r="N474" t="str" cm="1">
        <f t="array" ref="N474">_xlfn.IFS(
Table1[[#This Row],[Price]]&lt;65000,"Budget",
Table1[[#This Row],[Price]]&lt;=80000,"Mid-range",
TRUE,"Premium"
)</f>
        <v>Budget</v>
      </c>
      <c r="O474" t="str" cm="1">
        <f t="array" ref="O474">_xlfn.IFS(
Table1[[#This Row],[Engine Size]]&lt;2,"Small",
Table1[[#This Row],[Engine Size]]&lt;4,"Medium",
TRUE,"Large"
)</f>
        <v>Medium</v>
      </c>
      <c r="P474" cm="1">
        <f t="array" ref="P474">_xlfn.IFS(
Table1[[#This Row],[Condition]]="New",3,
Table1[[#This Row],[Condition]]="Like New",2,
TRUE,1
)</f>
        <v>1</v>
      </c>
    </row>
    <row r="475" spans="1:16" x14ac:dyDescent="0.3">
      <c r="A475">
        <v>474</v>
      </c>
      <c r="B475" t="s">
        <v>58</v>
      </c>
      <c r="C475">
        <v>2018</v>
      </c>
      <c r="D475">
        <v>5</v>
      </c>
      <c r="E475" t="s">
        <v>18</v>
      </c>
      <c r="F475" t="s">
        <v>34</v>
      </c>
      <c r="G475">
        <v>190766</v>
      </c>
      <c r="H475" t="s">
        <v>38</v>
      </c>
      <c r="I475">
        <v>76065.14</v>
      </c>
      <c r="J475" t="s">
        <v>62</v>
      </c>
      <c r="K475">
        <f ca="1">YEAR(TODAY()) - Table1[[#This Row],[Year]]</f>
        <v>8</v>
      </c>
      <c r="L475">
        <f>Table1[[#This Row],[Price]]/Table1[[#This Row],[Mileage]]</f>
        <v>0.39873530922701111</v>
      </c>
      <c r="M475" t="str" cm="1">
        <f t="array" ref="M475">_xlfn.IFS(
Table1[[#This Row],[Mileage]]&lt;50000,"Low",
Table1[[#This Row],[Mileage]]&lt;150000,"Medium",
TRUE,"High"
)</f>
        <v>High</v>
      </c>
      <c r="N475" t="str" cm="1">
        <f t="array" ref="N475">_xlfn.IFS(
Table1[[#This Row],[Price]]&lt;65000,"Budget",
Table1[[#This Row],[Price]]&lt;=80000,"Mid-range",
TRUE,"Premium"
)</f>
        <v>Mid-range</v>
      </c>
      <c r="O475" t="str" cm="1">
        <f t="array" ref="O475">_xlfn.IFS(
Table1[[#This Row],[Engine Size]]&lt;2,"Small",
Table1[[#This Row],[Engine Size]]&lt;4,"Medium",
TRUE,"Large"
)</f>
        <v>Large</v>
      </c>
      <c r="P475" cm="1">
        <f t="array" ref="P475">_xlfn.IFS(
Table1[[#This Row],[Condition]]="New",3,
Table1[[#This Row],[Condition]]="Like New",2,
TRUE,1
)</f>
        <v>2</v>
      </c>
    </row>
    <row r="476" spans="1:16" hidden="1" x14ac:dyDescent="0.3">
      <c r="A476">
        <v>475</v>
      </c>
      <c r="B476" t="s">
        <v>50</v>
      </c>
      <c r="C476">
        <v>2006</v>
      </c>
      <c r="D476">
        <v>1.7</v>
      </c>
      <c r="E476" t="s">
        <v>33</v>
      </c>
      <c r="F476" t="s">
        <v>34</v>
      </c>
      <c r="G476">
        <v>60204</v>
      </c>
      <c r="H476" t="s">
        <v>20</v>
      </c>
      <c r="I476">
        <v>13695.84</v>
      </c>
      <c r="J476" t="s">
        <v>55</v>
      </c>
      <c r="K476">
        <f ca="1">YEAR(TODAY()) - Table1[[#This Row],[Year]]</f>
        <v>20</v>
      </c>
      <c r="L476">
        <f>Table1[[#This Row],[Price]]/Table1[[#This Row],[Mileage]]</f>
        <v>0.22749053219055212</v>
      </c>
      <c r="M476" t="str" cm="1">
        <f t="array" ref="M476">_xlfn.IFS(
Table1[[#This Row],[Mileage]]&lt;50000,"Low",
Table1[[#This Row],[Mileage]]&lt;150000,"Medium",
TRUE,"High"
)</f>
        <v>Medium</v>
      </c>
      <c r="N476" t="str" cm="1">
        <f t="array" ref="N476">_xlfn.IFS(
Table1[[#This Row],[Price]]&lt;65000,"Budget",
Table1[[#This Row],[Price]]&lt;=80000,"Mid-range",
TRUE,"Premium"
)</f>
        <v>Budget</v>
      </c>
      <c r="O476" t="str" cm="1">
        <f t="array" ref="O476">_xlfn.IFS(
Table1[[#This Row],[Engine Size]]&lt;2,"Small",
Table1[[#This Row],[Engine Size]]&lt;4,"Medium",
TRUE,"Large"
)</f>
        <v>Small</v>
      </c>
      <c r="P476" cm="1">
        <f t="array" ref="P476">_xlfn.IFS(
Table1[[#This Row],[Condition]]="New",3,
Table1[[#This Row],[Condition]]="Like New",2,
TRUE,1
)</f>
        <v>3</v>
      </c>
    </row>
    <row r="477" spans="1:16" hidden="1" x14ac:dyDescent="0.3">
      <c r="A477">
        <v>476</v>
      </c>
      <c r="B477" t="s">
        <v>50</v>
      </c>
      <c r="C477">
        <v>2015</v>
      </c>
      <c r="D477">
        <v>2.7</v>
      </c>
      <c r="E477" t="s">
        <v>18</v>
      </c>
      <c r="F477" t="s">
        <v>34</v>
      </c>
      <c r="G477">
        <v>32844</v>
      </c>
      <c r="H477" t="s">
        <v>38</v>
      </c>
      <c r="I477">
        <v>29676.34</v>
      </c>
      <c r="J477" t="s">
        <v>51</v>
      </c>
      <c r="K477">
        <f ca="1">YEAR(TODAY()) - Table1[[#This Row],[Year]]</f>
        <v>11</v>
      </c>
      <c r="L477">
        <f>Table1[[#This Row],[Price]]/Table1[[#This Row],[Mileage]]</f>
        <v>0.90355437827304841</v>
      </c>
      <c r="M477" t="str" cm="1">
        <f t="array" ref="M477">_xlfn.IFS(
Table1[[#This Row],[Mileage]]&lt;50000,"Low",
Table1[[#This Row],[Mileage]]&lt;150000,"Medium",
TRUE,"High"
)</f>
        <v>Low</v>
      </c>
      <c r="N477" t="str" cm="1">
        <f t="array" ref="N477">_xlfn.IFS(
Table1[[#This Row],[Price]]&lt;65000,"Budget",
Table1[[#This Row],[Price]]&lt;=80000,"Mid-range",
TRUE,"Premium"
)</f>
        <v>Budget</v>
      </c>
      <c r="O477" t="str" cm="1">
        <f t="array" ref="O477">_xlfn.IFS(
Table1[[#This Row],[Engine Size]]&lt;2,"Small",
Table1[[#This Row],[Engine Size]]&lt;4,"Medium",
TRUE,"Large"
)</f>
        <v>Medium</v>
      </c>
      <c r="P477" cm="1">
        <f t="array" ref="P477">_xlfn.IFS(
Table1[[#This Row],[Condition]]="New",3,
Table1[[#This Row],[Condition]]="Like New",2,
TRUE,1
)</f>
        <v>2</v>
      </c>
    </row>
    <row r="478" spans="1:16" x14ac:dyDescent="0.3">
      <c r="A478">
        <v>477</v>
      </c>
      <c r="B478" t="s">
        <v>24</v>
      </c>
      <c r="C478">
        <v>2015</v>
      </c>
      <c r="D478">
        <v>5.3</v>
      </c>
      <c r="E478" t="s">
        <v>33</v>
      </c>
      <c r="F478" t="s">
        <v>19</v>
      </c>
      <c r="G478">
        <v>248827</v>
      </c>
      <c r="H478" t="s">
        <v>38</v>
      </c>
      <c r="I478">
        <v>57391.58</v>
      </c>
      <c r="J478" t="s">
        <v>49</v>
      </c>
      <c r="K478">
        <f ca="1">YEAR(TODAY()) - Table1[[#This Row],[Year]]</f>
        <v>11</v>
      </c>
      <c r="L478">
        <f>Table1[[#This Row],[Price]]/Table1[[#This Row],[Mileage]]</f>
        <v>0.23064852286930276</v>
      </c>
      <c r="M478" t="str" cm="1">
        <f t="array" ref="M478">_xlfn.IFS(
Table1[[#This Row],[Mileage]]&lt;50000,"Low",
Table1[[#This Row],[Mileage]]&lt;150000,"Medium",
TRUE,"High"
)</f>
        <v>High</v>
      </c>
      <c r="N478" t="str" cm="1">
        <f t="array" ref="N478">_xlfn.IFS(
Table1[[#This Row],[Price]]&lt;65000,"Budget",
Table1[[#This Row],[Price]]&lt;=80000,"Mid-range",
TRUE,"Premium"
)</f>
        <v>Budget</v>
      </c>
      <c r="O478" t="str" cm="1">
        <f t="array" ref="O478">_xlfn.IFS(
Table1[[#This Row],[Engine Size]]&lt;2,"Small",
Table1[[#This Row],[Engine Size]]&lt;4,"Medium",
TRUE,"Large"
)</f>
        <v>Large</v>
      </c>
      <c r="P478" cm="1">
        <f t="array" ref="P478">_xlfn.IFS(
Table1[[#This Row],[Condition]]="New",3,
Table1[[#This Row],[Condition]]="Like New",2,
TRUE,1
)</f>
        <v>2</v>
      </c>
    </row>
    <row r="479" spans="1:16" hidden="1" x14ac:dyDescent="0.3">
      <c r="A479">
        <v>478</v>
      </c>
      <c r="B479" t="s">
        <v>37</v>
      </c>
      <c r="C479">
        <v>2000</v>
      </c>
      <c r="D479">
        <v>1.8</v>
      </c>
      <c r="E479" t="s">
        <v>33</v>
      </c>
      <c r="F479" t="s">
        <v>34</v>
      </c>
      <c r="G479">
        <v>245256</v>
      </c>
      <c r="H479" t="s">
        <v>26</v>
      </c>
      <c r="I479">
        <v>47914.6</v>
      </c>
      <c r="J479" t="s">
        <v>48</v>
      </c>
      <c r="K479">
        <f ca="1">YEAR(TODAY()) - Table1[[#This Row],[Year]]</f>
        <v>26</v>
      </c>
      <c r="L479">
        <f>Table1[[#This Row],[Price]]/Table1[[#This Row],[Mileage]]</f>
        <v>0.19536565874025508</v>
      </c>
      <c r="M479" t="str" cm="1">
        <f t="array" ref="M479">_xlfn.IFS(
Table1[[#This Row],[Mileage]]&lt;50000,"Low",
Table1[[#This Row],[Mileage]]&lt;150000,"Medium",
TRUE,"High"
)</f>
        <v>High</v>
      </c>
      <c r="N479" t="str" cm="1">
        <f t="array" ref="N479">_xlfn.IFS(
Table1[[#This Row],[Price]]&lt;65000,"Budget",
Table1[[#This Row],[Price]]&lt;=80000,"Mid-range",
TRUE,"Premium"
)</f>
        <v>Budget</v>
      </c>
      <c r="O479" t="str" cm="1">
        <f t="array" ref="O479">_xlfn.IFS(
Table1[[#This Row],[Engine Size]]&lt;2,"Small",
Table1[[#This Row],[Engine Size]]&lt;4,"Medium",
TRUE,"Large"
)</f>
        <v>Small</v>
      </c>
      <c r="P479" cm="1">
        <f t="array" ref="P479">_xlfn.IFS(
Table1[[#This Row],[Condition]]="New",3,
Table1[[#This Row],[Condition]]="Like New",2,
TRUE,1
)</f>
        <v>1</v>
      </c>
    </row>
    <row r="480" spans="1:16" hidden="1" x14ac:dyDescent="0.3">
      <c r="A480">
        <v>479</v>
      </c>
      <c r="B480" t="s">
        <v>17</v>
      </c>
      <c r="C480">
        <v>2003</v>
      </c>
      <c r="D480">
        <v>1.4</v>
      </c>
      <c r="E480" t="s">
        <v>33</v>
      </c>
      <c r="F480" t="s">
        <v>34</v>
      </c>
      <c r="G480">
        <v>21518</v>
      </c>
      <c r="H480" t="s">
        <v>38</v>
      </c>
      <c r="I480">
        <v>6498.57</v>
      </c>
      <c r="J480" t="s">
        <v>21</v>
      </c>
      <c r="K480">
        <f ca="1">YEAR(TODAY()) - Table1[[#This Row],[Year]]</f>
        <v>23</v>
      </c>
      <c r="L480">
        <f>Table1[[#This Row],[Price]]/Table1[[#This Row],[Mileage]]</f>
        <v>0.30200622734454874</v>
      </c>
      <c r="M480" t="str" cm="1">
        <f t="array" ref="M480">_xlfn.IFS(
Table1[[#This Row],[Mileage]]&lt;50000,"Low",
Table1[[#This Row],[Mileage]]&lt;150000,"Medium",
TRUE,"High"
)</f>
        <v>Low</v>
      </c>
      <c r="N480" t="str" cm="1">
        <f t="array" ref="N480">_xlfn.IFS(
Table1[[#This Row],[Price]]&lt;65000,"Budget",
Table1[[#This Row],[Price]]&lt;=80000,"Mid-range",
TRUE,"Premium"
)</f>
        <v>Budget</v>
      </c>
      <c r="O480" t="str" cm="1">
        <f t="array" ref="O480">_xlfn.IFS(
Table1[[#This Row],[Engine Size]]&lt;2,"Small",
Table1[[#This Row],[Engine Size]]&lt;4,"Medium",
TRUE,"Large"
)</f>
        <v>Small</v>
      </c>
      <c r="P480" cm="1">
        <f t="array" ref="P480">_xlfn.IFS(
Table1[[#This Row],[Condition]]="New",3,
Table1[[#This Row],[Condition]]="Like New",2,
TRUE,1
)</f>
        <v>2</v>
      </c>
    </row>
    <row r="481" spans="1:16" x14ac:dyDescent="0.3">
      <c r="A481">
        <v>480</v>
      </c>
      <c r="B481" t="s">
        <v>17</v>
      </c>
      <c r="C481">
        <v>2003</v>
      </c>
      <c r="D481">
        <v>3.4</v>
      </c>
      <c r="E481" t="s">
        <v>25</v>
      </c>
      <c r="F481" t="s">
        <v>34</v>
      </c>
      <c r="G481">
        <v>23052</v>
      </c>
      <c r="H481" t="s">
        <v>26</v>
      </c>
      <c r="I481">
        <v>83278.58</v>
      </c>
      <c r="J481" t="s">
        <v>64</v>
      </c>
      <c r="K481">
        <f ca="1">YEAR(TODAY()) - Table1[[#This Row],[Year]]</f>
        <v>23</v>
      </c>
      <c r="L481">
        <f>Table1[[#This Row],[Price]]/Table1[[#This Row],[Mileage]]</f>
        <v>3.6126401179941006</v>
      </c>
      <c r="M481" t="str" cm="1">
        <f t="array" ref="M481">_xlfn.IFS(
Table1[[#This Row],[Mileage]]&lt;50000,"Low",
Table1[[#This Row],[Mileage]]&lt;150000,"Medium",
TRUE,"High"
)</f>
        <v>Low</v>
      </c>
      <c r="N481" t="str" cm="1">
        <f t="array" ref="N481">_xlfn.IFS(
Table1[[#This Row],[Price]]&lt;65000,"Budget",
Table1[[#This Row],[Price]]&lt;=80000,"Mid-range",
TRUE,"Premium"
)</f>
        <v>Premium</v>
      </c>
      <c r="O481" t="str" cm="1">
        <f t="array" ref="O481">_xlfn.IFS(
Table1[[#This Row],[Engine Size]]&lt;2,"Small",
Table1[[#This Row],[Engine Size]]&lt;4,"Medium",
TRUE,"Large"
)</f>
        <v>Medium</v>
      </c>
      <c r="P481" cm="1">
        <f t="array" ref="P481">_xlfn.IFS(
Table1[[#This Row],[Condition]]="New",3,
Table1[[#This Row],[Condition]]="Like New",2,
TRUE,1
)</f>
        <v>1</v>
      </c>
    </row>
    <row r="482" spans="1:16" x14ac:dyDescent="0.3">
      <c r="A482">
        <v>481</v>
      </c>
      <c r="B482" t="s">
        <v>24</v>
      </c>
      <c r="C482">
        <v>2006</v>
      </c>
      <c r="D482">
        <v>2.5</v>
      </c>
      <c r="E482" t="s">
        <v>33</v>
      </c>
      <c r="F482" t="s">
        <v>19</v>
      </c>
      <c r="G482">
        <v>256346</v>
      </c>
      <c r="H482" t="s">
        <v>38</v>
      </c>
      <c r="I482">
        <v>88486.09</v>
      </c>
      <c r="J482" t="s">
        <v>49</v>
      </c>
      <c r="K482">
        <f ca="1">YEAR(TODAY()) - Table1[[#This Row],[Year]]</f>
        <v>20</v>
      </c>
      <c r="L482">
        <f>Table1[[#This Row],[Price]]/Table1[[#This Row],[Mileage]]</f>
        <v>0.34518225367277039</v>
      </c>
      <c r="M482" t="str" cm="1">
        <f t="array" ref="M482">_xlfn.IFS(
Table1[[#This Row],[Mileage]]&lt;50000,"Low",
Table1[[#This Row],[Mileage]]&lt;150000,"Medium",
TRUE,"High"
)</f>
        <v>High</v>
      </c>
      <c r="N482" t="str" cm="1">
        <f t="array" ref="N482">_xlfn.IFS(
Table1[[#This Row],[Price]]&lt;65000,"Budget",
Table1[[#This Row],[Price]]&lt;=80000,"Mid-range",
TRUE,"Premium"
)</f>
        <v>Premium</v>
      </c>
      <c r="O482" t="str" cm="1">
        <f t="array" ref="O482">_xlfn.IFS(
Table1[[#This Row],[Engine Size]]&lt;2,"Small",
Table1[[#This Row],[Engine Size]]&lt;4,"Medium",
TRUE,"Large"
)</f>
        <v>Medium</v>
      </c>
      <c r="P482" cm="1">
        <f t="array" ref="P482">_xlfn.IFS(
Table1[[#This Row],[Condition]]="New",3,
Table1[[#This Row],[Condition]]="Like New",2,
TRUE,1
)</f>
        <v>2</v>
      </c>
    </row>
    <row r="483" spans="1:16" x14ac:dyDescent="0.3">
      <c r="A483">
        <v>482</v>
      </c>
      <c r="B483" t="s">
        <v>43</v>
      </c>
      <c r="C483">
        <v>2007</v>
      </c>
      <c r="D483">
        <v>3.8</v>
      </c>
      <c r="E483" t="s">
        <v>42</v>
      </c>
      <c r="F483" t="s">
        <v>34</v>
      </c>
      <c r="G483">
        <v>69803</v>
      </c>
      <c r="H483" t="s">
        <v>38</v>
      </c>
      <c r="I483">
        <v>69777.929999999993</v>
      </c>
      <c r="J483" t="s">
        <v>63</v>
      </c>
      <c r="K483">
        <f ca="1">YEAR(TODAY()) - Table1[[#This Row],[Year]]</f>
        <v>19</v>
      </c>
      <c r="L483">
        <f>Table1[[#This Row],[Price]]/Table1[[#This Row],[Mileage]]</f>
        <v>0.9996408463819606</v>
      </c>
      <c r="M483" t="str" cm="1">
        <f t="array" ref="M483">_xlfn.IFS(
Table1[[#This Row],[Mileage]]&lt;50000,"Low",
Table1[[#This Row],[Mileage]]&lt;150000,"Medium",
TRUE,"High"
)</f>
        <v>Medium</v>
      </c>
      <c r="N483" t="str" cm="1">
        <f t="array" ref="N483">_xlfn.IFS(
Table1[[#This Row],[Price]]&lt;65000,"Budget",
Table1[[#This Row],[Price]]&lt;=80000,"Mid-range",
TRUE,"Premium"
)</f>
        <v>Mid-range</v>
      </c>
      <c r="O483" t="str" cm="1">
        <f t="array" ref="O483">_xlfn.IFS(
Table1[[#This Row],[Engine Size]]&lt;2,"Small",
Table1[[#This Row],[Engine Size]]&lt;4,"Medium",
TRUE,"Large"
)</f>
        <v>Medium</v>
      </c>
      <c r="P483" cm="1">
        <f t="array" ref="P483">_xlfn.IFS(
Table1[[#This Row],[Condition]]="New",3,
Table1[[#This Row],[Condition]]="Like New",2,
TRUE,1
)</f>
        <v>2</v>
      </c>
    </row>
    <row r="484" spans="1:16" x14ac:dyDescent="0.3">
      <c r="A484">
        <v>483</v>
      </c>
      <c r="B484" t="s">
        <v>43</v>
      </c>
      <c r="C484">
        <v>2016</v>
      </c>
      <c r="D484">
        <v>5</v>
      </c>
      <c r="E484" t="s">
        <v>18</v>
      </c>
      <c r="F484" t="s">
        <v>34</v>
      </c>
      <c r="G484">
        <v>71524</v>
      </c>
      <c r="H484" t="s">
        <v>38</v>
      </c>
      <c r="I484">
        <v>56401.45</v>
      </c>
      <c r="J484" t="s">
        <v>60</v>
      </c>
      <c r="K484">
        <f ca="1">YEAR(TODAY()) - Table1[[#This Row],[Year]]</f>
        <v>10</v>
      </c>
      <c r="L484">
        <f>Table1[[#This Row],[Price]]/Table1[[#This Row],[Mileage]]</f>
        <v>0.78856677478888204</v>
      </c>
      <c r="M484" t="str" cm="1">
        <f t="array" ref="M484">_xlfn.IFS(
Table1[[#This Row],[Mileage]]&lt;50000,"Low",
Table1[[#This Row],[Mileage]]&lt;150000,"Medium",
TRUE,"High"
)</f>
        <v>Medium</v>
      </c>
      <c r="N484" t="str" cm="1">
        <f t="array" ref="N484">_xlfn.IFS(
Table1[[#This Row],[Price]]&lt;65000,"Budget",
Table1[[#This Row],[Price]]&lt;=80000,"Mid-range",
TRUE,"Premium"
)</f>
        <v>Budget</v>
      </c>
      <c r="O484" t="str" cm="1">
        <f t="array" ref="O484">_xlfn.IFS(
Table1[[#This Row],[Engine Size]]&lt;2,"Small",
Table1[[#This Row],[Engine Size]]&lt;4,"Medium",
TRUE,"Large"
)</f>
        <v>Large</v>
      </c>
      <c r="P484" cm="1">
        <f t="array" ref="P484">_xlfn.IFS(
Table1[[#This Row],[Condition]]="New",3,
Table1[[#This Row],[Condition]]="Like New",2,
TRUE,1
)</f>
        <v>2</v>
      </c>
    </row>
    <row r="485" spans="1:16" x14ac:dyDescent="0.3">
      <c r="A485">
        <v>484</v>
      </c>
      <c r="B485" t="s">
        <v>17</v>
      </c>
      <c r="C485">
        <v>2004</v>
      </c>
      <c r="D485">
        <v>1.7</v>
      </c>
      <c r="E485" t="s">
        <v>25</v>
      </c>
      <c r="F485" t="s">
        <v>19</v>
      </c>
      <c r="G485">
        <v>224582</v>
      </c>
      <c r="H485" t="s">
        <v>38</v>
      </c>
      <c r="I485">
        <v>96270.09</v>
      </c>
      <c r="J485" t="s">
        <v>21</v>
      </c>
      <c r="K485">
        <f ca="1">YEAR(TODAY()) - Table1[[#This Row],[Year]]</f>
        <v>22</v>
      </c>
      <c r="L485">
        <f>Table1[[#This Row],[Price]]/Table1[[#This Row],[Mileage]]</f>
        <v>0.42866342805745783</v>
      </c>
      <c r="M485" t="str" cm="1">
        <f t="array" ref="M485">_xlfn.IFS(
Table1[[#This Row],[Mileage]]&lt;50000,"Low",
Table1[[#This Row],[Mileage]]&lt;150000,"Medium",
TRUE,"High"
)</f>
        <v>High</v>
      </c>
      <c r="N485" t="str" cm="1">
        <f t="array" ref="N485">_xlfn.IFS(
Table1[[#This Row],[Price]]&lt;65000,"Budget",
Table1[[#This Row],[Price]]&lt;=80000,"Mid-range",
TRUE,"Premium"
)</f>
        <v>Premium</v>
      </c>
      <c r="O485" t="str" cm="1">
        <f t="array" ref="O485">_xlfn.IFS(
Table1[[#This Row],[Engine Size]]&lt;2,"Small",
Table1[[#This Row],[Engine Size]]&lt;4,"Medium",
TRUE,"Large"
)</f>
        <v>Small</v>
      </c>
      <c r="P485" cm="1">
        <f t="array" ref="P485">_xlfn.IFS(
Table1[[#This Row],[Condition]]="New",3,
Table1[[#This Row],[Condition]]="Like New",2,
TRUE,1
)</f>
        <v>2</v>
      </c>
    </row>
    <row r="486" spans="1:16" hidden="1" x14ac:dyDescent="0.3">
      <c r="A486">
        <v>485</v>
      </c>
      <c r="B486" t="s">
        <v>17</v>
      </c>
      <c r="C486">
        <v>2006</v>
      </c>
      <c r="D486">
        <v>3.9</v>
      </c>
      <c r="E486" t="s">
        <v>18</v>
      </c>
      <c r="F486" t="s">
        <v>34</v>
      </c>
      <c r="G486">
        <v>67021</v>
      </c>
      <c r="H486" t="s">
        <v>38</v>
      </c>
      <c r="I486">
        <v>16395.84</v>
      </c>
      <c r="J486" t="s">
        <v>47</v>
      </c>
      <c r="K486">
        <f ca="1">YEAR(TODAY()) - Table1[[#This Row],[Year]]</f>
        <v>20</v>
      </c>
      <c r="L486">
        <f>Table1[[#This Row],[Price]]/Table1[[#This Row],[Mileage]]</f>
        <v>0.24463735247161339</v>
      </c>
      <c r="M486" t="str" cm="1">
        <f t="array" ref="M486">_xlfn.IFS(
Table1[[#This Row],[Mileage]]&lt;50000,"Low",
Table1[[#This Row],[Mileage]]&lt;150000,"Medium",
TRUE,"High"
)</f>
        <v>Medium</v>
      </c>
      <c r="N486" t="str" cm="1">
        <f t="array" ref="N486">_xlfn.IFS(
Table1[[#This Row],[Price]]&lt;65000,"Budget",
Table1[[#This Row],[Price]]&lt;=80000,"Mid-range",
TRUE,"Premium"
)</f>
        <v>Budget</v>
      </c>
      <c r="O486" t="str" cm="1">
        <f t="array" ref="O486">_xlfn.IFS(
Table1[[#This Row],[Engine Size]]&lt;2,"Small",
Table1[[#This Row],[Engine Size]]&lt;4,"Medium",
TRUE,"Large"
)</f>
        <v>Medium</v>
      </c>
      <c r="P486" cm="1">
        <f t="array" ref="P486">_xlfn.IFS(
Table1[[#This Row],[Condition]]="New",3,
Table1[[#This Row],[Condition]]="Like New",2,
TRUE,1
)</f>
        <v>2</v>
      </c>
    </row>
    <row r="487" spans="1:16" x14ac:dyDescent="0.3">
      <c r="A487">
        <v>486</v>
      </c>
      <c r="B487" t="s">
        <v>50</v>
      </c>
      <c r="C487">
        <v>2019</v>
      </c>
      <c r="D487">
        <v>3.5</v>
      </c>
      <c r="E487" t="s">
        <v>25</v>
      </c>
      <c r="F487" t="s">
        <v>19</v>
      </c>
      <c r="G487">
        <v>211321</v>
      </c>
      <c r="H487" t="s">
        <v>38</v>
      </c>
      <c r="I487">
        <v>75101.460000000006</v>
      </c>
      <c r="J487" t="s">
        <v>51</v>
      </c>
      <c r="K487">
        <f ca="1">YEAR(TODAY()) - Table1[[#This Row],[Year]]</f>
        <v>7</v>
      </c>
      <c r="L487">
        <f>Table1[[#This Row],[Price]]/Table1[[#This Row],[Mileage]]</f>
        <v>0.35539042499325674</v>
      </c>
      <c r="M487" t="str" cm="1">
        <f t="array" ref="M487">_xlfn.IFS(
Table1[[#This Row],[Mileage]]&lt;50000,"Low",
Table1[[#This Row],[Mileage]]&lt;150000,"Medium",
TRUE,"High"
)</f>
        <v>High</v>
      </c>
      <c r="N487" t="str" cm="1">
        <f t="array" ref="N487">_xlfn.IFS(
Table1[[#This Row],[Price]]&lt;65000,"Budget",
Table1[[#This Row],[Price]]&lt;=80000,"Mid-range",
TRUE,"Premium"
)</f>
        <v>Mid-range</v>
      </c>
      <c r="O487" t="str" cm="1">
        <f t="array" ref="O487">_xlfn.IFS(
Table1[[#This Row],[Engine Size]]&lt;2,"Small",
Table1[[#This Row],[Engine Size]]&lt;4,"Medium",
TRUE,"Large"
)</f>
        <v>Medium</v>
      </c>
      <c r="P487" cm="1">
        <f t="array" ref="P487">_xlfn.IFS(
Table1[[#This Row],[Condition]]="New",3,
Table1[[#This Row],[Condition]]="Like New",2,
TRUE,1
)</f>
        <v>2</v>
      </c>
    </row>
    <row r="488" spans="1:16" hidden="1" x14ac:dyDescent="0.3">
      <c r="A488">
        <v>487</v>
      </c>
      <c r="B488" t="s">
        <v>37</v>
      </c>
      <c r="C488">
        <v>2019</v>
      </c>
      <c r="D488">
        <v>1.7</v>
      </c>
      <c r="E488" t="s">
        <v>42</v>
      </c>
      <c r="F488" t="s">
        <v>34</v>
      </c>
      <c r="G488">
        <v>282187</v>
      </c>
      <c r="H488" t="s">
        <v>26</v>
      </c>
      <c r="I488">
        <v>17194.259999999998</v>
      </c>
      <c r="J488" t="s">
        <v>45</v>
      </c>
      <c r="K488">
        <f ca="1">YEAR(TODAY()) - Table1[[#This Row],[Year]]</f>
        <v>7</v>
      </c>
      <c r="L488">
        <f>Table1[[#This Row],[Price]]/Table1[[#This Row],[Mileage]]</f>
        <v>6.0932147831048201E-2</v>
      </c>
      <c r="M488" t="str" cm="1">
        <f t="array" ref="M488">_xlfn.IFS(
Table1[[#This Row],[Mileage]]&lt;50000,"Low",
Table1[[#This Row],[Mileage]]&lt;150000,"Medium",
TRUE,"High"
)</f>
        <v>High</v>
      </c>
      <c r="N488" t="str" cm="1">
        <f t="array" ref="N488">_xlfn.IFS(
Table1[[#This Row],[Price]]&lt;65000,"Budget",
Table1[[#This Row],[Price]]&lt;=80000,"Mid-range",
TRUE,"Premium"
)</f>
        <v>Budget</v>
      </c>
      <c r="O488" t="str" cm="1">
        <f t="array" ref="O488">_xlfn.IFS(
Table1[[#This Row],[Engine Size]]&lt;2,"Small",
Table1[[#This Row],[Engine Size]]&lt;4,"Medium",
TRUE,"Large"
)</f>
        <v>Small</v>
      </c>
      <c r="P488" cm="1">
        <f t="array" ref="P488">_xlfn.IFS(
Table1[[#This Row],[Condition]]="New",3,
Table1[[#This Row],[Condition]]="Like New",2,
TRUE,1
)</f>
        <v>1</v>
      </c>
    </row>
    <row r="489" spans="1:16" hidden="1" x14ac:dyDescent="0.3">
      <c r="A489">
        <v>488</v>
      </c>
      <c r="B489" t="s">
        <v>58</v>
      </c>
      <c r="C489">
        <v>2003</v>
      </c>
      <c r="D489">
        <v>4.0999999999999996</v>
      </c>
      <c r="E489" t="s">
        <v>25</v>
      </c>
      <c r="F489" t="s">
        <v>19</v>
      </c>
      <c r="G489">
        <v>2419</v>
      </c>
      <c r="H489" t="s">
        <v>26</v>
      </c>
      <c r="I489">
        <v>41275.26</v>
      </c>
      <c r="J489" t="s">
        <v>65</v>
      </c>
      <c r="K489">
        <f ca="1">YEAR(TODAY()) - Table1[[#This Row],[Year]]</f>
        <v>23</v>
      </c>
      <c r="L489">
        <f>Table1[[#This Row],[Price]]/Table1[[#This Row],[Mileage]]</f>
        <v>17.062943365026872</v>
      </c>
      <c r="M489" t="str" cm="1">
        <f t="array" ref="M489">_xlfn.IFS(
Table1[[#This Row],[Mileage]]&lt;50000,"Low",
Table1[[#This Row],[Mileage]]&lt;150000,"Medium",
TRUE,"High"
)</f>
        <v>Low</v>
      </c>
      <c r="N489" t="str" cm="1">
        <f t="array" ref="N489">_xlfn.IFS(
Table1[[#This Row],[Price]]&lt;65000,"Budget",
Table1[[#This Row],[Price]]&lt;=80000,"Mid-range",
TRUE,"Premium"
)</f>
        <v>Budget</v>
      </c>
      <c r="O489" t="str" cm="1">
        <f t="array" ref="O489">_xlfn.IFS(
Table1[[#This Row],[Engine Size]]&lt;2,"Small",
Table1[[#This Row],[Engine Size]]&lt;4,"Medium",
TRUE,"Large"
)</f>
        <v>Large</v>
      </c>
      <c r="P489" cm="1">
        <f t="array" ref="P489">_xlfn.IFS(
Table1[[#This Row],[Condition]]="New",3,
Table1[[#This Row],[Condition]]="Like New",2,
TRUE,1
)</f>
        <v>1</v>
      </c>
    </row>
    <row r="490" spans="1:16" x14ac:dyDescent="0.3">
      <c r="A490">
        <v>489</v>
      </c>
      <c r="B490" t="s">
        <v>43</v>
      </c>
      <c r="C490">
        <v>2005</v>
      </c>
      <c r="D490">
        <v>2.4</v>
      </c>
      <c r="E490" t="s">
        <v>25</v>
      </c>
      <c r="F490" t="s">
        <v>34</v>
      </c>
      <c r="G490">
        <v>187964</v>
      </c>
      <c r="H490" t="s">
        <v>20</v>
      </c>
      <c r="I490">
        <v>60621.03</v>
      </c>
      <c r="J490" t="s">
        <v>44</v>
      </c>
      <c r="K490">
        <f ca="1">YEAR(TODAY()) - Table1[[#This Row],[Year]]</f>
        <v>21</v>
      </c>
      <c r="L490">
        <f>Table1[[#This Row],[Price]]/Table1[[#This Row],[Mileage]]</f>
        <v>0.32251404524270605</v>
      </c>
      <c r="M490" t="str" cm="1">
        <f t="array" ref="M490">_xlfn.IFS(
Table1[[#This Row],[Mileage]]&lt;50000,"Low",
Table1[[#This Row],[Mileage]]&lt;150000,"Medium",
TRUE,"High"
)</f>
        <v>High</v>
      </c>
      <c r="N490" t="str" cm="1">
        <f t="array" ref="N490">_xlfn.IFS(
Table1[[#This Row],[Price]]&lt;65000,"Budget",
Table1[[#This Row],[Price]]&lt;=80000,"Mid-range",
TRUE,"Premium"
)</f>
        <v>Budget</v>
      </c>
      <c r="O490" t="str" cm="1">
        <f t="array" ref="O490">_xlfn.IFS(
Table1[[#This Row],[Engine Size]]&lt;2,"Small",
Table1[[#This Row],[Engine Size]]&lt;4,"Medium",
TRUE,"Large"
)</f>
        <v>Medium</v>
      </c>
      <c r="P490" cm="1">
        <f t="array" ref="P490">_xlfn.IFS(
Table1[[#This Row],[Condition]]="New",3,
Table1[[#This Row],[Condition]]="Like New",2,
TRUE,1
)</f>
        <v>3</v>
      </c>
    </row>
    <row r="491" spans="1:16" x14ac:dyDescent="0.3">
      <c r="A491">
        <v>490</v>
      </c>
      <c r="B491" t="s">
        <v>17</v>
      </c>
      <c r="C491">
        <v>2006</v>
      </c>
      <c r="D491">
        <v>3.4</v>
      </c>
      <c r="E491" t="s">
        <v>25</v>
      </c>
      <c r="F491" t="s">
        <v>34</v>
      </c>
      <c r="G491">
        <v>121831</v>
      </c>
      <c r="H491" t="s">
        <v>38</v>
      </c>
      <c r="I491">
        <v>75023.33</v>
      </c>
      <c r="J491" t="s">
        <v>64</v>
      </c>
      <c r="K491">
        <f ca="1">YEAR(TODAY()) - Table1[[#This Row],[Year]]</f>
        <v>20</v>
      </c>
      <c r="L491">
        <f>Table1[[#This Row],[Price]]/Table1[[#This Row],[Mileage]]</f>
        <v>0.61579836002331101</v>
      </c>
      <c r="M491" t="str" cm="1">
        <f t="array" ref="M491">_xlfn.IFS(
Table1[[#This Row],[Mileage]]&lt;50000,"Low",
Table1[[#This Row],[Mileage]]&lt;150000,"Medium",
TRUE,"High"
)</f>
        <v>Medium</v>
      </c>
      <c r="N491" t="str" cm="1">
        <f t="array" ref="N491">_xlfn.IFS(
Table1[[#This Row],[Price]]&lt;65000,"Budget",
Table1[[#This Row],[Price]]&lt;=80000,"Mid-range",
TRUE,"Premium"
)</f>
        <v>Mid-range</v>
      </c>
      <c r="O491" t="str" cm="1">
        <f t="array" ref="O491">_xlfn.IFS(
Table1[[#This Row],[Engine Size]]&lt;2,"Small",
Table1[[#This Row],[Engine Size]]&lt;4,"Medium",
TRUE,"Large"
)</f>
        <v>Medium</v>
      </c>
      <c r="P491" cm="1">
        <f t="array" ref="P491">_xlfn.IFS(
Table1[[#This Row],[Condition]]="New",3,
Table1[[#This Row],[Condition]]="Like New",2,
TRUE,1
)</f>
        <v>2</v>
      </c>
    </row>
    <row r="492" spans="1:16" hidden="1" x14ac:dyDescent="0.3">
      <c r="A492">
        <v>491</v>
      </c>
      <c r="B492" t="s">
        <v>50</v>
      </c>
      <c r="C492">
        <v>2017</v>
      </c>
      <c r="D492">
        <v>1.4</v>
      </c>
      <c r="E492" t="s">
        <v>18</v>
      </c>
      <c r="F492" t="s">
        <v>34</v>
      </c>
      <c r="G492">
        <v>244688</v>
      </c>
      <c r="H492" t="s">
        <v>26</v>
      </c>
      <c r="I492">
        <v>5353.03</v>
      </c>
      <c r="J492" t="s">
        <v>51</v>
      </c>
      <c r="K492">
        <f ca="1">YEAR(TODAY()) - Table1[[#This Row],[Year]]</f>
        <v>9</v>
      </c>
      <c r="L492">
        <f>Table1[[#This Row],[Price]]/Table1[[#This Row],[Mileage]]</f>
        <v>2.1876961681815209E-2</v>
      </c>
      <c r="M492" t="str" cm="1">
        <f t="array" ref="M492">_xlfn.IFS(
Table1[[#This Row],[Mileage]]&lt;50000,"Low",
Table1[[#This Row],[Mileage]]&lt;150000,"Medium",
TRUE,"High"
)</f>
        <v>High</v>
      </c>
      <c r="N492" t="str" cm="1">
        <f t="array" ref="N492">_xlfn.IFS(
Table1[[#This Row],[Price]]&lt;65000,"Budget",
Table1[[#This Row],[Price]]&lt;=80000,"Mid-range",
TRUE,"Premium"
)</f>
        <v>Budget</v>
      </c>
      <c r="O492" t="str" cm="1">
        <f t="array" ref="O492">_xlfn.IFS(
Table1[[#This Row],[Engine Size]]&lt;2,"Small",
Table1[[#This Row],[Engine Size]]&lt;4,"Medium",
TRUE,"Large"
)</f>
        <v>Small</v>
      </c>
      <c r="P492" cm="1">
        <f t="array" ref="P492">_xlfn.IFS(
Table1[[#This Row],[Condition]]="New",3,
Table1[[#This Row],[Condition]]="Like New",2,
TRUE,1
)</f>
        <v>1</v>
      </c>
    </row>
    <row r="493" spans="1:16" hidden="1" x14ac:dyDescent="0.3">
      <c r="A493">
        <v>492</v>
      </c>
      <c r="B493" t="s">
        <v>30</v>
      </c>
      <c r="C493">
        <v>2004</v>
      </c>
      <c r="D493">
        <v>3.3</v>
      </c>
      <c r="E493" t="s">
        <v>33</v>
      </c>
      <c r="F493" t="s">
        <v>19</v>
      </c>
      <c r="G493">
        <v>101799</v>
      </c>
      <c r="H493" t="s">
        <v>38</v>
      </c>
      <c r="I493">
        <v>29756.799999999999</v>
      </c>
      <c r="J493" t="s">
        <v>41</v>
      </c>
      <c r="K493">
        <f ca="1">YEAR(TODAY()) - Table1[[#This Row],[Year]]</f>
        <v>22</v>
      </c>
      <c r="L493">
        <f>Table1[[#This Row],[Price]]/Table1[[#This Row],[Mileage]]</f>
        <v>0.29230935470878888</v>
      </c>
      <c r="M493" t="str" cm="1">
        <f t="array" ref="M493">_xlfn.IFS(
Table1[[#This Row],[Mileage]]&lt;50000,"Low",
Table1[[#This Row],[Mileage]]&lt;150000,"Medium",
TRUE,"High"
)</f>
        <v>Medium</v>
      </c>
      <c r="N493" t="str" cm="1">
        <f t="array" ref="N493">_xlfn.IFS(
Table1[[#This Row],[Price]]&lt;65000,"Budget",
Table1[[#This Row],[Price]]&lt;=80000,"Mid-range",
TRUE,"Premium"
)</f>
        <v>Budget</v>
      </c>
      <c r="O493" t="str" cm="1">
        <f t="array" ref="O493">_xlfn.IFS(
Table1[[#This Row],[Engine Size]]&lt;2,"Small",
Table1[[#This Row],[Engine Size]]&lt;4,"Medium",
TRUE,"Large"
)</f>
        <v>Medium</v>
      </c>
      <c r="P493" cm="1">
        <f t="array" ref="P493">_xlfn.IFS(
Table1[[#This Row],[Condition]]="New",3,
Table1[[#This Row],[Condition]]="Like New",2,
TRUE,1
)</f>
        <v>2</v>
      </c>
    </row>
    <row r="494" spans="1:16" x14ac:dyDescent="0.3">
      <c r="A494">
        <v>493</v>
      </c>
      <c r="B494" t="s">
        <v>50</v>
      </c>
      <c r="C494">
        <v>2019</v>
      </c>
      <c r="D494">
        <v>2.5</v>
      </c>
      <c r="E494" t="s">
        <v>18</v>
      </c>
      <c r="F494" t="s">
        <v>34</v>
      </c>
      <c r="G494">
        <v>194941</v>
      </c>
      <c r="H494" t="s">
        <v>38</v>
      </c>
      <c r="I494">
        <v>56129.04</v>
      </c>
      <c r="J494" t="s">
        <v>51</v>
      </c>
      <c r="K494">
        <f ca="1">YEAR(TODAY()) - Table1[[#This Row],[Year]]</f>
        <v>7</v>
      </c>
      <c r="L494">
        <f>Table1[[#This Row],[Price]]/Table1[[#This Row],[Mileage]]</f>
        <v>0.28792834755131042</v>
      </c>
      <c r="M494" t="str" cm="1">
        <f t="array" ref="M494">_xlfn.IFS(
Table1[[#This Row],[Mileage]]&lt;50000,"Low",
Table1[[#This Row],[Mileage]]&lt;150000,"Medium",
TRUE,"High"
)</f>
        <v>High</v>
      </c>
      <c r="N494" t="str" cm="1">
        <f t="array" ref="N494">_xlfn.IFS(
Table1[[#This Row],[Price]]&lt;65000,"Budget",
Table1[[#This Row],[Price]]&lt;=80000,"Mid-range",
TRUE,"Premium"
)</f>
        <v>Budget</v>
      </c>
      <c r="O494" t="str" cm="1">
        <f t="array" ref="O494">_xlfn.IFS(
Table1[[#This Row],[Engine Size]]&lt;2,"Small",
Table1[[#This Row],[Engine Size]]&lt;4,"Medium",
TRUE,"Large"
)</f>
        <v>Medium</v>
      </c>
      <c r="P494" cm="1">
        <f t="array" ref="P494">_xlfn.IFS(
Table1[[#This Row],[Condition]]="New",3,
Table1[[#This Row],[Condition]]="Like New",2,
TRUE,1
)</f>
        <v>2</v>
      </c>
    </row>
    <row r="495" spans="1:16" x14ac:dyDescent="0.3">
      <c r="A495">
        <v>494</v>
      </c>
      <c r="B495" t="s">
        <v>43</v>
      </c>
      <c r="C495">
        <v>2002</v>
      </c>
      <c r="D495">
        <v>5.0999999999999996</v>
      </c>
      <c r="E495" t="s">
        <v>33</v>
      </c>
      <c r="F495" t="s">
        <v>19</v>
      </c>
      <c r="G495">
        <v>176282</v>
      </c>
      <c r="H495" t="s">
        <v>26</v>
      </c>
      <c r="I495">
        <v>55623</v>
      </c>
      <c r="J495" t="s">
        <v>63</v>
      </c>
      <c r="K495">
        <f ca="1">YEAR(TODAY()) - Table1[[#This Row],[Year]]</f>
        <v>24</v>
      </c>
      <c r="L495">
        <f>Table1[[#This Row],[Price]]/Table1[[#This Row],[Mileage]]</f>
        <v>0.31553420088267664</v>
      </c>
      <c r="M495" t="str" cm="1">
        <f t="array" ref="M495">_xlfn.IFS(
Table1[[#This Row],[Mileage]]&lt;50000,"Low",
Table1[[#This Row],[Mileage]]&lt;150000,"Medium",
TRUE,"High"
)</f>
        <v>High</v>
      </c>
      <c r="N495" t="str" cm="1">
        <f t="array" ref="N495">_xlfn.IFS(
Table1[[#This Row],[Price]]&lt;65000,"Budget",
Table1[[#This Row],[Price]]&lt;=80000,"Mid-range",
TRUE,"Premium"
)</f>
        <v>Budget</v>
      </c>
      <c r="O495" t="str" cm="1">
        <f t="array" ref="O495">_xlfn.IFS(
Table1[[#This Row],[Engine Size]]&lt;2,"Small",
Table1[[#This Row],[Engine Size]]&lt;4,"Medium",
TRUE,"Large"
)</f>
        <v>Large</v>
      </c>
      <c r="P495" cm="1">
        <f t="array" ref="P495">_xlfn.IFS(
Table1[[#This Row],[Condition]]="New",3,
Table1[[#This Row],[Condition]]="Like New",2,
TRUE,1
)</f>
        <v>1</v>
      </c>
    </row>
    <row r="496" spans="1:16" x14ac:dyDescent="0.3">
      <c r="A496">
        <v>495</v>
      </c>
      <c r="B496" t="s">
        <v>43</v>
      </c>
      <c r="C496">
        <v>2006</v>
      </c>
      <c r="D496">
        <v>1.3</v>
      </c>
      <c r="E496" t="s">
        <v>18</v>
      </c>
      <c r="F496" t="s">
        <v>19</v>
      </c>
      <c r="G496">
        <v>108611</v>
      </c>
      <c r="H496" t="s">
        <v>38</v>
      </c>
      <c r="I496">
        <v>65574.509999999995</v>
      </c>
      <c r="J496" t="s">
        <v>44</v>
      </c>
      <c r="K496">
        <f ca="1">YEAR(TODAY()) - Table1[[#This Row],[Year]]</f>
        <v>20</v>
      </c>
      <c r="L496">
        <f>Table1[[#This Row],[Price]]/Table1[[#This Row],[Mileage]]</f>
        <v>0.60375569693677433</v>
      </c>
      <c r="M496" t="str" cm="1">
        <f t="array" ref="M496">_xlfn.IFS(
Table1[[#This Row],[Mileage]]&lt;50000,"Low",
Table1[[#This Row],[Mileage]]&lt;150000,"Medium",
TRUE,"High"
)</f>
        <v>Medium</v>
      </c>
      <c r="N496" t="str" cm="1">
        <f t="array" ref="N496">_xlfn.IFS(
Table1[[#This Row],[Price]]&lt;65000,"Budget",
Table1[[#This Row],[Price]]&lt;=80000,"Mid-range",
TRUE,"Premium"
)</f>
        <v>Mid-range</v>
      </c>
      <c r="O496" t="str" cm="1">
        <f t="array" ref="O496">_xlfn.IFS(
Table1[[#This Row],[Engine Size]]&lt;2,"Small",
Table1[[#This Row],[Engine Size]]&lt;4,"Medium",
TRUE,"Large"
)</f>
        <v>Small</v>
      </c>
      <c r="P496" cm="1">
        <f t="array" ref="P496">_xlfn.IFS(
Table1[[#This Row],[Condition]]="New",3,
Table1[[#This Row],[Condition]]="Like New",2,
TRUE,1
)</f>
        <v>2</v>
      </c>
    </row>
    <row r="497" spans="1:16" hidden="1" x14ac:dyDescent="0.3">
      <c r="A497">
        <v>496</v>
      </c>
      <c r="B497" t="s">
        <v>50</v>
      </c>
      <c r="C497">
        <v>2021</v>
      </c>
      <c r="D497">
        <v>3.1</v>
      </c>
      <c r="E497" t="s">
        <v>42</v>
      </c>
      <c r="F497" t="s">
        <v>19</v>
      </c>
      <c r="G497">
        <v>137559</v>
      </c>
      <c r="H497" t="s">
        <v>26</v>
      </c>
      <c r="I497">
        <v>33866.089999999997</v>
      </c>
      <c r="J497" t="s">
        <v>54</v>
      </c>
      <c r="K497">
        <f ca="1">YEAR(TODAY()) - Table1[[#This Row],[Year]]</f>
        <v>5</v>
      </c>
      <c r="L497">
        <f>Table1[[#This Row],[Price]]/Table1[[#This Row],[Mileage]]</f>
        <v>0.24619319710088033</v>
      </c>
      <c r="M497" t="str" cm="1">
        <f t="array" ref="M497">_xlfn.IFS(
Table1[[#This Row],[Mileage]]&lt;50000,"Low",
Table1[[#This Row],[Mileage]]&lt;150000,"Medium",
TRUE,"High"
)</f>
        <v>Medium</v>
      </c>
      <c r="N497" t="str" cm="1">
        <f t="array" ref="N497">_xlfn.IFS(
Table1[[#This Row],[Price]]&lt;65000,"Budget",
Table1[[#This Row],[Price]]&lt;=80000,"Mid-range",
TRUE,"Premium"
)</f>
        <v>Budget</v>
      </c>
      <c r="O497" t="str" cm="1">
        <f t="array" ref="O497">_xlfn.IFS(
Table1[[#This Row],[Engine Size]]&lt;2,"Small",
Table1[[#This Row],[Engine Size]]&lt;4,"Medium",
TRUE,"Large"
)</f>
        <v>Medium</v>
      </c>
      <c r="P497" cm="1">
        <f t="array" ref="P497">_xlfn.IFS(
Table1[[#This Row],[Condition]]="New",3,
Table1[[#This Row],[Condition]]="Like New",2,
TRUE,1
)</f>
        <v>1</v>
      </c>
    </row>
    <row r="498" spans="1:16" x14ac:dyDescent="0.3">
      <c r="A498">
        <v>497</v>
      </c>
      <c r="B498" t="s">
        <v>58</v>
      </c>
      <c r="C498">
        <v>2013</v>
      </c>
      <c r="D498">
        <v>3.3</v>
      </c>
      <c r="E498" t="s">
        <v>42</v>
      </c>
      <c r="F498" t="s">
        <v>19</v>
      </c>
      <c r="G498">
        <v>62112</v>
      </c>
      <c r="H498" t="s">
        <v>26</v>
      </c>
      <c r="I498">
        <v>56350.28</v>
      </c>
      <c r="J498" t="s">
        <v>62</v>
      </c>
      <c r="K498">
        <f ca="1">YEAR(TODAY()) - Table1[[#This Row],[Year]]</f>
        <v>13</v>
      </c>
      <c r="L498">
        <f>Table1[[#This Row],[Price]]/Table1[[#This Row],[Mileage]]</f>
        <v>0.9072366048428645</v>
      </c>
      <c r="M498" t="str" cm="1">
        <f t="array" ref="M498">_xlfn.IFS(
Table1[[#This Row],[Mileage]]&lt;50000,"Low",
Table1[[#This Row],[Mileage]]&lt;150000,"Medium",
TRUE,"High"
)</f>
        <v>Medium</v>
      </c>
      <c r="N498" t="str" cm="1">
        <f t="array" ref="N498">_xlfn.IFS(
Table1[[#This Row],[Price]]&lt;65000,"Budget",
Table1[[#This Row],[Price]]&lt;=80000,"Mid-range",
TRUE,"Premium"
)</f>
        <v>Budget</v>
      </c>
      <c r="O498" t="str" cm="1">
        <f t="array" ref="O498">_xlfn.IFS(
Table1[[#This Row],[Engine Size]]&lt;2,"Small",
Table1[[#This Row],[Engine Size]]&lt;4,"Medium",
TRUE,"Large"
)</f>
        <v>Medium</v>
      </c>
      <c r="P498" cm="1">
        <f t="array" ref="P498">_xlfn.IFS(
Table1[[#This Row],[Condition]]="New",3,
Table1[[#This Row],[Condition]]="Like New",2,
TRUE,1
)</f>
        <v>1</v>
      </c>
    </row>
    <row r="499" spans="1:16" hidden="1" x14ac:dyDescent="0.3">
      <c r="A499">
        <v>498</v>
      </c>
      <c r="B499" t="s">
        <v>24</v>
      </c>
      <c r="C499">
        <v>2006</v>
      </c>
      <c r="D499">
        <v>4.5999999999999996</v>
      </c>
      <c r="E499" t="s">
        <v>25</v>
      </c>
      <c r="F499" t="s">
        <v>34</v>
      </c>
      <c r="G499">
        <v>239040</v>
      </c>
      <c r="H499" t="s">
        <v>20</v>
      </c>
      <c r="I499">
        <v>23029.74</v>
      </c>
      <c r="J499" t="s">
        <v>27</v>
      </c>
      <c r="K499">
        <f ca="1">YEAR(TODAY()) - Table1[[#This Row],[Year]]</f>
        <v>20</v>
      </c>
      <c r="L499">
        <f>Table1[[#This Row],[Price]]/Table1[[#This Row],[Mileage]]</f>
        <v>9.6342620481927724E-2</v>
      </c>
      <c r="M499" t="str" cm="1">
        <f t="array" ref="M499">_xlfn.IFS(
Table1[[#This Row],[Mileage]]&lt;50000,"Low",
Table1[[#This Row],[Mileage]]&lt;150000,"Medium",
TRUE,"High"
)</f>
        <v>High</v>
      </c>
      <c r="N499" t="str" cm="1">
        <f t="array" ref="N499">_xlfn.IFS(
Table1[[#This Row],[Price]]&lt;65000,"Budget",
Table1[[#This Row],[Price]]&lt;=80000,"Mid-range",
TRUE,"Premium"
)</f>
        <v>Budget</v>
      </c>
      <c r="O499" t="str" cm="1">
        <f t="array" ref="O499">_xlfn.IFS(
Table1[[#This Row],[Engine Size]]&lt;2,"Small",
Table1[[#This Row],[Engine Size]]&lt;4,"Medium",
TRUE,"Large"
)</f>
        <v>Large</v>
      </c>
      <c r="P499" cm="1">
        <f t="array" ref="P499">_xlfn.IFS(
Table1[[#This Row],[Condition]]="New",3,
Table1[[#This Row],[Condition]]="Like New",2,
TRUE,1
)</f>
        <v>3</v>
      </c>
    </row>
    <row r="500" spans="1:16" hidden="1" x14ac:dyDescent="0.3">
      <c r="A500">
        <v>499</v>
      </c>
      <c r="B500" t="s">
        <v>43</v>
      </c>
      <c r="C500">
        <v>2004</v>
      </c>
      <c r="D500">
        <v>3.9</v>
      </c>
      <c r="E500" t="s">
        <v>42</v>
      </c>
      <c r="F500" t="s">
        <v>34</v>
      </c>
      <c r="G500">
        <v>278504</v>
      </c>
      <c r="H500" t="s">
        <v>20</v>
      </c>
      <c r="I500">
        <v>22752.86</v>
      </c>
      <c r="J500" t="s">
        <v>57</v>
      </c>
      <c r="K500">
        <f ca="1">YEAR(TODAY()) - Table1[[#This Row],[Year]]</f>
        <v>22</v>
      </c>
      <c r="L500">
        <f>Table1[[#This Row],[Price]]/Table1[[#This Row],[Mileage]]</f>
        <v>8.1696708126274664E-2</v>
      </c>
      <c r="M500" t="str" cm="1">
        <f t="array" ref="M500">_xlfn.IFS(
Table1[[#This Row],[Mileage]]&lt;50000,"Low",
Table1[[#This Row],[Mileage]]&lt;150000,"Medium",
TRUE,"High"
)</f>
        <v>High</v>
      </c>
      <c r="N500" t="str" cm="1">
        <f t="array" ref="N500">_xlfn.IFS(
Table1[[#This Row],[Price]]&lt;65000,"Budget",
Table1[[#This Row],[Price]]&lt;=80000,"Mid-range",
TRUE,"Premium"
)</f>
        <v>Budget</v>
      </c>
      <c r="O500" t="str" cm="1">
        <f t="array" ref="O500">_xlfn.IFS(
Table1[[#This Row],[Engine Size]]&lt;2,"Small",
Table1[[#This Row],[Engine Size]]&lt;4,"Medium",
TRUE,"Large"
)</f>
        <v>Medium</v>
      </c>
      <c r="P500" cm="1">
        <f t="array" ref="P500">_xlfn.IFS(
Table1[[#This Row],[Condition]]="New",3,
Table1[[#This Row],[Condition]]="Like New",2,
TRUE,1
)</f>
        <v>3</v>
      </c>
    </row>
    <row r="501" spans="1:16" x14ac:dyDescent="0.3">
      <c r="A501">
        <v>500</v>
      </c>
      <c r="B501" t="s">
        <v>50</v>
      </c>
      <c r="C501">
        <v>2021</v>
      </c>
      <c r="D501">
        <v>4.3</v>
      </c>
      <c r="E501" t="s">
        <v>25</v>
      </c>
      <c r="F501" t="s">
        <v>34</v>
      </c>
      <c r="G501">
        <v>233451</v>
      </c>
      <c r="H501" t="s">
        <v>20</v>
      </c>
      <c r="I501">
        <v>59773.58</v>
      </c>
      <c r="J501" t="s">
        <v>51</v>
      </c>
      <c r="K501">
        <f ca="1">YEAR(TODAY()) - Table1[[#This Row],[Year]]</f>
        <v>5</v>
      </c>
      <c r="L501">
        <f>Table1[[#This Row],[Price]]/Table1[[#This Row],[Mileage]]</f>
        <v>0.25604336670222017</v>
      </c>
      <c r="M501" t="str" cm="1">
        <f t="array" ref="M501">_xlfn.IFS(
Table1[[#This Row],[Mileage]]&lt;50000,"Low",
Table1[[#This Row],[Mileage]]&lt;150000,"Medium",
TRUE,"High"
)</f>
        <v>High</v>
      </c>
      <c r="N501" t="str" cm="1">
        <f t="array" ref="N501">_xlfn.IFS(
Table1[[#This Row],[Price]]&lt;65000,"Budget",
Table1[[#This Row],[Price]]&lt;=80000,"Mid-range",
TRUE,"Premium"
)</f>
        <v>Budget</v>
      </c>
      <c r="O501" t="str" cm="1">
        <f t="array" ref="O501">_xlfn.IFS(
Table1[[#This Row],[Engine Size]]&lt;2,"Small",
Table1[[#This Row],[Engine Size]]&lt;4,"Medium",
TRUE,"Large"
)</f>
        <v>Large</v>
      </c>
      <c r="P501" cm="1">
        <f t="array" ref="P501">_xlfn.IFS(
Table1[[#This Row],[Condition]]="New",3,
Table1[[#This Row],[Condition]]="Like New",2,
TRUE,1
)</f>
        <v>3</v>
      </c>
    </row>
    <row r="502" spans="1:16" x14ac:dyDescent="0.3">
      <c r="A502">
        <v>501</v>
      </c>
      <c r="B502" t="s">
        <v>17</v>
      </c>
      <c r="C502">
        <v>2004</v>
      </c>
      <c r="D502">
        <v>4.9000000000000004</v>
      </c>
      <c r="E502" t="s">
        <v>33</v>
      </c>
      <c r="F502" t="s">
        <v>19</v>
      </c>
      <c r="G502">
        <v>221490</v>
      </c>
      <c r="H502" t="s">
        <v>20</v>
      </c>
      <c r="I502">
        <v>70119.899999999994</v>
      </c>
      <c r="J502" t="s">
        <v>21</v>
      </c>
      <c r="K502">
        <f ca="1">YEAR(TODAY()) - Table1[[#This Row],[Year]]</f>
        <v>22</v>
      </c>
      <c r="L502">
        <f>Table1[[#This Row],[Price]]/Table1[[#This Row],[Mileage]]</f>
        <v>0.31658268996342948</v>
      </c>
      <c r="M502" t="str" cm="1">
        <f t="array" ref="M502">_xlfn.IFS(
Table1[[#This Row],[Mileage]]&lt;50000,"Low",
Table1[[#This Row],[Mileage]]&lt;150000,"Medium",
TRUE,"High"
)</f>
        <v>High</v>
      </c>
      <c r="N502" t="str" cm="1">
        <f t="array" ref="N502">_xlfn.IFS(
Table1[[#This Row],[Price]]&lt;65000,"Budget",
Table1[[#This Row],[Price]]&lt;=80000,"Mid-range",
TRUE,"Premium"
)</f>
        <v>Mid-range</v>
      </c>
      <c r="O502" t="str" cm="1">
        <f t="array" ref="O502">_xlfn.IFS(
Table1[[#This Row],[Engine Size]]&lt;2,"Small",
Table1[[#This Row],[Engine Size]]&lt;4,"Medium",
TRUE,"Large"
)</f>
        <v>Large</v>
      </c>
      <c r="P502" cm="1">
        <f t="array" ref="P502">_xlfn.IFS(
Table1[[#This Row],[Condition]]="New",3,
Table1[[#This Row],[Condition]]="Like New",2,
TRUE,1
)</f>
        <v>3</v>
      </c>
    </row>
    <row r="503" spans="1:16" hidden="1" x14ac:dyDescent="0.3">
      <c r="A503">
        <v>502</v>
      </c>
      <c r="B503" t="s">
        <v>50</v>
      </c>
      <c r="C503">
        <v>2022</v>
      </c>
      <c r="D503">
        <v>5.3</v>
      </c>
      <c r="E503" t="s">
        <v>42</v>
      </c>
      <c r="F503" t="s">
        <v>34</v>
      </c>
      <c r="G503">
        <v>265161</v>
      </c>
      <c r="H503" t="s">
        <v>38</v>
      </c>
      <c r="I503">
        <v>16438</v>
      </c>
      <c r="J503" t="s">
        <v>51</v>
      </c>
      <c r="K503">
        <f ca="1">YEAR(TODAY()) - Table1[[#This Row],[Year]]</f>
        <v>4</v>
      </c>
      <c r="L503">
        <f>Table1[[#This Row],[Price]]/Table1[[#This Row],[Mileage]]</f>
        <v>6.1992525295952269E-2</v>
      </c>
      <c r="M503" t="str" cm="1">
        <f t="array" ref="M503">_xlfn.IFS(
Table1[[#This Row],[Mileage]]&lt;50000,"Low",
Table1[[#This Row],[Mileage]]&lt;150000,"Medium",
TRUE,"High"
)</f>
        <v>High</v>
      </c>
      <c r="N503" t="str" cm="1">
        <f t="array" ref="N503">_xlfn.IFS(
Table1[[#This Row],[Price]]&lt;65000,"Budget",
Table1[[#This Row],[Price]]&lt;=80000,"Mid-range",
TRUE,"Premium"
)</f>
        <v>Budget</v>
      </c>
      <c r="O503" t="str" cm="1">
        <f t="array" ref="O503">_xlfn.IFS(
Table1[[#This Row],[Engine Size]]&lt;2,"Small",
Table1[[#This Row],[Engine Size]]&lt;4,"Medium",
TRUE,"Large"
)</f>
        <v>Large</v>
      </c>
      <c r="P503" cm="1">
        <f t="array" ref="P503">_xlfn.IFS(
Table1[[#This Row],[Condition]]="New",3,
Table1[[#This Row],[Condition]]="Like New",2,
TRUE,1
)</f>
        <v>2</v>
      </c>
    </row>
    <row r="504" spans="1:16" hidden="1" x14ac:dyDescent="0.3">
      <c r="A504">
        <v>503</v>
      </c>
      <c r="B504" t="s">
        <v>37</v>
      </c>
      <c r="C504">
        <v>2001</v>
      </c>
      <c r="D504">
        <v>2.6</v>
      </c>
      <c r="E504" t="s">
        <v>33</v>
      </c>
      <c r="F504" t="s">
        <v>19</v>
      </c>
      <c r="G504">
        <v>191196</v>
      </c>
      <c r="H504" t="s">
        <v>38</v>
      </c>
      <c r="I504">
        <v>16665.04</v>
      </c>
      <c r="J504" t="s">
        <v>39</v>
      </c>
      <c r="K504">
        <f ca="1">YEAR(TODAY()) - Table1[[#This Row],[Year]]</f>
        <v>25</v>
      </c>
      <c r="L504">
        <f>Table1[[#This Row],[Price]]/Table1[[#This Row],[Mileage]]</f>
        <v>8.7162074520387461E-2</v>
      </c>
      <c r="M504" t="str" cm="1">
        <f t="array" ref="M504">_xlfn.IFS(
Table1[[#This Row],[Mileage]]&lt;50000,"Low",
Table1[[#This Row],[Mileage]]&lt;150000,"Medium",
TRUE,"High"
)</f>
        <v>High</v>
      </c>
      <c r="N504" t="str" cm="1">
        <f t="array" ref="N504">_xlfn.IFS(
Table1[[#This Row],[Price]]&lt;65000,"Budget",
Table1[[#This Row],[Price]]&lt;=80000,"Mid-range",
TRUE,"Premium"
)</f>
        <v>Budget</v>
      </c>
      <c r="O504" t="str" cm="1">
        <f t="array" ref="O504">_xlfn.IFS(
Table1[[#This Row],[Engine Size]]&lt;2,"Small",
Table1[[#This Row],[Engine Size]]&lt;4,"Medium",
TRUE,"Large"
)</f>
        <v>Medium</v>
      </c>
      <c r="P504" cm="1">
        <f t="array" ref="P504">_xlfn.IFS(
Table1[[#This Row],[Condition]]="New",3,
Table1[[#This Row],[Condition]]="Like New",2,
TRUE,1
)</f>
        <v>2</v>
      </c>
    </row>
    <row r="505" spans="1:16" x14ac:dyDescent="0.3">
      <c r="A505">
        <v>504</v>
      </c>
      <c r="B505" t="s">
        <v>24</v>
      </c>
      <c r="C505">
        <v>2020</v>
      </c>
      <c r="D505">
        <v>3.7</v>
      </c>
      <c r="E505" t="s">
        <v>18</v>
      </c>
      <c r="F505" t="s">
        <v>19</v>
      </c>
      <c r="G505">
        <v>247418</v>
      </c>
      <c r="H505" t="s">
        <v>20</v>
      </c>
      <c r="I505">
        <v>58703.76</v>
      </c>
      <c r="J505" t="s">
        <v>27</v>
      </c>
      <c r="K505">
        <f ca="1">YEAR(TODAY()) - Table1[[#This Row],[Year]]</f>
        <v>6</v>
      </c>
      <c r="L505">
        <f>Table1[[#This Row],[Price]]/Table1[[#This Row],[Mileage]]</f>
        <v>0.23726551827272066</v>
      </c>
      <c r="M505" t="str" cm="1">
        <f t="array" ref="M505">_xlfn.IFS(
Table1[[#This Row],[Mileage]]&lt;50000,"Low",
Table1[[#This Row],[Mileage]]&lt;150000,"Medium",
TRUE,"High"
)</f>
        <v>High</v>
      </c>
      <c r="N505" t="str" cm="1">
        <f t="array" ref="N505">_xlfn.IFS(
Table1[[#This Row],[Price]]&lt;65000,"Budget",
Table1[[#This Row],[Price]]&lt;=80000,"Mid-range",
TRUE,"Premium"
)</f>
        <v>Budget</v>
      </c>
      <c r="O505" t="str" cm="1">
        <f t="array" ref="O505">_xlfn.IFS(
Table1[[#This Row],[Engine Size]]&lt;2,"Small",
Table1[[#This Row],[Engine Size]]&lt;4,"Medium",
TRUE,"Large"
)</f>
        <v>Medium</v>
      </c>
      <c r="P505" cm="1">
        <f t="array" ref="P505">_xlfn.IFS(
Table1[[#This Row],[Condition]]="New",3,
Table1[[#This Row],[Condition]]="Like New",2,
TRUE,1
)</f>
        <v>3</v>
      </c>
    </row>
    <row r="506" spans="1:16" hidden="1" x14ac:dyDescent="0.3">
      <c r="A506">
        <v>505</v>
      </c>
      <c r="B506" t="s">
        <v>30</v>
      </c>
      <c r="C506">
        <v>2021</v>
      </c>
      <c r="D506">
        <v>5.2</v>
      </c>
      <c r="E506" t="s">
        <v>33</v>
      </c>
      <c r="F506" t="s">
        <v>19</v>
      </c>
      <c r="G506">
        <v>221370</v>
      </c>
      <c r="H506" t="s">
        <v>26</v>
      </c>
      <c r="I506">
        <v>30659.1</v>
      </c>
      <c r="J506" t="s">
        <v>40</v>
      </c>
      <c r="K506">
        <f ca="1">YEAR(TODAY()) - Table1[[#This Row],[Year]]</f>
        <v>5</v>
      </c>
      <c r="L506">
        <f>Table1[[#This Row],[Price]]/Table1[[#This Row],[Mileage]]</f>
        <v>0.13849708632606045</v>
      </c>
      <c r="M506" t="str" cm="1">
        <f t="array" ref="M506">_xlfn.IFS(
Table1[[#This Row],[Mileage]]&lt;50000,"Low",
Table1[[#This Row],[Mileage]]&lt;150000,"Medium",
TRUE,"High"
)</f>
        <v>High</v>
      </c>
      <c r="N506" t="str" cm="1">
        <f t="array" ref="N506">_xlfn.IFS(
Table1[[#This Row],[Price]]&lt;65000,"Budget",
Table1[[#This Row],[Price]]&lt;=80000,"Mid-range",
TRUE,"Premium"
)</f>
        <v>Budget</v>
      </c>
      <c r="O506" t="str" cm="1">
        <f t="array" ref="O506">_xlfn.IFS(
Table1[[#This Row],[Engine Size]]&lt;2,"Small",
Table1[[#This Row],[Engine Size]]&lt;4,"Medium",
TRUE,"Large"
)</f>
        <v>Large</v>
      </c>
      <c r="P506" cm="1">
        <f t="array" ref="P506">_xlfn.IFS(
Table1[[#This Row],[Condition]]="New",3,
Table1[[#This Row],[Condition]]="Like New",2,
TRUE,1
)</f>
        <v>1</v>
      </c>
    </row>
    <row r="507" spans="1:16" hidden="1" x14ac:dyDescent="0.3">
      <c r="A507">
        <v>506</v>
      </c>
      <c r="B507" t="s">
        <v>58</v>
      </c>
      <c r="C507">
        <v>2005</v>
      </c>
      <c r="D507">
        <v>5.9</v>
      </c>
      <c r="E507" t="s">
        <v>18</v>
      </c>
      <c r="F507" t="s">
        <v>34</v>
      </c>
      <c r="G507">
        <v>189340</v>
      </c>
      <c r="H507" t="s">
        <v>26</v>
      </c>
      <c r="I507">
        <v>42277.91</v>
      </c>
      <c r="J507" t="s">
        <v>62</v>
      </c>
      <c r="K507">
        <f ca="1">YEAR(TODAY()) - Table1[[#This Row],[Year]]</f>
        <v>21</v>
      </c>
      <c r="L507">
        <f>Table1[[#This Row],[Price]]/Table1[[#This Row],[Mileage]]</f>
        <v>0.22329095806485688</v>
      </c>
      <c r="M507" t="str" cm="1">
        <f t="array" ref="M507">_xlfn.IFS(
Table1[[#This Row],[Mileage]]&lt;50000,"Low",
Table1[[#This Row],[Mileage]]&lt;150000,"Medium",
TRUE,"High"
)</f>
        <v>High</v>
      </c>
      <c r="N507" t="str" cm="1">
        <f t="array" ref="N507">_xlfn.IFS(
Table1[[#This Row],[Price]]&lt;65000,"Budget",
Table1[[#This Row],[Price]]&lt;=80000,"Mid-range",
TRUE,"Premium"
)</f>
        <v>Budget</v>
      </c>
      <c r="O507" t="str" cm="1">
        <f t="array" ref="O507">_xlfn.IFS(
Table1[[#This Row],[Engine Size]]&lt;2,"Small",
Table1[[#This Row],[Engine Size]]&lt;4,"Medium",
TRUE,"Large"
)</f>
        <v>Large</v>
      </c>
      <c r="P507" cm="1">
        <f t="array" ref="P507">_xlfn.IFS(
Table1[[#This Row],[Condition]]="New",3,
Table1[[#This Row],[Condition]]="Like New",2,
TRUE,1
)</f>
        <v>1</v>
      </c>
    </row>
    <row r="508" spans="1:16" hidden="1" x14ac:dyDescent="0.3">
      <c r="A508">
        <v>507</v>
      </c>
      <c r="B508" t="s">
        <v>30</v>
      </c>
      <c r="C508">
        <v>2014</v>
      </c>
      <c r="D508">
        <v>5.4</v>
      </c>
      <c r="E508" t="s">
        <v>33</v>
      </c>
      <c r="F508" t="s">
        <v>34</v>
      </c>
      <c r="G508">
        <v>66320</v>
      </c>
      <c r="H508" t="s">
        <v>26</v>
      </c>
      <c r="I508">
        <v>43071.1</v>
      </c>
      <c r="J508" t="s">
        <v>52</v>
      </c>
      <c r="K508">
        <f ca="1">YEAR(TODAY()) - Table1[[#This Row],[Year]]</f>
        <v>12</v>
      </c>
      <c r="L508">
        <f>Table1[[#This Row],[Price]]/Table1[[#This Row],[Mileage]]</f>
        <v>0.64944360675512669</v>
      </c>
      <c r="M508" t="str" cm="1">
        <f t="array" ref="M508">_xlfn.IFS(
Table1[[#This Row],[Mileage]]&lt;50000,"Low",
Table1[[#This Row],[Mileage]]&lt;150000,"Medium",
TRUE,"High"
)</f>
        <v>Medium</v>
      </c>
      <c r="N508" t="str" cm="1">
        <f t="array" ref="N508">_xlfn.IFS(
Table1[[#This Row],[Price]]&lt;65000,"Budget",
Table1[[#This Row],[Price]]&lt;=80000,"Mid-range",
TRUE,"Premium"
)</f>
        <v>Budget</v>
      </c>
      <c r="O508" t="str" cm="1">
        <f t="array" ref="O508">_xlfn.IFS(
Table1[[#This Row],[Engine Size]]&lt;2,"Small",
Table1[[#This Row],[Engine Size]]&lt;4,"Medium",
TRUE,"Large"
)</f>
        <v>Large</v>
      </c>
      <c r="P508" cm="1">
        <f t="array" ref="P508">_xlfn.IFS(
Table1[[#This Row],[Condition]]="New",3,
Table1[[#This Row],[Condition]]="Like New",2,
TRUE,1
)</f>
        <v>1</v>
      </c>
    </row>
    <row r="509" spans="1:16" hidden="1" x14ac:dyDescent="0.3">
      <c r="A509">
        <v>508</v>
      </c>
      <c r="B509" t="s">
        <v>24</v>
      </c>
      <c r="C509">
        <v>2020</v>
      </c>
      <c r="D509">
        <v>2.9</v>
      </c>
      <c r="E509" t="s">
        <v>33</v>
      </c>
      <c r="F509" t="s">
        <v>19</v>
      </c>
      <c r="G509">
        <v>235067</v>
      </c>
      <c r="H509" t="s">
        <v>26</v>
      </c>
      <c r="I509">
        <v>21962.52</v>
      </c>
      <c r="J509" t="s">
        <v>49</v>
      </c>
      <c r="K509">
        <f ca="1">YEAR(TODAY()) - Table1[[#This Row],[Year]]</f>
        <v>6</v>
      </c>
      <c r="L509">
        <f>Table1[[#This Row],[Price]]/Table1[[#This Row],[Mileage]]</f>
        <v>9.3430894170598175E-2</v>
      </c>
      <c r="M509" t="str" cm="1">
        <f t="array" ref="M509">_xlfn.IFS(
Table1[[#This Row],[Mileage]]&lt;50000,"Low",
Table1[[#This Row],[Mileage]]&lt;150000,"Medium",
TRUE,"High"
)</f>
        <v>High</v>
      </c>
      <c r="N509" t="str" cm="1">
        <f t="array" ref="N509">_xlfn.IFS(
Table1[[#This Row],[Price]]&lt;65000,"Budget",
Table1[[#This Row],[Price]]&lt;=80000,"Mid-range",
TRUE,"Premium"
)</f>
        <v>Budget</v>
      </c>
      <c r="O509" t="str" cm="1">
        <f t="array" ref="O509">_xlfn.IFS(
Table1[[#This Row],[Engine Size]]&lt;2,"Small",
Table1[[#This Row],[Engine Size]]&lt;4,"Medium",
TRUE,"Large"
)</f>
        <v>Medium</v>
      </c>
      <c r="P509" cm="1">
        <f t="array" ref="P509">_xlfn.IFS(
Table1[[#This Row],[Condition]]="New",3,
Table1[[#This Row],[Condition]]="Like New",2,
TRUE,1
)</f>
        <v>1</v>
      </c>
    </row>
    <row r="510" spans="1:16" hidden="1" x14ac:dyDescent="0.3">
      <c r="A510">
        <v>509</v>
      </c>
      <c r="B510" t="s">
        <v>24</v>
      </c>
      <c r="C510">
        <v>2009</v>
      </c>
      <c r="D510">
        <v>2</v>
      </c>
      <c r="E510" t="s">
        <v>42</v>
      </c>
      <c r="F510" t="s">
        <v>34</v>
      </c>
      <c r="G510">
        <v>212373</v>
      </c>
      <c r="H510" t="s">
        <v>38</v>
      </c>
      <c r="I510">
        <v>5124.8900000000003</v>
      </c>
      <c r="J510" t="s">
        <v>66</v>
      </c>
      <c r="K510">
        <f ca="1">YEAR(TODAY()) - Table1[[#This Row],[Year]]</f>
        <v>17</v>
      </c>
      <c r="L510">
        <f>Table1[[#This Row],[Price]]/Table1[[#This Row],[Mileage]]</f>
        <v>2.4131551562580931E-2</v>
      </c>
      <c r="M510" t="str" cm="1">
        <f t="array" ref="M510">_xlfn.IFS(
Table1[[#This Row],[Mileage]]&lt;50000,"Low",
Table1[[#This Row],[Mileage]]&lt;150000,"Medium",
TRUE,"High"
)</f>
        <v>High</v>
      </c>
      <c r="N510" t="str" cm="1">
        <f t="array" ref="N510">_xlfn.IFS(
Table1[[#This Row],[Price]]&lt;65000,"Budget",
Table1[[#This Row],[Price]]&lt;=80000,"Mid-range",
TRUE,"Premium"
)</f>
        <v>Budget</v>
      </c>
      <c r="O510" t="str" cm="1">
        <f t="array" ref="O510">_xlfn.IFS(
Table1[[#This Row],[Engine Size]]&lt;2,"Small",
Table1[[#This Row],[Engine Size]]&lt;4,"Medium",
TRUE,"Large"
)</f>
        <v>Medium</v>
      </c>
      <c r="P510" cm="1">
        <f t="array" ref="P510">_xlfn.IFS(
Table1[[#This Row],[Condition]]="New",3,
Table1[[#This Row],[Condition]]="Like New",2,
TRUE,1
)</f>
        <v>2</v>
      </c>
    </row>
    <row r="511" spans="1:16" x14ac:dyDescent="0.3">
      <c r="A511">
        <v>510</v>
      </c>
      <c r="B511" t="s">
        <v>24</v>
      </c>
      <c r="C511">
        <v>2022</v>
      </c>
      <c r="D511">
        <v>3.4</v>
      </c>
      <c r="E511" t="s">
        <v>33</v>
      </c>
      <c r="F511" t="s">
        <v>34</v>
      </c>
      <c r="G511">
        <v>293271</v>
      </c>
      <c r="H511" t="s">
        <v>26</v>
      </c>
      <c r="I511">
        <v>86049.42</v>
      </c>
      <c r="J511" t="s">
        <v>27</v>
      </c>
      <c r="K511">
        <f ca="1">YEAR(TODAY()) - Table1[[#This Row],[Year]]</f>
        <v>4</v>
      </c>
      <c r="L511">
        <f>Table1[[#This Row],[Price]]/Table1[[#This Row],[Mileage]]</f>
        <v>0.2934126456417443</v>
      </c>
      <c r="M511" t="str" cm="1">
        <f t="array" ref="M511">_xlfn.IFS(
Table1[[#This Row],[Mileage]]&lt;50000,"Low",
Table1[[#This Row],[Mileage]]&lt;150000,"Medium",
TRUE,"High"
)</f>
        <v>High</v>
      </c>
      <c r="N511" t="str" cm="1">
        <f t="array" ref="N511">_xlfn.IFS(
Table1[[#This Row],[Price]]&lt;65000,"Budget",
Table1[[#This Row],[Price]]&lt;=80000,"Mid-range",
TRUE,"Premium"
)</f>
        <v>Premium</v>
      </c>
      <c r="O511" t="str" cm="1">
        <f t="array" ref="O511">_xlfn.IFS(
Table1[[#This Row],[Engine Size]]&lt;2,"Small",
Table1[[#This Row],[Engine Size]]&lt;4,"Medium",
TRUE,"Large"
)</f>
        <v>Medium</v>
      </c>
      <c r="P511" cm="1">
        <f t="array" ref="P511">_xlfn.IFS(
Table1[[#This Row],[Condition]]="New",3,
Table1[[#This Row],[Condition]]="Like New",2,
TRUE,1
)</f>
        <v>1</v>
      </c>
    </row>
    <row r="512" spans="1:16" x14ac:dyDescent="0.3">
      <c r="A512">
        <v>511</v>
      </c>
      <c r="B512" t="s">
        <v>30</v>
      </c>
      <c r="C512">
        <v>2023</v>
      </c>
      <c r="D512">
        <v>4.7</v>
      </c>
      <c r="E512" t="s">
        <v>42</v>
      </c>
      <c r="F512" t="s">
        <v>19</v>
      </c>
      <c r="G512">
        <v>180786</v>
      </c>
      <c r="H512" t="s">
        <v>26</v>
      </c>
      <c r="I512">
        <v>72925.19</v>
      </c>
      <c r="J512" t="s">
        <v>40</v>
      </c>
      <c r="K512">
        <f ca="1">YEAR(TODAY()) - Table1[[#This Row],[Year]]</f>
        <v>3</v>
      </c>
      <c r="L512">
        <f>Table1[[#This Row],[Price]]/Table1[[#This Row],[Mileage]]</f>
        <v>0.40337852488577658</v>
      </c>
      <c r="M512" t="str" cm="1">
        <f t="array" ref="M512">_xlfn.IFS(
Table1[[#This Row],[Mileage]]&lt;50000,"Low",
Table1[[#This Row],[Mileage]]&lt;150000,"Medium",
TRUE,"High"
)</f>
        <v>High</v>
      </c>
      <c r="N512" t="str" cm="1">
        <f t="array" ref="N512">_xlfn.IFS(
Table1[[#This Row],[Price]]&lt;65000,"Budget",
Table1[[#This Row],[Price]]&lt;=80000,"Mid-range",
TRUE,"Premium"
)</f>
        <v>Mid-range</v>
      </c>
      <c r="O512" t="str" cm="1">
        <f t="array" ref="O512">_xlfn.IFS(
Table1[[#This Row],[Engine Size]]&lt;2,"Small",
Table1[[#This Row],[Engine Size]]&lt;4,"Medium",
TRUE,"Large"
)</f>
        <v>Large</v>
      </c>
      <c r="P512" cm="1">
        <f t="array" ref="P512">_xlfn.IFS(
Table1[[#This Row],[Condition]]="New",3,
Table1[[#This Row],[Condition]]="Like New",2,
TRUE,1
)</f>
        <v>1</v>
      </c>
    </row>
    <row r="513" spans="1:16" x14ac:dyDescent="0.3">
      <c r="A513">
        <v>512</v>
      </c>
      <c r="B513" t="s">
        <v>17</v>
      </c>
      <c r="C513">
        <v>2006</v>
      </c>
      <c r="D513">
        <v>3.5</v>
      </c>
      <c r="E513" t="s">
        <v>42</v>
      </c>
      <c r="F513" t="s">
        <v>19</v>
      </c>
      <c r="G513">
        <v>294065</v>
      </c>
      <c r="H513" t="s">
        <v>20</v>
      </c>
      <c r="I513">
        <v>70601.16</v>
      </c>
      <c r="J513" t="s">
        <v>47</v>
      </c>
      <c r="K513">
        <f ca="1">YEAR(TODAY()) - Table1[[#This Row],[Year]]</f>
        <v>20</v>
      </c>
      <c r="L513">
        <f>Table1[[#This Row],[Price]]/Table1[[#This Row],[Mileage]]</f>
        <v>0.24008691955860101</v>
      </c>
      <c r="M513" t="str" cm="1">
        <f t="array" ref="M513">_xlfn.IFS(
Table1[[#This Row],[Mileage]]&lt;50000,"Low",
Table1[[#This Row],[Mileage]]&lt;150000,"Medium",
TRUE,"High"
)</f>
        <v>High</v>
      </c>
      <c r="N513" t="str" cm="1">
        <f t="array" ref="N513">_xlfn.IFS(
Table1[[#This Row],[Price]]&lt;65000,"Budget",
Table1[[#This Row],[Price]]&lt;=80000,"Mid-range",
TRUE,"Premium"
)</f>
        <v>Mid-range</v>
      </c>
      <c r="O513" t="str" cm="1">
        <f t="array" ref="O513">_xlfn.IFS(
Table1[[#This Row],[Engine Size]]&lt;2,"Small",
Table1[[#This Row],[Engine Size]]&lt;4,"Medium",
TRUE,"Large"
)</f>
        <v>Medium</v>
      </c>
      <c r="P513" cm="1">
        <f t="array" ref="P513">_xlfn.IFS(
Table1[[#This Row],[Condition]]="New",3,
Table1[[#This Row],[Condition]]="Like New",2,
TRUE,1
)</f>
        <v>3</v>
      </c>
    </row>
    <row r="514" spans="1:16" x14ac:dyDescent="0.3">
      <c r="A514">
        <v>513</v>
      </c>
      <c r="B514" t="s">
        <v>24</v>
      </c>
      <c r="C514">
        <v>2004</v>
      </c>
      <c r="D514">
        <v>3.4</v>
      </c>
      <c r="E514" t="s">
        <v>25</v>
      </c>
      <c r="F514" t="s">
        <v>34</v>
      </c>
      <c r="G514">
        <v>266890</v>
      </c>
      <c r="H514" t="s">
        <v>26</v>
      </c>
      <c r="I514">
        <v>56917.99</v>
      </c>
      <c r="J514" t="s">
        <v>66</v>
      </c>
      <c r="K514">
        <f ca="1">YEAR(TODAY()) - Table1[[#This Row],[Year]]</f>
        <v>22</v>
      </c>
      <c r="L514">
        <f>Table1[[#This Row],[Price]]/Table1[[#This Row],[Mileage]]</f>
        <v>0.21326385402225637</v>
      </c>
      <c r="M514" t="str" cm="1">
        <f t="array" ref="M514">_xlfn.IFS(
Table1[[#This Row],[Mileage]]&lt;50000,"Low",
Table1[[#This Row],[Mileage]]&lt;150000,"Medium",
TRUE,"High"
)</f>
        <v>High</v>
      </c>
      <c r="N514" t="str" cm="1">
        <f t="array" ref="N514">_xlfn.IFS(
Table1[[#This Row],[Price]]&lt;65000,"Budget",
Table1[[#This Row],[Price]]&lt;=80000,"Mid-range",
TRUE,"Premium"
)</f>
        <v>Budget</v>
      </c>
      <c r="O514" t="str" cm="1">
        <f t="array" ref="O514">_xlfn.IFS(
Table1[[#This Row],[Engine Size]]&lt;2,"Small",
Table1[[#This Row],[Engine Size]]&lt;4,"Medium",
TRUE,"Large"
)</f>
        <v>Medium</v>
      </c>
      <c r="P514" cm="1">
        <f t="array" ref="P514">_xlfn.IFS(
Table1[[#This Row],[Condition]]="New",3,
Table1[[#This Row],[Condition]]="Like New",2,
TRUE,1
)</f>
        <v>1</v>
      </c>
    </row>
    <row r="515" spans="1:16" x14ac:dyDescent="0.3">
      <c r="A515">
        <v>514</v>
      </c>
      <c r="B515" t="s">
        <v>50</v>
      </c>
      <c r="C515">
        <v>2000</v>
      </c>
      <c r="D515">
        <v>5.2</v>
      </c>
      <c r="E515" t="s">
        <v>25</v>
      </c>
      <c r="F515" t="s">
        <v>19</v>
      </c>
      <c r="G515">
        <v>65350</v>
      </c>
      <c r="H515" t="s">
        <v>38</v>
      </c>
      <c r="I515">
        <v>71592.12</v>
      </c>
      <c r="J515" t="s">
        <v>55</v>
      </c>
      <c r="K515">
        <f ca="1">YEAR(TODAY()) - Table1[[#This Row],[Year]]</f>
        <v>26</v>
      </c>
      <c r="L515">
        <f>Table1[[#This Row],[Price]]/Table1[[#This Row],[Mileage]]</f>
        <v>1.0955182861514918</v>
      </c>
      <c r="M515" t="str" cm="1">
        <f t="array" ref="M515">_xlfn.IFS(
Table1[[#This Row],[Mileage]]&lt;50000,"Low",
Table1[[#This Row],[Mileage]]&lt;150000,"Medium",
TRUE,"High"
)</f>
        <v>Medium</v>
      </c>
      <c r="N515" t="str" cm="1">
        <f t="array" ref="N515">_xlfn.IFS(
Table1[[#This Row],[Price]]&lt;65000,"Budget",
Table1[[#This Row],[Price]]&lt;=80000,"Mid-range",
TRUE,"Premium"
)</f>
        <v>Mid-range</v>
      </c>
      <c r="O515" t="str" cm="1">
        <f t="array" ref="O515">_xlfn.IFS(
Table1[[#This Row],[Engine Size]]&lt;2,"Small",
Table1[[#This Row],[Engine Size]]&lt;4,"Medium",
TRUE,"Large"
)</f>
        <v>Large</v>
      </c>
      <c r="P515" cm="1">
        <f t="array" ref="P515">_xlfn.IFS(
Table1[[#This Row],[Condition]]="New",3,
Table1[[#This Row],[Condition]]="Like New",2,
TRUE,1
)</f>
        <v>2</v>
      </c>
    </row>
    <row r="516" spans="1:16" x14ac:dyDescent="0.3">
      <c r="A516">
        <v>515</v>
      </c>
      <c r="B516" t="s">
        <v>30</v>
      </c>
      <c r="C516">
        <v>2012</v>
      </c>
      <c r="D516">
        <v>2.8</v>
      </c>
      <c r="E516" t="s">
        <v>18</v>
      </c>
      <c r="F516" t="s">
        <v>19</v>
      </c>
      <c r="G516">
        <v>181417</v>
      </c>
      <c r="H516" t="s">
        <v>26</v>
      </c>
      <c r="I516">
        <v>93890.4</v>
      </c>
      <c r="J516" t="s">
        <v>31</v>
      </c>
      <c r="K516">
        <f ca="1">YEAR(TODAY()) - Table1[[#This Row],[Year]]</f>
        <v>14</v>
      </c>
      <c r="L516">
        <f>Table1[[#This Row],[Price]]/Table1[[#This Row],[Mileage]]</f>
        <v>0.51753915013477236</v>
      </c>
      <c r="M516" t="str" cm="1">
        <f t="array" ref="M516">_xlfn.IFS(
Table1[[#This Row],[Mileage]]&lt;50000,"Low",
Table1[[#This Row],[Mileage]]&lt;150000,"Medium",
TRUE,"High"
)</f>
        <v>High</v>
      </c>
      <c r="N516" t="str" cm="1">
        <f t="array" ref="N516">_xlfn.IFS(
Table1[[#This Row],[Price]]&lt;65000,"Budget",
Table1[[#This Row],[Price]]&lt;=80000,"Mid-range",
TRUE,"Premium"
)</f>
        <v>Premium</v>
      </c>
      <c r="O516" t="str" cm="1">
        <f t="array" ref="O516">_xlfn.IFS(
Table1[[#This Row],[Engine Size]]&lt;2,"Small",
Table1[[#This Row],[Engine Size]]&lt;4,"Medium",
TRUE,"Large"
)</f>
        <v>Medium</v>
      </c>
      <c r="P516" cm="1">
        <f t="array" ref="P516">_xlfn.IFS(
Table1[[#This Row],[Condition]]="New",3,
Table1[[#This Row],[Condition]]="Like New",2,
TRUE,1
)</f>
        <v>1</v>
      </c>
    </row>
    <row r="517" spans="1:16" x14ac:dyDescent="0.3">
      <c r="A517">
        <v>516</v>
      </c>
      <c r="B517" t="s">
        <v>24</v>
      </c>
      <c r="C517">
        <v>2020</v>
      </c>
      <c r="D517">
        <v>5.3</v>
      </c>
      <c r="E517" t="s">
        <v>33</v>
      </c>
      <c r="F517" t="s">
        <v>34</v>
      </c>
      <c r="G517">
        <v>240678</v>
      </c>
      <c r="H517" t="s">
        <v>26</v>
      </c>
      <c r="I517">
        <v>68239</v>
      </c>
      <c r="J517" t="s">
        <v>53</v>
      </c>
      <c r="K517">
        <f ca="1">YEAR(TODAY()) - Table1[[#This Row],[Year]]</f>
        <v>6</v>
      </c>
      <c r="L517">
        <f>Table1[[#This Row],[Price]]/Table1[[#This Row],[Mileage]]</f>
        <v>0.28352819950307051</v>
      </c>
      <c r="M517" t="str" cm="1">
        <f t="array" ref="M517">_xlfn.IFS(
Table1[[#This Row],[Mileage]]&lt;50000,"Low",
Table1[[#This Row],[Mileage]]&lt;150000,"Medium",
TRUE,"High"
)</f>
        <v>High</v>
      </c>
      <c r="N517" t="str" cm="1">
        <f t="array" ref="N517">_xlfn.IFS(
Table1[[#This Row],[Price]]&lt;65000,"Budget",
Table1[[#This Row],[Price]]&lt;=80000,"Mid-range",
TRUE,"Premium"
)</f>
        <v>Mid-range</v>
      </c>
      <c r="O517" t="str" cm="1">
        <f t="array" ref="O517">_xlfn.IFS(
Table1[[#This Row],[Engine Size]]&lt;2,"Small",
Table1[[#This Row],[Engine Size]]&lt;4,"Medium",
TRUE,"Large"
)</f>
        <v>Large</v>
      </c>
      <c r="P517" cm="1">
        <f t="array" ref="P517">_xlfn.IFS(
Table1[[#This Row],[Condition]]="New",3,
Table1[[#This Row],[Condition]]="Like New",2,
TRUE,1
)</f>
        <v>1</v>
      </c>
    </row>
    <row r="518" spans="1:16" hidden="1" x14ac:dyDescent="0.3">
      <c r="A518">
        <v>517</v>
      </c>
      <c r="B518" t="s">
        <v>50</v>
      </c>
      <c r="C518">
        <v>2017</v>
      </c>
      <c r="D518">
        <v>3</v>
      </c>
      <c r="E518" t="s">
        <v>18</v>
      </c>
      <c r="F518" t="s">
        <v>34</v>
      </c>
      <c r="G518">
        <v>22063</v>
      </c>
      <c r="H518" t="s">
        <v>38</v>
      </c>
      <c r="I518">
        <v>30183.68</v>
      </c>
      <c r="J518" t="s">
        <v>51</v>
      </c>
      <c r="K518">
        <f ca="1">YEAR(TODAY()) - Table1[[#This Row],[Year]]</f>
        <v>9</v>
      </c>
      <c r="L518">
        <f>Table1[[#This Row],[Price]]/Table1[[#This Row],[Mileage]]</f>
        <v>1.3680678058287632</v>
      </c>
      <c r="M518" t="str" cm="1">
        <f t="array" ref="M518">_xlfn.IFS(
Table1[[#This Row],[Mileage]]&lt;50000,"Low",
Table1[[#This Row],[Mileage]]&lt;150000,"Medium",
TRUE,"High"
)</f>
        <v>Low</v>
      </c>
      <c r="N518" t="str" cm="1">
        <f t="array" ref="N518">_xlfn.IFS(
Table1[[#This Row],[Price]]&lt;65000,"Budget",
Table1[[#This Row],[Price]]&lt;=80000,"Mid-range",
TRUE,"Premium"
)</f>
        <v>Budget</v>
      </c>
      <c r="O518" t="str" cm="1">
        <f t="array" ref="O518">_xlfn.IFS(
Table1[[#This Row],[Engine Size]]&lt;2,"Small",
Table1[[#This Row],[Engine Size]]&lt;4,"Medium",
TRUE,"Large"
)</f>
        <v>Medium</v>
      </c>
      <c r="P518" cm="1">
        <f t="array" ref="P518">_xlfn.IFS(
Table1[[#This Row],[Condition]]="New",3,
Table1[[#This Row],[Condition]]="Like New",2,
TRUE,1
)</f>
        <v>2</v>
      </c>
    </row>
    <row r="519" spans="1:16" x14ac:dyDescent="0.3">
      <c r="A519">
        <v>518</v>
      </c>
      <c r="B519" t="s">
        <v>17</v>
      </c>
      <c r="C519">
        <v>2012</v>
      </c>
      <c r="D519">
        <v>2.6</v>
      </c>
      <c r="E519" t="s">
        <v>33</v>
      </c>
      <c r="F519" t="s">
        <v>19</v>
      </c>
      <c r="G519">
        <v>117116</v>
      </c>
      <c r="H519" t="s">
        <v>20</v>
      </c>
      <c r="I519">
        <v>59203.199999999997</v>
      </c>
      <c r="J519" t="s">
        <v>21</v>
      </c>
      <c r="K519">
        <f ca="1">YEAR(TODAY()) - Table1[[#This Row],[Year]]</f>
        <v>14</v>
      </c>
      <c r="L519">
        <f>Table1[[#This Row],[Price]]/Table1[[#This Row],[Mileage]]</f>
        <v>0.50550906793264794</v>
      </c>
      <c r="M519" t="str" cm="1">
        <f t="array" ref="M519">_xlfn.IFS(
Table1[[#This Row],[Mileage]]&lt;50000,"Low",
Table1[[#This Row],[Mileage]]&lt;150000,"Medium",
TRUE,"High"
)</f>
        <v>Medium</v>
      </c>
      <c r="N519" t="str" cm="1">
        <f t="array" ref="N519">_xlfn.IFS(
Table1[[#This Row],[Price]]&lt;65000,"Budget",
Table1[[#This Row],[Price]]&lt;=80000,"Mid-range",
TRUE,"Premium"
)</f>
        <v>Budget</v>
      </c>
      <c r="O519" t="str" cm="1">
        <f t="array" ref="O519">_xlfn.IFS(
Table1[[#This Row],[Engine Size]]&lt;2,"Small",
Table1[[#This Row],[Engine Size]]&lt;4,"Medium",
TRUE,"Large"
)</f>
        <v>Medium</v>
      </c>
      <c r="P519" cm="1">
        <f t="array" ref="P519">_xlfn.IFS(
Table1[[#This Row],[Condition]]="New",3,
Table1[[#This Row],[Condition]]="Like New",2,
TRUE,1
)</f>
        <v>3</v>
      </c>
    </row>
    <row r="520" spans="1:16" hidden="1" x14ac:dyDescent="0.3">
      <c r="A520">
        <v>519</v>
      </c>
      <c r="B520" t="s">
        <v>37</v>
      </c>
      <c r="C520">
        <v>2020</v>
      </c>
      <c r="D520">
        <v>3.3</v>
      </c>
      <c r="E520" t="s">
        <v>25</v>
      </c>
      <c r="F520" t="s">
        <v>34</v>
      </c>
      <c r="G520">
        <v>177043</v>
      </c>
      <c r="H520" t="s">
        <v>38</v>
      </c>
      <c r="I520">
        <v>47020.82</v>
      </c>
      <c r="J520" t="s">
        <v>48</v>
      </c>
      <c r="K520">
        <f ca="1">YEAR(TODAY()) - Table1[[#This Row],[Year]]</f>
        <v>6</v>
      </c>
      <c r="L520">
        <f>Table1[[#This Row],[Price]]/Table1[[#This Row],[Mileage]]</f>
        <v>0.26558982845975271</v>
      </c>
      <c r="M520" t="str" cm="1">
        <f t="array" ref="M520">_xlfn.IFS(
Table1[[#This Row],[Mileage]]&lt;50000,"Low",
Table1[[#This Row],[Mileage]]&lt;150000,"Medium",
TRUE,"High"
)</f>
        <v>High</v>
      </c>
      <c r="N520" t="str" cm="1">
        <f t="array" ref="N520">_xlfn.IFS(
Table1[[#This Row],[Price]]&lt;65000,"Budget",
Table1[[#This Row],[Price]]&lt;=80000,"Mid-range",
TRUE,"Premium"
)</f>
        <v>Budget</v>
      </c>
      <c r="O520" t="str" cm="1">
        <f t="array" ref="O520">_xlfn.IFS(
Table1[[#This Row],[Engine Size]]&lt;2,"Small",
Table1[[#This Row],[Engine Size]]&lt;4,"Medium",
TRUE,"Large"
)</f>
        <v>Medium</v>
      </c>
      <c r="P520" cm="1">
        <f t="array" ref="P520">_xlfn.IFS(
Table1[[#This Row],[Condition]]="New",3,
Table1[[#This Row],[Condition]]="Like New",2,
TRUE,1
)</f>
        <v>2</v>
      </c>
    </row>
    <row r="521" spans="1:16" x14ac:dyDescent="0.3">
      <c r="A521">
        <v>520</v>
      </c>
      <c r="B521" t="s">
        <v>17</v>
      </c>
      <c r="C521">
        <v>2020</v>
      </c>
      <c r="D521">
        <v>4.8</v>
      </c>
      <c r="E521" t="s">
        <v>25</v>
      </c>
      <c r="F521" t="s">
        <v>19</v>
      </c>
      <c r="G521">
        <v>134670</v>
      </c>
      <c r="H521" t="s">
        <v>20</v>
      </c>
      <c r="I521">
        <v>57859.82</v>
      </c>
      <c r="J521" t="s">
        <v>35</v>
      </c>
      <c r="K521">
        <f ca="1">YEAR(TODAY()) - Table1[[#This Row],[Year]]</f>
        <v>6</v>
      </c>
      <c r="L521">
        <f>Table1[[#This Row],[Price]]/Table1[[#This Row],[Mileage]]</f>
        <v>0.42964149402242519</v>
      </c>
      <c r="M521" t="str" cm="1">
        <f t="array" ref="M521">_xlfn.IFS(
Table1[[#This Row],[Mileage]]&lt;50000,"Low",
Table1[[#This Row],[Mileage]]&lt;150000,"Medium",
TRUE,"High"
)</f>
        <v>Medium</v>
      </c>
      <c r="N521" t="str" cm="1">
        <f t="array" ref="N521">_xlfn.IFS(
Table1[[#This Row],[Price]]&lt;65000,"Budget",
Table1[[#This Row],[Price]]&lt;=80000,"Mid-range",
TRUE,"Premium"
)</f>
        <v>Budget</v>
      </c>
      <c r="O521" t="str" cm="1">
        <f t="array" ref="O521">_xlfn.IFS(
Table1[[#This Row],[Engine Size]]&lt;2,"Small",
Table1[[#This Row],[Engine Size]]&lt;4,"Medium",
TRUE,"Large"
)</f>
        <v>Large</v>
      </c>
      <c r="P521" cm="1">
        <f t="array" ref="P521">_xlfn.IFS(
Table1[[#This Row],[Condition]]="New",3,
Table1[[#This Row],[Condition]]="Like New",2,
TRUE,1
)</f>
        <v>3</v>
      </c>
    </row>
    <row r="522" spans="1:16" x14ac:dyDescent="0.3">
      <c r="A522">
        <v>521</v>
      </c>
      <c r="B522" t="s">
        <v>24</v>
      </c>
      <c r="C522">
        <v>2017</v>
      </c>
      <c r="D522">
        <v>1.6</v>
      </c>
      <c r="E522" t="s">
        <v>33</v>
      </c>
      <c r="F522" t="s">
        <v>19</v>
      </c>
      <c r="G522">
        <v>10564</v>
      </c>
      <c r="H522" t="s">
        <v>26</v>
      </c>
      <c r="I522">
        <v>54173</v>
      </c>
      <c r="J522" t="s">
        <v>27</v>
      </c>
      <c r="K522">
        <f ca="1">YEAR(TODAY()) - Table1[[#This Row],[Year]]</f>
        <v>9</v>
      </c>
      <c r="L522">
        <f>Table1[[#This Row],[Price]]/Table1[[#This Row],[Mileage]]</f>
        <v>5.1280764861794772</v>
      </c>
      <c r="M522" t="str" cm="1">
        <f t="array" ref="M522">_xlfn.IFS(
Table1[[#This Row],[Mileage]]&lt;50000,"Low",
Table1[[#This Row],[Mileage]]&lt;150000,"Medium",
TRUE,"High"
)</f>
        <v>Low</v>
      </c>
      <c r="N522" t="str" cm="1">
        <f t="array" ref="N522">_xlfn.IFS(
Table1[[#This Row],[Price]]&lt;65000,"Budget",
Table1[[#This Row],[Price]]&lt;=80000,"Mid-range",
TRUE,"Premium"
)</f>
        <v>Budget</v>
      </c>
      <c r="O522" t="str" cm="1">
        <f t="array" ref="O522">_xlfn.IFS(
Table1[[#This Row],[Engine Size]]&lt;2,"Small",
Table1[[#This Row],[Engine Size]]&lt;4,"Medium",
TRUE,"Large"
)</f>
        <v>Small</v>
      </c>
      <c r="P522" cm="1">
        <f t="array" ref="P522">_xlfn.IFS(
Table1[[#This Row],[Condition]]="New",3,
Table1[[#This Row],[Condition]]="Like New",2,
TRUE,1
)</f>
        <v>1</v>
      </c>
    </row>
    <row r="523" spans="1:16" x14ac:dyDescent="0.3">
      <c r="A523">
        <v>522</v>
      </c>
      <c r="B523" t="s">
        <v>30</v>
      </c>
      <c r="C523">
        <v>2004</v>
      </c>
      <c r="D523">
        <v>2</v>
      </c>
      <c r="E523" t="s">
        <v>33</v>
      </c>
      <c r="F523" t="s">
        <v>34</v>
      </c>
      <c r="G523">
        <v>242124</v>
      </c>
      <c r="H523" t="s">
        <v>20</v>
      </c>
      <c r="I523">
        <v>86583.65</v>
      </c>
      <c r="J523" t="s">
        <v>31</v>
      </c>
      <c r="K523">
        <f ca="1">YEAR(TODAY()) - Table1[[#This Row],[Year]]</f>
        <v>22</v>
      </c>
      <c r="L523">
        <f>Table1[[#This Row],[Price]]/Table1[[#This Row],[Mileage]]</f>
        <v>0.35760044440038985</v>
      </c>
      <c r="M523" t="str" cm="1">
        <f t="array" ref="M523">_xlfn.IFS(
Table1[[#This Row],[Mileage]]&lt;50000,"Low",
Table1[[#This Row],[Mileage]]&lt;150000,"Medium",
TRUE,"High"
)</f>
        <v>High</v>
      </c>
      <c r="N523" t="str" cm="1">
        <f t="array" ref="N523">_xlfn.IFS(
Table1[[#This Row],[Price]]&lt;65000,"Budget",
Table1[[#This Row],[Price]]&lt;=80000,"Mid-range",
TRUE,"Premium"
)</f>
        <v>Premium</v>
      </c>
      <c r="O523" t="str" cm="1">
        <f t="array" ref="O523">_xlfn.IFS(
Table1[[#This Row],[Engine Size]]&lt;2,"Small",
Table1[[#This Row],[Engine Size]]&lt;4,"Medium",
TRUE,"Large"
)</f>
        <v>Medium</v>
      </c>
      <c r="P523" cm="1">
        <f t="array" ref="P523">_xlfn.IFS(
Table1[[#This Row],[Condition]]="New",3,
Table1[[#This Row],[Condition]]="Like New",2,
TRUE,1
)</f>
        <v>3</v>
      </c>
    </row>
    <row r="524" spans="1:16" x14ac:dyDescent="0.3">
      <c r="A524">
        <v>523</v>
      </c>
      <c r="B524" t="s">
        <v>43</v>
      </c>
      <c r="C524">
        <v>2012</v>
      </c>
      <c r="D524">
        <v>5.8</v>
      </c>
      <c r="E524" t="s">
        <v>25</v>
      </c>
      <c r="F524" t="s">
        <v>19</v>
      </c>
      <c r="G524">
        <v>227506</v>
      </c>
      <c r="H524" t="s">
        <v>20</v>
      </c>
      <c r="I524">
        <v>66921.009999999995</v>
      </c>
      <c r="J524" t="s">
        <v>57</v>
      </c>
      <c r="K524">
        <f ca="1">YEAR(TODAY()) - Table1[[#This Row],[Year]]</f>
        <v>14</v>
      </c>
      <c r="L524">
        <f>Table1[[#This Row],[Price]]/Table1[[#This Row],[Mileage]]</f>
        <v>0.29415052789816531</v>
      </c>
      <c r="M524" t="str" cm="1">
        <f t="array" ref="M524">_xlfn.IFS(
Table1[[#This Row],[Mileage]]&lt;50000,"Low",
Table1[[#This Row],[Mileage]]&lt;150000,"Medium",
TRUE,"High"
)</f>
        <v>High</v>
      </c>
      <c r="N524" t="str" cm="1">
        <f t="array" ref="N524">_xlfn.IFS(
Table1[[#This Row],[Price]]&lt;65000,"Budget",
Table1[[#This Row],[Price]]&lt;=80000,"Mid-range",
TRUE,"Premium"
)</f>
        <v>Mid-range</v>
      </c>
      <c r="O524" t="str" cm="1">
        <f t="array" ref="O524">_xlfn.IFS(
Table1[[#This Row],[Engine Size]]&lt;2,"Small",
Table1[[#This Row],[Engine Size]]&lt;4,"Medium",
TRUE,"Large"
)</f>
        <v>Large</v>
      </c>
      <c r="P524" cm="1">
        <f t="array" ref="P524">_xlfn.IFS(
Table1[[#This Row],[Condition]]="New",3,
Table1[[#This Row],[Condition]]="Like New",2,
TRUE,1
)</f>
        <v>3</v>
      </c>
    </row>
    <row r="525" spans="1:16" hidden="1" x14ac:dyDescent="0.3">
      <c r="A525">
        <v>524</v>
      </c>
      <c r="B525" t="s">
        <v>24</v>
      </c>
      <c r="C525">
        <v>2003</v>
      </c>
      <c r="D525">
        <v>1.9</v>
      </c>
      <c r="E525" t="s">
        <v>25</v>
      </c>
      <c r="F525" t="s">
        <v>19</v>
      </c>
      <c r="G525">
        <v>86134</v>
      </c>
      <c r="H525" t="s">
        <v>20</v>
      </c>
      <c r="I525">
        <v>22932.06</v>
      </c>
      <c r="J525" t="s">
        <v>66</v>
      </c>
      <c r="K525">
        <f ca="1">YEAR(TODAY()) - Table1[[#This Row],[Year]]</f>
        <v>23</v>
      </c>
      <c r="L525">
        <f>Table1[[#This Row],[Price]]/Table1[[#This Row],[Mileage]]</f>
        <v>0.26623702602921029</v>
      </c>
      <c r="M525" t="str" cm="1">
        <f t="array" ref="M525">_xlfn.IFS(
Table1[[#This Row],[Mileage]]&lt;50000,"Low",
Table1[[#This Row],[Mileage]]&lt;150000,"Medium",
TRUE,"High"
)</f>
        <v>Medium</v>
      </c>
      <c r="N525" t="str" cm="1">
        <f t="array" ref="N525">_xlfn.IFS(
Table1[[#This Row],[Price]]&lt;65000,"Budget",
Table1[[#This Row],[Price]]&lt;=80000,"Mid-range",
TRUE,"Premium"
)</f>
        <v>Budget</v>
      </c>
      <c r="O525" t="str" cm="1">
        <f t="array" ref="O525">_xlfn.IFS(
Table1[[#This Row],[Engine Size]]&lt;2,"Small",
Table1[[#This Row],[Engine Size]]&lt;4,"Medium",
TRUE,"Large"
)</f>
        <v>Small</v>
      </c>
      <c r="P525" cm="1">
        <f t="array" ref="P525">_xlfn.IFS(
Table1[[#This Row],[Condition]]="New",3,
Table1[[#This Row],[Condition]]="Like New",2,
TRUE,1
)</f>
        <v>3</v>
      </c>
    </row>
    <row r="526" spans="1:16" hidden="1" x14ac:dyDescent="0.3">
      <c r="A526">
        <v>525</v>
      </c>
      <c r="B526" t="s">
        <v>43</v>
      </c>
      <c r="C526">
        <v>2016</v>
      </c>
      <c r="D526">
        <v>3.8</v>
      </c>
      <c r="E526" t="s">
        <v>18</v>
      </c>
      <c r="F526" t="s">
        <v>19</v>
      </c>
      <c r="G526">
        <v>105940</v>
      </c>
      <c r="H526" t="s">
        <v>26</v>
      </c>
      <c r="I526">
        <v>10986.59</v>
      </c>
      <c r="J526" t="s">
        <v>60</v>
      </c>
      <c r="K526">
        <f ca="1">YEAR(TODAY()) - Table1[[#This Row],[Year]]</f>
        <v>10</v>
      </c>
      <c r="L526">
        <f>Table1[[#This Row],[Price]]/Table1[[#This Row],[Mileage]]</f>
        <v>0.10370577685482349</v>
      </c>
      <c r="M526" t="str" cm="1">
        <f t="array" ref="M526">_xlfn.IFS(
Table1[[#This Row],[Mileage]]&lt;50000,"Low",
Table1[[#This Row],[Mileage]]&lt;150000,"Medium",
TRUE,"High"
)</f>
        <v>Medium</v>
      </c>
      <c r="N526" t="str" cm="1">
        <f t="array" ref="N526">_xlfn.IFS(
Table1[[#This Row],[Price]]&lt;65000,"Budget",
Table1[[#This Row],[Price]]&lt;=80000,"Mid-range",
TRUE,"Premium"
)</f>
        <v>Budget</v>
      </c>
      <c r="O526" t="str" cm="1">
        <f t="array" ref="O526">_xlfn.IFS(
Table1[[#This Row],[Engine Size]]&lt;2,"Small",
Table1[[#This Row],[Engine Size]]&lt;4,"Medium",
TRUE,"Large"
)</f>
        <v>Medium</v>
      </c>
      <c r="P526" cm="1">
        <f t="array" ref="P526">_xlfn.IFS(
Table1[[#This Row],[Condition]]="New",3,
Table1[[#This Row],[Condition]]="Like New",2,
TRUE,1
)</f>
        <v>1</v>
      </c>
    </row>
    <row r="527" spans="1:16" hidden="1" x14ac:dyDescent="0.3">
      <c r="A527">
        <v>526</v>
      </c>
      <c r="B527" t="s">
        <v>50</v>
      </c>
      <c r="C527">
        <v>2002</v>
      </c>
      <c r="D527">
        <v>3.9</v>
      </c>
      <c r="E527" t="s">
        <v>25</v>
      </c>
      <c r="F527" t="s">
        <v>34</v>
      </c>
      <c r="G527">
        <v>62085</v>
      </c>
      <c r="H527" t="s">
        <v>20</v>
      </c>
      <c r="I527">
        <v>45314.559999999998</v>
      </c>
      <c r="J527" t="s">
        <v>55</v>
      </c>
      <c r="K527">
        <f ca="1">YEAR(TODAY()) - Table1[[#This Row],[Year]]</f>
        <v>24</v>
      </c>
      <c r="L527">
        <f>Table1[[#This Row],[Price]]/Table1[[#This Row],[Mileage]]</f>
        <v>0.72987935894338407</v>
      </c>
      <c r="M527" t="str" cm="1">
        <f t="array" ref="M527">_xlfn.IFS(
Table1[[#This Row],[Mileage]]&lt;50000,"Low",
Table1[[#This Row],[Mileage]]&lt;150000,"Medium",
TRUE,"High"
)</f>
        <v>Medium</v>
      </c>
      <c r="N527" t="str" cm="1">
        <f t="array" ref="N527">_xlfn.IFS(
Table1[[#This Row],[Price]]&lt;65000,"Budget",
Table1[[#This Row],[Price]]&lt;=80000,"Mid-range",
TRUE,"Premium"
)</f>
        <v>Budget</v>
      </c>
      <c r="O527" t="str" cm="1">
        <f t="array" ref="O527">_xlfn.IFS(
Table1[[#This Row],[Engine Size]]&lt;2,"Small",
Table1[[#This Row],[Engine Size]]&lt;4,"Medium",
TRUE,"Large"
)</f>
        <v>Medium</v>
      </c>
      <c r="P527" cm="1">
        <f t="array" ref="P527">_xlfn.IFS(
Table1[[#This Row],[Condition]]="New",3,
Table1[[#This Row],[Condition]]="Like New",2,
TRUE,1
)</f>
        <v>3</v>
      </c>
    </row>
    <row r="528" spans="1:16" hidden="1" x14ac:dyDescent="0.3">
      <c r="A528">
        <v>527</v>
      </c>
      <c r="B528" t="s">
        <v>37</v>
      </c>
      <c r="C528">
        <v>2016</v>
      </c>
      <c r="D528">
        <v>3.4</v>
      </c>
      <c r="E528" t="s">
        <v>33</v>
      </c>
      <c r="F528" t="s">
        <v>34</v>
      </c>
      <c r="G528">
        <v>17862</v>
      </c>
      <c r="H528" t="s">
        <v>20</v>
      </c>
      <c r="I528">
        <v>6483.01</v>
      </c>
      <c r="J528" t="s">
        <v>68</v>
      </c>
      <c r="K528">
        <f ca="1">YEAR(TODAY()) - Table1[[#This Row],[Year]]</f>
        <v>10</v>
      </c>
      <c r="L528">
        <f>Table1[[#This Row],[Price]]/Table1[[#This Row],[Mileage]]</f>
        <v>0.36294983764416078</v>
      </c>
      <c r="M528" t="str" cm="1">
        <f t="array" ref="M528">_xlfn.IFS(
Table1[[#This Row],[Mileage]]&lt;50000,"Low",
Table1[[#This Row],[Mileage]]&lt;150000,"Medium",
TRUE,"High"
)</f>
        <v>Low</v>
      </c>
      <c r="N528" t="str" cm="1">
        <f t="array" ref="N528">_xlfn.IFS(
Table1[[#This Row],[Price]]&lt;65000,"Budget",
Table1[[#This Row],[Price]]&lt;=80000,"Mid-range",
TRUE,"Premium"
)</f>
        <v>Budget</v>
      </c>
      <c r="O528" t="str" cm="1">
        <f t="array" ref="O528">_xlfn.IFS(
Table1[[#This Row],[Engine Size]]&lt;2,"Small",
Table1[[#This Row],[Engine Size]]&lt;4,"Medium",
TRUE,"Large"
)</f>
        <v>Medium</v>
      </c>
      <c r="P528" cm="1">
        <f t="array" ref="P528">_xlfn.IFS(
Table1[[#This Row],[Condition]]="New",3,
Table1[[#This Row],[Condition]]="Like New",2,
TRUE,1
)</f>
        <v>3</v>
      </c>
    </row>
    <row r="529" spans="1:16" hidden="1" x14ac:dyDescent="0.3">
      <c r="A529">
        <v>528</v>
      </c>
      <c r="B529" t="s">
        <v>58</v>
      </c>
      <c r="C529">
        <v>2010</v>
      </c>
      <c r="D529">
        <v>4.2</v>
      </c>
      <c r="E529" t="s">
        <v>18</v>
      </c>
      <c r="F529" t="s">
        <v>34</v>
      </c>
      <c r="G529">
        <v>272409</v>
      </c>
      <c r="H529" t="s">
        <v>26</v>
      </c>
      <c r="I529">
        <v>35238.25</v>
      </c>
      <c r="J529" t="s">
        <v>67</v>
      </c>
      <c r="K529">
        <f ca="1">YEAR(TODAY()) - Table1[[#This Row],[Year]]</f>
        <v>16</v>
      </c>
      <c r="L529">
        <f>Table1[[#This Row],[Price]]/Table1[[#This Row],[Mileage]]</f>
        <v>0.12935787730948684</v>
      </c>
      <c r="M529" t="str" cm="1">
        <f t="array" ref="M529">_xlfn.IFS(
Table1[[#This Row],[Mileage]]&lt;50000,"Low",
Table1[[#This Row],[Mileage]]&lt;150000,"Medium",
TRUE,"High"
)</f>
        <v>High</v>
      </c>
      <c r="N529" t="str" cm="1">
        <f t="array" ref="N529">_xlfn.IFS(
Table1[[#This Row],[Price]]&lt;65000,"Budget",
Table1[[#This Row],[Price]]&lt;=80000,"Mid-range",
TRUE,"Premium"
)</f>
        <v>Budget</v>
      </c>
      <c r="O529" t="str" cm="1">
        <f t="array" ref="O529">_xlfn.IFS(
Table1[[#This Row],[Engine Size]]&lt;2,"Small",
Table1[[#This Row],[Engine Size]]&lt;4,"Medium",
TRUE,"Large"
)</f>
        <v>Large</v>
      </c>
      <c r="P529" cm="1">
        <f t="array" ref="P529">_xlfn.IFS(
Table1[[#This Row],[Condition]]="New",3,
Table1[[#This Row],[Condition]]="Like New",2,
TRUE,1
)</f>
        <v>1</v>
      </c>
    </row>
    <row r="530" spans="1:16" hidden="1" x14ac:dyDescent="0.3">
      <c r="A530">
        <v>529</v>
      </c>
      <c r="B530" t="s">
        <v>17</v>
      </c>
      <c r="C530">
        <v>2020</v>
      </c>
      <c r="D530">
        <v>2.1</v>
      </c>
      <c r="E530" t="s">
        <v>33</v>
      </c>
      <c r="F530" t="s">
        <v>19</v>
      </c>
      <c r="G530">
        <v>140777</v>
      </c>
      <c r="H530" t="s">
        <v>38</v>
      </c>
      <c r="I530">
        <v>39962.04</v>
      </c>
      <c r="J530" t="s">
        <v>35</v>
      </c>
      <c r="K530">
        <f ca="1">YEAR(TODAY()) - Table1[[#This Row],[Year]]</f>
        <v>6</v>
      </c>
      <c r="L530">
        <f>Table1[[#This Row],[Price]]/Table1[[#This Row],[Mileage]]</f>
        <v>0.28386767724841416</v>
      </c>
      <c r="M530" t="str" cm="1">
        <f t="array" ref="M530">_xlfn.IFS(
Table1[[#This Row],[Mileage]]&lt;50000,"Low",
Table1[[#This Row],[Mileage]]&lt;150000,"Medium",
TRUE,"High"
)</f>
        <v>Medium</v>
      </c>
      <c r="N530" t="str" cm="1">
        <f t="array" ref="N530">_xlfn.IFS(
Table1[[#This Row],[Price]]&lt;65000,"Budget",
Table1[[#This Row],[Price]]&lt;=80000,"Mid-range",
TRUE,"Premium"
)</f>
        <v>Budget</v>
      </c>
      <c r="O530" t="str" cm="1">
        <f t="array" ref="O530">_xlfn.IFS(
Table1[[#This Row],[Engine Size]]&lt;2,"Small",
Table1[[#This Row],[Engine Size]]&lt;4,"Medium",
TRUE,"Large"
)</f>
        <v>Medium</v>
      </c>
      <c r="P530" cm="1">
        <f t="array" ref="P530">_xlfn.IFS(
Table1[[#This Row],[Condition]]="New",3,
Table1[[#This Row],[Condition]]="Like New",2,
TRUE,1
)</f>
        <v>2</v>
      </c>
    </row>
    <row r="531" spans="1:16" hidden="1" x14ac:dyDescent="0.3">
      <c r="A531">
        <v>530</v>
      </c>
      <c r="B531" t="s">
        <v>37</v>
      </c>
      <c r="C531">
        <v>2019</v>
      </c>
      <c r="D531">
        <v>3.8</v>
      </c>
      <c r="E531" t="s">
        <v>42</v>
      </c>
      <c r="F531" t="s">
        <v>19</v>
      </c>
      <c r="G531">
        <v>186351</v>
      </c>
      <c r="H531" t="s">
        <v>38</v>
      </c>
      <c r="I531">
        <v>40680.94</v>
      </c>
      <c r="J531" t="s">
        <v>45</v>
      </c>
      <c r="K531">
        <f ca="1">YEAR(TODAY()) - Table1[[#This Row],[Year]]</f>
        <v>7</v>
      </c>
      <c r="L531">
        <f>Table1[[#This Row],[Price]]/Table1[[#This Row],[Mileage]]</f>
        <v>0.21830277272458964</v>
      </c>
      <c r="M531" t="str" cm="1">
        <f t="array" ref="M531">_xlfn.IFS(
Table1[[#This Row],[Mileage]]&lt;50000,"Low",
Table1[[#This Row],[Mileage]]&lt;150000,"Medium",
TRUE,"High"
)</f>
        <v>High</v>
      </c>
      <c r="N531" t="str" cm="1">
        <f t="array" ref="N531">_xlfn.IFS(
Table1[[#This Row],[Price]]&lt;65000,"Budget",
Table1[[#This Row],[Price]]&lt;=80000,"Mid-range",
TRUE,"Premium"
)</f>
        <v>Budget</v>
      </c>
      <c r="O531" t="str" cm="1">
        <f t="array" ref="O531">_xlfn.IFS(
Table1[[#This Row],[Engine Size]]&lt;2,"Small",
Table1[[#This Row],[Engine Size]]&lt;4,"Medium",
TRUE,"Large"
)</f>
        <v>Medium</v>
      </c>
      <c r="P531" cm="1">
        <f t="array" ref="P531">_xlfn.IFS(
Table1[[#This Row],[Condition]]="New",3,
Table1[[#This Row],[Condition]]="Like New",2,
TRUE,1
)</f>
        <v>2</v>
      </c>
    </row>
    <row r="532" spans="1:16" x14ac:dyDescent="0.3">
      <c r="A532">
        <v>531</v>
      </c>
      <c r="B532" t="s">
        <v>24</v>
      </c>
      <c r="C532">
        <v>2022</v>
      </c>
      <c r="D532">
        <v>2.9</v>
      </c>
      <c r="E532" t="s">
        <v>18</v>
      </c>
      <c r="F532" t="s">
        <v>34</v>
      </c>
      <c r="G532">
        <v>62471</v>
      </c>
      <c r="H532" t="s">
        <v>38</v>
      </c>
      <c r="I532">
        <v>98038.25</v>
      </c>
      <c r="J532" t="s">
        <v>49</v>
      </c>
      <c r="K532">
        <f ca="1">YEAR(TODAY()) - Table1[[#This Row],[Year]]</f>
        <v>4</v>
      </c>
      <c r="L532">
        <f>Table1[[#This Row],[Price]]/Table1[[#This Row],[Mileage]]</f>
        <v>1.569340173840662</v>
      </c>
      <c r="M532" t="str" cm="1">
        <f t="array" ref="M532">_xlfn.IFS(
Table1[[#This Row],[Mileage]]&lt;50000,"Low",
Table1[[#This Row],[Mileage]]&lt;150000,"Medium",
TRUE,"High"
)</f>
        <v>Medium</v>
      </c>
      <c r="N532" t="str" cm="1">
        <f t="array" ref="N532">_xlfn.IFS(
Table1[[#This Row],[Price]]&lt;65000,"Budget",
Table1[[#This Row],[Price]]&lt;=80000,"Mid-range",
TRUE,"Premium"
)</f>
        <v>Premium</v>
      </c>
      <c r="O532" t="str" cm="1">
        <f t="array" ref="O532">_xlfn.IFS(
Table1[[#This Row],[Engine Size]]&lt;2,"Small",
Table1[[#This Row],[Engine Size]]&lt;4,"Medium",
TRUE,"Large"
)</f>
        <v>Medium</v>
      </c>
      <c r="P532" cm="1">
        <f t="array" ref="P532">_xlfn.IFS(
Table1[[#This Row],[Condition]]="New",3,
Table1[[#This Row],[Condition]]="Like New",2,
TRUE,1
)</f>
        <v>2</v>
      </c>
    </row>
    <row r="533" spans="1:16" hidden="1" x14ac:dyDescent="0.3">
      <c r="A533">
        <v>532</v>
      </c>
      <c r="B533" t="s">
        <v>43</v>
      </c>
      <c r="C533">
        <v>2020</v>
      </c>
      <c r="D533">
        <v>4.3</v>
      </c>
      <c r="E533" t="s">
        <v>33</v>
      </c>
      <c r="F533" t="s">
        <v>34</v>
      </c>
      <c r="G533">
        <v>91080</v>
      </c>
      <c r="H533" t="s">
        <v>26</v>
      </c>
      <c r="I533">
        <v>33870.58</v>
      </c>
      <c r="J533" t="s">
        <v>44</v>
      </c>
      <c r="K533">
        <f ca="1">YEAR(TODAY()) - Table1[[#This Row],[Year]]</f>
        <v>6</v>
      </c>
      <c r="L533">
        <f>Table1[[#This Row],[Price]]/Table1[[#This Row],[Mileage]]</f>
        <v>0.37187725076855516</v>
      </c>
      <c r="M533" t="str" cm="1">
        <f t="array" ref="M533">_xlfn.IFS(
Table1[[#This Row],[Mileage]]&lt;50000,"Low",
Table1[[#This Row],[Mileage]]&lt;150000,"Medium",
TRUE,"High"
)</f>
        <v>Medium</v>
      </c>
      <c r="N533" t="str" cm="1">
        <f t="array" ref="N533">_xlfn.IFS(
Table1[[#This Row],[Price]]&lt;65000,"Budget",
Table1[[#This Row],[Price]]&lt;=80000,"Mid-range",
TRUE,"Premium"
)</f>
        <v>Budget</v>
      </c>
      <c r="O533" t="str" cm="1">
        <f t="array" ref="O533">_xlfn.IFS(
Table1[[#This Row],[Engine Size]]&lt;2,"Small",
Table1[[#This Row],[Engine Size]]&lt;4,"Medium",
TRUE,"Large"
)</f>
        <v>Large</v>
      </c>
      <c r="P533" cm="1">
        <f t="array" ref="P533">_xlfn.IFS(
Table1[[#This Row],[Condition]]="New",3,
Table1[[#This Row],[Condition]]="Like New",2,
TRUE,1
)</f>
        <v>1</v>
      </c>
    </row>
    <row r="534" spans="1:16" hidden="1" x14ac:dyDescent="0.3">
      <c r="A534">
        <v>533</v>
      </c>
      <c r="B534" t="s">
        <v>17</v>
      </c>
      <c r="C534">
        <v>2003</v>
      </c>
      <c r="D534">
        <v>1.7</v>
      </c>
      <c r="E534" t="s">
        <v>25</v>
      </c>
      <c r="F534" t="s">
        <v>34</v>
      </c>
      <c r="G534">
        <v>108007</v>
      </c>
      <c r="H534" t="s">
        <v>26</v>
      </c>
      <c r="I534">
        <v>30196.61</v>
      </c>
      <c r="J534" t="s">
        <v>21</v>
      </c>
      <c r="K534">
        <f ca="1">YEAR(TODAY()) - Table1[[#This Row],[Year]]</f>
        <v>23</v>
      </c>
      <c r="L534">
        <f>Table1[[#This Row],[Price]]/Table1[[#This Row],[Mileage]]</f>
        <v>0.27958011980704955</v>
      </c>
      <c r="M534" t="str" cm="1">
        <f t="array" ref="M534">_xlfn.IFS(
Table1[[#This Row],[Mileage]]&lt;50000,"Low",
Table1[[#This Row],[Mileage]]&lt;150000,"Medium",
TRUE,"High"
)</f>
        <v>Medium</v>
      </c>
      <c r="N534" t="str" cm="1">
        <f t="array" ref="N534">_xlfn.IFS(
Table1[[#This Row],[Price]]&lt;65000,"Budget",
Table1[[#This Row],[Price]]&lt;=80000,"Mid-range",
TRUE,"Premium"
)</f>
        <v>Budget</v>
      </c>
      <c r="O534" t="str" cm="1">
        <f t="array" ref="O534">_xlfn.IFS(
Table1[[#This Row],[Engine Size]]&lt;2,"Small",
Table1[[#This Row],[Engine Size]]&lt;4,"Medium",
TRUE,"Large"
)</f>
        <v>Small</v>
      </c>
      <c r="P534" cm="1">
        <f t="array" ref="P534">_xlfn.IFS(
Table1[[#This Row],[Condition]]="New",3,
Table1[[#This Row],[Condition]]="Like New",2,
TRUE,1
)</f>
        <v>1</v>
      </c>
    </row>
    <row r="535" spans="1:16" hidden="1" x14ac:dyDescent="0.3">
      <c r="A535">
        <v>534</v>
      </c>
      <c r="B535" t="s">
        <v>43</v>
      </c>
      <c r="C535">
        <v>2001</v>
      </c>
      <c r="D535">
        <v>3.9</v>
      </c>
      <c r="E535" t="s">
        <v>42</v>
      </c>
      <c r="F535" t="s">
        <v>19</v>
      </c>
      <c r="G535">
        <v>46104</v>
      </c>
      <c r="H535" t="s">
        <v>38</v>
      </c>
      <c r="I535">
        <v>17291.189999999999</v>
      </c>
      <c r="J535" t="s">
        <v>60</v>
      </c>
      <c r="K535">
        <f ca="1">YEAR(TODAY()) - Table1[[#This Row],[Year]]</f>
        <v>25</v>
      </c>
      <c r="L535">
        <f>Table1[[#This Row],[Price]]/Table1[[#This Row],[Mileage]]</f>
        <v>0.37504750130140552</v>
      </c>
      <c r="M535" t="str" cm="1">
        <f t="array" ref="M535">_xlfn.IFS(
Table1[[#This Row],[Mileage]]&lt;50000,"Low",
Table1[[#This Row],[Mileage]]&lt;150000,"Medium",
TRUE,"High"
)</f>
        <v>Low</v>
      </c>
      <c r="N535" t="str" cm="1">
        <f t="array" ref="N535">_xlfn.IFS(
Table1[[#This Row],[Price]]&lt;65000,"Budget",
Table1[[#This Row],[Price]]&lt;=80000,"Mid-range",
TRUE,"Premium"
)</f>
        <v>Budget</v>
      </c>
      <c r="O535" t="str" cm="1">
        <f t="array" ref="O535">_xlfn.IFS(
Table1[[#This Row],[Engine Size]]&lt;2,"Small",
Table1[[#This Row],[Engine Size]]&lt;4,"Medium",
TRUE,"Large"
)</f>
        <v>Medium</v>
      </c>
      <c r="P535" cm="1">
        <f t="array" ref="P535">_xlfn.IFS(
Table1[[#This Row],[Condition]]="New",3,
Table1[[#This Row],[Condition]]="Like New",2,
TRUE,1
)</f>
        <v>2</v>
      </c>
    </row>
    <row r="536" spans="1:16" x14ac:dyDescent="0.3">
      <c r="A536">
        <v>535</v>
      </c>
      <c r="B536" t="s">
        <v>30</v>
      </c>
      <c r="C536">
        <v>2019</v>
      </c>
      <c r="D536">
        <v>1.9</v>
      </c>
      <c r="E536" t="s">
        <v>33</v>
      </c>
      <c r="F536" t="s">
        <v>34</v>
      </c>
      <c r="G536">
        <v>40934</v>
      </c>
      <c r="H536" t="s">
        <v>20</v>
      </c>
      <c r="I536">
        <v>53545.84</v>
      </c>
      <c r="J536" t="s">
        <v>31</v>
      </c>
      <c r="K536">
        <f ca="1">YEAR(TODAY()) - Table1[[#This Row],[Year]]</f>
        <v>7</v>
      </c>
      <c r="L536">
        <f>Table1[[#This Row],[Price]]/Table1[[#This Row],[Mileage]]</f>
        <v>1.3081018224458885</v>
      </c>
      <c r="M536" t="str" cm="1">
        <f t="array" ref="M536">_xlfn.IFS(
Table1[[#This Row],[Mileage]]&lt;50000,"Low",
Table1[[#This Row],[Mileage]]&lt;150000,"Medium",
TRUE,"High"
)</f>
        <v>Low</v>
      </c>
      <c r="N536" t="str" cm="1">
        <f t="array" ref="N536">_xlfn.IFS(
Table1[[#This Row],[Price]]&lt;65000,"Budget",
Table1[[#This Row],[Price]]&lt;=80000,"Mid-range",
TRUE,"Premium"
)</f>
        <v>Budget</v>
      </c>
      <c r="O536" t="str" cm="1">
        <f t="array" ref="O536">_xlfn.IFS(
Table1[[#This Row],[Engine Size]]&lt;2,"Small",
Table1[[#This Row],[Engine Size]]&lt;4,"Medium",
TRUE,"Large"
)</f>
        <v>Small</v>
      </c>
      <c r="P536" cm="1">
        <f t="array" ref="P536">_xlfn.IFS(
Table1[[#This Row],[Condition]]="New",3,
Table1[[#This Row],[Condition]]="Like New",2,
TRUE,1
)</f>
        <v>3</v>
      </c>
    </row>
    <row r="537" spans="1:16" hidden="1" x14ac:dyDescent="0.3">
      <c r="A537">
        <v>536</v>
      </c>
      <c r="B537" t="s">
        <v>43</v>
      </c>
      <c r="C537">
        <v>2015</v>
      </c>
      <c r="D537">
        <v>2.4</v>
      </c>
      <c r="E537" t="s">
        <v>18</v>
      </c>
      <c r="F537" t="s">
        <v>19</v>
      </c>
      <c r="G537">
        <v>254606</v>
      </c>
      <c r="H537" t="s">
        <v>38</v>
      </c>
      <c r="I537">
        <v>19599.060000000001</v>
      </c>
      <c r="J537" t="s">
        <v>63</v>
      </c>
      <c r="K537">
        <f ca="1">YEAR(TODAY()) - Table1[[#This Row],[Year]]</f>
        <v>11</v>
      </c>
      <c r="L537">
        <f>Table1[[#This Row],[Price]]/Table1[[#This Row],[Mileage]]</f>
        <v>7.6977997376338342E-2</v>
      </c>
      <c r="M537" t="str" cm="1">
        <f t="array" ref="M537">_xlfn.IFS(
Table1[[#This Row],[Mileage]]&lt;50000,"Low",
Table1[[#This Row],[Mileage]]&lt;150000,"Medium",
TRUE,"High"
)</f>
        <v>High</v>
      </c>
      <c r="N537" t="str" cm="1">
        <f t="array" ref="N537">_xlfn.IFS(
Table1[[#This Row],[Price]]&lt;65000,"Budget",
Table1[[#This Row],[Price]]&lt;=80000,"Mid-range",
TRUE,"Premium"
)</f>
        <v>Budget</v>
      </c>
      <c r="O537" t="str" cm="1">
        <f t="array" ref="O537">_xlfn.IFS(
Table1[[#This Row],[Engine Size]]&lt;2,"Small",
Table1[[#This Row],[Engine Size]]&lt;4,"Medium",
TRUE,"Large"
)</f>
        <v>Medium</v>
      </c>
      <c r="P537" cm="1">
        <f t="array" ref="P537">_xlfn.IFS(
Table1[[#This Row],[Condition]]="New",3,
Table1[[#This Row],[Condition]]="Like New",2,
TRUE,1
)</f>
        <v>2</v>
      </c>
    </row>
    <row r="538" spans="1:16" x14ac:dyDescent="0.3">
      <c r="A538">
        <v>537</v>
      </c>
      <c r="B538" t="s">
        <v>30</v>
      </c>
      <c r="C538">
        <v>2017</v>
      </c>
      <c r="D538">
        <v>2.1</v>
      </c>
      <c r="E538" t="s">
        <v>33</v>
      </c>
      <c r="F538" t="s">
        <v>34</v>
      </c>
      <c r="G538">
        <v>6050</v>
      </c>
      <c r="H538" t="s">
        <v>26</v>
      </c>
      <c r="I538">
        <v>63548</v>
      </c>
      <c r="J538" t="s">
        <v>52</v>
      </c>
      <c r="K538">
        <f ca="1">YEAR(TODAY()) - Table1[[#This Row],[Year]]</f>
        <v>9</v>
      </c>
      <c r="L538">
        <f>Table1[[#This Row],[Price]]/Table1[[#This Row],[Mileage]]</f>
        <v>10.503801652892562</v>
      </c>
      <c r="M538" t="str" cm="1">
        <f t="array" ref="M538">_xlfn.IFS(
Table1[[#This Row],[Mileage]]&lt;50000,"Low",
Table1[[#This Row],[Mileage]]&lt;150000,"Medium",
TRUE,"High"
)</f>
        <v>Low</v>
      </c>
      <c r="N538" t="str" cm="1">
        <f t="array" ref="N538">_xlfn.IFS(
Table1[[#This Row],[Price]]&lt;65000,"Budget",
Table1[[#This Row],[Price]]&lt;=80000,"Mid-range",
TRUE,"Premium"
)</f>
        <v>Budget</v>
      </c>
      <c r="O538" t="str" cm="1">
        <f t="array" ref="O538">_xlfn.IFS(
Table1[[#This Row],[Engine Size]]&lt;2,"Small",
Table1[[#This Row],[Engine Size]]&lt;4,"Medium",
TRUE,"Large"
)</f>
        <v>Medium</v>
      </c>
      <c r="P538" cm="1">
        <f t="array" ref="P538">_xlfn.IFS(
Table1[[#This Row],[Condition]]="New",3,
Table1[[#This Row],[Condition]]="Like New",2,
TRUE,1
)</f>
        <v>1</v>
      </c>
    </row>
    <row r="539" spans="1:16" hidden="1" x14ac:dyDescent="0.3">
      <c r="A539">
        <v>538</v>
      </c>
      <c r="B539" t="s">
        <v>50</v>
      </c>
      <c r="C539">
        <v>2007</v>
      </c>
      <c r="D539">
        <v>1.9</v>
      </c>
      <c r="E539" t="s">
        <v>42</v>
      </c>
      <c r="F539" t="s">
        <v>19</v>
      </c>
      <c r="G539">
        <v>175024</v>
      </c>
      <c r="H539" t="s">
        <v>20</v>
      </c>
      <c r="I539">
        <v>19740.18</v>
      </c>
      <c r="J539" t="s">
        <v>55</v>
      </c>
      <c r="K539">
        <f ca="1">YEAR(TODAY()) - Table1[[#This Row],[Year]]</f>
        <v>19</v>
      </c>
      <c r="L539">
        <f>Table1[[#This Row],[Price]]/Table1[[#This Row],[Mileage]]</f>
        <v>0.11278556083737087</v>
      </c>
      <c r="M539" t="str" cm="1">
        <f t="array" ref="M539">_xlfn.IFS(
Table1[[#This Row],[Mileage]]&lt;50000,"Low",
Table1[[#This Row],[Mileage]]&lt;150000,"Medium",
TRUE,"High"
)</f>
        <v>High</v>
      </c>
      <c r="N539" t="str" cm="1">
        <f t="array" ref="N539">_xlfn.IFS(
Table1[[#This Row],[Price]]&lt;65000,"Budget",
Table1[[#This Row],[Price]]&lt;=80000,"Mid-range",
TRUE,"Premium"
)</f>
        <v>Budget</v>
      </c>
      <c r="O539" t="str" cm="1">
        <f t="array" ref="O539">_xlfn.IFS(
Table1[[#This Row],[Engine Size]]&lt;2,"Small",
Table1[[#This Row],[Engine Size]]&lt;4,"Medium",
TRUE,"Large"
)</f>
        <v>Small</v>
      </c>
      <c r="P539" cm="1">
        <f t="array" ref="P539">_xlfn.IFS(
Table1[[#This Row],[Condition]]="New",3,
Table1[[#This Row],[Condition]]="Like New",2,
TRUE,1
)</f>
        <v>3</v>
      </c>
    </row>
    <row r="540" spans="1:16" x14ac:dyDescent="0.3">
      <c r="A540">
        <v>539</v>
      </c>
      <c r="B540" t="s">
        <v>17</v>
      </c>
      <c r="C540">
        <v>2002</v>
      </c>
      <c r="D540">
        <v>5.0999999999999996</v>
      </c>
      <c r="E540" t="s">
        <v>18</v>
      </c>
      <c r="F540" t="s">
        <v>19</v>
      </c>
      <c r="G540">
        <v>270628</v>
      </c>
      <c r="H540" t="s">
        <v>20</v>
      </c>
      <c r="I540">
        <v>59783.97</v>
      </c>
      <c r="J540" t="s">
        <v>21</v>
      </c>
      <c r="K540">
        <f ca="1">YEAR(TODAY()) - Table1[[#This Row],[Year]]</f>
        <v>24</v>
      </c>
      <c r="L540">
        <f>Table1[[#This Row],[Price]]/Table1[[#This Row],[Mileage]]</f>
        <v>0.22090829478102783</v>
      </c>
      <c r="M540" t="str" cm="1">
        <f t="array" ref="M540">_xlfn.IFS(
Table1[[#This Row],[Mileage]]&lt;50000,"Low",
Table1[[#This Row],[Mileage]]&lt;150000,"Medium",
TRUE,"High"
)</f>
        <v>High</v>
      </c>
      <c r="N540" t="str" cm="1">
        <f t="array" ref="N540">_xlfn.IFS(
Table1[[#This Row],[Price]]&lt;65000,"Budget",
Table1[[#This Row],[Price]]&lt;=80000,"Mid-range",
TRUE,"Premium"
)</f>
        <v>Budget</v>
      </c>
      <c r="O540" t="str" cm="1">
        <f t="array" ref="O540">_xlfn.IFS(
Table1[[#This Row],[Engine Size]]&lt;2,"Small",
Table1[[#This Row],[Engine Size]]&lt;4,"Medium",
TRUE,"Large"
)</f>
        <v>Large</v>
      </c>
      <c r="P540" cm="1">
        <f t="array" ref="P540">_xlfn.IFS(
Table1[[#This Row],[Condition]]="New",3,
Table1[[#This Row],[Condition]]="Like New",2,
TRUE,1
)</f>
        <v>3</v>
      </c>
    </row>
    <row r="541" spans="1:16" x14ac:dyDescent="0.3">
      <c r="A541">
        <v>540</v>
      </c>
      <c r="B541" t="s">
        <v>17</v>
      </c>
      <c r="C541">
        <v>2008</v>
      </c>
      <c r="D541">
        <v>2.4</v>
      </c>
      <c r="E541" t="s">
        <v>42</v>
      </c>
      <c r="F541" t="s">
        <v>34</v>
      </c>
      <c r="G541">
        <v>184750</v>
      </c>
      <c r="H541" t="s">
        <v>26</v>
      </c>
      <c r="I541">
        <v>83495.58</v>
      </c>
      <c r="J541" t="s">
        <v>64</v>
      </c>
      <c r="K541">
        <f ca="1">YEAR(TODAY()) - Table1[[#This Row],[Year]]</f>
        <v>18</v>
      </c>
      <c r="L541">
        <f>Table1[[#This Row],[Price]]/Table1[[#This Row],[Mileage]]</f>
        <v>0.45193818673883629</v>
      </c>
      <c r="M541" t="str" cm="1">
        <f t="array" ref="M541">_xlfn.IFS(
Table1[[#This Row],[Mileage]]&lt;50000,"Low",
Table1[[#This Row],[Mileage]]&lt;150000,"Medium",
TRUE,"High"
)</f>
        <v>High</v>
      </c>
      <c r="N541" t="str" cm="1">
        <f t="array" ref="N541">_xlfn.IFS(
Table1[[#This Row],[Price]]&lt;65000,"Budget",
Table1[[#This Row],[Price]]&lt;=80000,"Mid-range",
TRUE,"Premium"
)</f>
        <v>Premium</v>
      </c>
      <c r="O541" t="str" cm="1">
        <f t="array" ref="O541">_xlfn.IFS(
Table1[[#This Row],[Engine Size]]&lt;2,"Small",
Table1[[#This Row],[Engine Size]]&lt;4,"Medium",
TRUE,"Large"
)</f>
        <v>Medium</v>
      </c>
      <c r="P541" cm="1">
        <f t="array" ref="P541">_xlfn.IFS(
Table1[[#This Row],[Condition]]="New",3,
Table1[[#This Row],[Condition]]="Like New",2,
TRUE,1
)</f>
        <v>1</v>
      </c>
    </row>
    <row r="542" spans="1:16" hidden="1" x14ac:dyDescent="0.3">
      <c r="A542">
        <v>541</v>
      </c>
      <c r="B542" t="s">
        <v>58</v>
      </c>
      <c r="C542">
        <v>2019</v>
      </c>
      <c r="D542">
        <v>5.6</v>
      </c>
      <c r="E542" t="s">
        <v>33</v>
      </c>
      <c r="F542" t="s">
        <v>19</v>
      </c>
      <c r="G542">
        <v>31323</v>
      </c>
      <c r="H542" t="s">
        <v>20</v>
      </c>
      <c r="I542">
        <v>9039.84</v>
      </c>
      <c r="J542" t="s">
        <v>67</v>
      </c>
      <c r="K542">
        <f ca="1">YEAR(TODAY()) - Table1[[#This Row],[Year]]</f>
        <v>7</v>
      </c>
      <c r="L542">
        <f>Table1[[#This Row],[Price]]/Table1[[#This Row],[Mileage]]</f>
        <v>0.28860070874437316</v>
      </c>
      <c r="M542" t="str" cm="1">
        <f t="array" ref="M542">_xlfn.IFS(
Table1[[#This Row],[Mileage]]&lt;50000,"Low",
Table1[[#This Row],[Mileage]]&lt;150000,"Medium",
TRUE,"High"
)</f>
        <v>Low</v>
      </c>
      <c r="N542" t="str" cm="1">
        <f t="array" ref="N542">_xlfn.IFS(
Table1[[#This Row],[Price]]&lt;65000,"Budget",
Table1[[#This Row],[Price]]&lt;=80000,"Mid-range",
TRUE,"Premium"
)</f>
        <v>Budget</v>
      </c>
      <c r="O542" t="str" cm="1">
        <f t="array" ref="O542">_xlfn.IFS(
Table1[[#This Row],[Engine Size]]&lt;2,"Small",
Table1[[#This Row],[Engine Size]]&lt;4,"Medium",
TRUE,"Large"
)</f>
        <v>Large</v>
      </c>
      <c r="P542" cm="1">
        <f t="array" ref="P542">_xlfn.IFS(
Table1[[#This Row],[Condition]]="New",3,
Table1[[#This Row],[Condition]]="Like New",2,
TRUE,1
)</f>
        <v>3</v>
      </c>
    </row>
    <row r="543" spans="1:16" hidden="1" x14ac:dyDescent="0.3">
      <c r="A543">
        <v>542</v>
      </c>
      <c r="B543" t="s">
        <v>24</v>
      </c>
      <c r="C543">
        <v>2005</v>
      </c>
      <c r="D543">
        <v>5.8</v>
      </c>
      <c r="E543" t="s">
        <v>25</v>
      </c>
      <c r="F543" t="s">
        <v>34</v>
      </c>
      <c r="G543">
        <v>86332</v>
      </c>
      <c r="H543" t="s">
        <v>38</v>
      </c>
      <c r="I543">
        <v>44875.96</v>
      </c>
      <c r="J543" t="s">
        <v>27</v>
      </c>
      <c r="K543">
        <f ca="1">YEAR(TODAY()) - Table1[[#This Row],[Year]]</f>
        <v>21</v>
      </c>
      <c r="L543">
        <f>Table1[[#This Row],[Price]]/Table1[[#This Row],[Mileage]]</f>
        <v>0.51980679238289396</v>
      </c>
      <c r="M543" t="str" cm="1">
        <f t="array" ref="M543">_xlfn.IFS(
Table1[[#This Row],[Mileage]]&lt;50000,"Low",
Table1[[#This Row],[Mileage]]&lt;150000,"Medium",
TRUE,"High"
)</f>
        <v>Medium</v>
      </c>
      <c r="N543" t="str" cm="1">
        <f t="array" ref="N543">_xlfn.IFS(
Table1[[#This Row],[Price]]&lt;65000,"Budget",
Table1[[#This Row],[Price]]&lt;=80000,"Mid-range",
TRUE,"Premium"
)</f>
        <v>Budget</v>
      </c>
      <c r="O543" t="str" cm="1">
        <f t="array" ref="O543">_xlfn.IFS(
Table1[[#This Row],[Engine Size]]&lt;2,"Small",
Table1[[#This Row],[Engine Size]]&lt;4,"Medium",
TRUE,"Large"
)</f>
        <v>Large</v>
      </c>
      <c r="P543" cm="1">
        <f t="array" ref="P543">_xlfn.IFS(
Table1[[#This Row],[Condition]]="New",3,
Table1[[#This Row],[Condition]]="Like New",2,
TRUE,1
)</f>
        <v>2</v>
      </c>
    </row>
    <row r="544" spans="1:16" hidden="1" x14ac:dyDescent="0.3">
      <c r="A544">
        <v>543</v>
      </c>
      <c r="B544" t="s">
        <v>30</v>
      </c>
      <c r="C544">
        <v>2009</v>
      </c>
      <c r="D544">
        <v>3.9</v>
      </c>
      <c r="E544" t="s">
        <v>25</v>
      </c>
      <c r="F544" t="s">
        <v>19</v>
      </c>
      <c r="G544">
        <v>255540</v>
      </c>
      <c r="H544" t="s">
        <v>26</v>
      </c>
      <c r="I544">
        <v>48799.65</v>
      </c>
      <c r="J544" t="s">
        <v>52</v>
      </c>
      <c r="K544">
        <f ca="1">YEAR(TODAY()) - Table1[[#This Row],[Year]]</f>
        <v>17</v>
      </c>
      <c r="L544">
        <f>Table1[[#This Row],[Price]]/Table1[[#This Row],[Mileage]]</f>
        <v>0.19096677623855365</v>
      </c>
      <c r="M544" t="str" cm="1">
        <f t="array" ref="M544">_xlfn.IFS(
Table1[[#This Row],[Mileage]]&lt;50000,"Low",
Table1[[#This Row],[Mileage]]&lt;150000,"Medium",
TRUE,"High"
)</f>
        <v>High</v>
      </c>
      <c r="N544" t="str" cm="1">
        <f t="array" ref="N544">_xlfn.IFS(
Table1[[#This Row],[Price]]&lt;65000,"Budget",
Table1[[#This Row],[Price]]&lt;=80000,"Mid-range",
TRUE,"Premium"
)</f>
        <v>Budget</v>
      </c>
      <c r="O544" t="str" cm="1">
        <f t="array" ref="O544">_xlfn.IFS(
Table1[[#This Row],[Engine Size]]&lt;2,"Small",
Table1[[#This Row],[Engine Size]]&lt;4,"Medium",
TRUE,"Large"
)</f>
        <v>Medium</v>
      </c>
      <c r="P544" cm="1">
        <f t="array" ref="P544">_xlfn.IFS(
Table1[[#This Row],[Condition]]="New",3,
Table1[[#This Row],[Condition]]="Like New",2,
TRUE,1
)</f>
        <v>1</v>
      </c>
    </row>
    <row r="545" spans="1:16" x14ac:dyDescent="0.3">
      <c r="A545">
        <v>544</v>
      </c>
      <c r="B545" t="s">
        <v>58</v>
      </c>
      <c r="C545">
        <v>2020</v>
      </c>
      <c r="D545">
        <v>1.7</v>
      </c>
      <c r="E545" t="s">
        <v>33</v>
      </c>
      <c r="F545" t="s">
        <v>19</v>
      </c>
      <c r="G545">
        <v>254547</v>
      </c>
      <c r="H545" t="s">
        <v>26</v>
      </c>
      <c r="I545">
        <v>80151.850000000006</v>
      </c>
      <c r="J545" t="s">
        <v>65</v>
      </c>
      <c r="K545">
        <f ca="1">YEAR(TODAY()) - Table1[[#This Row],[Year]]</f>
        <v>6</v>
      </c>
      <c r="L545">
        <f>Table1[[#This Row],[Price]]/Table1[[#This Row],[Mileage]]</f>
        <v>0.31488035608355236</v>
      </c>
      <c r="M545" t="str" cm="1">
        <f t="array" ref="M545">_xlfn.IFS(
Table1[[#This Row],[Mileage]]&lt;50000,"Low",
Table1[[#This Row],[Mileage]]&lt;150000,"Medium",
TRUE,"High"
)</f>
        <v>High</v>
      </c>
      <c r="N545" t="str" cm="1">
        <f t="array" ref="N545">_xlfn.IFS(
Table1[[#This Row],[Price]]&lt;65000,"Budget",
Table1[[#This Row],[Price]]&lt;=80000,"Mid-range",
TRUE,"Premium"
)</f>
        <v>Premium</v>
      </c>
      <c r="O545" t="str" cm="1">
        <f t="array" ref="O545">_xlfn.IFS(
Table1[[#This Row],[Engine Size]]&lt;2,"Small",
Table1[[#This Row],[Engine Size]]&lt;4,"Medium",
TRUE,"Large"
)</f>
        <v>Small</v>
      </c>
      <c r="P545" cm="1">
        <f t="array" ref="P545">_xlfn.IFS(
Table1[[#This Row],[Condition]]="New",3,
Table1[[#This Row],[Condition]]="Like New",2,
TRUE,1
)</f>
        <v>1</v>
      </c>
    </row>
    <row r="546" spans="1:16" hidden="1" x14ac:dyDescent="0.3">
      <c r="A546">
        <v>545</v>
      </c>
      <c r="B546" t="s">
        <v>43</v>
      </c>
      <c r="C546">
        <v>2009</v>
      </c>
      <c r="D546">
        <v>2.9</v>
      </c>
      <c r="E546" t="s">
        <v>33</v>
      </c>
      <c r="F546" t="s">
        <v>34</v>
      </c>
      <c r="G546">
        <v>272459</v>
      </c>
      <c r="H546" t="s">
        <v>26</v>
      </c>
      <c r="I546">
        <v>49451.99</v>
      </c>
      <c r="J546" t="s">
        <v>57</v>
      </c>
      <c r="K546">
        <f ca="1">YEAR(TODAY()) - Table1[[#This Row],[Year]]</f>
        <v>17</v>
      </c>
      <c r="L546">
        <f>Table1[[#This Row],[Price]]/Table1[[#This Row],[Mileage]]</f>
        <v>0.18150250129377263</v>
      </c>
      <c r="M546" t="str" cm="1">
        <f t="array" ref="M546">_xlfn.IFS(
Table1[[#This Row],[Mileage]]&lt;50000,"Low",
Table1[[#This Row],[Mileage]]&lt;150000,"Medium",
TRUE,"High"
)</f>
        <v>High</v>
      </c>
      <c r="N546" t="str" cm="1">
        <f t="array" ref="N546">_xlfn.IFS(
Table1[[#This Row],[Price]]&lt;65000,"Budget",
Table1[[#This Row],[Price]]&lt;=80000,"Mid-range",
TRUE,"Premium"
)</f>
        <v>Budget</v>
      </c>
      <c r="O546" t="str" cm="1">
        <f t="array" ref="O546">_xlfn.IFS(
Table1[[#This Row],[Engine Size]]&lt;2,"Small",
Table1[[#This Row],[Engine Size]]&lt;4,"Medium",
TRUE,"Large"
)</f>
        <v>Medium</v>
      </c>
      <c r="P546" cm="1">
        <f t="array" ref="P546">_xlfn.IFS(
Table1[[#This Row],[Condition]]="New",3,
Table1[[#This Row],[Condition]]="Like New",2,
TRUE,1
)</f>
        <v>1</v>
      </c>
    </row>
    <row r="547" spans="1:16" x14ac:dyDescent="0.3">
      <c r="A547">
        <v>546</v>
      </c>
      <c r="B547" t="s">
        <v>43</v>
      </c>
      <c r="C547">
        <v>2012</v>
      </c>
      <c r="D547">
        <v>5</v>
      </c>
      <c r="E547" t="s">
        <v>33</v>
      </c>
      <c r="F547" t="s">
        <v>19</v>
      </c>
      <c r="G547">
        <v>157591</v>
      </c>
      <c r="H547" t="s">
        <v>26</v>
      </c>
      <c r="I547">
        <v>58915.9</v>
      </c>
      <c r="J547" t="s">
        <v>60</v>
      </c>
      <c r="K547">
        <f ca="1">YEAR(TODAY()) - Table1[[#This Row],[Year]]</f>
        <v>14</v>
      </c>
      <c r="L547">
        <f>Table1[[#This Row],[Price]]/Table1[[#This Row],[Mileage]]</f>
        <v>0.37385320227677976</v>
      </c>
      <c r="M547" t="str" cm="1">
        <f t="array" ref="M547">_xlfn.IFS(
Table1[[#This Row],[Mileage]]&lt;50000,"Low",
Table1[[#This Row],[Mileage]]&lt;150000,"Medium",
TRUE,"High"
)</f>
        <v>High</v>
      </c>
      <c r="N547" t="str" cm="1">
        <f t="array" ref="N547">_xlfn.IFS(
Table1[[#This Row],[Price]]&lt;65000,"Budget",
Table1[[#This Row],[Price]]&lt;=80000,"Mid-range",
TRUE,"Premium"
)</f>
        <v>Budget</v>
      </c>
      <c r="O547" t="str" cm="1">
        <f t="array" ref="O547">_xlfn.IFS(
Table1[[#This Row],[Engine Size]]&lt;2,"Small",
Table1[[#This Row],[Engine Size]]&lt;4,"Medium",
TRUE,"Large"
)</f>
        <v>Large</v>
      </c>
      <c r="P547" cm="1">
        <f t="array" ref="P547">_xlfn.IFS(
Table1[[#This Row],[Condition]]="New",3,
Table1[[#This Row],[Condition]]="Like New",2,
TRUE,1
)</f>
        <v>1</v>
      </c>
    </row>
    <row r="548" spans="1:16" x14ac:dyDescent="0.3">
      <c r="A548">
        <v>547</v>
      </c>
      <c r="B548" t="s">
        <v>58</v>
      </c>
      <c r="C548">
        <v>2016</v>
      </c>
      <c r="D548">
        <v>2.8</v>
      </c>
      <c r="E548" t="s">
        <v>18</v>
      </c>
      <c r="F548" t="s">
        <v>34</v>
      </c>
      <c r="G548">
        <v>271251</v>
      </c>
      <c r="H548" t="s">
        <v>20</v>
      </c>
      <c r="I548">
        <v>80164.399999999994</v>
      </c>
      <c r="J548" t="s">
        <v>65</v>
      </c>
      <c r="K548">
        <f ca="1">YEAR(TODAY()) - Table1[[#This Row],[Year]]</f>
        <v>10</v>
      </c>
      <c r="L548">
        <f>Table1[[#This Row],[Price]]/Table1[[#This Row],[Mileage]]</f>
        <v>0.29553586899218803</v>
      </c>
      <c r="M548" t="str" cm="1">
        <f t="array" ref="M548">_xlfn.IFS(
Table1[[#This Row],[Mileage]]&lt;50000,"Low",
Table1[[#This Row],[Mileage]]&lt;150000,"Medium",
TRUE,"High"
)</f>
        <v>High</v>
      </c>
      <c r="N548" t="str" cm="1">
        <f t="array" ref="N548">_xlfn.IFS(
Table1[[#This Row],[Price]]&lt;65000,"Budget",
Table1[[#This Row],[Price]]&lt;=80000,"Mid-range",
TRUE,"Premium"
)</f>
        <v>Premium</v>
      </c>
      <c r="O548" t="str" cm="1">
        <f t="array" ref="O548">_xlfn.IFS(
Table1[[#This Row],[Engine Size]]&lt;2,"Small",
Table1[[#This Row],[Engine Size]]&lt;4,"Medium",
TRUE,"Large"
)</f>
        <v>Medium</v>
      </c>
      <c r="P548" cm="1">
        <f t="array" ref="P548">_xlfn.IFS(
Table1[[#This Row],[Condition]]="New",3,
Table1[[#This Row],[Condition]]="Like New",2,
TRUE,1
)</f>
        <v>3</v>
      </c>
    </row>
    <row r="549" spans="1:16" x14ac:dyDescent="0.3">
      <c r="A549">
        <v>548</v>
      </c>
      <c r="B549" t="s">
        <v>17</v>
      </c>
      <c r="C549">
        <v>2008</v>
      </c>
      <c r="D549">
        <v>1.4</v>
      </c>
      <c r="E549" t="s">
        <v>42</v>
      </c>
      <c r="F549" t="s">
        <v>34</v>
      </c>
      <c r="G549">
        <v>55781</v>
      </c>
      <c r="H549" t="s">
        <v>26</v>
      </c>
      <c r="I549">
        <v>58177.06</v>
      </c>
      <c r="J549" t="s">
        <v>64</v>
      </c>
      <c r="K549">
        <f ca="1">YEAR(TODAY()) - Table1[[#This Row],[Year]]</f>
        <v>18</v>
      </c>
      <c r="L549">
        <f>Table1[[#This Row],[Price]]/Table1[[#This Row],[Mileage]]</f>
        <v>1.0429547695451855</v>
      </c>
      <c r="M549" t="str" cm="1">
        <f t="array" ref="M549">_xlfn.IFS(
Table1[[#This Row],[Mileage]]&lt;50000,"Low",
Table1[[#This Row],[Mileage]]&lt;150000,"Medium",
TRUE,"High"
)</f>
        <v>Medium</v>
      </c>
      <c r="N549" t="str" cm="1">
        <f t="array" ref="N549">_xlfn.IFS(
Table1[[#This Row],[Price]]&lt;65000,"Budget",
Table1[[#This Row],[Price]]&lt;=80000,"Mid-range",
TRUE,"Premium"
)</f>
        <v>Budget</v>
      </c>
      <c r="O549" t="str" cm="1">
        <f t="array" ref="O549">_xlfn.IFS(
Table1[[#This Row],[Engine Size]]&lt;2,"Small",
Table1[[#This Row],[Engine Size]]&lt;4,"Medium",
TRUE,"Large"
)</f>
        <v>Small</v>
      </c>
      <c r="P549" cm="1">
        <f t="array" ref="P549">_xlfn.IFS(
Table1[[#This Row],[Condition]]="New",3,
Table1[[#This Row],[Condition]]="Like New",2,
TRUE,1
)</f>
        <v>1</v>
      </c>
    </row>
    <row r="550" spans="1:16" hidden="1" x14ac:dyDescent="0.3">
      <c r="A550">
        <v>549</v>
      </c>
      <c r="B550" t="s">
        <v>43</v>
      </c>
      <c r="C550">
        <v>2016</v>
      </c>
      <c r="D550">
        <v>3.8</v>
      </c>
      <c r="E550" t="s">
        <v>42</v>
      </c>
      <c r="F550" t="s">
        <v>34</v>
      </c>
      <c r="G550">
        <v>266013</v>
      </c>
      <c r="H550" t="s">
        <v>26</v>
      </c>
      <c r="I550">
        <v>39038.44</v>
      </c>
      <c r="J550" t="s">
        <v>60</v>
      </c>
      <c r="K550">
        <f ca="1">YEAR(TODAY()) - Table1[[#This Row],[Year]]</f>
        <v>10</v>
      </c>
      <c r="L550">
        <f>Table1[[#This Row],[Price]]/Table1[[#This Row],[Mileage]]</f>
        <v>0.14675388044945173</v>
      </c>
      <c r="M550" t="str" cm="1">
        <f t="array" ref="M550">_xlfn.IFS(
Table1[[#This Row],[Mileage]]&lt;50000,"Low",
Table1[[#This Row],[Mileage]]&lt;150000,"Medium",
TRUE,"High"
)</f>
        <v>High</v>
      </c>
      <c r="N550" t="str" cm="1">
        <f t="array" ref="N550">_xlfn.IFS(
Table1[[#This Row],[Price]]&lt;65000,"Budget",
Table1[[#This Row],[Price]]&lt;=80000,"Mid-range",
TRUE,"Premium"
)</f>
        <v>Budget</v>
      </c>
      <c r="O550" t="str" cm="1">
        <f t="array" ref="O550">_xlfn.IFS(
Table1[[#This Row],[Engine Size]]&lt;2,"Small",
Table1[[#This Row],[Engine Size]]&lt;4,"Medium",
TRUE,"Large"
)</f>
        <v>Medium</v>
      </c>
      <c r="P550" cm="1">
        <f t="array" ref="P550">_xlfn.IFS(
Table1[[#This Row],[Condition]]="New",3,
Table1[[#This Row],[Condition]]="Like New",2,
TRUE,1
)</f>
        <v>1</v>
      </c>
    </row>
    <row r="551" spans="1:16" hidden="1" x14ac:dyDescent="0.3">
      <c r="A551">
        <v>550</v>
      </c>
      <c r="B551" t="s">
        <v>50</v>
      </c>
      <c r="C551">
        <v>2023</v>
      </c>
      <c r="D551">
        <v>5.2</v>
      </c>
      <c r="E551" t="s">
        <v>42</v>
      </c>
      <c r="F551" t="s">
        <v>19</v>
      </c>
      <c r="G551">
        <v>7971</v>
      </c>
      <c r="H551" t="s">
        <v>20</v>
      </c>
      <c r="I551">
        <v>13155.02</v>
      </c>
      <c r="J551" t="s">
        <v>54</v>
      </c>
      <c r="K551">
        <f ca="1">YEAR(TODAY()) - Table1[[#This Row],[Year]]</f>
        <v>3</v>
      </c>
      <c r="L551">
        <f>Table1[[#This Row],[Price]]/Table1[[#This Row],[Mileage]]</f>
        <v>1.6503600552001003</v>
      </c>
      <c r="M551" t="str" cm="1">
        <f t="array" ref="M551">_xlfn.IFS(
Table1[[#This Row],[Mileage]]&lt;50000,"Low",
Table1[[#This Row],[Mileage]]&lt;150000,"Medium",
TRUE,"High"
)</f>
        <v>Low</v>
      </c>
      <c r="N551" t="str" cm="1">
        <f t="array" ref="N551">_xlfn.IFS(
Table1[[#This Row],[Price]]&lt;65000,"Budget",
Table1[[#This Row],[Price]]&lt;=80000,"Mid-range",
TRUE,"Premium"
)</f>
        <v>Budget</v>
      </c>
      <c r="O551" t="str" cm="1">
        <f t="array" ref="O551">_xlfn.IFS(
Table1[[#This Row],[Engine Size]]&lt;2,"Small",
Table1[[#This Row],[Engine Size]]&lt;4,"Medium",
TRUE,"Large"
)</f>
        <v>Large</v>
      </c>
      <c r="P551" cm="1">
        <f t="array" ref="P551">_xlfn.IFS(
Table1[[#This Row],[Condition]]="New",3,
Table1[[#This Row],[Condition]]="Like New",2,
TRUE,1
)</f>
        <v>3</v>
      </c>
    </row>
    <row r="552" spans="1:16" x14ac:dyDescent="0.3">
      <c r="A552">
        <v>551</v>
      </c>
      <c r="B552" t="s">
        <v>50</v>
      </c>
      <c r="C552">
        <v>2008</v>
      </c>
      <c r="D552">
        <v>5</v>
      </c>
      <c r="E552" t="s">
        <v>33</v>
      </c>
      <c r="F552" t="s">
        <v>19</v>
      </c>
      <c r="G552">
        <v>254927</v>
      </c>
      <c r="H552" t="s">
        <v>26</v>
      </c>
      <c r="I552">
        <v>74341.98</v>
      </c>
      <c r="J552" t="s">
        <v>61</v>
      </c>
      <c r="K552">
        <f ca="1">YEAR(TODAY()) - Table1[[#This Row],[Year]]</f>
        <v>18</v>
      </c>
      <c r="L552">
        <f>Table1[[#This Row],[Price]]/Table1[[#This Row],[Mileage]]</f>
        <v>0.29162066003208759</v>
      </c>
      <c r="M552" t="str" cm="1">
        <f t="array" ref="M552">_xlfn.IFS(
Table1[[#This Row],[Mileage]]&lt;50000,"Low",
Table1[[#This Row],[Mileage]]&lt;150000,"Medium",
TRUE,"High"
)</f>
        <v>High</v>
      </c>
      <c r="N552" t="str" cm="1">
        <f t="array" ref="N552">_xlfn.IFS(
Table1[[#This Row],[Price]]&lt;65000,"Budget",
Table1[[#This Row],[Price]]&lt;=80000,"Mid-range",
TRUE,"Premium"
)</f>
        <v>Mid-range</v>
      </c>
      <c r="O552" t="str" cm="1">
        <f t="array" ref="O552">_xlfn.IFS(
Table1[[#This Row],[Engine Size]]&lt;2,"Small",
Table1[[#This Row],[Engine Size]]&lt;4,"Medium",
TRUE,"Large"
)</f>
        <v>Large</v>
      </c>
      <c r="P552" cm="1">
        <f t="array" ref="P552">_xlfn.IFS(
Table1[[#This Row],[Condition]]="New",3,
Table1[[#This Row],[Condition]]="Like New",2,
TRUE,1
)</f>
        <v>1</v>
      </c>
    </row>
    <row r="553" spans="1:16" x14ac:dyDescent="0.3">
      <c r="A553">
        <v>552</v>
      </c>
      <c r="B553" t="s">
        <v>58</v>
      </c>
      <c r="C553">
        <v>2008</v>
      </c>
      <c r="D553">
        <v>1.9</v>
      </c>
      <c r="E553" t="s">
        <v>42</v>
      </c>
      <c r="F553" t="s">
        <v>19</v>
      </c>
      <c r="G553">
        <v>287795</v>
      </c>
      <c r="H553" t="s">
        <v>20</v>
      </c>
      <c r="I553">
        <v>87758.12</v>
      </c>
      <c r="J553" t="s">
        <v>67</v>
      </c>
      <c r="K553">
        <f ca="1">YEAR(TODAY()) - Table1[[#This Row],[Year]]</f>
        <v>18</v>
      </c>
      <c r="L553">
        <f>Table1[[#This Row],[Price]]/Table1[[#This Row],[Mileage]]</f>
        <v>0.30493274726802061</v>
      </c>
      <c r="M553" t="str" cm="1">
        <f t="array" ref="M553">_xlfn.IFS(
Table1[[#This Row],[Mileage]]&lt;50000,"Low",
Table1[[#This Row],[Mileage]]&lt;150000,"Medium",
TRUE,"High"
)</f>
        <v>High</v>
      </c>
      <c r="N553" t="str" cm="1">
        <f t="array" ref="N553">_xlfn.IFS(
Table1[[#This Row],[Price]]&lt;65000,"Budget",
Table1[[#This Row],[Price]]&lt;=80000,"Mid-range",
TRUE,"Premium"
)</f>
        <v>Premium</v>
      </c>
      <c r="O553" t="str" cm="1">
        <f t="array" ref="O553">_xlfn.IFS(
Table1[[#This Row],[Engine Size]]&lt;2,"Small",
Table1[[#This Row],[Engine Size]]&lt;4,"Medium",
TRUE,"Large"
)</f>
        <v>Small</v>
      </c>
      <c r="P553" cm="1">
        <f t="array" ref="P553">_xlfn.IFS(
Table1[[#This Row],[Condition]]="New",3,
Table1[[#This Row],[Condition]]="Like New",2,
TRUE,1
)</f>
        <v>3</v>
      </c>
    </row>
    <row r="554" spans="1:16" x14ac:dyDescent="0.3">
      <c r="A554">
        <v>553</v>
      </c>
      <c r="B554" t="s">
        <v>30</v>
      </c>
      <c r="C554">
        <v>2000</v>
      </c>
      <c r="D554">
        <v>4.4000000000000004</v>
      </c>
      <c r="E554" t="s">
        <v>33</v>
      </c>
      <c r="F554" t="s">
        <v>34</v>
      </c>
      <c r="G554">
        <v>23446</v>
      </c>
      <c r="H554" t="s">
        <v>20</v>
      </c>
      <c r="I554">
        <v>97156.13</v>
      </c>
      <c r="J554" t="s">
        <v>31</v>
      </c>
      <c r="K554">
        <f ca="1">YEAR(TODAY()) - Table1[[#This Row],[Year]]</f>
        <v>26</v>
      </c>
      <c r="L554">
        <f>Table1[[#This Row],[Price]]/Table1[[#This Row],[Mileage]]</f>
        <v>4.1438253859933463</v>
      </c>
      <c r="M554" t="str" cm="1">
        <f t="array" ref="M554">_xlfn.IFS(
Table1[[#This Row],[Mileage]]&lt;50000,"Low",
Table1[[#This Row],[Mileage]]&lt;150000,"Medium",
TRUE,"High"
)</f>
        <v>Low</v>
      </c>
      <c r="N554" t="str" cm="1">
        <f t="array" ref="N554">_xlfn.IFS(
Table1[[#This Row],[Price]]&lt;65000,"Budget",
Table1[[#This Row],[Price]]&lt;=80000,"Mid-range",
TRUE,"Premium"
)</f>
        <v>Premium</v>
      </c>
      <c r="O554" t="str" cm="1">
        <f t="array" ref="O554">_xlfn.IFS(
Table1[[#This Row],[Engine Size]]&lt;2,"Small",
Table1[[#This Row],[Engine Size]]&lt;4,"Medium",
TRUE,"Large"
)</f>
        <v>Large</v>
      </c>
      <c r="P554" cm="1">
        <f t="array" ref="P554">_xlfn.IFS(
Table1[[#This Row],[Condition]]="New",3,
Table1[[#This Row],[Condition]]="Like New",2,
TRUE,1
)</f>
        <v>3</v>
      </c>
    </row>
    <row r="555" spans="1:16" x14ac:dyDescent="0.3">
      <c r="A555">
        <v>554</v>
      </c>
      <c r="B555" t="s">
        <v>30</v>
      </c>
      <c r="C555">
        <v>2001</v>
      </c>
      <c r="D555">
        <v>2.1</v>
      </c>
      <c r="E555" t="s">
        <v>18</v>
      </c>
      <c r="F555" t="s">
        <v>34</v>
      </c>
      <c r="G555">
        <v>257419</v>
      </c>
      <c r="H555" t="s">
        <v>26</v>
      </c>
      <c r="I555">
        <v>93026.99</v>
      </c>
      <c r="J555" t="s">
        <v>31</v>
      </c>
      <c r="K555">
        <f ca="1">YEAR(TODAY()) - Table1[[#This Row],[Year]]</f>
        <v>25</v>
      </c>
      <c r="L555">
        <f>Table1[[#This Row],[Price]]/Table1[[#This Row],[Mileage]]</f>
        <v>0.36138354200738876</v>
      </c>
      <c r="M555" t="str" cm="1">
        <f t="array" ref="M555">_xlfn.IFS(
Table1[[#This Row],[Mileage]]&lt;50000,"Low",
Table1[[#This Row],[Mileage]]&lt;150000,"Medium",
TRUE,"High"
)</f>
        <v>High</v>
      </c>
      <c r="N555" t="str" cm="1">
        <f t="array" ref="N555">_xlfn.IFS(
Table1[[#This Row],[Price]]&lt;65000,"Budget",
Table1[[#This Row],[Price]]&lt;=80000,"Mid-range",
TRUE,"Premium"
)</f>
        <v>Premium</v>
      </c>
      <c r="O555" t="str" cm="1">
        <f t="array" ref="O555">_xlfn.IFS(
Table1[[#This Row],[Engine Size]]&lt;2,"Small",
Table1[[#This Row],[Engine Size]]&lt;4,"Medium",
TRUE,"Large"
)</f>
        <v>Medium</v>
      </c>
      <c r="P555" cm="1">
        <f t="array" ref="P555">_xlfn.IFS(
Table1[[#This Row],[Condition]]="New",3,
Table1[[#This Row],[Condition]]="Like New",2,
TRUE,1
)</f>
        <v>1</v>
      </c>
    </row>
    <row r="556" spans="1:16" x14ac:dyDescent="0.3">
      <c r="A556">
        <v>555</v>
      </c>
      <c r="B556" t="s">
        <v>58</v>
      </c>
      <c r="C556">
        <v>2015</v>
      </c>
      <c r="D556">
        <v>2.1</v>
      </c>
      <c r="E556" t="s">
        <v>25</v>
      </c>
      <c r="F556" t="s">
        <v>19</v>
      </c>
      <c r="G556">
        <v>169180</v>
      </c>
      <c r="H556" t="s">
        <v>38</v>
      </c>
      <c r="I556">
        <v>80754.7</v>
      </c>
      <c r="J556" t="s">
        <v>62</v>
      </c>
      <c r="K556">
        <f ca="1">YEAR(TODAY()) - Table1[[#This Row],[Year]]</f>
        <v>11</v>
      </c>
      <c r="L556">
        <f>Table1[[#This Row],[Price]]/Table1[[#This Row],[Mileage]]</f>
        <v>0.47733006265516015</v>
      </c>
      <c r="M556" t="str" cm="1">
        <f t="array" ref="M556">_xlfn.IFS(
Table1[[#This Row],[Mileage]]&lt;50000,"Low",
Table1[[#This Row],[Mileage]]&lt;150000,"Medium",
TRUE,"High"
)</f>
        <v>High</v>
      </c>
      <c r="N556" t="str" cm="1">
        <f t="array" ref="N556">_xlfn.IFS(
Table1[[#This Row],[Price]]&lt;65000,"Budget",
Table1[[#This Row],[Price]]&lt;=80000,"Mid-range",
TRUE,"Premium"
)</f>
        <v>Premium</v>
      </c>
      <c r="O556" t="str" cm="1">
        <f t="array" ref="O556">_xlfn.IFS(
Table1[[#This Row],[Engine Size]]&lt;2,"Small",
Table1[[#This Row],[Engine Size]]&lt;4,"Medium",
TRUE,"Large"
)</f>
        <v>Medium</v>
      </c>
      <c r="P556" cm="1">
        <f t="array" ref="P556">_xlfn.IFS(
Table1[[#This Row],[Condition]]="New",3,
Table1[[#This Row],[Condition]]="Like New",2,
TRUE,1
)</f>
        <v>2</v>
      </c>
    </row>
    <row r="557" spans="1:16" x14ac:dyDescent="0.3">
      <c r="A557">
        <v>556</v>
      </c>
      <c r="B557" t="s">
        <v>30</v>
      </c>
      <c r="C557">
        <v>2000</v>
      </c>
      <c r="D557">
        <v>5.4</v>
      </c>
      <c r="E557" t="s">
        <v>33</v>
      </c>
      <c r="F557" t="s">
        <v>19</v>
      </c>
      <c r="G557">
        <v>3823</v>
      </c>
      <c r="H557" t="s">
        <v>26</v>
      </c>
      <c r="I557">
        <v>66129.83</v>
      </c>
      <c r="J557" t="s">
        <v>41</v>
      </c>
      <c r="K557">
        <f ca="1">YEAR(TODAY()) - Table1[[#This Row],[Year]]</f>
        <v>26</v>
      </c>
      <c r="L557">
        <f>Table1[[#This Row],[Price]]/Table1[[#This Row],[Mileage]]</f>
        <v>17.297889092335861</v>
      </c>
      <c r="M557" t="str" cm="1">
        <f t="array" ref="M557">_xlfn.IFS(
Table1[[#This Row],[Mileage]]&lt;50000,"Low",
Table1[[#This Row],[Mileage]]&lt;150000,"Medium",
TRUE,"High"
)</f>
        <v>Low</v>
      </c>
      <c r="N557" t="str" cm="1">
        <f t="array" ref="N557">_xlfn.IFS(
Table1[[#This Row],[Price]]&lt;65000,"Budget",
Table1[[#This Row],[Price]]&lt;=80000,"Mid-range",
TRUE,"Premium"
)</f>
        <v>Mid-range</v>
      </c>
      <c r="O557" t="str" cm="1">
        <f t="array" ref="O557">_xlfn.IFS(
Table1[[#This Row],[Engine Size]]&lt;2,"Small",
Table1[[#This Row],[Engine Size]]&lt;4,"Medium",
TRUE,"Large"
)</f>
        <v>Large</v>
      </c>
      <c r="P557" cm="1">
        <f t="array" ref="P557">_xlfn.IFS(
Table1[[#This Row],[Condition]]="New",3,
Table1[[#This Row],[Condition]]="Like New",2,
TRUE,1
)</f>
        <v>1</v>
      </c>
    </row>
    <row r="558" spans="1:16" x14ac:dyDescent="0.3">
      <c r="A558">
        <v>557</v>
      </c>
      <c r="B558" t="s">
        <v>17</v>
      </c>
      <c r="C558">
        <v>2009</v>
      </c>
      <c r="D558">
        <v>2.2000000000000002</v>
      </c>
      <c r="E558" t="s">
        <v>33</v>
      </c>
      <c r="F558" t="s">
        <v>34</v>
      </c>
      <c r="G558">
        <v>144526</v>
      </c>
      <c r="H558" t="s">
        <v>38</v>
      </c>
      <c r="I558">
        <v>79238.710000000006</v>
      </c>
      <c r="J558" t="s">
        <v>21</v>
      </c>
      <c r="K558">
        <f ca="1">YEAR(TODAY()) - Table1[[#This Row],[Year]]</f>
        <v>17</v>
      </c>
      <c r="L558">
        <f>Table1[[#This Row],[Price]]/Table1[[#This Row],[Mileage]]</f>
        <v>0.54826612512627493</v>
      </c>
      <c r="M558" t="str" cm="1">
        <f t="array" ref="M558">_xlfn.IFS(
Table1[[#This Row],[Mileage]]&lt;50000,"Low",
Table1[[#This Row],[Mileage]]&lt;150000,"Medium",
TRUE,"High"
)</f>
        <v>Medium</v>
      </c>
      <c r="N558" t="str" cm="1">
        <f t="array" ref="N558">_xlfn.IFS(
Table1[[#This Row],[Price]]&lt;65000,"Budget",
Table1[[#This Row],[Price]]&lt;=80000,"Mid-range",
TRUE,"Premium"
)</f>
        <v>Mid-range</v>
      </c>
      <c r="O558" t="str" cm="1">
        <f t="array" ref="O558">_xlfn.IFS(
Table1[[#This Row],[Engine Size]]&lt;2,"Small",
Table1[[#This Row],[Engine Size]]&lt;4,"Medium",
TRUE,"Large"
)</f>
        <v>Medium</v>
      </c>
      <c r="P558" cm="1">
        <f t="array" ref="P558">_xlfn.IFS(
Table1[[#This Row],[Condition]]="New",3,
Table1[[#This Row],[Condition]]="Like New",2,
TRUE,1
)</f>
        <v>2</v>
      </c>
    </row>
    <row r="559" spans="1:16" hidden="1" x14ac:dyDescent="0.3">
      <c r="A559">
        <v>558</v>
      </c>
      <c r="B559" t="s">
        <v>17</v>
      </c>
      <c r="C559">
        <v>2017</v>
      </c>
      <c r="D559">
        <v>2.2999999999999998</v>
      </c>
      <c r="E559" t="s">
        <v>25</v>
      </c>
      <c r="F559" t="s">
        <v>19</v>
      </c>
      <c r="G559">
        <v>135004</v>
      </c>
      <c r="H559" t="s">
        <v>20</v>
      </c>
      <c r="I559">
        <v>46047.95</v>
      </c>
      <c r="J559" t="s">
        <v>21</v>
      </c>
      <c r="K559">
        <f ca="1">YEAR(TODAY()) - Table1[[#This Row],[Year]]</f>
        <v>9</v>
      </c>
      <c r="L559">
        <f>Table1[[#This Row],[Price]]/Table1[[#This Row],[Mileage]]</f>
        <v>0.34108581967941687</v>
      </c>
      <c r="M559" t="str" cm="1">
        <f t="array" ref="M559">_xlfn.IFS(
Table1[[#This Row],[Mileage]]&lt;50000,"Low",
Table1[[#This Row],[Mileage]]&lt;150000,"Medium",
TRUE,"High"
)</f>
        <v>Medium</v>
      </c>
      <c r="N559" t="str" cm="1">
        <f t="array" ref="N559">_xlfn.IFS(
Table1[[#This Row],[Price]]&lt;65000,"Budget",
Table1[[#This Row],[Price]]&lt;=80000,"Mid-range",
TRUE,"Premium"
)</f>
        <v>Budget</v>
      </c>
      <c r="O559" t="str" cm="1">
        <f t="array" ref="O559">_xlfn.IFS(
Table1[[#This Row],[Engine Size]]&lt;2,"Small",
Table1[[#This Row],[Engine Size]]&lt;4,"Medium",
TRUE,"Large"
)</f>
        <v>Medium</v>
      </c>
      <c r="P559" cm="1">
        <f t="array" ref="P559">_xlfn.IFS(
Table1[[#This Row],[Condition]]="New",3,
Table1[[#This Row],[Condition]]="Like New",2,
TRUE,1
)</f>
        <v>3</v>
      </c>
    </row>
    <row r="560" spans="1:16" x14ac:dyDescent="0.3">
      <c r="A560">
        <v>559</v>
      </c>
      <c r="B560" t="s">
        <v>30</v>
      </c>
      <c r="C560">
        <v>2007</v>
      </c>
      <c r="D560">
        <v>1</v>
      </c>
      <c r="E560" t="s">
        <v>25</v>
      </c>
      <c r="F560" t="s">
        <v>34</v>
      </c>
      <c r="G560">
        <v>205162</v>
      </c>
      <c r="H560" t="s">
        <v>38</v>
      </c>
      <c r="I560">
        <v>61503.74</v>
      </c>
      <c r="J560" t="s">
        <v>31</v>
      </c>
      <c r="K560">
        <f ca="1">YEAR(TODAY()) - Table1[[#This Row],[Year]]</f>
        <v>19</v>
      </c>
      <c r="L560">
        <f>Table1[[#This Row],[Price]]/Table1[[#This Row],[Mileage]]</f>
        <v>0.29978134352365449</v>
      </c>
      <c r="M560" t="str" cm="1">
        <f t="array" ref="M560">_xlfn.IFS(
Table1[[#This Row],[Mileage]]&lt;50000,"Low",
Table1[[#This Row],[Mileage]]&lt;150000,"Medium",
TRUE,"High"
)</f>
        <v>High</v>
      </c>
      <c r="N560" t="str" cm="1">
        <f t="array" ref="N560">_xlfn.IFS(
Table1[[#This Row],[Price]]&lt;65000,"Budget",
Table1[[#This Row],[Price]]&lt;=80000,"Mid-range",
TRUE,"Premium"
)</f>
        <v>Budget</v>
      </c>
      <c r="O560" t="str" cm="1">
        <f t="array" ref="O560">_xlfn.IFS(
Table1[[#This Row],[Engine Size]]&lt;2,"Small",
Table1[[#This Row],[Engine Size]]&lt;4,"Medium",
TRUE,"Large"
)</f>
        <v>Small</v>
      </c>
      <c r="P560" cm="1">
        <f t="array" ref="P560">_xlfn.IFS(
Table1[[#This Row],[Condition]]="New",3,
Table1[[#This Row],[Condition]]="Like New",2,
TRUE,1
)</f>
        <v>2</v>
      </c>
    </row>
    <row r="561" spans="1:16" hidden="1" x14ac:dyDescent="0.3">
      <c r="A561">
        <v>560</v>
      </c>
      <c r="B561" t="s">
        <v>50</v>
      </c>
      <c r="C561">
        <v>2020</v>
      </c>
      <c r="D561">
        <v>5.4</v>
      </c>
      <c r="E561" t="s">
        <v>18</v>
      </c>
      <c r="F561" t="s">
        <v>19</v>
      </c>
      <c r="G561">
        <v>67965</v>
      </c>
      <c r="H561" t="s">
        <v>26</v>
      </c>
      <c r="I561">
        <v>38126.480000000003</v>
      </c>
      <c r="J561" t="s">
        <v>51</v>
      </c>
      <c r="K561">
        <f ca="1">YEAR(TODAY()) - Table1[[#This Row],[Year]]</f>
        <v>6</v>
      </c>
      <c r="L561">
        <f>Table1[[#This Row],[Price]]/Table1[[#This Row],[Mileage]]</f>
        <v>0.56097226513646736</v>
      </c>
      <c r="M561" t="str" cm="1">
        <f t="array" ref="M561">_xlfn.IFS(
Table1[[#This Row],[Mileage]]&lt;50000,"Low",
Table1[[#This Row],[Mileage]]&lt;150000,"Medium",
TRUE,"High"
)</f>
        <v>Medium</v>
      </c>
      <c r="N561" t="str" cm="1">
        <f t="array" ref="N561">_xlfn.IFS(
Table1[[#This Row],[Price]]&lt;65000,"Budget",
Table1[[#This Row],[Price]]&lt;=80000,"Mid-range",
TRUE,"Premium"
)</f>
        <v>Budget</v>
      </c>
      <c r="O561" t="str" cm="1">
        <f t="array" ref="O561">_xlfn.IFS(
Table1[[#This Row],[Engine Size]]&lt;2,"Small",
Table1[[#This Row],[Engine Size]]&lt;4,"Medium",
TRUE,"Large"
)</f>
        <v>Large</v>
      </c>
      <c r="P561" cm="1">
        <f t="array" ref="P561">_xlfn.IFS(
Table1[[#This Row],[Condition]]="New",3,
Table1[[#This Row],[Condition]]="Like New",2,
TRUE,1
)</f>
        <v>1</v>
      </c>
    </row>
    <row r="562" spans="1:16" hidden="1" x14ac:dyDescent="0.3">
      <c r="A562">
        <v>561</v>
      </c>
      <c r="B562" t="s">
        <v>30</v>
      </c>
      <c r="C562">
        <v>2010</v>
      </c>
      <c r="D562">
        <v>5</v>
      </c>
      <c r="E562" t="s">
        <v>42</v>
      </c>
      <c r="F562" t="s">
        <v>34</v>
      </c>
      <c r="G562">
        <v>272654</v>
      </c>
      <c r="H562" t="s">
        <v>26</v>
      </c>
      <c r="I562">
        <v>36037.379999999997</v>
      </c>
      <c r="J562" t="s">
        <v>40</v>
      </c>
      <c r="K562">
        <f ca="1">YEAR(TODAY()) - Table1[[#This Row],[Year]]</f>
        <v>16</v>
      </c>
      <c r="L562">
        <f>Table1[[#This Row],[Price]]/Table1[[#This Row],[Mileage]]</f>
        <v>0.13217257036390442</v>
      </c>
      <c r="M562" t="str" cm="1">
        <f t="array" ref="M562">_xlfn.IFS(
Table1[[#This Row],[Mileage]]&lt;50000,"Low",
Table1[[#This Row],[Mileage]]&lt;150000,"Medium",
TRUE,"High"
)</f>
        <v>High</v>
      </c>
      <c r="N562" t="str" cm="1">
        <f t="array" ref="N562">_xlfn.IFS(
Table1[[#This Row],[Price]]&lt;65000,"Budget",
Table1[[#This Row],[Price]]&lt;=80000,"Mid-range",
TRUE,"Premium"
)</f>
        <v>Budget</v>
      </c>
      <c r="O562" t="str" cm="1">
        <f t="array" ref="O562">_xlfn.IFS(
Table1[[#This Row],[Engine Size]]&lt;2,"Small",
Table1[[#This Row],[Engine Size]]&lt;4,"Medium",
TRUE,"Large"
)</f>
        <v>Large</v>
      </c>
      <c r="P562" cm="1">
        <f t="array" ref="P562">_xlfn.IFS(
Table1[[#This Row],[Condition]]="New",3,
Table1[[#This Row],[Condition]]="Like New",2,
TRUE,1
)</f>
        <v>1</v>
      </c>
    </row>
    <row r="563" spans="1:16" x14ac:dyDescent="0.3">
      <c r="A563">
        <v>562</v>
      </c>
      <c r="B563" t="s">
        <v>17</v>
      </c>
      <c r="C563">
        <v>2022</v>
      </c>
      <c r="D563">
        <v>4.0999999999999996</v>
      </c>
      <c r="E563" t="s">
        <v>33</v>
      </c>
      <c r="F563" t="s">
        <v>19</v>
      </c>
      <c r="G563">
        <v>141609</v>
      </c>
      <c r="H563" t="s">
        <v>38</v>
      </c>
      <c r="I563">
        <v>76885.72</v>
      </c>
      <c r="J563" t="s">
        <v>21</v>
      </c>
      <c r="K563">
        <f ca="1">YEAR(TODAY()) - Table1[[#This Row],[Year]]</f>
        <v>4</v>
      </c>
      <c r="L563">
        <f>Table1[[#This Row],[Price]]/Table1[[#This Row],[Mileage]]</f>
        <v>0.54294373945158858</v>
      </c>
      <c r="M563" t="str" cm="1">
        <f t="array" ref="M563">_xlfn.IFS(
Table1[[#This Row],[Mileage]]&lt;50000,"Low",
Table1[[#This Row],[Mileage]]&lt;150000,"Medium",
TRUE,"High"
)</f>
        <v>Medium</v>
      </c>
      <c r="N563" t="str" cm="1">
        <f t="array" ref="N563">_xlfn.IFS(
Table1[[#This Row],[Price]]&lt;65000,"Budget",
Table1[[#This Row],[Price]]&lt;=80000,"Mid-range",
TRUE,"Premium"
)</f>
        <v>Mid-range</v>
      </c>
      <c r="O563" t="str" cm="1">
        <f t="array" ref="O563">_xlfn.IFS(
Table1[[#This Row],[Engine Size]]&lt;2,"Small",
Table1[[#This Row],[Engine Size]]&lt;4,"Medium",
TRUE,"Large"
)</f>
        <v>Large</v>
      </c>
      <c r="P563" cm="1">
        <f t="array" ref="P563">_xlfn.IFS(
Table1[[#This Row],[Condition]]="New",3,
Table1[[#This Row],[Condition]]="Like New",2,
TRUE,1
)</f>
        <v>2</v>
      </c>
    </row>
    <row r="564" spans="1:16" hidden="1" x14ac:dyDescent="0.3">
      <c r="A564">
        <v>563</v>
      </c>
      <c r="B564" t="s">
        <v>37</v>
      </c>
      <c r="C564">
        <v>2001</v>
      </c>
      <c r="D564">
        <v>4.8</v>
      </c>
      <c r="E564" t="s">
        <v>42</v>
      </c>
      <c r="F564" t="s">
        <v>19</v>
      </c>
      <c r="G564">
        <v>105935</v>
      </c>
      <c r="H564" t="s">
        <v>26</v>
      </c>
      <c r="I564">
        <v>48123.61</v>
      </c>
      <c r="J564" t="s">
        <v>45</v>
      </c>
      <c r="K564">
        <f ca="1">YEAR(TODAY()) - Table1[[#This Row],[Year]]</f>
        <v>25</v>
      </c>
      <c r="L564">
        <f>Table1[[#This Row],[Price]]/Table1[[#This Row],[Mileage]]</f>
        <v>0.45427488554302164</v>
      </c>
      <c r="M564" t="str" cm="1">
        <f t="array" ref="M564">_xlfn.IFS(
Table1[[#This Row],[Mileage]]&lt;50000,"Low",
Table1[[#This Row],[Mileage]]&lt;150000,"Medium",
TRUE,"High"
)</f>
        <v>Medium</v>
      </c>
      <c r="N564" t="str" cm="1">
        <f t="array" ref="N564">_xlfn.IFS(
Table1[[#This Row],[Price]]&lt;65000,"Budget",
Table1[[#This Row],[Price]]&lt;=80000,"Mid-range",
TRUE,"Premium"
)</f>
        <v>Budget</v>
      </c>
      <c r="O564" t="str" cm="1">
        <f t="array" ref="O564">_xlfn.IFS(
Table1[[#This Row],[Engine Size]]&lt;2,"Small",
Table1[[#This Row],[Engine Size]]&lt;4,"Medium",
TRUE,"Large"
)</f>
        <v>Large</v>
      </c>
      <c r="P564" cm="1">
        <f t="array" ref="P564">_xlfn.IFS(
Table1[[#This Row],[Condition]]="New",3,
Table1[[#This Row],[Condition]]="Like New",2,
TRUE,1
)</f>
        <v>1</v>
      </c>
    </row>
    <row r="565" spans="1:16" hidden="1" x14ac:dyDescent="0.3">
      <c r="A565">
        <v>564</v>
      </c>
      <c r="B565" t="s">
        <v>24</v>
      </c>
      <c r="C565">
        <v>2007</v>
      </c>
      <c r="D565">
        <v>1.8</v>
      </c>
      <c r="E565" t="s">
        <v>33</v>
      </c>
      <c r="F565" t="s">
        <v>34</v>
      </c>
      <c r="G565">
        <v>233705</v>
      </c>
      <c r="H565" t="s">
        <v>38</v>
      </c>
      <c r="I565">
        <v>25155.32</v>
      </c>
      <c r="J565" t="s">
        <v>53</v>
      </c>
      <c r="K565">
        <f ca="1">YEAR(TODAY()) - Table1[[#This Row],[Year]]</f>
        <v>19</v>
      </c>
      <c r="L565">
        <f>Table1[[#This Row],[Price]]/Table1[[#This Row],[Mileage]]</f>
        <v>0.10763706381977278</v>
      </c>
      <c r="M565" t="str" cm="1">
        <f t="array" ref="M565">_xlfn.IFS(
Table1[[#This Row],[Mileage]]&lt;50000,"Low",
Table1[[#This Row],[Mileage]]&lt;150000,"Medium",
TRUE,"High"
)</f>
        <v>High</v>
      </c>
      <c r="N565" t="str" cm="1">
        <f t="array" ref="N565">_xlfn.IFS(
Table1[[#This Row],[Price]]&lt;65000,"Budget",
Table1[[#This Row],[Price]]&lt;=80000,"Mid-range",
TRUE,"Premium"
)</f>
        <v>Budget</v>
      </c>
      <c r="O565" t="str" cm="1">
        <f t="array" ref="O565">_xlfn.IFS(
Table1[[#This Row],[Engine Size]]&lt;2,"Small",
Table1[[#This Row],[Engine Size]]&lt;4,"Medium",
TRUE,"Large"
)</f>
        <v>Small</v>
      </c>
      <c r="P565" cm="1">
        <f t="array" ref="P565">_xlfn.IFS(
Table1[[#This Row],[Condition]]="New",3,
Table1[[#This Row],[Condition]]="Like New",2,
TRUE,1
)</f>
        <v>2</v>
      </c>
    </row>
    <row r="566" spans="1:16" hidden="1" x14ac:dyDescent="0.3">
      <c r="A566">
        <v>565</v>
      </c>
      <c r="B566" t="s">
        <v>43</v>
      </c>
      <c r="C566">
        <v>2021</v>
      </c>
      <c r="D566">
        <v>3.3</v>
      </c>
      <c r="E566" t="s">
        <v>18</v>
      </c>
      <c r="F566" t="s">
        <v>34</v>
      </c>
      <c r="G566">
        <v>253978</v>
      </c>
      <c r="H566" t="s">
        <v>20</v>
      </c>
      <c r="I566">
        <v>24184.13</v>
      </c>
      <c r="J566" t="s">
        <v>57</v>
      </c>
      <c r="K566">
        <f ca="1">YEAR(TODAY()) - Table1[[#This Row],[Year]]</f>
        <v>5</v>
      </c>
      <c r="L566">
        <f>Table1[[#This Row],[Price]]/Table1[[#This Row],[Mileage]]</f>
        <v>9.5221357755396141E-2</v>
      </c>
      <c r="M566" t="str" cm="1">
        <f t="array" ref="M566">_xlfn.IFS(
Table1[[#This Row],[Mileage]]&lt;50000,"Low",
Table1[[#This Row],[Mileage]]&lt;150000,"Medium",
TRUE,"High"
)</f>
        <v>High</v>
      </c>
      <c r="N566" t="str" cm="1">
        <f t="array" ref="N566">_xlfn.IFS(
Table1[[#This Row],[Price]]&lt;65000,"Budget",
Table1[[#This Row],[Price]]&lt;=80000,"Mid-range",
TRUE,"Premium"
)</f>
        <v>Budget</v>
      </c>
      <c r="O566" t="str" cm="1">
        <f t="array" ref="O566">_xlfn.IFS(
Table1[[#This Row],[Engine Size]]&lt;2,"Small",
Table1[[#This Row],[Engine Size]]&lt;4,"Medium",
TRUE,"Large"
)</f>
        <v>Medium</v>
      </c>
      <c r="P566" cm="1">
        <f t="array" ref="P566">_xlfn.IFS(
Table1[[#This Row],[Condition]]="New",3,
Table1[[#This Row],[Condition]]="Like New",2,
TRUE,1
)</f>
        <v>3</v>
      </c>
    </row>
    <row r="567" spans="1:16" x14ac:dyDescent="0.3">
      <c r="A567">
        <v>566</v>
      </c>
      <c r="B567" t="s">
        <v>37</v>
      </c>
      <c r="C567">
        <v>2007</v>
      </c>
      <c r="D567">
        <v>2.8</v>
      </c>
      <c r="E567" t="s">
        <v>25</v>
      </c>
      <c r="F567" t="s">
        <v>34</v>
      </c>
      <c r="G567">
        <v>144854</v>
      </c>
      <c r="H567" t="s">
        <v>38</v>
      </c>
      <c r="I567">
        <v>86621.37</v>
      </c>
      <c r="J567" t="s">
        <v>39</v>
      </c>
      <c r="K567">
        <f ca="1">YEAR(TODAY()) - Table1[[#This Row],[Year]]</f>
        <v>19</v>
      </c>
      <c r="L567">
        <f>Table1[[#This Row],[Price]]/Table1[[#This Row],[Mileage]]</f>
        <v>0.59799087356924896</v>
      </c>
      <c r="M567" t="str" cm="1">
        <f t="array" ref="M567">_xlfn.IFS(
Table1[[#This Row],[Mileage]]&lt;50000,"Low",
Table1[[#This Row],[Mileage]]&lt;150000,"Medium",
TRUE,"High"
)</f>
        <v>Medium</v>
      </c>
      <c r="N567" t="str" cm="1">
        <f t="array" ref="N567">_xlfn.IFS(
Table1[[#This Row],[Price]]&lt;65000,"Budget",
Table1[[#This Row],[Price]]&lt;=80000,"Mid-range",
TRUE,"Premium"
)</f>
        <v>Premium</v>
      </c>
      <c r="O567" t="str" cm="1">
        <f t="array" ref="O567">_xlfn.IFS(
Table1[[#This Row],[Engine Size]]&lt;2,"Small",
Table1[[#This Row],[Engine Size]]&lt;4,"Medium",
TRUE,"Large"
)</f>
        <v>Medium</v>
      </c>
      <c r="P567" cm="1">
        <f t="array" ref="P567">_xlfn.IFS(
Table1[[#This Row],[Condition]]="New",3,
Table1[[#This Row],[Condition]]="Like New",2,
TRUE,1
)</f>
        <v>2</v>
      </c>
    </row>
    <row r="568" spans="1:16" x14ac:dyDescent="0.3">
      <c r="A568">
        <v>567</v>
      </c>
      <c r="B568" t="s">
        <v>30</v>
      </c>
      <c r="C568">
        <v>2016</v>
      </c>
      <c r="D568">
        <v>1.5</v>
      </c>
      <c r="E568" t="s">
        <v>18</v>
      </c>
      <c r="F568" t="s">
        <v>19</v>
      </c>
      <c r="G568">
        <v>78004</v>
      </c>
      <c r="H568" t="s">
        <v>38</v>
      </c>
      <c r="I568">
        <v>69387.25</v>
      </c>
      <c r="J568" t="s">
        <v>31</v>
      </c>
      <c r="K568">
        <f ca="1">YEAR(TODAY()) - Table1[[#This Row],[Year]]</f>
        <v>10</v>
      </c>
      <c r="L568">
        <f>Table1[[#This Row],[Price]]/Table1[[#This Row],[Mileage]]</f>
        <v>0.88953451105071535</v>
      </c>
      <c r="M568" t="str" cm="1">
        <f t="array" ref="M568">_xlfn.IFS(
Table1[[#This Row],[Mileage]]&lt;50000,"Low",
Table1[[#This Row],[Mileage]]&lt;150000,"Medium",
TRUE,"High"
)</f>
        <v>Medium</v>
      </c>
      <c r="N568" t="str" cm="1">
        <f t="array" ref="N568">_xlfn.IFS(
Table1[[#This Row],[Price]]&lt;65000,"Budget",
Table1[[#This Row],[Price]]&lt;=80000,"Mid-range",
TRUE,"Premium"
)</f>
        <v>Mid-range</v>
      </c>
      <c r="O568" t="str" cm="1">
        <f t="array" ref="O568">_xlfn.IFS(
Table1[[#This Row],[Engine Size]]&lt;2,"Small",
Table1[[#This Row],[Engine Size]]&lt;4,"Medium",
TRUE,"Large"
)</f>
        <v>Small</v>
      </c>
      <c r="P568" cm="1">
        <f t="array" ref="P568">_xlfn.IFS(
Table1[[#This Row],[Condition]]="New",3,
Table1[[#This Row],[Condition]]="Like New",2,
TRUE,1
)</f>
        <v>2</v>
      </c>
    </row>
    <row r="569" spans="1:16" x14ac:dyDescent="0.3">
      <c r="A569">
        <v>568</v>
      </c>
      <c r="B569" t="s">
        <v>50</v>
      </c>
      <c r="C569">
        <v>2014</v>
      </c>
      <c r="D569">
        <v>3.4</v>
      </c>
      <c r="E569" t="s">
        <v>25</v>
      </c>
      <c r="F569" t="s">
        <v>34</v>
      </c>
      <c r="G569">
        <v>22072</v>
      </c>
      <c r="H569" t="s">
        <v>38</v>
      </c>
      <c r="I569">
        <v>56874.38</v>
      </c>
      <c r="J569" t="s">
        <v>61</v>
      </c>
      <c r="K569">
        <f ca="1">YEAR(TODAY()) - Table1[[#This Row],[Year]]</f>
        <v>12</v>
      </c>
      <c r="L569">
        <f>Table1[[#This Row],[Price]]/Table1[[#This Row],[Mileage]]</f>
        <v>2.5767660384197173</v>
      </c>
      <c r="M569" t="str" cm="1">
        <f t="array" ref="M569">_xlfn.IFS(
Table1[[#This Row],[Mileage]]&lt;50000,"Low",
Table1[[#This Row],[Mileage]]&lt;150000,"Medium",
TRUE,"High"
)</f>
        <v>Low</v>
      </c>
      <c r="N569" t="str" cm="1">
        <f t="array" ref="N569">_xlfn.IFS(
Table1[[#This Row],[Price]]&lt;65000,"Budget",
Table1[[#This Row],[Price]]&lt;=80000,"Mid-range",
TRUE,"Premium"
)</f>
        <v>Budget</v>
      </c>
      <c r="O569" t="str" cm="1">
        <f t="array" ref="O569">_xlfn.IFS(
Table1[[#This Row],[Engine Size]]&lt;2,"Small",
Table1[[#This Row],[Engine Size]]&lt;4,"Medium",
TRUE,"Large"
)</f>
        <v>Medium</v>
      </c>
      <c r="P569" cm="1">
        <f t="array" ref="P569">_xlfn.IFS(
Table1[[#This Row],[Condition]]="New",3,
Table1[[#This Row],[Condition]]="Like New",2,
TRUE,1
)</f>
        <v>2</v>
      </c>
    </row>
    <row r="570" spans="1:16" hidden="1" x14ac:dyDescent="0.3">
      <c r="A570">
        <v>569</v>
      </c>
      <c r="B570" t="s">
        <v>58</v>
      </c>
      <c r="C570">
        <v>2016</v>
      </c>
      <c r="D570">
        <v>5.6</v>
      </c>
      <c r="E570" t="s">
        <v>42</v>
      </c>
      <c r="F570" t="s">
        <v>34</v>
      </c>
      <c r="G570">
        <v>81015</v>
      </c>
      <c r="H570" t="s">
        <v>38</v>
      </c>
      <c r="I570">
        <v>43089.18</v>
      </c>
      <c r="J570" t="s">
        <v>62</v>
      </c>
      <c r="K570">
        <f ca="1">YEAR(TODAY()) - Table1[[#This Row],[Year]]</f>
        <v>10</v>
      </c>
      <c r="L570">
        <f>Table1[[#This Row],[Price]]/Table1[[#This Row],[Mileage]]</f>
        <v>0.5318666913534531</v>
      </c>
      <c r="M570" t="str" cm="1">
        <f t="array" ref="M570">_xlfn.IFS(
Table1[[#This Row],[Mileage]]&lt;50000,"Low",
Table1[[#This Row],[Mileage]]&lt;150000,"Medium",
TRUE,"High"
)</f>
        <v>Medium</v>
      </c>
      <c r="N570" t="str" cm="1">
        <f t="array" ref="N570">_xlfn.IFS(
Table1[[#This Row],[Price]]&lt;65000,"Budget",
Table1[[#This Row],[Price]]&lt;=80000,"Mid-range",
TRUE,"Premium"
)</f>
        <v>Budget</v>
      </c>
      <c r="O570" t="str" cm="1">
        <f t="array" ref="O570">_xlfn.IFS(
Table1[[#This Row],[Engine Size]]&lt;2,"Small",
Table1[[#This Row],[Engine Size]]&lt;4,"Medium",
TRUE,"Large"
)</f>
        <v>Large</v>
      </c>
      <c r="P570" cm="1">
        <f t="array" ref="P570">_xlfn.IFS(
Table1[[#This Row],[Condition]]="New",3,
Table1[[#This Row],[Condition]]="Like New",2,
TRUE,1
)</f>
        <v>2</v>
      </c>
    </row>
    <row r="571" spans="1:16" hidden="1" x14ac:dyDescent="0.3">
      <c r="A571">
        <v>570</v>
      </c>
      <c r="B571" t="s">
        <v>30</v>
      </c>
      <c r="C571">
        <v>2022</v>
      </c>
      <c r="D571">
        <v>1.2</v>
      </c>
      <c r="E571" t="s">
        <v>42</v>
      </c>
      <c r="F571" t="s">
        <v>19</v>
      </c>
      <c r="G571">
        <v>225075</v>
      </c>
      <c r="H571" t="s">
        <v>20</v>
      </c>
      <c r="I571">
        <v>45927.65</v>
      </c>
      <c r="J571" t="s">
        <v>41</v>
      </c>
      <c r="K571">
        <f ca="1">YEAR(TODAY()) - Table1[[#This Row],[Year]]</f>
        <v>4</v>
      </c>
      <c r="L571">
        <f>Table1[[#This Row],[Price]]/Table1[[#This Row],[Mileage]]</f>
        <v>0.20405487059868932</v>
      </c>
      <c r="M571" t="str" cm="1">
        <f t="array" ref="M571">_xlfn.IFS(
Table1[[#This Row],[Mileage]]&lt;50000,"Low",
Table1[[#This Row],[Mileage]]&lt;150000,"Medium",
TRUE,"High"
)</f>
        <v>High</v>
      </c>
      <c r="N571" t="str" cm="1">
        <f t="array" ref="N571">_xlfn.IFS(
Table1[[#This Row],[Price]]&lt;65000,"Budget",
Table1[[#This Row],[Price]]&lt;=80000,"Mid-range",
TRUE,"Premium"
)</f>
        <v>Budget</v>
      </c>
      <c r="O571" t="str" cm="1">
        <f t="array" ref="O571">_xlfn.IFS(
Table1[[#This Row],[Engine Size]]&lt;2,"Small",
Table1[[#This Row],[Engine Size]]&lt;4,"Medium",
TRUE,"Large"
)</f>
        <v>Small</v>
      </c>
      <c r="P571" cm="1">
        <f t="array" ref="P571">_xlfn.IFS(
Table1[[#This Row],[Condition]]="New",3,
Table1[[#This Row],[Condition]]="Like New",2,
TRUE,1
)</f>
        <v>3</v>
      </c>
    </row>
    <row r="572" spans="1:16" hidden="1" x14ac:dyDescent="0.3">
      <c r="A572">
        <v>571</v>
      </c>
      <c r="B572" t="s">
        <v>50</v>
      </c>
      <c r="C572">
        <v>2023</v>
      </c>
      <c r="D572">
        <v>2.5</v>
      </c>
      <c r="E572" t="s">
        <v>18</v>
      </c>
      <c r="F572" t="s">
        <v>34</v>
      </c>
      <c r="G572">
        <v>220010</v>
      </c>
      <c r="H572" t="s">
        <v>20</v>
      </c>
      <c r="I572">
        <v>10456.34</v>
      </c>
      <c r="J572" t="s">
        <v>51</v>
      </c>
      <c r="K572">
        <f ca="1">YEAR(TODAY()) - Table1[[#This Row],[Year]]</f>
        <v>3</v>
      </c>
      <c r="L572">
        <f>Table1[[#This Row],[Price]]/Table1[[#This Row],[Mileage]]</f>
        <v>4.7526657879187313E-2</v>
      </c>
      <c r="M572" t="str" cm="1">
        <f t="array" ref="M572">_xlfn.IFS(
Table1[[#This Row],[Mileage]]&lt;50000,"Low",
Table1[[#This Row],[Mileage]]&lt;150000,"Medium",
TRUE,"High"
)</f>
        <v>High</v>
      </c>
      <c r="N572" t="str" cm="1">
        <f t="array" ref="N572">_xlfn.IFS(
Table1[[#This Row],[Price]]&lt;65000,"Budget",
Table1[[#This Row],[Price]]&lt;=80000,"Mid-range",
TRUE,"Premium"
)</f>
        <v>Budget</v>
      </c>
      <c r="O572" t="str" cm="1">
        <f t="array" ref="O572">_xlfn.IFS(
Table1[[#This Row],[Engine Size]]&lt;2,"Small",
Table1[[#This Row],[Engine Size]]&lt;4,"Medium",
TRUE,"Large"
)</f>
        <v>Medium</v>
      </c>
      <c r="P572" cm="1">
        <f t="array" ref="P572">_xlfn.IFS(
Table1[[#This Row],[Condition]]="New",3,
Table1[[#This Row],[Condition]]="Like New",2,
TRUE,1
)</f>
        <v>3</v>
      </c>
    </row>
    <row r="573" spans="1:16" hidden="1" x14ac:dyDescent="0.3">
      <c r="A573">
        <v>572</v>
      </c>
      <c r="B573" t="s">
        <v>24</v>
      </c>
      <c r="C573">
        <v>2012</v>
      </c>
      <c r="D573">
        <v>2</v>
      </c>
      <c r="E573" t="s">
        <v>25</v>
      </c>
      <c r="F573" t="s">
        <v>34</v>
      </c>
      <c r="G573">
        <v>72746</v>
      </c>
      <c r="H573" t="s">
        <v>20</v>
      </c>
      <c r="I573">
        <v>48216.46</v>
      </c>
      <c r="J573" t="s">
        <v>66</v>
      </c>
      <c r="K573">
        <f ca="1">YEAR(TODAY()) - Table1[[#This Row],[Year]]</f>
        <v>14</v>
      </c>
      <c r="L573">
        <f>Table1[[#This Row],[Price]]/Table1[[#This Row],[Mileage]]</f>
        <v>0.66280565254446977</v>
      </c>
      <c r="M573" t="str" cm="1">
        <f t="array" ref="M573">_xlfn.IFS(
Table1[[#This Row],[Mileage]]&lt;50000,"Low",
Table1[[#This Row],[Mileage]]&lt;150000,"Medium",
TRUE,"High"
)</f>
        <v>Medium</v>
      </c>
      <c r="N573" t="str" cm="1">
        <f t="array" ref="N573">_xlfn.IFS(
Table1[[#This Row],[Price]]&lt;65000,"Budget",
Table1[[#This Row],[Price]]&lt;=80000,"Mid-range",
TRUE,"Premium"
)</f>
        <v>Budget</v>
      </c>
      <c r="O573" t="str" cm="1">
        <f t="array" ref="O573">_xlfn.IFS(
Table1[[#This Row],[Engine Size]]&lt;2,"Small",
Table1[[#This Row],[Engine Size]]&lt;4,"Medium",
TRUE,"Large"
)</f>
        <v>Medium</v>
      </c>
      <c r="P573" cm="1">
        <f t="array" ref="P573">_xlfn.IFS(
Table1[[#This Row],[Condition]]="New",3,
Table1[[#This Row],[Condition]]="Like New",2,
TRUE,1
)</f>
        <v>3</v>
      </c>
    </row>
    <row r="574" spans="1:16" x14ac:dyDescent="0.3">
      <c r="A574">
        <v>573</v>
      </c>
      <c r="B574" t="s">
        <v>30</v>
      </c>
      <c r="C574">
        <v>2018</v>
      </c>
      <c r="D574">
        <v>2.2000000000000002</v>
      </c>
      <c r="E574" t="s">
        <v>18</v>
      </c>
      <c r="F574" t="s">
        <v>34</v>
      </c>
      <c r="G574">
        <v>176774</v>
      </c>
      <c r="H574" t="s">
        <v>38</v>
      </c>
      <c r="I574">
        <v>80568.22</v>
      </c>
      <c r="J574" t="s">
        <v>41</v>
      </c>
      <c r="K574">
        <f ca="1">YEAR(TODAY()) - Table1[[#This Row],[Year]]</f>
        <v>8</v>
      </c>
      <c r="L574">
        <f>Table1[[#This Row],[Price]]/Table1[[#This Row],[Mileage]]</f>
        <v>0.45576962675506577</v>
      </c>
      <c r="M574" t="str" cm="1">
        <f t="array" ref="M574">_xlfn.IFS(
Table1[[#This Row],[Mileage]]&lt;50000,"Low",
Table1[[#This Row],[Mileage]]&lt;150000,"Medium",
TRUE,"High"
)</f>
        <v>High</v>
      </c>
      <c r="N574" t="str" cm="1">
        <f t="array" ref="N574">_xlfn.IFS(
Table1[[#This Row],[Price]]&lt;65000,"Budget",
Table1[[#This Row],[Price]]&lt;=80000,"Mid-range",
TRUE,"Premium"
)</f>
        <v>Premium</v>
      </c>
      <c r="O574" t="str" cm="1">
        <f t="array" ref="O574">_xlfn.IFS(
Table1[[#This Row],[Engine Size]]&lt;2,"Small",
Table1[[#This Row],[Engine Size]]&lt;4,"Medium",
TRUE,"Large"
)</f>
        <v>Medium</v>
      </c>
      <c r="P574" cm="1">
        <f t="array" ref="P574">_xlfn.IFS(
Table1[[#This Row],[Condition]]="New",3,
Table1[[#This Row],[Condition]]="Like New",2,
TRUE,1
)</f>
        <v>2</v>
      </c>
    </row>
    <row r="575" spans="1:16" hidden="1" x14ac:dyDescent="0.3">
      <c r="A575">
        <v>574</v>
      </c>
      <c r="B575" t="s">
        <v>17</v>
      </c>
      <c r="C575">
        <v>2004</v>
      </c>
      <c r="D575">
        <v>5.5</v>
      </c>
      <c r="E575" t="s">
        <v>25</v>
      </c>
      <c r="F575" t="s">
        <v>19</v>
      </c>
      <c r="G575">
        <v>128259</v>
      </c>
      <c r="H575" t="s">
        <v>20</v>
      </c>
      <c r="I575">
        <v>41858.720000000001</v>
      </c>
      <c r="J575" t="s">
        <v>21</v>
      </c>
      <c r="K575">
        <f ca="1">YEAR(TODAY()) - Table1[[#This Row],[Year]]</f>
        <v>22</v>
      </c>
      <c r="L575">
        <f>Table1[[#This Row],[Price]]/Table1[[#This Row],[Mileage]]</f>
        <v>0.32636087915857759</v>
      </c>
      <c r="M575" t="str" cm="1">
        <f t="array" ref="M575">_xlfn.IFS(
Table1[[#This Row],[Mileage]]&lt;50000,"Low",
Table1[[#This Row],[Mileage]]&lt;150000,"Medium",
TRUE,"High"
)</f>
        <v>Medium</v>
      </c>
      <c r="N575" t="str" cm="1">
        <f t="array" ref="N575">_xlfn.IFS(
Table1[[#This Row],[Price]]&lt;65000,"Budget",
Table1[[#This Row],[Price]]&lt;=80000,"Mid-range",
TRUE,"Premium"
)</f>
        <v>Budget</v>
      </c>
      <c r="O575" t="str" cm="1">
        <f t="array" ref="O575">_xlfn.IFS(
Table1[[#This Row],[Engine Size]]&lt;2,"Small",
Table1[[#This Row],[Engine Size]]&lt;4,"Medium",
TRUE,"Large"
)</f>
        <v>Large</v>
      </c>
      <c r="P575" cm="1">
        <f t="array" ref="P575">_xlfn.IFS(
Table1[[#This Row],[Condition]]="New",3,
Table1[[#This Row],[Condition]]="Like New",2,
TRUE,1
)</f>
        <v>3</v>
      </c>
    </row>
    <row r="576" spans="1:16" hidden="1" x14ac:dyDescent="0.3">
      <c r="A576">
        <v>575</v>
      </c>
      <c r="B576" t="s">
        <v>58</v>
      </c>
      <c r="C576">
        <v>2011</v>
      </c>
      <c r="D576">
        <v>3.3</v>
      </c>
      <c r="E576" t="s">
        <v>25</v>
      </c>
      <c r="F576" t="s">
        <v>19</v>
      </c>
      <c r="G576">
        <v>30916</v>
      </c>
      <c r="H576" t="s">
        <v>26</v>
      </c>
      <c r="I576">
        <v>41440.22</v>
      </c>
      <c r="J576" t="s">
        <v>59</v>
      </c>
      <c r="K576">
        <f ca="1">YEAR(TODAY()) - Table1[[#This Row],[Year]]</f>
        <v>15</v>
      </c>
      <c r="L576">
        <f>Table1[[#This Row],[Price]]/Table1[[#This Row],[Mileage]]</f>
        <v>1.3404133781860526</v>
      </c>
      <c r="M576" t="str" cm="1">
        <f t="array" ref="M576">_xlfn.IFS(
Table1[[#This Row],[Mileage]]&lt;50000,"Low",
Table1[[#This Row],[Mileage]]&lt;150000,"Medium",
TRUE,"High"
)</f>
        <v>Low</v>
      </c>
      <c r="N576" t="str" cm="1">
        <f t="array" ref="N576">_xlfn.IFS(
Table1[[#This Row],[Price]]&lt;65000,"Budget",
Table1[[#This Row],[Price]]&lt;=80000,"Mid-range",
TRUE,"Premium"
)</f>
        <v>Budget</v>
      </c>
      <c r="O576" t="str" cm="1">
        <f t="array" ref="O576">_xlfn.IFS(
Table1[[#This Row],[Engine Size]]&lt;2,"Small",
Table1[[#This Row],[Engine Size]]&lt;4,"Medium",
TRUE,"Large"
)</f>
        <v>Medium</v>
      </c>
      <c r="P576" cm="1">
        <f t="array" ref="P576">_xlfn.IFS(
Table1[[#This Row],[Condition]]="New",3,
Table1[[#This Row],[Condition]]="Like New",2,
TRUE,1
)</f>
        <v>1</v>
      </c>
    </row>
    <row r="577" spans="1:16" hidden="1" x14ac:dyDescent="0.3">
      <c r="A577">
        <v>576</v>
      </c>
      <c r="B577" t="s">
        <v>50</v>
      </c>
      <c r="C577">
        <v>2000</v>
      </c>
      <c r="D577">
        <v>3.3</v>
      </c>
      <c r="E577" t="s">
        <v>42</v>
      </c>
      <c r="F577" t="s">
        <v>19</v>
      </c>
      <c r="G577">
        <v>27268</v>
      </c>
      <c r="H577" t="s">
        <v>20</v>
      </c>
      <c r="I577">
        <v>6493.08</v>
      </c>
      <c r="J577" t="s">
        <v>51</v>
      </c>
      <c r="K577">
        <f ca="1">YEAR(TODAY()) - Table1[[#This Row],[Year]]</f>
        <v>26</v>
      </c>
      <c r="L577">
        <f>Table1[[#This Row],[Price]]/Table1[[#This Row],[Mileage]]</f>
        <v>0.23812087428487605</v>
      </c>
      <c r="M577" t="str" cm="1">
        <f t="array" ref="M577">_xlfn.IFS(
Table1[[#This Row],[Mileage]]&lt;50000,"Low",
Table1[[#This Row],[Mileage]]&lt;150000,"Medium",
TRUE,"High"
)</f>
        <v>Low</v>
      </c>
      <c r="N577" t="str" cm="1">
        <f t="array" ref="N577">_xlfn.IFS(
Table1[[#This Row],[Price]]&lt;65000,"Budget",
Table1[[#This Row],[Price]]&lt;=80000,"Mid-range",
TRUE,"Premium"
)</f>
        <v>Budget</v>
      </c>
      <c r="O577" t="str" cm="1">
        <f t="array" ref="O577">_xlfn.IFS(
Table1[[#This Row],[Engine Size]]&lt;2,"Small",
Table1[[#This Row],[Engine Size]]&lt;4,"Medium",
TRUE,"Large"
)</f>
        <v>Medium</v>
      </c>
      <c r="P577" cm="1">
        <f t="array" ref="P577">_xlfn.IFS(
Table1[[#This Row],[Condition]]="New",3,
Table1[[#This Row],[Condition]]="Like New",2,
TRUE,1
)</f>
        <v>3</v>
      </c>
    </row>
    <row r="578" spans="1:16" hidden="1" x14ac:dyDescent="0.3">
      <c r="A578">
        <v>577</v>
      </c>
      <c r="B578" t="s">
        <v>50</v>
      </c>
      <c r="C578">
        <v>2022</v>
      </c>
      <c r="D578">
        <v>4.8</v>
      </c>
      <c r="E578" t="s">
        <v>42</v>
      </c>
      <c r="F578" t="s">
        <v>34</v>
      </c>
      <c r="G578">
        <v>175050</v>
      </c>
      <c r="H578" t="s">
        <v>38</v>
      </c>
      <c r="I578">
        <v>48494.35</v>
      </c>
      <c r="J578" t="s">
        <v>55</v>
      </c>
      <c r="K578">
        <f ca="1">YEAR(TODAY()) - Table1[[#This Row],[Year]]</f>
        <v>4</v>
      </c>
      <c r="L578">
        <f>Table1[[#This Row],[Price]]/Table1[[#This Row],[Mileage]]</f>
        <v>0.27703141959440158</v>
      </c>
      <c r="M578" t="str" cm="1">
        <f t="array" ref="M578">_xlfn.IFS(
Table1[[#This Row],[Mileage]]&lt;50000,"Low",
Table1[[#This Row],[Mileage]]&lt;150000,"Medium",
TRUE,"High"
)</f>
        <v>High</v>
      </c>
      <c r="N578" t="str" cm="1">
        <f t="array" ref="N578">_xlfn.IFS(
Table1[[#This Row],[Price]]&lt;65000,"Budget",
Table1[[#This Row],[Price]]&lt;=80000,"Mid-range",
TRUE,"Premium"
)</f>
        <v>Budget</v>
      </c>
      <c r="O578" t="str" cm="1">
        <f t="array" ref="O578">_xlfn.IFS(
Table1[[#This Row],[Engine Size]]&lt;2,"Small",
Table1[[#This Row],[Engine Size]]&lt;4,"Medium",
TRUE,"Large"
)</f>
        <v>Large</v>
      </c>
      <c r="P578" cm="1">
        <f t="array" ref="P578">_xlfn.IFS(
Table1[[#This Row],[Condition]]="New",3,
Table1[[#This Row],[Condition]]="Like New",2,
TRUE,1
)</f>
        <v>2</v>
      </c>
    </row>
    <row r="579" spans="1:16" hidden="1" x14ac:dyDescent="0.3">
      <c r="A579">
        <v>578</v>
      </c>
      <c r="B579" t="s">
        <v>50</v>
      </c>
      <c r="C579">
        <v>2004</v>
      </c>
      <c r="D579">
        <v>1.8</v>
      </c>
      <c r="E579" t="s">
        <v>25</v>
      </c>
      <c r="F579" t="s">
        <v>19</v>
      </c>
      <c r="G579">
        <v>243966</v>
      </c>
      <c r="H579" t="s">
        <v>26</v>
      </c>
      <c r="I579">
        <v>7407.08</v>
      </c>
      <c r="J579" t="s">
        <v>54</v>
      </c>
      <c r="K579">
        <f ca="1">YEAR(TODAY()) - Table1[[#This Row],[Year]]</f>
        <v>22</v>
      </c>
      <c r="L579">
        <f>Table1[[#This Row],[Price]]/Table1[[#This Row],[Mileage]]</f>
        <v>3.0361115893198232E-2</v>
      </c>
      <c r="M579" t="str" cm="1">
        <f t="array" ref="M579">_xlfn.IFS(
Table1[[#This Row],[Mileage]]&lt;50000,"Low",
Table1[[#This Row],[Mileage]]&lt;150000,"Medium",
TRUE,"High"
)</f>
        <v>High</v>
      </c>
      <c r="N579" t="str" cm="1">
        <f t="array" ref="N579">_xlfn.IFS(
Table1[[#This Row],[Price]]&lt;65000,"Budget",
Table1[[#This Row],[Price]]&lt;=80000,"Mid-range",
TRUE,"Premium"
)</f>
        <v>Budget</v>
      </c>
      <c r="O579" t="str" cm="1">
        <f t="array" ref="O579">_xlfn.IFS(
Table1[[#This Row],[Engine Size]]&lt;2,"Small",
Table1[[#This Row],[Engine Size]]&lt;4,"Medium",
TRUE,"Large"
)</f>
        <v>Small</v>
      </c>
      <c r="P579" cm="1">
        <f t="array" ref="P579">_xlfn.IFS(
Table1[[#This Row],[Condition]]="New",3,
Table1[[#This Row],[Condition]]="Like New",2,
TRUE,1
)</f>
        <v>1</v>
      </c>
    </row>
    <row r="580" spans="1:16" x14ac:dyDescent="0.3">
      <c r="A580">
        <v>579</v>
      </c>
      <c r="B580" t="s">
        <v>24</v>
      </c>
      <c r="C580">
        <v>2007</v>
      </c>
      <c r="D580">
        <v>3.4</v>
      </c>
      <c r="E580" t="s">
        <v>25</v>
      </c>
      <c r="F580" t="s">
        <v>34</v>
      </c>
      <c r="G580">
        <v>23259</v>
      </c>
      <c r="H580" t="s">
        <v>38</v>
      </c>
      <c r="I580">
        <v>59183.199999999997</v>
      </c>
      <c r="J580" t="s">
        <v>27</v>
      </c>
      <c r="K580">
        <f ca="1">YEAR(TODAY()) - Table1[[#This Row],[Year]]</f>
        <v>19</v>
      </c>
      <c r="L580">
        <f>Table1[[#This Row],[Price]]/Table1[[#This Row],[Mileage]]</f>
        <v>2.5445289995270648</v>
      </c>
      <c r="M580" t="str" cm="1">
        <f t="array" ref="M580">_xlfn.IFS(
Table1[[#This Row],[Mileage]]&lt;50000,"Low",
Table1[[#This Row],[Mileage]]&lt;150000,"Medium",
TRUE,"High"
)</f>
        <v>Low</v>
      </c>
      <c r="N580" t="str" cm="1">
        <f t="array" ref="N580">_xlfn.IFS(
Table1[[#This Row],[Price]]&lt;65000,"Budget",
Table1[[#This Row],[Price]]&lt;=80000,"Mid-range",
TRUE,"Premium"
)</f>
        <v>Budget</v>
      </c>
      <c r="O580" t="str" cm="1">
        <f t="array" ref="O580">_xlfn.IFS(
Table1[[#This Row],[Engine Size]]&lt;2,"Small",
Table1[[#This Row],[Engine Size]]&lt;4,"Medium",
TRUE,"Large"
)</f>
        <v>Medium</v>
      </c>
      <c r="P580" cm="1">
        <f t="array" ref="P580">_xlfn.IFS(
Table1[[#This Row],[Condition]]="New",3,
Table1[[#This Row],[Condition]]="Like New",2,
TRUE,1
)</f>
        <v>2</v>
      </c>
    </row>
    <row r="581" spans="1:16" x14ac:dyDescent="0.3">
      <c r="A581">
        <v>580</v>
      </c>
      <c r="B581" t="s">
        <v>30</v>
      </c>
      <c r="C581">
        <v>2012</v>
      </c>
      <c r="D581">
        <v>3.1</v>
      </c>
      <c r="E581" t="s">
        <v>25</v>
      </c>
      <c r="F581" t="s">
        <v>34</v>
      </c>
      <c r="G581">
        <v>79400</v>
      </c>
      <c r="H581" t="s">
        <v>26</v>
      </c>
      <c r="I581">
        <v>53144.42</v>
      </c>
      <c r="J581" t="s">
        <v>41</v>
      </c>
      <c r="K581">
        <f ca="1">YEAR(TODAY()) - Table1[[#This Row],[Year]]</f>
        <v>14</v>
      </c>
      <c r="L581">
        <f>Table1[[#This Row],[Price]]/Table1[[#This Row],[Mileage]]</f>
        <v>0.66932518891687653</v>
      </c>
      <c r="M581" t="str" cm="1">
        <f t="array" ref="M581">_xlfn.IFS(
Table1[[#This Row],[Mileage]]&lt;50000,"Low",
Table1[[#This Row],[Mileage]]&lt;150000,"Medium",
TRUE,"High"
)</f>
        <v>Medium</v>
      </c>
      <c r="N581" t="str" cm="1">
        <f t="array" ref="N581">_xlfn.IFS(
Table1[[#This Row],[Price]]&lt;65000,"Budget",
Table1[[#This Row],[Price]]&lt;=80000,"Mid-range",
TRUE,"Premium"
)</f>
        <v>Budget</v>
      </c>
      <c r="O581" t="str" cm="1">
        <f t="array" ref="O581">_xlfn.IFS(
Table1[[#This Row],[Engine Size]]&lt;2,"Small",
Table1[[#This Row],[Engine Size]]&lt;4,"Medium",
TRUE,"Large"
)</f>
        <v>Medium</v>
      </c>
      <c r="P581" cm="1">
        <f t="array" ref="P581">_xlfn.IFS(
Table1[[#This Row],[Condition]]="New",3,
Table1[[#This Row],[Condition]]="Like New",2,
TRUE,1
)</f>
        <v>1</v>
      </c>
    </row>
    <row r="582" spans="1:16" x14ac:dyDescent="0.3">
      <c r="A582">
        <v>581</v>
      </c>
      <c r="B582" t="s">
        <v>24</v>
      </c>
      <c r="C582">
        <v>2007</v>
      </c>
      <c r="D582">
        <v>4</v>
      </c>
      <c r="E582" t="s">
        <v>42</v>
      </c>
      <c r="F582" t="s">
        <v>34</v>
      </c>
      <c r="G582">
        <v>296437</v>
      </c>
      <c r="H582" t="s">
        <v>38</v>
      </c>
      <c r="I582">
        <v>84800.81</v>
      </c>
      <c r="J582" t="s">
        <v>66</v>
      </c>
      <c r="K582">
        <f ca="1">YEAR(TODAY()) - Table1[[#This Row],[Year]]</f>
        <v>19</v>
      </c>
      <c r="L582">
        <f>Table1[[#This Row],[Price]]/Table1[[#This Row],[Mileage]]</f>
        <v>0.28606688773668604</v>
      </c>
      <c r="M582" t="str" cm="1">
        <f t="array" ref="M582">_xlfn.IFS(
Table1[[#This Row],[Mileage]]&lt;50000,"Low",
Table1[[#This Row],[Mileage]]&lt;150000,"Medium",
TRUE,"High"
)</f>
        <v>High</v>
      </c>
      <c r="N582" t="str" cm="1">
        <f t="array" ref="N582">_xlfn.IFS(
Table1[[#This Row],[Price]]&lt;65000,"Budget",
Table1[[#This Row],[Price]]&lt;=80000,"Mid-range",
TRUE,"Premium"
)</f>
        <v>Premium</v>
      </c>
      <c r="O582" t="str" cm="1">
        <f t="array" ref="O582">_xlfn.IFS(
Table1[[#This Row],[Engine Size]]&lt;2,"Small",
Table1[[#This Row],[Engine Size]]&lt;4,"Medium",
TRUE,"Large"
)</f>
        <v>Large</v>
      </c>
      <c r="P582" cm="1">
        <f t="array" ref="P582">_xlfn.IFS(
Table1[[#This Row],[Condition]]="New",3,
Table1[[#This Row],[Condition]]="Like New",2,
TRUE,1
)</f>
        <v>2</v>
      </c>
    </row>
    <row r="583" spans="1:16" x14ac:dyDescent="0.3">
      <c r="A583">
        <v>582</v>
      </c>
      <c r="B583" t="s">
        <v>43</v>
      </c>
      <c r="C583">
        <v>2022</v>
      </c>
      <c r="D583">
        <v>6</v>
      </c>
      <c r="E583" t="s">
        <v>42</v>
      </c>
      <c r="F583" t="s">
        <v>19</v>
      </c>
      <c r="G583">
        <v>111581</v>
      </c>
      <c r="H583" t="s">
        <v>38</v>
      </c>
      <c r="I583">
        <v>60269.16</v>
      </c>
      <c r="J583" t="s">
        <v>60</v>
      </c>
      <c r="K583">
        <f ca="1">YEAR(TODAY()) - Table1[[#This Row],[Year]]</f>
        <v>4</v>
      </c>
      <c r="L583">
        <f>Table1[[#This Row],[Price]]/Table1[[#This Row],[Mileage]]</f>
        <v>0.54013819557093057</v>
      </c>
      <c r="M583" t="str" cm="1">
        <f t="array" ref="M583">_xlfn.IFS(
Table1[[#This Row],[Mileage]]&lt;50000,"Low",
Table1[[#This Row],[Mileage]]&lt;150000,"Medium",
TRUE,"High"
)</f>
        <v>Medium</v>
      </c>
      <c r="N583" t="str" cm="1">
        <f t="array" ref="N583">_xlfn.IFS(
Table1[[#This Row],[Price]]&lt;65000,"Budget",
Table1[[#This Row],[Price]]&lt;=80000,"Mid-range",
TRUE,"Premium"
)</f>
        <v>Budget</v>
      </c>
      <c r="O583" t="str" cm="1">
        <f t="array" ref="O583">_xlfn.IFS(
Table1[[#This Row],[Engine Size]]&lt;2,"Small",
Table1[[#This Row],[Engine Size]]&lt;4,"Medium",
TRUE,"Large"
)</f>
        <v>Large</v>
      </c>
      <c r="P583" cm="1">
        <f t="array" ref="P583">_xlfn.IFS(
Table1[[#This Row],[Condition]]="New",3,
Table1[[#This Row],[Condition]]="Like New",2,
TRUE,1
)</f>
        <v>2</v>
      </c>
    </row>
    <row r="584" spans="1:16" hidden="1" x14ac:dyDescent="0.3">
      <c r="A584">
        <v>583</v>
      </c>
      <c r="B584" t="s">
        <v>43</v>
      </c>
      <c r="C584">
        <v>2010</v>
      </c>
      <c r="D584">
        <v>4.8</v>
      </c>
      <c r="E584" t="s">
        <v>33</v>
      </c>
      <c r="F584" t="s">
        <v>19</v>
      </c>
      <c r="G584">
        <v>7043</v>
      </c>
      <c r="H584" t="s">
        <v>26</v>
      </c>
      <c r="I584">
        <v>35725.599999999999</v>
      </c>
      <c r="J584" t="s">
        <v>60</v>
      </c>
      <c r="K584">
        <f ca="1">YEAR(TODAY()) - Table1[[#This Row],[Year]]</f>
        <v>16</v>
      </c>
      <c r="L584">
        <f>Table1[[#This Row],[Price]]/Table1[[#This Row],[Mileage]]</f>
        <v>5.0724975152633816</v>
      </c>
      <c r="M584" t="str" cm="1">
        <f t="array" ref="M584">_xlfn.IFS(
Table1[[#This Row],[Mileage]]&lt;50000,"Low",
Table1[[#This Row],[Mileage]]&lt;150000,"Medium",
TRUE,"High"
)</f>
        <v>Low</v>
      </c>
      <c r="N584" t="str" cm="1">
        <f t="array" ref="N584">_xlfn.IFS(
Table1[[#This Row],[Price]]&lt;65000,"Budget",
Table1[[#This Row],[Price]]&lt;=80000,"Mid-range",
TRUE,"Premium"
)</f>
        <v>Budget</v>
      </c>
      <c r="O584" t="str" cm="1">
        <f t="array" ref="O584">_xlfn.IFS(
Table1[[#This Row],[Engine Size]]&lt;2,"Small",
Table1[[#This Row],[Engine Size]]&lt;4,"Medium",
TRUE,"Large"
)</f>
        <v>Large</v>
      </c>
      <c r="P584" cm="1">
        <f t="array" ref="P584">_xlfn.IFS(
Table1[[#This Row],[Condition]]="New",3,
Table1[[#This Row],[Condition]]="Like New",2,
TRUE,1
)</f>
        <v>1</v>
      </c>
    </row>
    <row r="585" spans="1:16" x14ac:dyDescent="0.3">
      <c r="A585">
        <v>584</v>
      </c>
      <c r="B585" t="s">
        <v>30</v>
      </c>
      <c r="C585">
        <v>2000</v>
      </c>
      <c r="D585">
        <v>3</v>
      </c>
      <c r="E585" t="s">
        <v>25</v>
      </c>
      <c r="F585" t="s">
        <v>34</v>
      </c>
      <c r="G585">
        <v>181502</v>
      </c>
      <c r="H585" t="s">
        <v>20</v>
      </c>
      <c r="I585">
        <v>54041.95</v>
      </c>
      <c r="J585" t="s">
        <v>40</v>
      </c>
      <c r="K585">
        <f ca="1">YEAR(TODAY()) - Table1[[#This Row],[Year]]</f>
        <v>26</v>
      </c>
      <c r="L585">
        <f>Table1[[#This Row],[Price]]/Table1[[#This Row],[Mileage]]</f>
        <v>0.29774850965829575</v>
      </c>
      <c r="M585" t="str" cm="1">
        <f t="array" ref="M585">_xlfn.IFS(
Table1[[#This Row],[Mileage]]&lt;50000,"Low",
Table1[[#This Row],[Mileage]]&lt;150000,"Medium",
TRUE,"High"
)</f>
        <v>High</v>
      </c>
      <c r="N585" t="str" cm="1">
        <f t="array" ref="N585">_xlfn.IFS(
Table1[[#This Row],[Price]]&lt;65000,"Budget",
Table1[[#This Row],[Price]]&lt;=80000,"Mid-range",
TRUE,"Premium"
)</f>
        <v>Budget</v>
      </c>
      <c r="O585" t="str" cm="1">
        <f t="array" ref="O585">_xlfn.IFS(
Table1[[#This Row],[Engine Size]]&lt;2,"Small",
Table1[[#This Row],[Engine Size]]&lt;4,"Medium",
TRUE,"Large"
)</f>
        <v>Medium</v>
      </c>
      <c r="P585" cm="1">
        <f t="array" ref="P585">_xlfn.IFS(
Table1[[#This Row],[Condition]]="New",3,
Table1[[#This Row],[Condition]]="Like New",2,
TRUE,1
)</f>
        <v>3</v>
      </c>
    </row>
    <row r="586" spans="1:16" x14ac:dyDescent="0.3">
      <c r="A586">
        <v>585</v>
      </c>
      <c r="B586" t="s">
        <v>17</v>
      </c>
      <c r="C586">
        <v>2012</v>
      </c>
      <c r="D586">
        <v>5.0999999999999996</v>
      </c>
      <c r="E586" t="s">
        <v>33</v>
      </c>
      <c r="F586" t="s">
        <v>34</v>
      </c>
      <c r="G586">
        <v>107009</v>
      </c>
      <c r="H586" t="s">
        <v>26</v>
      </c>
      <c r="I586">
        <v>71472.100000000006</v>
      </c>
      <c r="J586" t="s">
        <v>35</v>
      </c>
      <c r="K586">
        <f ca="1">YEAR(TODAY()) - Table1[[#This Row],[Year]]</f>
        <v>14</v>
      </c>
      <c r="L586">
        <f>Table1[[#This Row],[Price]]/Table1[[#This Row],[Mileage]]</f>
        <v>0.66790737227709829</v>
      </c>
      <c r="M586" t="str" cm="1">
        <f t="array" ref="M586">_xlfn.IFS(
Table1[[#This Row],[Mileage]]&lt;50000,"Low",
Table1[[#This Row],[Mileage]]&lt;150000,"Medium",
TRUE,"High"
)</f>
        <v>Medium</v>
      </c>
      <c r="N586" t="str" cm="1">
        <f t="array" ref="N586">_xlfn.IFS(
Table1[[#This Row],[Price]]&lt;65000,"Budget",
Table1[[#This Row],[Price]]&lt;=80000,"Mid-range",
TRUE,"Premium"
)</f>
        <v>Mid-range</v>
      </c>
      <c r="O586" t="str" cm="1">
        <f t="array" ref="O586">_xlfn.IFS(
Table1[[#This Row],[Engine Size]]&lt;2,"Small",
Table1[[#This Row],[Engine Size]]&lt;4,"Medium",
TRUE,"Large"
)</f>
        <v>Large</v>
      </c>
      <c r="P586" cm="1">
        <f t="array" ref="P586">_xlfn.IFS(
Table1[[#This Row],[Condition]]="New",3,
Table1[[#This Row],[Condition]]="Like New",2,
TRUE,1
)</f>
        <v>1</v>
      </c>
    </row>
    <row r="587" spans="1:16" hidden="1" x14ac:dyDescent="0.3">
      <c r="A587">
        <v>586</v>
      </c>
      <c r="B587" t="s">
        <v>24</v>
      </c>
      <c r="C587">
        <v>2018</v>
      </c>
      <c r="D587">
        <v>1.9</v>
      </c>
      <c r="E587" t="s">
        <v>25</v>
      </c>
      <c r="F587" t="s">
        <v>19</v>
      </c>
      <c r="G587">
        <v>209137</v>
      </c>
      <c r="H587" t="s">
        <v>26</v>
      </c>
      <c r="I587">
        <v>13926.56</v>
      </c>
      <c r="J587" t="s">
        <v>53</v>
      </c>
      <c r="K587">
        <f ca="1">YEAR(TODAY()) - Table1[[#This Row],[Year]]</f>
        <v>8</v>
      </c>
      <c r="L587">
        <f>Table1[[#This Row],[Price]]/Table1[[#This Row],[Mileage]]</f>
        <v>6.6590608070307977E-2</v>
      </c>
      <c r="M587" t="str" cm="1">
        <f t="array" ref="M587">_xlfn.IFS(
Table1[[#This Row],[Mileage]]&lt;50000,"Low",
Table1[[#This Row],[Mileage]]&lt;150000,"Medium",
TRUE,"High"
)</f>
        <v>High</v>
      </c>
      <c r="N587" t="str" cm="1">
        <f t="array" ref="N587">_xlfn.IFS(
Table1[[#This Row],[Price]]&lt;65000,"Budget",
Table1[[#This Row],[Price]]&lt;=80000,"Mid-range",
TRUE,"Premium"
)</f>
        <v>Budget</v>
      </c>
      <c r="O587" t="str" cm="1">
        <f t="array" ref="O587">_xlfn.IFS(
Table1[[#This Row],[Engine Size]]&lt;2,"Small",
Table1[[#This Row],[Engine Size]]&lt;4,"Medium",
TRUE,"Large"
)</f>
        <v>Small</v>
      </c>
      <c r="P587" cm="1">
        <f t="array" ref="P587">_xlfn.IFS(
Table1[[#This Row],[Condition]]="New",3,
Table1[[#This Row],[Condition]]="Like New",2,
TRUE,1
)</f>
        <v>1</v>
      </c>
    </row>
    <row r="588" spans="1:16" x14ac:dyDescent="0.3">
      <c r="A588">
        <v>587</v>
      </c>
      <c r="B588" t="s">
        <v>58</v>
      </c>
      <c r="C588">
        <v>2023</v>
      </c>
      <c r="D588">
        <v>1.2</v>
      </c>
      <c r="E588" t="s">
        <v>42</v>
      </c>
      <c r="F588" t="s">
        <v>19</v>
      </c>
      <c r="G588">
        <v>161940</v>
      </c>
      <c r="H588" t="s">
        <v>26</v>
      </c>
      <c r="I588">
        <v>64002.04</v>
      </c>
      <c r="J588" t="s">
        <v>67</v>
      </c>
      <c r="K588">
        <f ca="1">YEAR(TODAY()) - Table1[[#This Row],[Year]]</f>
        <v>3</v>
      </c>
      <c r="L588">
        <f>Table1[[#This Row],[Price]]/Table1[[#This Row],[Mileage]]</f>
        <v>0.39522069902432999</v>
      </c>
      <c r="M588" t="str" cm="1">
        <f t="array" ref="M588">_xlfn.IFS(
Table1[[#This Row],[Mileage]]&lt;50000,"Low",
Table1[[#This Row],[Mileage]]&lt;150000,"Medium",
TRUE,"High"
)</f>
        <v>High</v>
      </c>
      <c r="N588" t="str" cm="1">
        <f t="array" ref="N588">_xlfn.IFS(
Table1[[#This Row],[Price]]&lt;65000,"Budget",
Table1[[#This Row],[Price]]&lt;=80000,"Mid-range",
TRUE,"Premium"
)</f>
        <v>Budget</v>
      </c>
      <c r="O588" t="str" cm="1">
        <f t="array" ref="O588">_xlfn.IFS(
Table1[[#This Row],[Engine Size]]&lt;2,"Small",
Table1[[#This Row],[Engine Size]]&lt;4,"Medium",
TRUE,"Large"
)</f>
        <v>Small</v>
      </c>
      <c r="P588" cm="1">
        <f t="array" ref="P588">_xlfn.IFS(
Table1[[#This Row],[Condition]]="New",3,
Table1[[#This Row],[Condition]]="Like New",2,
TRUE,1
)</f>
        <v>1</v>
      </c>
    </row>
    <row r="589" spans="1:16" x14ac:dyDescent="0.3">
      <c r="A589">
        <v>588</v>
      </c>
      <c r="B589" t="s">
        <v>50</v>
      </c>
      <c r="C589">
        <v>2002</v>
      </c>
      <c r="D589">
        <v>2</v>
      </c>
      <c r="E589" t="s">
        <v>33</v>
      </c>
      <c r="F589" t="s">
        <v>19</v>
      </c>
      <c r="G589">
        <v>288453</v>
      </c>
      <c r="H589" t="s">
        <v>26</v>
      </c>
      <c r="I589">
        <v>92079.5</v>
      </c>
      <c r="J589" t="s">
        <v>55</v>
      </c>
      <c r="K589">
        <f ca="1">YEAR(TODAY()) - Table1[[#This Row],[Year]]</f>
        <v>24</v>
      </c>
      <c r="L589">
        <f>Table1[[#This Row],[Price]]/Table1[[#This Row],[Mileage]]</f>
        <v>0.31921838219744636</v>
      </c>
      <c r="M589" t="str" cm="1">
        <f t="array" ref="M589">_xlfn.IFS(
Table1[[#This Row],[Mileage]]&lt;50000,"Low",
Table1[[#This Row],[Mileage]]&lt;150000,"Medium",
TRUE,"High"
)</f>
        <v>High</v>
      </c>
      <c r="N589" t="str" cm="1">
        <f t="array" ref="N589">_xlfn.IFS(
Table1[[#This Row],[Price]]&lt;65000,"Budget",
Table1[[#This Row],[Price]]&lt;=80000,"Mid-range",
TRUE,"Premium"
)</f>
        <v>Premium</v>
      </c>
      <c r="O589" t="str" cm="1">
        <f t="array" ref="O589">_xlfn.IFS(
Table1[[#This Row],[Engine Size]]&lt;2,"Small",
Table1[[#This Row],[Engine Size]]&lt;4,"Medium",
TRUE,"Large"
)</f>
        <v>Medium</v>
      </c>
      <c r="P589" cm="1">
        <f t="array" ref="P589">_xlfn.IFS(
Table1[[#This Row],[Condition]]="New",3,
Table1[[#This Row],[Condition]]="Like New",2,
TRUE,1
)</f>
        <v>1</v>
      </c>
    </row>
    <row r="590" spans="1:16" hidden="1" x14ac:dyDescent="0.3">
      <c r="A590">
        <v>589</v>
      </c>
      <c r="B590" t="s">
        <v>50</v>
      </c>
      <c r="C590">
        <v>2023</v>
      </c>
      <c r="D590">
        <v>2.7</v>
      </c>
      <c r="E590" t="s">
        <v>33</v>
      </c>
      <c r="F590" t="s">
        <v>34</v>
      </c>
      <c r="G590">
        <v>285428</v>
      </c>
      <c r="H590" t="s">
        <v>26</v>
      </c>
      <c r="I590">
        <v>33417.379999999997</v>
      </c>
      <c r="J590" t="s">
        <v>61</v>
      </c>
      <c r="K590">
        <f ca="1">YEAR(TODAY()) - Table1[[#This Row],[Year]]</f>
        <v>3</v>
      </c>
      <c r="L590">
        <f>Table1[[#This Row],[Price]]/Table1[[#This Row],[Mileage]]</f>
        <v>0.11707814229858317</v>
      </c>
      <c r="M590" t="str" cm="1">
        <f t="array" ref="M590">_xlfn.IFS(
Table1[[#This Row],[Mileage]]&lt;50000,"Low",
Table1[[#This Row],[Mileage]]&lt;150000,"Medium",
TRUE,"High"
)</f>
        <v>High</v>
      </c>
      <c r="N590" t="str" cm="1">
        <f t="array" ref="N590">_xlfn.IFS(
Table1[[#This Row],[Price]]&lt;65000,"Budget",
Table1[[#This Row],[Price]]&lt;=80000,"Mid-range",
TRUE,"Premium"
)</f>
        <v>Budget</v>
      </c>
      <c r="O590" t="str" cm="1">
        <f t="array" ref="O590">_xlfn.IFS(
Table1[[#This Row],[Engine Size]]&lt;2,"Small",
Table1[[#This Row],[Engine Size]]&lt;4,"Medium",
TRUE,"Large"
)</f>
        <v>Medium</v>
      </c>
      <c r="P590" cm="1">
        <f t="array" ref="P590">_xlfn.IFS(
Table1[[#This Row],[Condition]]="New",3,
Table1[[#This Row],[Condition]]="Like New",2,
TRUE,1
)</f>
        <v>1</v>
      </c>
    </row>
    <row r="591" spans="1:16" x14ac:dyDescent="0.3">
      <c r="A591">
        <v>590</v>
      </c>
      <c r="B591" t="s">
        <v>30</v>
      </c>
      <c r="C591">
        <v>2016</v>
      </c>
      <c r="D591">
        <v>3.6</v>
      </c>
      <c r="E591" t="s">
        <v>18</v>
      </c>
      <c r="F591" t="s">
        <v>19</v>
      </c>
      <c r="G591">
        <v>113259</v>
      </c>
      <c r="H591" t="s">
        <v>38</v>
      </c>
      <c r="I591">
        <v>64529.38</v>
      </c>
      <c r="J591" t="s">
        <v>31</v>
      </c>
      <c r="K591">
        <f ca="1">YEAR(TODAY()) - Table1[[#This Row],[Year]]</f>
        <v>10</v>
      </c>
      <c r="L591">
        <f>Table1[[#This Row],[Price]]/Table1[[#This Row],[Mileage]]</f>
        <v>0.5697505716984963</v>
      </c>
      <c r="M591" t="str" cm="1">
        <f t="array" ref="M591">_xlfn.IFS(
Table1[[#This Row],[Mileage]]&lt;50000,"Low",
Table1[[#This Row],[Mileage]]&lt;150000,"Medium",
TRUE,"High"
)</f>
        <v>Medium</v>
      </c>
      <c r="N591" t="str" cm="1">
        <f t="array" ref="N591">_xlfn.IFS(
Table1[[#This Row],[Price]]&lt;65000,"Budget",
Table1[[#This Row],[Price]]&lt;=80000,"Mid-range",
TRUE,"Premium"
)</f>
        <v>Budget</v>
      </c>
      <c r="O591" t="str" cm="1">
        <f t="array" ref="O591">_xlfn.IFS(
Table1[[#This Row],[Engine Size]]&lt;2,"Small",
Table1[[#This Row],[Engine Size]]&lt;4,"Medium",
TRUE,"Large"
)</f>
        <v>Medium</v>
      </c>
      <c r="P591" cm="1">
        <f t="array" ref="P591">_xlfn.IFS(
Table1[[#This Row],[Condition]]="New",3,
Table1[[#This Row],[Condition]]="Like New",2,
TRUE,1
)</f>
        <v>2</v>
      </c>
    </row>
    <row r="592" spans="1:16" x14ac:dyDescent="0.3">
      <c r="A592">
        <v>591</v>
      </c>
      <c r="B592" t="s">
        <v>17</v>
      </c>
      <c r="C592">
        <v>2004</v>
      </c>
      <c r="D592">
        <v>4.0999999999999996</v>
      </c>
      <c r="E592" t="s">
        <v>25</v>
      </c>
      <c r="F592" t="s">
        <v>19</v>
      </c>
      <c r="G592">
        <v>100804</v>
      </c>
      <c r="H592" t="s">
        <v>38</v>
      </c>
      <c r="I592">
        <v>83026.3</v>
      </c>
      <c r="J592" t="s">
        <v>47</v>
      </c>
      <c r="K592">
        <f ca="1">YEAR(TODAY()) - Table1[[#This Row],[Year]]</f>
        <v>22</v>
      </c>
      <c r="L592">
        <f>Table1[[#This Row],[Price]]/Table1[[#This Row],[Mileage]]</f>
        <v>0.82364092694734337</v>
      </c>
      <c r="M592" t="str" cm="1">
        <f t="array" ref="M592">_xlfn.IFS(
Table1[[#This Row],[Mileage]]&lt;50000,"Low",
Table1[[#This Row],[Mileage]]&lt;150000,"Medium",
TRUE,"High"
)</f>
        <v>Medium</v>
      </c>
      <c r="N592" t="str" cm="1">
        <f t="array" ref="N592">_xlfn.IFS(
Table1[[#This Row],[Price]]&lt;65000,"Budget",
Table1[[#This Row],[Price]]&lt;=80000,"Mid-range",
TRUE,"Premium"
)</f>
        <v>Premium</v>
      </c>
      <c r="O592" t="str" cm="1">
        <f t="array" ref="O592">_xlfn.IFS(
Table1[[#This Row],[Engine Size]]&lt;2,"Small",
Table1[[#This Row],[Engine Size]]&lt;4,"Medium",
TRUE,"Large"
)</f>
        <v>Large</v>
      </c>
      <c r="P592" cm="1">
        <f t="array" ref="P592">_xlfn.IFS(
Table1[[#This Row],[Condition]]="New",3,
Table1[[#This Row],[Condition]]="Like New",2,
TRUE,1
)</f>
        <v>2</v>
      </c>
    </row>
    <row r="593" spans="1:16" x14ac:dyDescent="0.3">
      <c r="A593">
        <v>592</v>
      </c>
      <c r="B593" t="s">
        <v>43</v>
      </c>
      <c r="C593">
        <v>2019</v>
      </c>
      <c r="D593">
        <v>5.6</v>
      </c>
      <c r="E593" t="s">
        <v>42</v>
      </c>
      <c r="F593" t="s">
        <v>19</v>
      </c>
      <c r="G593">
        <v>69000</v>
      </c>
      <c r="H593" t="s">
        <v>20</v>
      </c>
      <c r="I593">
        <v>53621.61</v>
      </c>
      <c r="J593" t="s">
        <v>60</v>
      </c>
      <c r="K593">
        <f ca="1">YEAR(TODAY()) - Table1[[#This Row],[Year]]</f>
        <v>7</v>
      </c>
      <c r="L593">
        <f>Table1[[#This Row],[Price]]/Table1[[#This Row],[Mileage]]</f>
        <v>0.77712478260869566</v>
      </c>
      <c r="M593" t="str" cm="1">
        <f t="array" ref="M593">_xlfn.IFS(
Table1[[#This Row],[Mileage]]&lt;50000,"Low",
Table1[[#This Row],[Mileage]]&lt;150000,"Medium",
TRUE,"High"
)</f>
        <v>Medium</v>
      </c>
      <c r="N593" t="str" cm="1">
        <f t="array" ref="N593">_xlfn.IFS(
Table1[[#This Row],[Price]]&lt;65000,"Budget",
Table1[[#This Row],[Price]]&lt;=80000,"Mid-range",
TRUE,"Premium"
)</f>
        <v>Budget</v>
      </c>
      <c r="O593" t="str" cm="1">
        <f t="array" ref="O593">_xlfn.IFS(
Table1[[#This Row],[Engine Size]]&lt;2,"Small",
Table1[[#This Row],[Engine Size]]&lt;4,"Medium",
TRUE,"Large"
)</f>
        <v>Large</v>
      </c>
      <c r="P593" cm="1">
        <f t="array" ref="P593">_xlfn.IFS(
Table1[[#This Row],[Condition]]="New",3,
Table1[[#This Row],[Condition]]="Like New",2,
TRUE,1
)</f>
        <v>3</v>
      </c>
    </row>
    <row r="594" spans="1:16" x14ac:dyDescent="0.3">
      <c r="A594">
        <v>593</v>
      </c>
      <c r="B594" t="s">
        <v>43</v>
      </c>
      <c r="C594">
        <v>2020</v>
      </c>
      <c r="D594">
        <v>3.5</v>
      </c>
      <c r="E594" t="s">
        <v>18</v>
      </c>
      <c r="F594" t="s">
        <v>34</v>
      </c>
      <c r="G594">
        <v>84179</v>
      </c>
      <c r="H594" t="s">
        <v>20</v>
      </c>
      <c r="I594">
        <v>73208.06</v>
      </c>
      <c r="J594" t="s">
        <v>60</v>
      </c>
      <c r="K594">
        <f ca="1">YEAR(TODAY()) - Table1[[#This Row],[Year]]</f>
        <v>6</v>
      </c>
      <c r="L594">
        <f>Table1[[#This Row],[Price]]/Table1[[#This Row],[Mileage]]</f>
        <v>0.8696712956913244</v>
      </c>
      <c r="M594" t="str" cm="1">
        <f t="array" ref="M594">_xlfn.IFS(
Table1[[#This Row],[Mileage]]&lt;50000,"Low",
Table1[[#This Row],[Mileage]]&lt;150000,"Medium",
TRUE,"High"
)</f>
        <v>Medium</v>
      </c>
      <c r="N594" t="str" cm="1">
        <f t="array" ref="N594">_xlfn.IFS(
Table1[[#This Row],[Price]]&lt;65000,"Budget",
Table1[[#This Row],[Price]]&lt;=80000,"Mid-range",
TRUE,"Premium"
)</f>
        <v>Mid-range</v>
      </c>
      <c r="O594" t="str" cm="1">
        <f t="array" ref="O594">_xlfn.IFS(
Table1[[#This Row],[Engine Size]]&lt;2,"Small",
Table1[[#This Row],[Engine Size]]&lt;4,"Medium",
TRUE,"Large"
)</f>
        <v>Medium</v>
      </c>
      <c r="P594" cm="1">
        <f t="array" ref="P594">_xlfn.IFS(
Table1[[#This Row],[Condition]]="New",3,
Table1[[#This Row],[Condition]]="Like New",2,
TRUE,1
)</f>
        <v>3</v>
      </c>
    </row>
    <row r="595" spans="1:16" hidden="1" x14ac:dyDescent="0.3">
      <c r="A595">
        <v>594</v>
      </c>
      <c r="B595" t="s">
        <v>50</v>
      </c>
      <c r="C595">
        <v>2007</v>
      </c>
      <c r="D595">
        <v>3.5</v>
      </c>
      <c r="E595" t="s">
        <v>18</v>
      </c>
      <c r="F595" t="s">
        <v>19</v>
      </c>
      <c r="G595">
        <v>291409</v>
      </c>
      <c r="H595" t="s">
        <v>26</v>
      </c>
      <c r="I595">
        <v>34545.980000000003</v>
      </c>
      <c r="J595" t="s">
        <v>54</v>
      </c>
      <c r="K595">
        <f ca="1">YEAR(TODAY()) - Table1[[#This Row],[Year]]</f>
        <v>19</v>
      </c>
      <c r="L595">
        <f>Table1[[#This Row],[Price]]/Table1[[#This Row],[Mileage]]</f>
        <v>0.11854808876870654</v>
      </c>
      <c r="M595" t="str" cm="1">
        <f t="array" ref="M595">_xlfn.IFS(
Table1[[#This Row],[Mileage]]&lt;50000,"Low",
Table1[[#This Row],[Mileage]]&lt;150000,"Medium",
TRUE,"High"
)</f>
        <v>High</v>
      </c>
      <c r="N595" t="str" cm="1">
        <f t="array" ref="N595">_xlfn.IFS(
Table1[[#This Row],[Price]]&lt;65000,"Budget",
Table1[[#This Row],[Price]]&lt;=80000,"Mid-range",
TRUE,"Premium"
)</f>
        <v>Budget</v>
      </c>
      <c r="O595" t="str" cm="1">
        <f t="array" ref="O595">_xlfn.IFS(
Table1[[#This Row],[Engine Size]]&lt;2,"Small",
Table1[[#This Row],[Engine Size]]&lt;4,"Medium",
TRUE,"Large"
)</f>
        <v>Medium</v>
      </c>
      <c r="P595" cm="1">
        <f t="array" ref="P595">_xlfn.IFS(
Table1[[#This Row],[Condition]]="New",3,
Table1[[#This Row],[Condition]]="Like New",2,
TRUE,1
)</f>
        <v>1</v>
      </c>
    </row>
    <row r="596" spans="1:16" hidden="1" x14ac:dyDescent="0.3">
      <c r="A596">
        <v>595</v>
      </c>
      <c r="B596" t="s">
        <v>30</v>
      </c>
      <c r="C596">
        <v>2013</v>
      </c>
      <c r="D596">
        <v>1.3</v>
      </c>
      <c r="E596" t="s">
        <v>25</v>
      </c>
      <c r="F596" t="s">
        <v>34</v>
      </c>
      <c r="G596">
        <v>260226</v>
      </c>
      <c r="H596" t="s">
        <v>20</v>
      </c>
      <c r="I596">
        <v>34075.550000000003</v>
      </c>
      <c r="J596" t="s">
        <v>52</v>
      </c>
      <c r="K596">
        <f ca="1">YEAR(TODAY()) - Table1[[#This Row],[Year]]</f>
        <v>13</v>
      </c>
      <c r="L596">
        <f>Table1[[#This Row],[Price]]/Table1[[#This Row],[Mileage]]</f>
        <v>0.13094598541267977</v>
      </c>
      <c r="M596" t="str" cm="1">
        <f t="array" ref="M596">_xlfn.IFS(
Table1[[#This Row],[Mileage]]&lt;50000,"Low",
Table1[[#This Row],[Mileage]]&lt;150000,"Medium",
TRUE,"High"
)</f>
        <v>High</v>
      </c>
      <c r="N596" t="str" cm="1">
        <f t="array" ref="N596">_xlfn.IFS(
Table1[[#This Row],[Price]]&lt;65000,"Budget",
Table1[[#This Row],[Price]]&lt;=80000,"Mid-range",
TRUE,"Premium"
)</f>
        <v>Budget</v>
      </c>
      <c r="O596" t="str" cm="1">
        <f t="array" ref="O596">_xlfn.IFS(
Table1[[#This Row],[Engine Size]]&lt;2,"Small",
Table1[[#This Row],[Engine Size]]&lt;4,"Medium",
TRUE,"Large"
)</f>
        <v>Small</v>
      </c>
      <c r="P596" cm="1">
        <f t="array" ref="P596">_xlfn.IFS(
Table1[[#This Row],[Condition]]="New",3,
Table1[[#This Row],[Condition]]="Like New",2,
TRUE,1
)</f>
        <v>3</v>
      </c>
    </row>
    <row r="597" spans="1:16" x14ac:dyDescent="0.3">
      <c r="A597">
        <v>596</v>
      </c>
      <c r="B597" t="s">
        <v>24</v>
      </c>
      <c r="C597">
        <v>2003</v>
      </c>
      <c r="D597">
        <v>1.2</v>
      </c>
      <c r="E597" t="s">
        <v>18</v>
      </c>
      <c r="F597" t="s">
        <v>34</v>
      </c>
      <c r="G597">
        <v>23880</v>
      </c>
      <c r="H597" t="s">
        <v>20</v>
      </c>
      <c r="I597">
        <v>68420.479999999996</v>
      </c>
      <c r="J597" t="s">
        <v>49</v>
      </c>
      <c r="K597">
        <f ca="1">YEAR(TODAY()) - Table1[[#This Row],[Year]]</f>
        <v>23</v>
      </c>
      <c r="L597">
        <f>Table1[[#This Row],[Price]]/Table1[[#This Row],[Mileage]]</f>
        <v>2.865179229480737</v>
      </c>
      <c r="M597" t="str" cm="1">
        <f t="array" ref="M597">_xlfn.IFS(
Table1[[#This Row],[Mileage]]&lt;50000,"Low",
Table1[[#This Row],[Mileage]]&lt;150000,"Medium",
TRUE,"High"
)</f>
        <v>Low</v>
      </c>
      <c r="N597" t="str" cm="1">
        <f t="array" ref="N597">_xlfn.IFS(
Table1[[#This Row],[Price]]&lt;65000,"Budget",
Table1[[#This Row],[Price]]&lt;=80000,"Mid-range",
TRUE,"Premium"
)</f>
        <v>Mid-range</v>
      </c>
      <c r="O597" t="str" cm="1">
        <f t="array" ref="O597">_xlfn.IFS(
Table1[[#This Row],[Engine Size]]&lt;2,"Small",
Table1[[#This Row],[Engine Size]]&lt;4,"Medium",
TRUE,"Large"
)</f>
        <v>Small</v>
      </c>
      <c r="P597" cm="1">
        <f t="array" ref="P597">_xlfn.IFS(
Table1[[#This Row],[Condition]]="New",3,
Table1[[#This Row],[Condition]]="Like New",2,
TRUE,1
)</f>
        <v>3</v>
      </c>
    </row>
    <row r="598" spans="1:16" x14ac:dyDescent="0.3">
      <c r="A598">
        <v>597</v>
      </c>
      <c r="B598" t="s">
        <v>43</v>
      </c>
      <c r="C598">
        <v>2010</v>
      </c>
      <c r="D598">
        <v>3.8</v>
      </c>
      <c r="E598" t="s">
        <v>25</v>
      </c>
      <c r="F598" t="s">
        <v>34</v>
      </c>
      <c r="G598">
        <v>201264</v>
      </c>
      <c r="H598" t="s">
        <v>26</v>
      </c>
      <c r="I598">
        <v>72013.84</v>
      </c>
      <c r="J598" t="s">
        <v>44</v>
      </c>
      <c r="K598">
        <f ca="1">YEAR(TODAY()) - Table1[[#This Row],[Year]]</f>
        <v>16</v>
      </c>
      <c r="L598">
        <f>Table1[[#This Row],[Price]]/Table1[[#This Row],[Mileage]]</f>
        <v>0.35780785436044199</v>
      </c>
      <c r="M598" t="str" cm="1">
        <f t="array" ref="M598">_xlfn.IFS(
Table1[[#This Row],[Mileage]]&lt;50000,"Low",
Table1[[#This Row],[Mileage]]&lt;150000,"Medium",
TRUE,"High"
)</f>
        <v>High</v>
      </c>
      <c r="N598" t="str" cm="1">
        <f t="array" ref="N598">_xlfn.IFS(
Table1[[#This Row],[Price]]&lt;65000,"Budget",
Table1[[#This Row],[Price]]&lt;=80000,"Mid-range",
TRUE,"Premium"
)</f>
        <v>Mid-range</v>
      </c>
      <c r="O598" t="str" cm="1">
        <f t="array" ref="O598">_xlfn.IFS(
Table1[[#This Row],[Engine Size]]&lt;2,"Small",
Table1[[#This Row],[Engine Size]]&lt;4,"Medium",
TRUE,"Large"
)</f>
        <v>Medium</v>
      </c>
      <c r="P598" cm="1">
        <f t="array" ref="P598">_xlfn.IFS(
Table1[[#This Row],[Condition]]="New",3,
Table1[[#This Row],[Condition]]="Like New",2,
TRUE,1
)</f>
        <v>1</v>
      </c>
    </row>
    <row r="599" spans="1:16" x14ac:dyDescent="0.3">
      <c r="A599">
        <v>598</v>
      </c>
      <c r="B599" t="s">
        <v>24</v>
      </c>
      <c r="C599">
        <v>2019</v>
      </c>
      <c r="D599">
        <v>3.2</v>
      </c>
      <c r="E599" t="s">
        <v>18</v>
      </c>
      <c r="F599" t="s">
        <v>19</v>
      </c>
      <c r="G599">
        <v>172438</v>
      </c>
      <c r="H599" t="s">
        <v>38</v>
      </c>
      <c r="I599">
        <v>94015.92</v>
      </c>
      <c r="J599" t="s">
        <v>53</v>
      </c>
      <c r="K599">
        <f ca="1">YEAR(TODAY()) - Table1[[#This Row],[Year]]</f>
        <v>7</v>
      </c>
      <c r="L599">
        <f>Table1[[#This Row],[Price]]/Table1[[#This Row],[Mileage]]</f>
        <v>0.5452157877034064</v>
      </c>
      <c r="M599" t="str" cm="1">
        <f t="array" ref="M599">_xlfn.IFS(
Table1[[#This Row],[Mileage]]&lt;50000,"Low",
Table1[[#This Row],[Mileage]]&lt;150000,"Medium",
TRUE,"High"
)</f>
        <v>High</v>
      </c>
      <c r="N599" t="str" cm="1">
        <f t="array" ref="N599">_xlfn.IFS(
Table1[[#This Row],[Price]]&lt;65000,"Budget",
Table1[[#This Row],[Price]]&lt;=80000,"Mid-range",
TRUE,"Premium"
)</f>
        <v>Premium</v>
      </c>
      <c r="O599" t="str" cm="1">
        <f t="array" ref="O599">_xlfn.IFS(
Table1[[#This Row],[Engine Size]]&lt;2,"Small",
Table1[[#This Row],[Engine Size]]&lt;4,"Medium",
TRUE,"Large"
)</f>
        <v>Medium</v>
      </c>
      <c r="P599" cm="1">
        <f t="array" ref="P599">_xlfn.IFS(
Table1[[#This Row],[Condition]]="New",3,
Table1[[#This Row],[Condition]]="Like New",2,
TRUE,1
)</f>
        <v>2</v>
      </c>
    </row>
    <row r="600" spans="1:16" hidden="1" x14ac:dyDescent="0.3">
      <c r="A600">
        <v>599</v>
      </c>
      <c r="B600" t="s">
        <v>17</v>
      </c>
      <c r="C600">
        <v>2014</v>
      </c>
      <c r="D600">
        <v>5.2</v>
      </c>
      <c r="E600" t="s">
        <v>25</v>
      </c>
      <c r="F600" t="s">
        <v>19</v>
      </c>
      <c r="G600">
        <v>245352</v>
      </c>
      <c r="H600" t="s">
        <v>38</v>
      </c>
      <c r="I600">
        <v>26359.66</v>
      </c>
      <c r="J600" t="s">
        <v>35</v>
      </c>
      <c r="K600">
        <f ca="1">YEAR(TODAY()) - Table1[[#This Row],[Year]]</f>
        <v>12</v>
      </c>
      <c r="L600">
        <f>Table1[[#This Row],[Price]]/Table1[[#This Row],[Mileage]]</f>
        <v>0.10743609181910072</v>
      </c>
      <c r="M600" t="str" cm="1">
        <f t="array" ref="M600">_xlfn.IFS(
Table1[[#This Row],[Mileage]]&lt;50000,"Low",
Table1[[#This Row],[Mileage]]&lt;150000,"Medium",
TRUE,"High"
)</f>
        <v>High</v>
      </c>
      <c r="N600" t="str" cm="1">
        <f t="array" ref="N600">_xlfn.IFS(
Table1[[#This Row],[Price]]&lt;65000,"Budget",
Table1[[#This Row],[Price]]&lt;=80000,"Mid-range",
TRUE,"Premium"
)</f>
        <v>Budget</v>
      </c>
      <c r="O600" t="str" cm="1">
        <f t="array" ref="O600">_xlfn.IFS(
Table1[[#This Row],[Engine Size]]&lt;2,"Small",
Table1[[#This Row],[Engine Size]]&lt;4,"Medium",
TRUE,"Large"
)</f>
        <v>Large</v>
      </c>
      <c r="P600" cm="1">
        <f t="array" ref="P600">_xlfn.IFS(
Table1[[#This Row],[Condition]]="New",3,
Table1[[#This Row],[Condition]]="Like New",2,
TRUE,1
)</f>
        <v>2</v>
      </c>
    </row>
    <row r="601" spans="1:16" hidden="1" x14ac:dyDescent="0.3">
      <c r="A601">
        <v>600</v>
      </c>
      <c r="B601" t="s">
        <v>43</v>
      </c>
      <c r="C601">
        <v>2018</v>
      </c>
      <c r="D601">
        <v>1.8</v>
      </c>
      <c r="E601" t="s">
        <v>42</v>
      </c>
      <c r="F601" t="s">
        <v>19</v>
      </c>
      <c r="G601">
        <v>67396</v>
      </c>
      <c r="H601" t="s">
        <v>20</v>
      </c>
      <c r="I601">
        <v>49480.67</v>
      </c>
      <c r="J601" t="s">
        <v>44</v>
      </c>
      <c r="K601">
        <f ca="1">YEAR(TODAY()) - Table1[[#This Row],[Year]]</f>
        <v>8</v>
      </c>
      <c r="L601">
        <f>Table1[[#This Row],[Price]]/Table1[[#This Row],[Mileage]]</f>
        <v>0.73417814113597246</v>
      </c>
      <c r="M601" t="str" cm="1">
        <f t="array" ref="M601">_xlfn.IFS(
Table1[[#This Row],[Mileage]]&lt;50000,"Low",
Table1[[#This Row],[Mileage]]&lt;150000,"Medium",
TRUE,"High"
)</f>
        <v>Medium</v>
      </c>
      <c r="N601" t="str" cm="1">
        <f t="array" ref="N601">_xlfn.IFS(
Table1[[#This Row],[Price]]&lt;65000,"Budget",
Table1[[#This Row],[Price]]&lt;=80000,"Mid-range",
TRUE,"Premium"
)</f>
        <v>Budget</v>
      </c>
      <c r="O601" t="str" cm="1">
        <f t="array" ref="O601">_xlfn.IFS(
Table1[[#This Row],[Engine Size]]&lt;2,"Small",
Table1[[#This Row],[Engine Size]]&lt;4,"Medium",
TRUE,"Large"
)</f>
        <v>Small</v>
      </c>
      <c r="P601" cm="1">
        <f t="array" ref="P601">_xlfn.IFS(
Table1[[#This Row],[Condition]]="New",3,
Table1[[#This Row],[Condition]]="Like New",2,
TRUE,1
)</f>
        <v>3</v>
      </c>
    </row>
    <row r="602" spans="1:16" hidden="1" x14ac:dyDescent="0.3">
      <c r="A602">
        <v>601</v>
      </c>
      <c r="B602" t="s">
        <v>43</v>
      </c>
      <c r="C602">
        <v>2006</v>
      </c>
      <c r="D602">
        <v>1.1000000000000001</v>
      </c>
      <c r="E602" t="s">
        <v>25</v>
      </c>
      <c r="F602" t="s">
        <v>34</v>
      </c>
      <c r="G602">
        <v>279250</v>
      </c>
      <c r="H602" t="s">
        <v>38</v>
      </c>
      <c r="I602">
        <v>28798.78</v>
      </c>
      <c r="J602" t="s">
        <v>57</v>
      </c>
      <c r="K602">
        <f ca="1">YEAR(TODAY()) - Table1[[#This Row],[Year]]</f>
        <v>20</v>
      </c>
      <c r="L602">
        <f>Table1[[#This Row],[Price]]/Table1[[#This Row],[Mileage]]</f>
        <v>0.10312902417188899</v>
      </c>
      <c r="M602" t="str" cm="1">
        <f t="array" ref="M602">_xlfn.IFS(
Table1[[#This Row],[Mileage]]&lt;50000,"Low",
Table1[[#This Row],[Mileage]]&lt;150000,"Medium",
TRUE,"High"
)</f>
        <v>High</v>
      </c>
      <c r="N602" t="str" cm="1">
        <f t="array" ref="N602">_xlfn.IFS(
Table1[[#This Row],[Price]]&lt;65000,"Budget",
Table1[[#This Row],[Price]]&lt;=80000,"Mid-range",
TRUE,"Premium"
)</f>
        <v>Budget</v>
      </c>
      <c r="O602" t="str" cm="1">
        <f t="array" ref="O602">_xlfn.IFS(
Table1[[#This Row],[Engine Size]]&lt;2,"Small",
Table1[[#This Row],[Engine Size]]&lt;4,"Medium",
TRUE,"Large"
)</f>
        <v>Small</v>
      </c>
      <c r="P602" cm="1">
        <f t="array" ref="P602">_xlfn.IFS(
Table1[[#This Row],[Condition]]="New",3,
Table1[[#This Row],[Condition]]="Like New",2,
TRUE,1
)</f>
        <v>2</v>
      </c>
    </row>
    <row r="603" spans="1:16" hidden="1" x14ac:dyDescent="0.3">
      <c r="A603">
        <v>602</v>
      </c>
      <c r="B603" t="s">
        <v>37</v>
      </c>
      <c r="C603">
        <v>2018</v>
      </c>
      <c r="D603">
        <v>3.2</v>
      </c>
      <c r="E603" t="s">
        <v>25</v>
      </c>
      <c r="F603" t="s">
        <v>19</v>
      </c>
      <c r="G603">
        <v>56731</v>
      </c>
      <c r="H603" t="s">
        <v>38</v>
      </c>
      <c r="I603">
        <v>12608.76</v>
      </c>
      <c r="J603" t="s">
        <v>68</v>
      </c>
      <c r="K603">
        <f ca="1">YEAR(TODAY()) - Table1[[#This Row],[Year]]</f>
        <v>8</v>
      </c>
      <c r="L603">
        <f>Table1[[#This Row],[Price]]/Table1[[#This Row],[Mileage]]</f>
        <v>0.22225520438560928</v>
      </c>
      <c r="M603" t="str" cm="1">
        <f t="array" ref="M603">_xlfn.IFS(
Table1[[#This Row],[Mileage]]&lt;50000,"Low",
Table1[[#This Row],[Mileage]]&lt;150000,"Medium",
TRUE,"High"
)</f>
        <v>Medium</v>
      </c>
      <c r="N603" t="str" cm="1">
        <f t="array" ref="N603">_xlfn.IFS(
Table1[[#This Row],[Price]]&lt;65000,"Budget",
Table1[[#This Row],[Price]]&lt;=80000,"Mid-range",
TRUE,"Premium"
)</f>
        <v>Budget</v>
      </c>
      <c r="O603" t="str" cm="1">
        <f t="array" ref="O603">_xlfn.IFS(
Table1[[#This Row],[Engine Size]]&lt;2,"Small",
Table1[[#This Row],[Engine Size]]&lt;4,"Medium",
TRUE,"Large"
)</f>
        <v>Medium</v>
      </c>
      <c r="P603" cm="1">
        <f t="array" ref="P603">_xlfn.IFS(
Table1[[#This Row],[Condition]]="New",3,
Table1[[#This Row],[Condition]]="Like New",2,
TRUE,1
)</f>
        <v>2</v>
      </c>
    </row>
    <row r="604" spans="1:16" hidden="1" x14ac:dyDescent="0.3">
      <c r="A604">
        <v>603</v>
      </c>
      <c r="B604" t="s">
        <v>43</v>
      </c>
      <c r="C604">
        <v>2018</v>
      </c>
      <c r="D604">
        <v>2.2000000000000002</v>
      </c>
      <c r="E604" t="s">
        <v>33</v>
      </c>
      <c r="F604" t="s">
        <v>34</v>
      </c>
      <c r="G604">
        <v>75010</v>
      </c>
      <c r="H604" t="s">
        <v>20</v>
      </c>
      <c r="I604">
        <v>43306.9</v>
      </c>
      <c r="J604" t="s">
        <v>63</v>
      </c>
      <c r="K604">
        <f ca="1">YEAR(TODAY()) - Table1[[#This Row],[Year]]</f>
        <v>8</v>
      </c>
      <c r="L604">
        <f>Table1[[#This Row],[Price]]/Table1[[#This Row],[Mileage]]</f>
        <v>0.57734835355285963</v>
      </c>
      <c r="M604" t="str" cm="1">
        <f t="array" ref="M604">_xlfn.IFS(
Table1[[#This Row],[Mileage]]&lt;50000,"Low",
Table1[[#This Row],[Mileage]]&lt;150000,"Medium",
TRUE,"High"
)</f>
        <v>Medium</v>
      </c>
      <c r="N604" t="str" cm="1">
        <f t="array" ref="N604">_xlfn.IFS(
Table1[[#This Row],[Price]]&lt;65000,"Budget",
Table1[[#This Row],[Price]]&lt;=80000,"Mid-range",
TRUE,"Premium"
)</f>
        <v>Budget</v>
      </c>
      <c r="O604" t="str" cm="1">
        <f t="array" ref="O604">_xlfn.IFS(
Table1[[#This Row],[Engine Size]]&lt;2,"Small",
Table1[[#This Row],[Engine Size]]&lt;4,"Medium",
TRUE,"Large"
)</f>
        <v>Medium</v>
      </c>
      <c r="P604" cm="1">
        <f t="array" ref="P604">_xlfn.IFS(
Table1[[#This Row],[Condition]]="New",3,
Table1[[#This Row],[Condition]]="Like New",2,
TRUE,1
)</f>
        <v>3</v>
      </c>
    </row>
    <row r="605" spans="1:16" hidden="1" x14ac:dyDescent="0.3">
      <c r="A605">
        <v>604</v>
      </c>
      <c r="B605" t="s">
        <v>58</v>
      </c>
      <c r="C605">
        <v>2010</v>
      </c>
      <c r="D605">
        <v>1.2</v>
      </c>
      <c r="E605" t="s">
        <v>42</v>
      </c>
      <c r="F605" t="s">
        <v>19</v>
      </c>
      <c r="G605">
        <v>249091</v>
      </c>
      <c r="H605" t="s">
        <v>26</v>
      </c>
      <c r="I605">
        <v>40537.67</v>
      </c>
      <c r="J605" t="s">
        <v>65</v>
      </c>
      <c r="K605">
        <f ca="1">YEAR(TODAY()) - Table1[[#This Row],[Year]]</f>
        <v>16</v>
      </c>
      <c r="L605">
        <f>Table1[[#This Row],[Price]]/Table1[[#This Row],[Mileage]]</f>
        <v>0.16274241140787904</v>
      </c>
      <c r="M605" t="str" cm="1">
        <f t="array" ref="M605">_xlfn.IFS(
Table1[[#This Row],[Mileage]]&lt;50000,"Low",
Table1[[#This Row],[Mileage]]&lt;150000,"Medium",
TRUE,"High"
)</f>
        <v>High</v>
      </c>
      <c r="N605" t="str" cm="1">
        <f t="array" ref="N605">_xlfn.IFS(
Table1[[#This Row],[Price]]&lt;65000,"Budget",
Table1[[#This Row],[Price]]&lt;=80000,"Mid-range",
TRUE,"Premium"
)</f>
        <v>Budget</v>
      </c>
      <c r="O605" t="str" cm="1">
        <f t="array" ref="O605">_xlfn.IFS(
Table1[[#This Row],[Engine Size]]&lt;2,"Small",
Table1[[#This Row],[Engine Size]]&lt;4,"Medium",
TRUE,"Large"
)</f>
        <v>Small</v>
      </c>
      <c r="P605" cm="1">
        <f t="array" ref="P605">_xlfn.IFS(
Table1[[#This Row],[Condition]]="New",3,
Table1[[#This Row],[Condition]]="Like New",2,
TRUE,1
)</f>
        <v>1</v>
      </c>
    </row>
    <row r="606" spans="1:16" hidden="1" x14ac:dyDescent="0.3">
      <c r="A606">
        <v>605</v>
      </c>
      <c r="B606" t="s">
        <v>30</v>
      </c>
      <c r="C606">
        <v>2004</v>
      </c>
      <c r="D606">
        <v>4.5999999999999996</v>
      </c>
      <c r="E606" t="s">
        <v>42</v>
      </c>
      <c r="F606" t="s">
        <v>19</v>
      </c>
      <c r="G606">
        <v>294743</v>
      </c>
      <c r="H606" t="s">
        <v>20</v>
      </c>
      <c r="I606">
        <v>30691.24</v>
      </c>
      <c r="J606" t="s">
        <v>31</v>
      </c>
      <c r="K606">
        <f ca="1">YEAR(TODAY()) - Table1[[#This Row],[Year]]</f>
        <v>22</v>
      </c>
      <c r="L606">
        <f>Table1[[#This Row],[Price]]/Table1[[#This Row],[Mileage]]</f>
        <v>0.10412881730863838</v>
      </c>
      <c r="M606" t="str" cm="1">
        <f t="array" ref="M606">_xlfn.IFS(
Table1[[#This Row],[Mileage]]&lt;50000,"Low",
Table1[[#This Row],[Mileage]]&lt;150000,"Medium",
TRUE,"High"
)</f>
        <v>High</v>
      </c>
      <c r="N606" t="str" cm="1">
        <f t="array" ref="N606">_xlfn.IFS(
Table1[[#This Row],[Price]]&lt;65000,"Budget",
Table1[[#This Row],[Price]]&lt;=80000,"Mid-range",
TRUE,"Premium"
)</f>
        <v>Budget</v>
      </c>
      <c r="O606" t="str" cm="1">
        <f t="array" ref="O606">_xlfn.IFS(
Table1[[#This Row],[Engine Size]]&lt;2,"Small",
Table1[[#This Row],[Engine Size]]&lt;4,"Medium",
TRUE,"Large"
)</f>
        <v>Large</v>
      </c>
      <c r="P606" cm="1">
        <f t="array" ref="P606">_xlfn.IFS(
Table1[[#This Row],[Condition]]="New",3,
Table1[[#This Row],[Condition]]="Like New",2,
TRUE,1
)</f>
        <v>3</v>
      </c>
    </row>
    <row r="607" spans="1:16" hidden="1" x14ac:dyDescent="0.3">
      <c r="A607">
        <v>606</v>
      </c>
      <c r="B607" t="s">
        <v>30</v>
      </c>
      <c r="C607">
        <v>2004</v>
      </c>
      <c r="D607">
        <v>1.6</v>
      </c>
      <c r="E607" t="s">
        <v>42</v>
      </c>
      <c r="F607" t="s">
        <v>19</v>
      </c>
      <c r="G607">
        <v>71326</v>
      </c>
      <c r="H607" t="s">
        <v>20</v>
      </c>
      <c r="I607">
        <v>33214.51</v>
      </c>
      <c r="J607" t="s">
        <v>31</v>
      </c>
      <c r="K607">
        <f ca="1">YEAR(TODAY()) - Table1[[#This Row],[Year]]</f>
        <v>22</v>
      </c>
      <c r="L607">
        <f>Table1[[#This Row],[Price]]/Table1[[#This Row],[Mileage]]</f>
        <v>0.46567184476908846</v>
      </c>
      <c r="M607" t="str" cm="1">
        <f t="array" ref="M607">_xlfn.IFS(
Table1[[#This Row],[Mileage]]&lt;50000,"Low",
Table1[[#This Row],[Mileage]]&lt;150000,"Medium",
TRUE,"High"
)</f>
        <v>Medium</v>
      </c>
      <c r="N607" t="str" cm="1">
        <f t="array" ref="N607">_xlfn.IFS(
Table1[[#This Row],[Price]]&lt;65000,"Budget",
Table1[[#This Row],[Price]]&lt;=80000,"Mid-range",
TRUE,"Premium"
)</f>
        <v>Budget</v>
      </c>
      <c r="O607" t="str" cm="1">
        <f t="array" ref="O607">_xlfn.IFS(
Table1[[#This Row],[Engine Size]]&lt;2,"Small",
Table1[[#This Row],[Engine Size]]&lt;4,"Medium",
TRUE,"Large"
)</f>
        <v>Small</v>
      </c>
      <c r="P607" cm="1">
        <f t="array" ref="P607">_xlfn.IFS(
Table1[[#This Row],[Condition]]="New",3,
Table1[[#This Row],[Condition]]="Like New",2,
TRUE,1
)</f>
        <v>3</v>
      </c>
    </row>
    <row r="608" spans="1:16" hidden="1" x14ac:dyDescent="0.3">
      <c r="A608">
        <v>607</v>
      </c>
      <c r="B608" t="s">
        <v>24</v>
      </c>
      <c r="C608">
        <v>2021</v>
      </c>
      <c r="D608">
        <v>4</v>
      </c>
      <c r="E608" t="s">
        <v>18</v>
      </c>
      <c r="F608" t="s">
        <v>19</v>
      </c>
      <c r="G608">
        <v>248876</v>
      </c>
      <c r="H608" t="s">
        <v>20</v>
      </c>
      <c r="I608">
        <v>39239.120000000003</v>
      </c>
      <c r="J608" t="s">
        <v>66</v>
      </c>
      <c r="K608">
        <f ca="1">YEAR(TODAY()) - Table1[[#This Row],[Year]]</f>
        <v>5</v>
      </c>
      <c r="L608">
        <f>Table1[[#This Row],[Price]]/Table1[[#This Row],[Mileage]]</f>
        <v>0.15766534338385382</v>
      </c>
      <c r="M608" t="str" cm="1">
        <f t="array" ref="M608">_xlfn.IFS(
Table1[[#This Row],[Mileage]]&lt;50000,"Low",
Table1[[#This Row],[Mileage]]&lt;150000,"Medium",
TRUE,"High"
)</f>
        <v>High</v>
      </c>
      <c r="N608" t="str" cm="1">
        <f t="array" ref="N608">_xlfn.IFS(
Table1[[#This Row],[Price]]&lt;65000,"Budget",
Table1[[#This Row],[Price]]&lt;=80000,"Mid-range",
TRUE,"Premium"
)</f>
        <v>Budget</v>
      </c>
      <c r="O608" t="str" cm="1">
        <f t="array" ref="O608">_xlfn.IFS(
Table1[[#This Row],[Engine Size]]&lt;2,"Small",
Table1[[#This Row],[Engine Size]]&lt;4,"Medium",
TRUE,"Large"
)</f>
        <v>Large</v>
      </c>
      <c r="P608" cm="1">
        <f t="array" ref="P608">_xlfn.IFS(
Table1[[#This Row],[Condition]]="New",3,
Table1[[#This Row],[Condition]]="Like New",2,
TRUE,1
)</f>
        <v>3</v>
      </c>
    </row>
    <row r="609" spans="1:16" x14ac:dyDescent="0.3">
      <c r="A609">
        <v>608</v>
      </c>
      <c r="B609" t="s">
        <v>17</v>
      </c>
      <c r="C609">
        <v>2007</v>
      </c>
      <c r="D609">
        <v>2.4</v>
      </c>
      <c r="E609" t="s">
        <v>33</v>
      </c>
      <c r="F609" t="s">
        <v>34</v>
      </c>
      <c r="G609">
        <v>9004</v>
      </c>
      <c r="H609" t="s">
        <v>26</v>
      </c>
      <c r="I609">
        <v>98939.58</v>
      </c>
      <c r="J609" t="s">
        <v>47</v>
      </c>
      <c r="K609">
        <f ca="1">YEAR(TODAY()) - Table1[[#This Row],[Year]]</f>
        <v>19</v>
      </c>
      <c r="L609">
        <f>Table1[[#This Row],[Price]]/Table1[[#This Row],[Mileage]]</f>
        <v>10.988402932030208</v>
      </c>
      <c r="M609" t="str" cm="1">
        <f t="array" ref="M609">_xlfn.IFS(
Table1[[#This Row],[Mileage]]&lt;50000,"Low",
Table1[[#This Row],[Mileage]]&lt;150000,"Medium",
TRUE,"High"
)</f>
        <v>Low</v>
      </c>
      <c r="N609" t="str" cm="1">
        <f t="array" ref="N609">_xlfn.IFS(
Table1[[#This Row],[Price]]&lt;65000,"Budget",
Table1[[#This Row],[Price]]&lt;=80000,"Mid-range",
TRUE,"Premium"
)</f>
        <v>Premium</v>
      </c>
      <c r="O609" t="str" cm="1">
        <f t="array" ref="O609">_xlfn.IFS(
Table1[[#This Row],[Engine Size]]&lt;2,"Small",
Table1[[#This Row],[Engine Size]]&lt;4,"Medium",
TRUE,"Large"
)</f>
        <v>Medium</v>
      </c>
      <c r="P609" cm="1">
        <f t="array" ref="P609">_xlfn.IFS(
Table1[[#This Row],[Condition]]="New",3,
Table1[[#This Row],[Condition]]="Like New",2,
TRUE,1
)</f>
        <v>1</v>
      </c>
    </row>
    <row r="610" spans="1:16" x14ac:dyDescent="0.3">
      <c r="A610">
        <v>609</v>
      </c>
      <c r="B610" t="s">
        <v>43</v>
      </c>
      <c r="C610">
        <v>2009</v>
      </c>
      <c r="D610">
        <v>1.9</v>
      </c>
      <c r="E610" t="s">
        <v>42</v>
      </c>
      <c r="F610" t="s">
        <v>34</v>
      </c>
      <c r="G610">
        <v>115018</v>
      </c>
      <c r="H610" t="s">
        <v>26</v>
      </c>
      <c r="I610">
        <v>79380.990000000005</v>
      </c>
      <c r="J610" t="s">
        <v>44</v>
      </c>
      <c r="K610">
        <f ca="1">YEAR(TODAY()) - Table1[[#This Row],[Year]]</f>
        <v>17</v>
      </c>
      <c r="L610">
        <f>Table1[[#This Row],[Price]]/Table1[[#This Row],[Mileage]]</f>
        <v>0.69016145298996678</v>
      </c>
      <c r="M610" t="str" cm="1">
        <f t="array" ref="M610">_xlfn.IFS(
Table1[[#This Row],[Mileage]]&lt;50000,"Low",
Table1[[#This Row],[Mileage]]&lt;150000,"Medium",
TRUE,"High"
)</f>
        <v>Medium</v>
      </c>
      <c r="N610" t="str" cm="1">
        <f t="array" ref="N610">_xlfn.IFS(
Table1[[#This Row],[Price]]&lt;65000,"Budget",
Table1[[#This Row],[Price]]&lt;=80000,"Mid-range",
TRUE,"Premium"
)</f>
        <v>Mid-range</v>
      </c>
      <c r="O610" t="str" cm="1">
        <f t="array" ref="O610">_xlfn.IFS(
Table1[[#This Row],[Engine Size]]&lt;2,"Small",
Table1[[#This Row],[Engine Size]]&lt;4,"Medium",
TRUE,"Large"
)</f>
        <v>Small</v>
      </c>
      <c r="P610" cm="1">
        <f t="array" ref="P610">_xlfn.IFS(
Table1[[#This Row],[Condition]]="New",3,
Table1[[#This Row],[Condition]]="Like New",2,
TRUE,1
)</f>
        <v>1</v>
      </c>
    </row>
    <row r="611" spans="1:16" hidden="1" x14ac:dyDescent="0.3">
      <c r="A611">
        <v>610</v>
      </c>
      <c r="B611" t="s">
        <v>58</v>
      </c>
      <c r="C611">
        <v>2005</v>
      </c>
      <c r="D611">
        <v>2.9</v>
      </c>
      <c r="E611" t="s">
        <v>18</v>
      </c>
      <c r="F611" t="s">
        <v>34</v>
      </c>
      <c r="G611">
        <v>25792</v>
      </c>
      <c r="H611" t="s">
        <v>26</v>
      </c>
      <c r="I611">
        <v>11783.11</v>
      </c>
      <c r="J611" t="s">
        <v>65</v>
      </c>
      <c r="K611">
        <f ca="1">YEAR(TODAY()) - Table1[[#This Row],[Year]]</f>
        <v>21</v>
      </c>
      <c r="L611">
        <f>Table1[[#This Row],[Price]]/Table1[[#This Row],[Mileage]]</f>
        <v>0.45685134925558313</v>
      </c>
      <c r="M611" t="str" cm="1">
        <f t="array" ref="M611">_xlfn.IFS(
Table1[[#This Row],[Mileage]]&lt;50000,"Low",
Table1[[#This Row],[Mileage]]&lt;150000,"Medium",
TRUE,"High"
)</f>
        <v>Low</v>
      </c>
      <c r="N611" t="str" cm="1">
        <f t="array" ref="N611">_xlfn.IFS(
Table1[[#This Row],[Price]]&lt;65000,"Budget",
Table1[[#This Row],[Price]]&lt;=80000,"Mid-range",
TRUE,"Premium"
)</f>
        <v>Budget</v>
      </c>
      <c r="O611" t="str" cm="1">
        <f t="array" ref="O611">_xlfn.IFS(
Table1[[#This Row],[Engine Size]]&lt;2,"Small",
Table1[[#This Row],[Engine Size]]&lt;4,"Medium",
TRUE,"Large"
)</f>
        <v>Medium</v>
      </c>
      <c r="P611" cm="1">
        <f t="array" ref="P611">_xlfn.IFS(
Table1[[#This Row],[Condition]]="New",3,
Table1[[#This Row],[Condition]]="Like New",2,
TRUE,1
)</f>
        <v>1</v>
      </c>
    </row>
    <row r="612" spans="1:16" x14ac:dyDescent="0.3">
      <c r="A612">
        <v>611</v>
      </c>
      <c r="B612" t="s">
        <v>24</v>
      </c>
      <c r="C612">
        <v>2014</v>
      </c>
      <c r="D612">
        <v>5</v>
      </c>
      <c r="E612" t="s">
        <v>18</v>
      </c>
      <c r="F612" t="s">
        <v>34</v>
      </c>
      <c r="G612">
        <v>54645</v>
      </c>
      <c r="H612" t="s">
        <v>26</v>
      </c>
      <c r="I612">
        <v>87879.25</v>
      </c>
      <c r="J612" t="s">
        <v>27</v>
      </c>
      <c r="K612">
        <f ca="1">YEAR(TODAY()) - Table1[[#This Row],[Year]]</f>
        <v>12</v>
      </c>
      <c r="L612">
        <f>Table1[[#This Row],[Price]]/Table1[[#This Row],[Mileage]]</f>
        <v>1.6081846463537377</v>
      </c>
      <c r="M612" t="str" cm="1">
        <f t="array" ref="M612">_xlfn.IFS(
Table1[[#This Row],[Mileage]]&lt;50000,"Low",
Table1[[#This Row],[Mileage]]&lt;150000,"Medium",
TRUE,"High"
)</f>
        <v>Medium</v>
      </c>
      <c r="N612" t="str" cm="1">
        <f t="array" ref="N612">_xlfn.IFS(
Table1[[#This Row],[Price]]&lt;65000,"Budget",
Table1[[#This Row],[Price]]&lt;=80000,"Mid-range",
TRUE,"Premium"
)</f>
        <v>Premium</v>
      </c>
      <c r="O612" t="str" cm="1">
        <f t="array" ref="O612">_xlfn.IFS(
Table1[[#This Row],[Engine Size]]&lt;2,"Small",
Table1[[#This Row],[Engine Size]]&lt;4,"Medium",
TRUE,"Large"
)</f>
        <v>Large</v>
      </c>
      <c r="P612" cm="1">
        <f t="array" ref="P612">_xlfn.IFS(
Table1[[#This Row],[Condition]]="New",3,
Table1[[#This Row],[Condition]]="Like New",2,
TRUE,1
)</f>
        <v>1</v>
      </c>
    </row>
    <row r="613" spans="1:16" x14ac:dyDescent="0.3">
      <c r="A613">
        <v>612</v>
      </c>
      <c r="B613" t="s">
        <v>37</v>
      </c>
      <c r="C613">
        <v>2015</v>
      </c>
      <c r="D613">
        <v>3</v>
      </c>
      <c r="E613" t="s">
        <v>18</v>
      </c>
      <c r="F613" t="s">
        <v>19</v>
      </c>
      <c r="G613">
        <v>7232</v>
      </c>
      <c r="H613" t="s">
        <v>20</v>
      </c>
      <c r="I613">
        <v>65163.82</v>
      </c>
      <c r="J613" t="s">
        <v>48</v>
      </c>
      <c r="K613">
        <f ca="1">YEAR(TODAY()) - Table1[[#This Row],[Year]]</f>
        <v>11</v>
      </c>
      <c r="L613">
        <f>Table1[[#This Row],[Price]]/Table1[[#This Row],[Mileage]]</f>
        <v>9.010483960176991</v>
      </c>
      <c r="M613" t="str" cm="1">
        <f t="array" ref="M613">_xlfn.IFS(
Table1[[#This Row],[Mileage]]&lt;50000,"Low",
Table1[[#This Row],[Mileage]]&lt;150000,"Medium",
TRUE,"High"
)</f>
        <v>Low</v>
      </c>
      <c r="N613" t="str" cm="1">
        <f t="array" ref="N613">_xlfn.IFS(
Table1[[#This Row],[Price]]&lt;65000,"Budget",
Table1[[#This Row],[Price]]&lt;=80000,"Mid-range",
TRUE,"Premium"
)</f>
        <v>Mid-range</v>
      </c>
      <c r="O613" t="str" cm="1">
        <f t="array" ref="O613">_xlfn.IFS(
Table1[[#This Row],[Engine Size]]&lt;2,"Small",
Table1[[#This Row],[Engine Size]]&lt;4,"Medium",
TRUE,"Large"
)</f>
        <v>Medium</v>
      </c>
      <c r="P613" cm="1">
        <f t="array" ref="P613">_xlfn.IFS(
Table1[[#This Row],[Condition]]="New",3,
Table1[[#This Row],[Condition]]="Like New",2,
TRUE,1
)</f>
        <v>3</v>
      </c>
    </row>
    <row r="614" spans="1:16" x14ac:dyDescent="0.3">
      <c r="A614">
        <v>613</v>
      </c>
      <c r="B614" t="s">
        <v>24</v>
      </c>
      <c r="C614">
        <v>2016</v>
      </c>
      <c r="D614">
        <v>4.8</v>
      </c>
      <c r="E614" t="s">
        <v>33</v>
      </c>
      <c r="F614" t="s">
        <v>34</v>
      </c>
      <c r="G614">
        <v>54766</v>
      </c>
      <c r="H614" t="s">
        <v>38</v>
      </c>
      <c r="I614">
        <v>89606.41</v>
      </c>
      <c r="J614" t="s">
        <v>53</v>
      </c>
      <c r="K614">
        <f ca="1">YEAR(TODAY()) - Table1[[#This Row],[Year]]</f>
        <v>10</v>
      </c>
      <c r="L614">
        <f>Table1[[#This Row],[Price]]/Table1[[#This Row],[Mileage]]</f>
        <v>1.6361686082605997</v>
      </c>
      <c r="M614" t="str" cm="1">
        <f t="array" ref="M614">_xlfn.IFS(
Table1[[#This Row],[Mileage]]&lt;50000,"Low",
Table1[[#This Row],[Mileage]]&lt;150000,"Medium",
TRUE,"High"
)</f>
        <v>Medium</v>
      </c>
      <c r="N614" t="str" cm="1">
        <f t="array" ref="N614">_xlfn.IFS(
Table1[[#This Row],[Price]]&lt;65000,"Budget",
Table1[[#This Row],[Price]]&lt;=80000,"Mid-range",
TRUE,"Premium"
)</f>
        <v>Premium</v>
      </c>
      <c r="O614" t="str" cm="1">
        <f t="array" ref="O614">_xlfn.IFS(
Table1[[#This Row],[Engine Size]]&lt;2,"Small",
Table1[[#This Row],[Engine Size]]&lt;4,"Medium",
TRUE,"Large"
)</f>
        <v>Large</v>
      </c>
      <c r="P614" cm="1">
        <f t="array" ref="P614">_xlfn.IFS(
Table1[[#This Row],[Condition]]="New",3,
Table1[[#This Row],[Condition]]="Like New",2,
TRUE,1
)</f>
        <v>2</v>
      </c>
    </row>
    <row r="615" spans="1:16" hidden="1" x14ac:dyDescent="0.3">
      <c r="A615">
        <v>614</v>
      </c>
      <c r="B615" t="s">
        <v>24</v>
      </c>
      <c r="C615">
        <v>2007</v>
      </c>
      <c r="D615">
        <v>1.6</v>
      </c>
      <c r="E615" t="s">
        <v>18</v>
      </c>
      <c r="F615" t="s">
        <v>34</v>
      </c>
      <c r="G615">
        <v>120601</v>
      </c>
      <c r="H615" t="s">
        <v>20</v>
      </c>
      <c r="I615">
        <v>37462.42</v>
      </c>
      <c r="J615" t="s">
        <v>53</v>
      </c>
      <c r="K615">
        <f ca="1">YEAR(TODAY()) - Table1[[#This Row],[Year]]</f>
        <v>19</v>
      </c>
      <c r="L615">
        <f>Table1[[#This Row],[Price]]/Table1[[#This Row],[Mileage]]</f>
        <v>0.31063108929445027</v>
      </c>
      <c r="M615" t="str" cm="1">
        <f t="array" ref="M615">_xlfn.IFS(
Table1[[#This Row],[Mileage]]&lt;50000,"Low",
Table1[[#This Row],[Mileage]]&lt;150000,"Medium",
TRUE,"High"
)</f>
        <v>Medium</v>
      </c>
      <c r="N615" t="str" cm="1">
        <f t="array" ref="N615">_xlfn.IFS(
Table1[[#This Row],[Price]]&lt;65000,"Budget",
Table1[[#This Row],[Price]]&lt;=80000,"Mid-range",
TRUE,"Premium"
)</f>
        <v>Budget</v>
      </c>
      <c r="O615" t="str" cm="1">
        <f t="array" ref="O615">_xlfn.IFS(
Table1[[#This Row],[Engine Size]]&lt;2,"Small",
Table1[[#This Row],[Engine Size]]&lt;4,"Medium",
TRUE,"Large"
)</f>
        <v>Small</v>
      </c>
      <c r="P615" cm="1">
        <f t="array" ref="P615">_xlfn.IFS(
Table1[[#This Row],[Condition]]="New",3,
Table1[[#This Row],[Condition]]="Like New",2,
TRUE,1
)</f>
        <v>3</v>
      </c>
    </row>
    <row r="616" spans="1:16" hidden="1" x14ac:dyDescent="0.3">
      <c r="A616">
        <v>615</v>
      </c>
      <c r="B616" t="s">
        <v>43</v>
      </c>
      <c r="C616">
        <v>2007</v>
      </c>
      <c r="D616">
        <v>4.9000000000000004</v>
      </c>
      <c r="E616" t="s">
        <v>33</v>
      </c>
      <c r="F616" t="s">
        <v>34</v>
      </c>
      <c r="G616">
        <v>81588</v>
      </c>
      <c r="H616" t="s">
        <v>26</v>
      </c>
      <c r="I616">
        <v>49129.29</v>
      </c>
      <c r="J616" t="s">
        <v>63</v>
      </c>
      <c r="K616">
        <f ca="1">YEAR(TODAY()) - Table1[[#This Row],[Year]]</f>
        <v>19</v>
      </c>
      <c r="L616">
        <f>Table1[[#This Row],[Price]]/Table1[[#This Row],[Mileage]]</f>
        <v>0.60216318576261219</v>
      </c>
      <c r="M616" t="str" cm="1">
        <f t="array" ref="M616">_xlfn.IFS(
Table1[[#This Row],[Mileage]]&lt;50000,"Low",
Table1[[#This Row],[Mileage]]&lt;150000,"Medium",
TRUE,"High"
)</f>
        <v>Medium</v>
      </c>
      <c r="N616" t="str" cm="1">
        <f t="array" ref="N616">_xlfn.IFS(
Table1[[#This Row],[Price]]&lt;65000,"Budget",
Table1[[#This Row],[Price]]&lt;=80000,"Mid-range",
TRUE,"Premium"
)</f>
        <v>Budget</v>
      </c>
      <c r="O616" t="str" cm="1">
        <f t="array" ref="O616">_xlfn.IFS(
Table1[[#This Row],[Engine Size]]&lt;2,"Small",
Table1[[#This Row],[Engine Size]]&lt;4,"Medium",
TRUE,"Large"
)</f>
        <v>Large</v>
      </c>
      <c r="P616" cm="1">
        <f t="array" ref="P616">_xlfn.IFS(
Table1[[#This Row],[Condition]]="New",3,
Table1[[#This Row],[Condition]]="Like New",2,
TRUE,1
)</f>
        <v>1</v>
      </c>
    </row>
    <row r="617" spans="1:16" x14ac:dyDescent="0.3">
      <c r="A617">
        <v>616</v>
      </c>
      <c r="B617" t="s">
        <v>37</v>
      </c>
      <c r="C617">
        <v>2008</v>
      </c>
      <c r="D617">
        <v>2.2000000000000002</v>
      </c>
      <c r="E617" t="s">
        <v>25</v>
      </c>
      <c r="F617" t="s">
        <v>19</v>
      </c>
      <c r="G617">
        <v>179614</v>
      </c>
      <c r="H617" t="s">
        <v>38</v>
      </c>
      <c r="I617">
        <v>90141.57</v>
      </c>
      <c r="J617" t="s">
        <v>68</v>
      </c>
      <c r="K617">
        <f ca="1">YEAR(TODAY()) - Table1[[#This Row],[Year]]</f>
        <v>18</v>
      </c>
      <c r="L617">
        <f>Table1[[#This Row],[Price]]/Table1[[#This Row],[Mileage]]</f>
        <v>0.5018627167147327</v>
      </c>
      <c r="M617" t="str" cm="1">
        <f t="array" ref="M617">_xlfn.IFS(
Table1[[#This Row],[Mileage]]&lt;50000,"Low",
Table1[[#This Row],[Mileage]]&lt;150000,"Medium",
TRUE,"High"
)</f>
        <v>High</v>
      </c>
      <c r="N617" t="str" cm="1">
        <f t="array" ref="N617">_xlfn.IFS(
Table1[[#This Row],[Price]]&lt;65000,"Budget",
Table1[[#This Row],[Price]]&lt;=80000,"Mid-range",
TRUE,"Premium"
)</f>
        <v>Premium</v>
      </c>
      <c r="O617" t="str" cm="1">
        <f t="array" ref="O617">_xlfn.IFS(
Table1[[#This Row],[Engine Size]]&lt;2,"Small",
Table1[[#This Row],[Engine Size]]&lt;4,"Medium",
TRUE,"Large"
)</f>
        <v>Medium</v>
      </c>
      <c r="P617" cm="1">
        <f t="array" ref="P617">_xlfn.IFS(
Table1[[#This Row],[Condition]]="New",3,
Table1[[#This Row],[Condition]]="Like New",2,
TRUE,1
)</f>
        <v>2</v>
      </c>
    </row>
    <row r="618" spans="1:16" hidden="1" x14ac:dyDescent="0.3">
      <c r="A618">
        <v>617</v>
      </c>
      <c r="B618" t="s">
        <v>24</v>
      </c>
      <c r="C618">
        <v>2001</v>
      </c>
      <c r="D618">
        <v>4.4000000000000004</v>
      </c>
      <c r="E618" t="s">
        <v>18</v>
      </c>
      <c r="F618" t="s">
        <v>34</v>
      </c>
      <c r="G618">
        <v>5913</v>
      </c>
      <c r="H618" t="s">
        <v>20</v>
      </c>
      <c r="I618">
        <v>30894.45</v>
      </c>
      <c r="J618" t="s">
        <v>49</v>
      </c>
      <c r="K618">
        <f ca="1">YEAR(TODAY()) - Table1[[#This Row],[Year]]</f>
        <v>25</v>
      </c>
      <c r="L618">
        <f>Table1[[#This Row],[Price]]/Table1[[#This Row],[Mileage]]</f>
        <v>5.2248351090816847</v>
      </c>
      <c r="M618" t="str" cm="1">
        <f t="array" ref="M618">_xlfn.IFS(
Table1[[#This Row],[Mileage]]&lt;50000,"Low",
Table1[[#This Row],[Mileage]]&lt;150000,"Medium",
TRUE,"High"
)</f>
        <v>Low</v>
      </c>
      <c r="N618" t="str" cm="1">
        <f t="array" ref="N618">_xlfn.IFS(
Table1[[#This Row],[Price]]&lt;65000,"Budget",
Table1[[#This Row],[Price]]&lt;=80000,"Mid-range",
TRUE,"Premium"
)</f>
        <v>Budget</v>
      </c>
      <c r="O618" t="str" cm="1">
        <f t="array" ref="O618">_xlfn.IFS(
Table1[[#This Row],[Engine Size]]&lt;2,"Small",
Table1[[#This Row],[Engine Size]]&lt;4,"Medium",
TRUE,"Large"
)</f>
        <v>Large</v>
      </c>
      <c r="P618" cm="1">
        <f t="array" ref="P618">_xlfn.IFS(
Table1[[#This Row],[Condition]]="New",3,
Table1[[#This Row],[Condition]]="Like New",2,
TRUE,1
)</f>
        <v>3</v>
      </c>
    </row>
    <row r="619" spans="1:16" x14ac:dyDescent="0.3">
      <c r="A619">
        <v>618</v>
      </c>
      <c r="B619" t="s">
        <v>58</v>
      </c>
      <c r="C619">
        <v>2014</v>
      </c>
      <c r="D619">
        <v>3.8</v>
      </c>
      <c r="E619" t="s">
        <v>42</v>
      </c>
      <c r="F619" t="s">
        <v>34</v>
      </c>
      <c r="G619">
        <v>112406</v>
      </c>
      <c r="H619" t="s">
        <v>38</v>
      </c>
      <c r="I619">
        <v>91972.58</v>
      </c>
      <c r="J619" t="s">
        <v>67</v>
      </c>
      <c r="K619">
        <f ca="1">YEAR(TODAY()) - Table1[[#This Row],[Year]]</f>
        <v>12</v>
      </c>
      <c r="L619">
        <f>Table1[[#This Row],[Price]]/Table1[[#This Row],[Mileage]]</f>
        <v>0.81821771079835592</v>
      </c>
      <c r="M619" t="str" cm="1">
        <f t="array" ref="M619">_xlfn.IFS(
Table1[[#This Row],[Mileage]]&lt;50000,"Low",
Table1[[#This Row],[Mileage]]&lt;150000,"Medium",
TRUE,"High"
)</f>
        <v>Medium</v>
      </c>
      <c r="N619" t="str" cm="1">
        <f t="array" ref="N619">_xlfn.IFS(
Table1[[#This Row],[Price]]&lt;65000,"Budget",
Table1[[#This Row],[Price]]&lt;=80000,"Mid-range",
TRUE,"Premium"
)</f>
        <v>Premium</v>
      </c>
      <c r="O619" t="str" cm="1">
        <f t="array" ref="O619">_xlfn.IFS(
Table1[[#This Row],[Engine Size]]&lt;2,"Small",
Table1[[#This Row],[Engine Size]]&lt;4,"Medium",
TRUE,"Large"
)</f>
        <v>Medium</v>
      </c>
      <c r="P619" cm="1">
        <f t="array" ref="P619">_xlfn.IFS(
Table1[[#This Row],[Condition]]="New",3,
Table1[[#This Row],[Condition]]="Like New",2,
TRUE,1
)</f>
        <v>2</v>
      </c>
    </row>
    <row r="620" spans="1:16" x14ac:dyDescent="0.3">
      <c r="A620">
        <v>619</v>
      </c>
      <c r="B620" t="s">
        <v>58</v>
      </c>
      <c r="C620">
        <v>2017</v>
      </c>
      <c r="D620">
        <v>5.6</v>
      </c>
      <c r="E620" t="s">
        <v>18</v>
      </c>
      <c r="F620" t="s">
        <v>19</v>
      </c>
      <c r="G620">
        <v>113693</v>
      </c>
      <c r="H620" t="s">
        <v>26</v>
      </c>
      <c r="I620">
        <v>83707.47</v>
      </c>
      <c r="J620" t="s">
        <v>59</v>
      </c>
      <c r="K620">
        <f ca="1">YEAR(TODAY()) - Table1[[#This Row],[Year]]</f>
        <v>9</v>
      </c>
      <c r="L620">
        <f>Table1[[#This Row],[Price]]/Table1[[#This Row],[Mileage]]</f>
        <v>0.73625878462174454</v>
      </c>
      <c r="M620" t="str" cm="1">
        <f t="array" ref="M620">_xlfn.IFS(
Table1[[#This Row],[Mileage]]&lt;50000,"Low",
Table1[[#This Row],[Mileage]]&lt;150000,"Medium",
TRUE,"High"
)</f>
        <v>Medium</v>
      </c>
      <c r="N620" t="str" cm="1">
        <f t="array" ref="N620">_xlfn.IFS(
Table1[[#This Row],[Price]]&lt;65000,"Budget",
Table1[[#This Row],[Price]]&lt;=80000,"Mid-range",
TRUE,"Premium"
)</f>
        <v>Premium</v>
      </c>
      <c r="O620" t="str" cm="1">
        <f t="array" ref="O620">_xlfn.IFS(
Table1[[#This Row],[Engine Size]]&lt;2,"Small",
Table1[[#This Row],[Engine Size]]&lt;4,"Medium",
TRUE,"Large"
)</f>
        <v>Large</v>
      </c>
      <c r="P620" cm="1">
        <f t="array" ref="P620">_xlfn.IFS(
Table1[[#This Row],[Condition]]="New",3,
Table1[[#This Row],[Condition]]="Like New",2,
TRUE,1
)</f>
        <v>1</v>
      </c>
    </row>
    <row r="621" spans="1:16" x14ac:dyDescent="0.3">
      <c r="A621">
        <v>620</v>
      </c>
      <c r="B621" t="s">
        <v>30</v>
      </c>
      <c r="C621">
        <v>2002</v>
      </c>
      <c r="D621">
        <v>2.9</v>
      </c>
      <c r="E621" t="s">
        <v>25</v>
      </c>
      <c r="F621" t="s">
        <v>19</v>
      </c>
      <c r="G621">
        <v>93449</v>
      </c>
      <c r="H621" t="s">
        <v>38</v>
      </c>
      <c r="I621">
        <v>98153</v>
      </c>
      <c r="J621" t="s">
        <v>40</v>
      </c>
      <c r="K621">
        <f ca="1">YEAR(TODAY()) - Table1[[#This Row],[Year]]</f>
        <v>24</v>
      </c>
      <c r="L621">
        <f>Table1[[#This Row],[Price]]/Table1[[#This Row],[Mileage]]</f>
        <v>1.0503376173099765</v>
      </c>
      <c r="M621" t="str" cm="1">
        <f t="array" ref="M621">_xlfn.IFS(
Table1[[#This Row],[Mileage]]&lt;50000,"Low",
Table1[[#This Row],[Mileage]]&lt;150000,"Medium",
TRUE,"High"
)</f>
        <v>Medium</v>
      </c>
      <c r="N621" t="str" cm="1">
        <f t="array" ref="N621">_xlfn.IFS(
Table1[[#This Row],[Price]]&lt;65000,"Budget",
Table1[[#This Row],[Price]]&lt;=80000,"Mid-range",
TRUE,"Premium"
)</f>
        <v>Premium</v>
      </c>
      <c r="O621" t="str" cm="1">
        <f t="array" ref="O621">_xlfn.IFS(
Table1[[#This Row],[Engine Size]]&lt;2,"Small",
Table1[[#This Row],[Engine Size]]&lt;4,"Medium",
TRUE,"Large"
)</f>
        <v>Medium</v>
      </c>
      <c r="P621" cm="1">
        <f t="array" ref="P621">_xlfn.IFS(
Table1[[#This Row],[Condition]]="New",3,
Table1[[#This Row],[Condition]]="Like New",2,
TRUE,1
)</f>
        <v>2</v>
      </c>
    </row>
    <row r="622" spans="1:16" hidden="1" x14ac:dyDescent="0.3">
      <c r="A622">
        <v>621</v>
      </c>
      <c r="B622" t="s">
        <v>37</v>
      </c>
      <c r="C622">
        <v>2016</v>
      </c>
      <c r="D622">
        <v>1.3</v>
      </c>
      <c r="E622" t="s">
        <v>25</v>
      </c>
      <c r="F622" t="s">
        <v>34</v>
      </c>
      <c r="G622">
        <v>10567</v>
      </c>
      <c r="H622" t="s">
        <v>38</v>
      </c>
      <c r="I622">
        <v>35804.47</v>
      </c>
      <c r="J622" t="s">
        <v>39</v>
      </c>
      <c r="K622">
        <f ca="1">YEAR(TODAY()) - Table1[[#This Row],[Year]]</f>
        <v>10</v>
      </c>
      <c r="L622">
        <f>Table1[[#This Row],[Price]]/Table1[[#This Row],[Mileage]]</f>
        <v>3.3883287593451312</v>
      </c>
      <c r="M622" t="str" cm="1">
        <f t="array" ref="M622">_xlfn.IFS(
Table1[[#This Row],[Mileage]]&lt;50000,"Low",
Table1[[#This Row],[Mileage]]&lt;150000,"Medium",
TRUE,"High"
)</f>
        <v>Low</v>
      </c>
      <c r="N622" t="str" cm="1">
        <f t="array" ref="N622">_xlfn.IFS(
Table1[[#This Row],[Price]]&lt;65000,"Budget",
Table1[[#This Row],[Price]]&lt;=80000,"Mid-range",
TRUE,"Premium"
)</f>
        <v>Budget</v>
      </c>
      <c r="O622" t="str" cm="1">
        <f t="array" ref="O622">_xlfn.IFS(
Table1[[#This Row],[Engine Size]]&lt;2,"Small",
Table1[[#This Row],[Engine Size]]&lt;4,"Medium",
TRUE,"Large"
)</f>
        <v>Small</v>
      </c>
      <c r="P622" cm="1">
        <f t="array" ref="P622">_xlfn.IFS(
Table1[[#This Row],[Condition]]="New",3,
Table1[[#This Row],[Condition]]="Like New",2,
TRUE,1
)</f>
        <v>2</v>
      </c>
    </row>
    <row r="623" spans="1:16" hidden="1" x14ac:dyDescent="0.3">
      <c r="A623">
        <v>622</v>
      </c>
      <c r="B623" t="s">
        <v>37</v>
      </c>
      <c r="C623">
        <v>2003</v>
      </c>
      <c r="D623">
        <v>1.1000000000000001</v>
      </c>
      <c r="E623" t="s">
        <v>18</v>
      </c>
      <c r="F623" t="s">
        <v>34</v>
      </c>
      <c r="G623">
        <v>38379</v>
      </c>
      <c r="H623" t="s">
        <v>26</v>
      </c>
      <c r="I623">
        <v>27396.55</v>
      </c>
      <c r="J623" t="s">
        <v>68</v>
      </c>
      <c r="K623">
        <f ca="1">YEAR(TODAY()) - Table1[[#This Row],[Year]]</f>
        <v>23</v>
      </c>
      <c r="L623">
        <f>Table1[[#This Row],[Price]]/Table1[[#This Row],[Mileage]]</f>
        <v>0.71384220537272991</v>
      </c>
      <c r="M623" t="str" cm="1">
        <f t="array" ref="M623">_xlfn.IFS(
Table1[[#This Row],[Mileage]]&lt;50000,"Low",
Table1[[#This Row],[Mileage]]&lt;150000,"Medium",
TRUE,"High"
)</f>
        <v>Low</v>
      </c>
      <c r="N623" t="str" cm="1">
        <f t="array" ref="N623">_xlfn.IFS(
Table1[[#This Row],[Price]]&lt;65000,"Budget",
Table1[[#This Row],[Price]]&lt;=80000,"Mid-range",
TRUE,"Premium"
)</f>
        <v>Budget</v>
      </c>
      <c r="O623" t="str" cm="1">
        <f t="array" ref="O623">_xlfn.IFS(
Table1[[#This Row],[Engine Size]]&lt;2,"Small",
Table1[[#This Row],[Engine Size]]&lt;4,"Medium",
TRUE,"Large"
)</f>
        <v>Small</v>
      </c>
      <c r="P623" cm="1">
        <f t="array" ref="P623">_xlfn.IFS(
Table1[[#This Row],[Condition]]="New",3,
Table1[[#This Row],[Condition]]="Like New",2,
TRUE,1
)</f>
        <v>1</v>
      </c>
    </row>
    <row r="624" spans="1:16" hidden="1" x14ac:dyDescent="0.3">
      <c r="A624">
        <v>623</v>
      </c>
      <c r="B624" t="s">
        <v>30</v>
      </c>
      <c r="C624">
        <v>2003</v>
      </c>
      <c r="D624">
        <v>5.0999999999999996</v>
      </c>
      <c r="E624" t="s">
        <v>25</v>
      </c>
      <c r="F624" t="s">
        <v>19</v>
      </c>
      <c r="G624">
        <v>206040</v>
      </c>
      <c r="H624" t="s">
        <v>38</v>
      </c>
      <c r="I624">
        <v>36432.36</v>
      </c>
      <c r="J624" t="s">
        <v>40</v>
      </c>
      <c r="K624">
        <f ca="1">YEAR(TODAY()) - Table1[[#This Row],[Year]]</f>
        <v>23</v>
      </c>
      <c r="L624">
        <f>Table1[[#This Row],[Price]]/Table1[[#This Row],[Mileage]]</f>
        <v>0.17682178217821781</v>
      </c>
      <c r="M624" t="str" cm="1">
        <f t="array" ref="M624">_xlfn.IFS(
Table1[[#This Row],[Mileage]]&lt;50000,"Low",
Table1[[#This Row],[Mileage]]&lt;150000,"Medium",
TRUE,"High"
)</f>
        <v>High</v>
      </c>
      <c r="N624" t="str" cm="1">
        <f t="array" ref="N624">_xlfn.IFS(
Table1[[#This Row],[Price]]&lt;65000,"Budget",
Table1[[#This Row],[Price]]&lt;=80000,"Mid-range",
TRUE,"Premium"
)</f>
        <v>Budget</v>
      </c>
      <c r="O624" t="str" cm="1">
        <f t="array" ref="O624">_xlfn.IFS(
Table1[[#This Row],[Engine Size]]&lt;2,"Small",
Table1[[#This Row],[Engine Size]]&lt;4,"Medium",
TRUE,"Large"
)</f>
        <v>Large</v>
      </c>
      <c r="P624" cm="1">
        <f t="array" ref="P624">_xlfn.IFS(
Table1[[#This Row],[Condition]]="New",3,
Table1[[#This Row],[Condition]]="Like New",2,
TRUE,1
)</f>
        <v>2</v>
      </c>
    </row>
    <row r="625" spans="1:16" x14ac:dyDescent="0.3">
      <c r="A625">
        <v>624</v>
      </c>
      <c r="B625" t="s">
        <v>24</v>
      </c>
      <c r="C625">
        <v>2013</v>
      </c>
      <c r="D625">
        <v>3.6</v>
      </c>
      <c r="E625" t="s">
        <v>33</v>
      </c>
      <c r="F625" t="s">
        <v>34</v>
      </c>
      <c r="G625">
        <v>262463</v>
      </c>
      <c r="H625" t="s">
        <v>20</v>
      </c>
      <c r="I625">
        <v>95691.73</v>
      </c>
      <c r="J625" t="s">
        <v>66</v>
      </c>
      <c r="K625">
        <f ca="1">YEAR(TODAY()) - Table1[[#This Row],[Year]]</f>
        <v>13</v>
      </c>
      <c r="L625">
        <f>Table1[[#This Row],[Price]]/Table1[[#This Row],[Mileage]]</f>
        <v>0.36459131382328175</v>
      </c>
      <c r="M625" t="str" cm="1">
        <f t="array" ref="M625">_xlfn.IFS(
Table1[[#This Row],[Mileage]]&lt;50000,"Low",
Table1[[#This Row],[Mileage]]&lt;150000,"Medium",
TRUE,"High"
)</f>
        <v>High</v>
      </c>
      <c r="N625" t="str" cm="1">
        <f t="array" ref="N625">_xlfn.IFS(
Table1[[#This Row],[Price]]&lt;65000,"Budget",
Table1[[#This Row],[Price]]&lt;=80000,"Mid-range",
TRUE,"Premium"
)</f>
        <v>Premium</v>
      </c>
      <c r="O625" t="str" cm="1">
        <f t="array" ref="O625">_xlfn.IFS(
Table1[[#This Row],[Engine Size]]&lt;2,"Small",
Table1[[#This Row],[Engine Size]]&lt;4,"Medium",
TRUE,"Large"
)</f>
        <v>Medium</v>
      </c>
      <c r="P625" cm="1">
        <f t="array" ref="P625">_xlfn.IFS(
Table1[[#This Row],[Condition]]="New",3,
Table1[[#This Row],[Condition]]="Like New",2,
TRUE,1
)</f>
        <v>3</v>
      </c>
    </row>
    <row r="626" spans="1:16" hidden="1" x14ac:dyDescent="0.3">
      <c r="A626">
        <v>625</v>
      </c>
      <c r="B626" t="s">
        <v>37</v>
      </c>
      <c r="C626">
        <v>2008</v>
      </c>
      <c r="D626">
        <v>4.9000000000000004</v>
      </c>
      <c r="E626" t="s">
        <v>33</v>
      </c>
      <c r="F626" t="s">
        <v>19</v>
      </c>
      <c r="G626">
        <v>90005</v>
      </c>
      <c r="H626" t="s">
        <v>38</v>
      </c>
      <c r="I626">
        <v>36641.96</v>
      </c>
      <c r="J626" t="s">
        <v>48</v>
      </c>
      <c r="K626">
        <f ca="1">YEAR(TODAY()) - Table1[[#This Row],[Year]]</f>
        <v>18</v>
      </c>
      <c r="L626">
        <f>Table1[[#This Row],[Price]]/Table1[[#This Row],[Mileage]]</f>
        <v>0.40711027165157493</v>
      </c>
      <c r="M626" t="str" cm="1">
        <f t="array" ref="M626">_xlfn.IFS(
Table1[[#This Row],[Mileage]]&lt;50000,"Low",
Table1[[#This Row],[Mileage]]&lt;150000,"Medium",
TRUE,"High"
)</f>
        <v>Medium</v>
      </c>
      <c r="N626" t="str" cm="1">
        <f t="array" ref="N626">_xlfn.IFS(
Table1[[#This Row],[Price]]&lt;65000,"Budget",
Table1[[#This Row],[Price]]&lt;=80000,"Mid-range",
TRUE,"Premium"
)</f>
        <v>Budget</v>
      </c>
      <c r="O626" t="str" cm="1">
        <f t="array" ref="O626">_xlfn.IFS(
Table1[[#This Row],[Engine Size]]&lt;2,"Small",
Table1[[#This Row],[Engine Size]]&lt;4,"Medium",
TRUE,"Large"
)</f>
        <v>Large</v>
      </c>
      <c r="P626" cm="1">
        <f t="array" ref="P626">_xlfn.IFS(
Table1[[#This Row],[Condition]]="New",3,
Table1[[#This Row],[Condition]]="Like New",2,
TRUE,1
)</f>
        <v>2</v>
      </c>
    </row>
    <row r="627" spans="1:16" x14ac:dyDescent="0.3">
      <c r="A627">
        <v>626</v>
      </c>
      <c r="B627" t="s">
        <v>58</v>
      </c>
      <c r="C627">
        <v>2008</v>
      </c>
      <c r="D627">
        <v>2.2000000000000002</v>
      </c>
      <c r="E627" t="s">
        <v>18</v>
      </c>
      <c r="F627" t="s">
        <v>34</v>
      </c>
      <c r="G627">
        <v>223098</v>
      </c>
      <c r="H627" t="s">
        <v>20</v>
      </c>
      <c r="I627">
        <v>58695.12</v>
      </c>
      <c r="J627" t="s">
        <v>65</v>
      </c>
      <c r="K627">
        <f ca="1">YEAR(TODAY()) - Table1[[#This Row],[Year]]</f>
        <v>18</v>
      </c>
      <c r="L627">
        <f>Table1[[#This Row],[Price]]/Table1[[#This Row],[Mileage]]</f>
        <v>0.26309119759029664</v>
      </c>
      <c r="M627" t="str" cm="1">
        <f t="array" ref="M627">_xlfn.IFS(
Table1[[#This Row],[Mileage]]&lt;50000,"Low",
Table1[[#This Row],[Mileage]]&lt;150000,"Medium",
TRUE,"High"
)</f>
        <v>High</v>
      </c>
      <c r="N627" t="str" cm="1">
        <f t="array" ref="N627">_xlfn.IFS(
Table1[[#This Row],[Price]]&lt;65000,"Budget",
Table1[[#This Row],[Price]]&lt;=80000,"Mid-range",
TRUE,"Premium"
)</f>
        <v>Budget</v>
      </c>
      <c r="O627" t="str" cm="1">
        <f t="array" ref="O627">_xlfn.IFS(
Table1[[#This Row],[Engine Size]]&lt;2,"Small",
Table1[[#This Row],[Engine Size]]&lt;4,"Medium",
TRUE,"Large"
)</f>
        <v>Medium</v>
      </c>
      <c r="P627" cm="1">
        <f t="array" ref="P627">_xlfn.IFS(
Table1[[#This Row],[Condition]]="New",3,
Table1[[#This Row],[Condition]]="Like New",2,
TRUE,1
)</f>
        <v>3</v>
      </c>
    </row>
    <row r="628" spans="1:16" hidden="1" x14ac:dyDescent="0.3">
      <c r="A628">
        <v>627</v>
      </c>
      <c r="B628" t="s">
        <v>58</v>
      </c>
      <c r="C628">
        <v>2022</v>
      </c>
      <c r="D628">
        <v>2.7</v>
      </c>
      <c r="E628" t="s">
        <v>33</v>
      </c>
      <c r="F628" t="s">
        <v>34</v>
      </c>
      <c r="G628">
        <v>4791</v>
      </c>
      <c r="H628" t="s">
        <v>38</v>
      </c>
      <c r="I628">
        <v>43349.53</v>
      </c>
      <c r="J628" t="s">
        <v>59</v>
      </c>
      <c r="K628">
        <f ca="1">YEAR(TODAY()) - Table1[[#This Row],[Year]]</f>
        <v>4</v>
      </c>
      <c r="L628">
        <f>Table1[[#This Row],[Price]]/Table1[[#This Row],[Mileage]]</f>
        <v>9.0481173032769782</v>
      </c>
      <c r="M628" t="str" cm="1">
        <f t="array" ref="M628">_xlfn.IFS(
Table1[[#This Row],[Mileage]]&lt;50000,"Low",
Table1[[#This Row],[Mileage]]&lt;150000,"Medium",
TRUE,"High"
)</f>
        <v>Low</v>
      </c>
      <c r="N628" t="str" cm="1">
        <f t="array" ref="N628">_xlfn.IFS(
Table1[[#This Row],[Price]]&lt;65000,"Budget",
Table1[[#This Row],[Price]]&lt;=80000,"Mid-range",
TRUE,"Premium"
)</f>
        <v>Budget</v>
      </c>
      <c r="O628" t="str" cm="1">
        <f t="array" ref="O628">_xlfn.IFS(
Table1[[#This Row],[Engine Size]]&lt;2,"Small",
Table1[[#This Row],[Engine Size]]&lt;4,"Medium",
TRUE,"Large"
)</f>
        <v>Medium</v>
      </c>
      <c r="P628" cm="1">
        <f t="array" ref="P628">_xlfn.IFS(
Table1[[#This Row],[Condition]]="New",3,
Table1[[#This Row],[Condition]]="Like New",2,
TRUE,1
)</f>
        <v>2</v>
      </c>
    </row>
    <row r="629" spans="1:16" hidden="1" x14ac:dyDescent="0.3">
      <c r="A629">
        <v>628</v>
      </c>
      <c r="B629" t="s">
        <v>43</v>
      </c>
      <c r="C629">
        <v>2017</v>
      </c>
      <c r="D629">
        <v>1.2</v>
      </c>
      <c r="E629" t="s">
        <v>33</v>
      </c>
      <c r="F629" t="s">
        <v>34</v>
      </c>
      <c r="G629">
        <v>131401</v>
      </c>
      <c r="H629" t="s">
        <v>38</v>
      </c>
      <c r="I629">
        <v>42640.91</v>
      </c>
      <c r="J629" t="s">
        <v>63</v>
      </c>
      <c r="K629">
        <f ca="1">YEAR(TODAY()) - Table1[[#This Row],[Year]]</f>
        <v>9</v>
      </c>
      <c r="L629">
        <f>Table1[[#This Row],[Price]]/Table1[[#This Row],[Mileage]]</f>
        <v>0.3245097830305706</v>
      </c>
      <c r="M629" t="str" cm="1">
        <f t="array" ref="M629">_xlfn.IFS(
Table1[[#This Row],[Mileage]]&lt;50000,"Low",
Table1[[#This Row],[Mileage]]&lt;150000,"Medium",
TRUE,"High"
)</f>
        <v>Medium</v>
      </c>
      <c r="N629" t="str" cm="1">
        <f t="array" ref="N629">_xlfn.IFS(
Table1[[#This Row],[Price]]&lt;65000,"Budget",
Table1[[#This Row],[Price]]&lt;=80000,"Mid-range",
TRUE,"Premium"
)</f>
        <v>Budget</v>
      </c>
      <c r="O629" t="str" cm="1">
        <f t="array" ref="O629">_xlfn.IFS(
Table1[[#This Row],[Engine Size]]&lt;2,"Small",
Table1[[#This Row],[Engine Size]]&lt;4,"Medium",
TRUE,"Large"
)</f>
        <v>Small</v>
      </c>
      <c r="P629" cm="1">
        <f t="array" ref="P629">_xlfn.IFS(
Table1[[#This Row],[Condition]]="New",3,
Table1[[#This Row],[Condition]]="Like New",2,
TRUE,1
)</f>
        <v>2</v>
      </c>
    </row>
    <row r="630" spans="1:16" hidden="1" x14ac:dyDescent="0.3">
      <c r="A630">
        <v>629</v>
      </c>
      <c r="B630" t="s">
        <v>37</v>
      </c>
      <c r="C630">
        <v>2009</v>
      </c>
      <c r="D630">
        <v>5.8</v>
      </c>
      <c r="E630" t="s">
        <v>42</v>
      </c>
      <c r="F630" t="s">
        <v>34</v>
      </c>
      <c r="G630">
        <v>205459</v>
      </c>
      <c r="H630" t="s">
        <v>26</v>
      </c>
      <c r="I630">
        <v>23370.97</v>
      </c>
      <c r="J630" t="s">
        <v>45</v>
      </c>
      <c r="K630">
        <f ca="1">YEAR(TODAY()) - Table1[[#This Row],[Year]]</f>
        <v>17</v>
      </c>
      <c r="L630">
        <f>Table1[[#This Row],[Price]]/Table1[[#This Row],[Mileage]]</f>
        <v>0.11375004258757222</v>
      </c>
      <c r="M630" t="str" cm="1">
        <f t="array" ref="M630">_xlfn.IFS(
Table1[[#This Row],[Mileage]]&lt;50000,"Low",
Table1[[#This Row],[Mileage]]&lt;150000,"Medium",
TRUE,"High"
)</f>
        <v>High</v>
      </c>
      <c r="N630" t="str" cm="1">
        <f t="array" ref="N630">_xlfn.IFS(
Table1[[#This Row],[Price]]&lt;65000,"Budget",
Table1[[#This Row],[Price]]&lt;=80000,"Mid-range",
TRUE,"Premium"
)</f>
        <v>Budget</v>
      </c>
      <c r="O630" t="str" cm="1">
        <f t="array" ref="O630">_xlfn.IFS(
Table1[[#This Row],[Engine Size]]&lt;2,"Small",
Table1[[#This Row],[Engine Size]]&lt;4,"Medium",
TRUE,"Large"
)</f>
        <v>Large</v>
      </c>
      <c r="P630" cm="1">
        <f t="array" ref="P630">_xlfn.IFS(
Table1[[#This Row],[Condition]]="New",3,
Table1[[#This Row],[Condition]]="Like New",2,
TRUE,1
)</f>
        <v>1</v>
      </c>
    </row>
    <row r="631" spans="1:16" x14ac:dyDescent="0.3">
      <c r="A631">
        <v>630</v>
      </c>
      <c r="B631" t="s">
        <v>24</v>
      </c>
      <c r="C631">
        <v>2020</v>
      </c>
      <c r="D631">
        <v>4.3</v>
      </c>
      <c r="E631" t="s">
        <v>18</v>
      </c>
      <c r="F631" t="s">
        <v>34</v>
      </c>
      <c r="G631">
        <v>61032</v>
      </c>
      <c r="H631" t="s">
        <v>26</v>
      </c>
      <c r="I631">
        <v>56022.559999999998</v>
      </c>
      <c r="J631" t="s">
        <v>53</v>
      </c>
      <c r="K631">
        <f ca="1">YEAR(TODAY()) - Table1[[#This Row],[Year]]</f>
        <v>6</v>
      </c>
      <c r="L631">
        <f>Table1[[#This Row],[Price]]/Table1[[#This Row],[Mileage]]</f>
        <v>0.91792109057543581</v>
      </c>
      <c r="M631" t="str" cm="1">
        <f t="array" ref="M631">_xlfn.IFS(
Table1[[#This Row],[Mileage]]&lt;50000,"Low",
Table1[[#This Row],[Mileage]]&lt;150000,"Medium",
TRUE,"High"
)</f>
        <v>Medium</v>
      </c>
      <c r="N631" t="str" cm="1">
        <f t="array" ref="N631">_xlfn.IFS(
Table1[[#This Row],[Price]]&lt;65000,"Budget",
Table1[[#This Row],[Price]]&lt;=80000,"Mid-range",
TRUE,"Premium"
)</f>
        <v>Budget</v>
      </c>
      <c r="O631" t="str" cm="1">
        <f t="array" ref="O631">_xlfn.IFS(
Table1[[#This Row],[Engine Size]]&lt;2,"Small",
Table1[[#This Row],[Engine Size]]&lt;4,"Medium",
TRUE,"Large"
)</f>
        <v>Large</v>
      </c>
      <c r="P631" cm="1">
        <f t="array" ref="P631">_xlfn.IFS(
Table1[[#This Row],[Condition]]="New",3,
Table1[[#This Row],[Condition]]="Like New",2,
TRUE,1
)</f>
        <v>1</v>
      </c>
    </row>
    <row r="632" spans="1:16" x14ac:dyDescent="0.3">
      <c r="A632">
        <v>631</v>
      </c>
      <c r="B632" t="s">
        <v>30</v>
      </c>
      <c r="C632">
        <v>2003</v>
      </c>
      <c r="D632">
        <v>5.7</v>
      </c>
      <c r="E632" t="s">
        <v>25</v>
      </c>
      <c r="F632" t="s">
        <v>19</v>
      </c>
      <c r="G632">
        <v>175150</v>
      </c>
      <c r="H632" t="s">
        <v>20</v>
      </c>
      <c r="I632">
        <v>85693.4</v>
      </c>
      <c r="J632" t="s">
        <v>31</v>
      </c>
      <c r="K632">
        <f ca="1">YEAR(TODAY()) - Table1[[#This Row],[Year]]</f>
        <v>23</v>
      </c>
      <c r="L632">
        <f>Table1[[#This Row],[Price]]/Table1[[#This Row],[Mileage]]</f>
        <v>0.48925720810733653</v>
      </c>
      <c r="M632" t="str" cm="1">
        <f t="array" ref="M632">_xlfn.IFS(
Table1[[#This Row],[Mileage]]&lt;50000,"Low",
Table1[[#This Row],[Mileage]]&lt;150000,"Medium",
TRUE,"High"
)</f>
        <v>High</v>
      </c>
      <c r="N632" t="str" cm="1">
        <f t="array" ref="N632">_xlfn.IFS(
Table1[[#This Row],[Price]]&lt;65000,"Budget",
Table1[[#This Row],[Price]]&lt;=80000,"Mid-range",
TRUE,"Premium"
)</f>
        <v>Premium</v>
      </c>
      <c r="O632" t="str" cm="1">
        <f t="array" ref="O632">_xlfn.IFS(
Table1[[#This Row],[Engine Size]]&lt;2,"Small",
Table1[[#This Row],[Engine Size]]&lt;4,"Medium",
TRUE,"Large"
)</f>
        <v>Large</v>
      </c>
      <c r="P632" cm="1">
        <f t="array" ref="P632">_xlfn.IFS(
Table1[[#This Row],[Condition]]="New",3,
Table1[[#This Row],[Condition]]="Like New",2,
TRUE,1
)</f>
        <v>3</v>
      </c>
    </row>
    <row r="633" spans="1:16" hidden="1" x14ac:dyDescent="0.3">
      <c r="A633">
        <v>632</v>
      </c>
      <c r="B633" t="s">
        <v>30</v>
      </c>
      <c r="C633">
        <v>2011</v>
      </c>
      <c r="D633">
        <v>2.2999999999999998</v>
      </c>
      <c r="E633" t="s">
        <v>18</v>
      </c>
      <c r="F633" t="s">
        <v>19</v>
      </c>
      <c r="G633">
        <v>21300</v>
      </c>
      <c r="H633" t="s">
        <v>26</v>
      </c>
      <c r="I633">
        <v>9701.08</v>
      </c>
      <c r="J633" t="s">
        <v>40</v>
      </c>
      <c r="K633">
        <f ca="1">YEAR(TODAY()) - Table1[[#This Row],[Year]]</f>
        <v>15</v>
      </c>
      <c r="L633">
        <f>Table1[[#This Row],[Price]]/Table1[[#This Row],[Mileage]]</f>
        <v>0.45544976525821596</v>
      </c>
      <c r="M633" t="str" cm="1">
        <f t="array" ref="M633">_xlfn.IFS(
Table1[[#This Row],[Mileage]]&lt;50000,"Low",
Table1[[#This Row],[Mileage]]&lt;150000,"Medium",
TRUE,"High"
)</f>
        <v>Low</v>
      </c>
      <c r="N633" t="str" cm="1">
        <f t="array" ref="N633">_xlfn.IFS(
Table1[[#This Row],[Price]]&lt;65000,"Budget",
Table1[[#This Row],[Price]]&lt;=80000,"Mid-range",
TRUE,"Premium"
)</f>
        <v>Budget</v>
      </c>
      <c r="O633" t="str" cm="1">
        <f t="array" ref="O633">_xlfn.IFS(
Table1[[#This Row],[Engine Size]]&lt;2,"Small",
Table1[[#This Row],[Engine Size]]&lt;4,"Medium",
TRUE,"Large"
)</f>
        <v>Medium</v>
      </c>
      <c r="P633" cm="1">
        <f t="array" ref="P633">_xlfn.IFS(
Table1[[#This Row],[Condition]]="New",3,
Table1[[#This Row],[Condition]]="Like New",2,
TRUE,1
)</f>
        <v>1</v>
      </c>
    </row>
    <row r="634" spans="1:16" x14ac:dyDescent="0.3">
      <c r="A634">
        <v>633</v>
      </c>
      <c r="B634" t="s">
        <v>24</v>
      </c>
      <c r="C634">
        <v>2007</v>
      </c>
      <c r="D634">
        <v>4.0999999999999996</v>
      </c>
      <c r="E634" t="s">
        <v>33</v>
      </c>
      <c r="F634" t="s">
        <v>34</v>
      </c>
      <c r="G634">
        <v>55609</v>
      </c>
      <c r="H634" t="s">
        <v>26</v>
      </c>
      <c r="I634">
        <v>89476.53</v>
      </c>
      <c r="J634" t="s">
        <v>49</v>
      </c>
      <c r="K634">
        <f ca="1">YEAR(TODAY()) - Table1[[#This Row],[Year]]</f>
        <v>19</v>
      </c>
      <c r="L634">
        <f>Table1[[#This Row],[Price]]/Table1[[#This Row],[Mileage]]</f>
        <v>1.6090296534733586</v>
      </c>
      <c r="M634" t="str" cm="1">
        <f t="array" ref="M634">_xlfn.IFS(
Table1[[#This Row],[Mileage]]&lt;50000,"Low",
Table1[[#This Row],[Mileage]]&lt;150000,"Medium",
TRUE,"High"
)</f>
        <v>Medium</v>
      </c>
      <c r="N634" t="str" cm="1">
        <f t="array" ref="N634">_xlfn.IFS(
Table1[[#This Row],[Price]]&lt;65000,"Budget",
Table1[[#This Row],[Price]]&lt;=80000,"Mid-range",
TRUE,"Premium"
)</f>
        <v>Premium</v>
      </c>
      <c r="O634" t="str" cm="1">
        <f t="array" ref="O634">_xlfn.IFS(
Table1[[#This Row],[Engine Size]]&lt;2,"Small",
Table1[[#This Row],[Engine Size]]&lt;4,"Medium",
TRUE,"Large"
)</f>
        <v>Large</v>
      </c>
      <c r="P634" cm="1">
        <f t="array" ref="P634">_xlfn.IFS(
Table1[[#This Row],[Condition]]="New",3,
Table1[[#This Row],[Condition]]="Like New",2,
TRUE,1
)</f>
        <v>1</v>
      </c>
    </row>
    <row r="635" spans="1:16" x14ac:dyDescent="0.3">
      <c r="A635">
        <v>634</v>
      </c>
      <c r="B635" t="s">
        <v>17</v>
      </c>
      <c r="C635">
        <v>2001</v>
      </c>
      <c r="D635">
        <v>4.4000000000000004</v>
      </c>
      <c r="E635" t="s">
        <v>42</v>
      </c>
      <c r="F635" t="s">
        <v>34</v>
      </c>
      <c r="G635">
        <v>191634</v>
      </c>
      <c r="H635" t="s">
        <v>26</v>
      </c>
      <c r="I635">
        <v>68219.929999999993</v>
      </c>
      <c r="J635" t="s">
        <v>47</v>
      </c>
      <c r="K635">
        <f ca="1">YEAR(TODAY()) - Table1[[#This Row],[Year]]</f>
        <v>25</v>
      </c>
      <c r="L635">
        <f>Table1[[#This Row],[Price]]/Table1[[#This Row],[Mileage]]</f>
        <v>0.35599074277007209</v>
      </c>
      <c r="M635" t="str" cm="1">
        <f t="array" ref="M635">_xlfn.IFS(
Table1[[#This Row],[Mileage]]&lt;50000,"Low",
Table1[[#This Row],[Mileage]]&lt;150000,"Medium",
TRUE,"High"
)</f>
        <v>High</v>
      </c>
      <c r="N635" t="str" cm="1">
        <f t="array" ref="N635">_xlfn.IFS(
Table1[[#This Row],[Price]]&lt;65000,"Budget",
Table1[[#This Row],[Price]]&lt;=80000,"Mid-range",
TRUE,"Premium"
)</f>
        <v>Mid-range</v>
      </c>
      <c r="O635" t="str" cm="1">
        <f t="array" ref="O635">_xlfn.IFS(
Table1[[#This Row],[Engine Size]]&lt;2,"Small",
Table1[[#This Row],[Engine Size]]&lt;4,"Medium",
TRUE,"Large"
)</f>
        <v>Large</v>
      </c>
      <c r="P635" cm="1">
        <f t="array" ref="P635">_xlfn.IFS(
Table1[[#This Row],[Condition]]="New",3,
Table1[[#This Row],[Condition]]="Like New",2,
TRUE,1
)</f>
        <v>1</v>
      </c>
    </row>
    <row r="636" spans="1:16" x14ac:dyDescent="0.3">
      <c r="A636">
        <v>635</v>
      </c>
      <c r="B636" t="s">
        <v>50</v>
      </c>
      <c r="C636">
        <v>2021</v>
      </c>
      <c r="D636">
        <v>2.6</v>
      </c>
      <c r="E636" t="s">
        <v>18</v>
      </c>
      <c r="F636" t="s">
        <v>34</v>
      </c>
      <c r="G636">
        <v>90045</v>
      </c>
      <c r="H636" t="s">
        <v>26</v>
      </c>
      <c r="I636">
        <v>63590.12</v>
      </c>
      <c r="J636" t="s">
        <v>51</v>
      </c>
      <c r="K636">
        <f ca="1">YEAR(TODAY()) - Table1[[#This Row],[Year]]</f>
        <v>5</v>
      </c>
      <c r="L636">
        <f>Table1[[#This Row],[Price]]/Table1[[#This Row],[Mileage]]</f>
        <v>0.70620378699539121</v>
      </c>
      <c r="M636" t="str" cm="1">
        <f t="array" ref="M636">_xlfn.IFS(
Table1[[#This Row],[Mileage]]&lt;50000,"Low",
Table1[[#This Row],[Mileage]]&lt;150000,"Medium",
TRUE,"High"
)</f>
        <v>Medium</v>
      </c>
      <c r="N636" t="str" cm="1">
        <f t="array" ref="N636">_xlfn.IFS(
Table1[[#This Row],[Price]]&lt;65000,"Budget",
Table1[[#This Row],[Price]]&lt;=80000,"Mid-range",
TRUE,"Premium"
)</f>
        <v>Budget</v>
      </c>
      <c r="O636" t="str" cm="1">
        <f t="array" ref="O636">_xlfn.IFS(
Table1[[#This Row],[Engine Size]]&lt;2,"Small",
Table1[[#This Row],[Engine Size]]&lt;4,"Medium",
TRUE,"Large"
)</f>
        <v>Medium</v>
      </c>
      <c r="P636" cm="1">
        <f t="array" ref="P636">_xlfn.IFS(
Table1[[#This Row],[Condition]]="New",3,
Table1[[#This Row],[Condition]]="Like New",2,
TRUE,1
)</f>
        <v>1</v>
      </c>
    </row>
    <row r="637" spans="1:16" x14ac:dyDescent="0.3">
      <c r="A637">
        <v>636</v>
      </c>
      <c r="B637" t="s">
        <v>43</v>
      </c>
      <c r="C637">
        <v>2012</v>
      </c>
      <c r="D637">
        <v>5.2</v>
      </c>
      <c r="E637" t="s">
        <v>18</v>
      </c>
      <c r="F637" t="s">
        <v>19</v>
      </c>
      <c r="G637">
        <v>267847</v>
      </c>
      <c r="H637" t="s">
        <v>26</v>
      </c>
      <c r="I637">
        <v>64460.52</v>
      </c>
      <c r="J637" t="s">
        <v>44</v>
      </c>
      <c r="K637">
        <f ca="1">YEAR(TODAY()) - Table1[[#This Row],[Year]]</f>
        <v>14</v>
      </c>
      <c r="L637">
        <f>Table1[[#This Row],[Price]]/Table1[[#This Row],[Mileage]]</f>
        <v>0.24066172105717068</v>
      </c>
      <c r="M637" t="str" cm="1">
        <f t="array" ref="M637">_xlfn.IFS(
Table1[[#This Row],[Mileage]]&lt;50000,"Low",
Table1[[#This Row],[Mileage]]&lt;150000,"Medium",
TRUE,"High"
)</f>
        <v>High</v>
      </c>
      <c r="N637" t="str" cm="1">
        <f t="array" ref="N637">_xlfn.IFS(
Table1[[#This Row],[Price]]&lt;65000,"Budget",
Table1[[#This Row],[Price]]&lt;=80000,"Mid-range",
TRUE,"Premium"
)</f>
        <v>Budget</v>
      </c>
      <c r="O637" t="str" cm="1">
        <f t="array" ref="O637">_xlfn.IFS(
Table1[[#This Row],[Engine Size]]&lt;2,"Small",
Table1[[#This Row],[Engine Size]]&lt;4,"Medium",
TRUE,"Large"
)</f>
        <v>Large</v>
      </c>
      <c r="P637" cm="1">
        <f t="array" ref="P637">_xlfn.IFS(
Table1[[#This Row],[Condition]]="New",3,
Table1[[#This Row],[Condition]]="Like New",2,
TRUE,1
)</f>
        <v>1</v>
      </c>
    </row>
    <row r="638" spans="1:16" hidden="1" x14ac:dyDescent="0.3">
      <c r="A638">
        <v>637</v>
      </c>
      <c r="B638" t="s">
        <v>30</v>
      </c>
      <c r="C638">
        <v>2020</v>
      </c>
      <c r="D638">
        <v>5.7</v>
      </c>
      <c r="E638" t="s">
        <v>33</v>
      </c>
      <c r="F638" t="s">
        <v>19</v>
      </c>
      <c r="G638">
        <v>223717</v>
      </c>
      <c r="H638" t="s">
        <v>20</v>
      </c>
      <c r="I638">
        <v>33145.629999999997</v>
      </c>
      <c r="J638" t="s">
        <v>40</v>
      </c>
      <c r="K638">
        <f ca="1">YEAR(TODAY()) - Table1[[#This Row],[Year]]</f>
        <v>6</v>
      </c>
      <c r="L638">
        <f>Table1[[#This Row],[Price]]/Table1[[#This Row],[Mileage]]</f>
        <v>0.14815874520040945</v>
      </c>
      <c r="M638" t="str" cm="1">
        <f t="array" ref="M638">_xlfn.IFS(
Table1[[#This Row],[Mileage]]&lt;50000,"Low",
Table1[[#This Row],[Mileage]]&lt;150000,"Medium",
TRUE,"High"
)</f>
        <v>High</v>
      </c>
      <c r="N638" t="str" cm="1">
        <f t="array" ref="N638">_xlfn.IFS(
Table1[[#This Row],[Price]]&lt;65000,"Budget",
Table1[[#This Row],[Price]]&lt;=80000,"Mid-range",
TRUE,"Premium"
)</f>
        <v>Budget</v>
      </c>
      <c r="O638" t="str" cm="1">
        <f t="array" ref="O638">_xlfn.IFS(
Table1[[#This Row],[Engine Size]]&lt;2,"Small",
Table1[[#This Row],[Engine Size]]&lt;4,"Medium",
TRUE,"Large"
)</f>
        <v>Large</v>
      </c>
      <c r="P638" cm="1">
        <f t="array" ref="P638">_xlfn.IFS(
Table1[[#This Row],[Condition]]="New",3,
Table1[[#This Row],[Condition]]="Like New",2,
TRUE,1
)</f>
        <v>3</v>
      </c>
    </row>
    <row r="639" spans="1:16" hidden="1" x14ac:dyDescent="0.3">
      <c r="A639">
        <v>638</v>
      </c>
      <c r="B639" t="s">
        <v>37</v>
      </c>
      <c r="C639">
        <v>2015</v>
      </c>
      <c r="D639">
        <v>5.4</v>
      </c>
      <c r="E639" t="s">
        <v>33</v>
      </c>
      <c r="F639" t="s">
        <v>19</v>
      </c>
      <c r="G639">
        <v>219162</v>
      </c>
      <c r="H639" t="s">
        <v>20</v>
      </c>
      <c r="I639">
        <v>44438.73</v>
      </c>
      <c r="J639" t="s">
        <v>68</v>
      </c>
      <c r="K639">
        <f ca="1">YEAR(TODAY()) - Table1[[#This Row],[Year]]</f>
        <v>11</v>
      </c>
      <c r="L639">
        <f>Table1[[#This Row],[Price]]/Table1[[#This Row],[Mileage]]</f>
        <v>0.20276658362307337</v>
      </c>
      <c r="M639" t="str" cm="1">
        <f t="array" ref="M639">_xlfn.IFS(
Table1[[#This Row],[Mileage]]&lt;50000,"Low",
Table1[[#This Row],[Mileage]]&lt;150000,"Medium",
TRUE,"High"
)</f>
        <v>High</v>
      </c>
      <c r="N639" t="str" cm="1">
        <f t="array" ref="N639">_xlfn.IFS(
Table1[[#This Row],[Price]]&lt;65000,"Budget",
Table1[[#This Row],[Price]]&lt;=80000,"Mid-range",
TRUE,"Premium"
)</f>
        <v>Budget</v>
      </c>
      <c r="O639" t="str" cm="1">
        <f t="array" ref="O639">_xlfn.IFS(
Table1[[#This Row],[Engine Size]]&lt;2,"Small",
Table1[[#This Row],[Engine Size]]&lt;4,"Medium",
TRUE,"Large"
)</f>
        <v>Large</v>
      </c>
      <c r="P639" cm="1">
        <f t="array" ref="P639">_xlfn.IFS(
Table1[[#This Row],[Condition]]="New",3,
Table1[[#This Row],[Condition]]="Like New",2,
TRUE,1
)</f>
        <v>3</v>
      </c>
    </row>
    <row r="640" spans="1:16" x14ac:dyDescent="0.3">
      <c r="A640">
        <v>639</v>
      </c>
      <c r="B640" t="s">
        <v>43</v>
      </c>
      <c r="C640">
        <v>2001</v>
      </c>
      <c r="D640">
        <v>4.7</v>
      </c>
      <c r="E640" t="s">
        <v>18</v>
      </c>
      <c r="F640" t="s">
        <v>19</v>
      </c>
      <c r="G640">
        <v>27676</v>
      </c>
      <c r="H640" t="s">
        <v>26</v>
      </c>
      <c r="I640">
        <v>80932.55</v>
      </c>
      <c r="J640" t="s">
        <v>44</v>
      </c>
      <c r="K640">
        <f ca="1">YEAR(TODAY()) - Table1[[#This Row],[Year]]</f>
        <v>25</v>
      </c>
      <c r="L640">
        <f>Table1[[#This Row],[Price]]/Table1[[#This Row],[Mileage]]</f>
        <v>2.924286385315797</v>
      </c>
      <c r="M640" t="str" cm="1">
        <f t="array" ref="M640">_xlfn.IFS(
Table1[[#This Row],[Mileage]]&lt;50000,"Low",
Table1[[#This Row],[Mileage]]&lt;150000,"Medium",
TRUE,"High"
)</f>
        <v>Low</v>
      </c>
      <c r="N640" t="str" cm="1">
        <f t="array" ref="N640">_xlfn.IFS(
Table1[[#This Row],[Price]]&lt;65000,"Budget",
Table1[[#This Row],[Price]]&lt;=80000,"Mid-range",
TRUE,"Premium"
)</f>
        <v>Premium</v>
      </c>
      <c r="O640" t="str" cm="1">
        <f t="array" ref="O640">_xlfn.IFS(
Table1[[#This Row],[Engine Size]]&lt;2,"Small",
Table1[[#This Row],[Engine Size]]&lt;4,"Medium",
TRUE,"Large"
)</f>
        <v>Large</v>
      </c>
      <c r="P640" cm="1">
        <f t="array" ref="P640">_xlfn.IFS(
Table1[[#This Row],[Condition]]="New",3,
Table1[[#This Row],[Condition]]="Like New",2,
TRUE,1
)</f>
        <v>1</v>
      </c>
    </row>
    <row r="641" spans="1:16" hidden="1" x14ac:dyDescent="0.3">
      <c r="A641">
        <v>640</v>
      </c>
      <c r="B641" t="s">
        <v>37</v>
      </c>
      <c r="C641">
        <v>2010</v>
      </c>
      <c r="D641">
        <v>2.4</v>
      </c>
      <c r="E641" t="s">
        <v>33</v>
      </c>
      <c r="F641" t="s">
        <v>19</v>
      </c>
      <c r="G641">
        <v>220412</v>
      </c>
      <c r="H641" t="s">
        <v>26</v>
      </c>
      <c r="I641">
        <v>34106.199999999997</v>
      </c>
      <c r="J641" t="s">
        <v>68</v>
      </c>
      <c r="K641">
        <f ca="1">YEAR(TODAY()) - Table1[[#This Row],[Year]]</f>
        <v>16</v>
      </c>
      <c r="L641">
        <f>Table1[[#This Row],[Price]]/Table1[[#This Row],[Mileage]]</f>
        <v>0.15473839899823966</v>
      </c>
      <c r="M641" t="str" cm="1">
        <f t="array" ref="M641">_xlfn.IFS(
Table1[[#This Row],[Mileage]]&lt;50000,"Low",
Table1[[#This Row],[Mileage]]&lt;150000,"Medium",
TRUE,"High"
)</f>
        <v>High</v>
      </c>
      <c r="N641" t="str" cm="1">
        <f t="array" ref="N641">_xlfn.IFS(
Table1[[#This Row],[Price]]&lt;65000,"Budget",
Table1[[#This Row],[Price]]&lt;=80000,"Mid-range",
TRUE,"Premium"
)</f>
        <v>Budget</v>
      </c>
      <c r="O641" t="str" cm="1">
        <f t="array" ref="O641">_xlfn.IFS(
Table1[[#This Row],[Engine Size]]&lt;2,"Small",
Table1[[#This Row],[Engine Size]]&lt;4,"Medium",
TRUE,"Large"
)</f>
        <v>Medium</v>
      </c>
      <c r="P641" cm="1">
        <f t="array" ref="P641">_xlfn.IFS(
Table1[[#This Row],[Condition]]="New",3,
Table1[[#This Row],[Condition]]="Like New",2,
TRUE,1
)</f>
        <v>1</v>
      </c>
    </row>
    <row r="642" spans="1:16" hidden="1" x14ac:dyDescent="0.3">
      <c r="A642">
        <v>641</v>
      </c>
      <c r="B642" t="s">
        <v>17</v>
      </c>
      <c r="C642">
        <v>2009</v>
      </c>
      <c r="D642">
        <v>2.4</v>
      </c>
      <c r="E642" t="s">
        <v>33</v>
      </c>
      <c r="F642" t="s">
        <v>19</v>
      </c>
      <c r="G642">
        <v>176512</v>
      </c>
      <c r="H642" t="s">
        <v>20</v>
      </c>
      <c r="I642">
        <v>49651.92</v>
      </c>
      <c r="J642" t="s">
        <v>21</v>
      </c>
      <c r="K642">
        <f ca="1">YEAR(TODAY()) - Table1[[#This Row],[Year]]</f>
        <v>17</v>
      </c>
      <c r="L642">
        <f>Table1[[#This Row],[Price]]/Table1[[#This Row],[Mileage]]</f>
        <v>0.28129486947063087</v>
      </c>
      <c r="M642" t="str" cm="1">
        <f t="array" ref="M642">_xlfn.IFS(
Table1[[#This Row],[Mileage]]&lt;50000,"Low",
Table1[[#This Row],[Mileage]]&lt;150000,"Medium",
TRUE,"High"
)</f>
        <v>High</v>
      </c>
      <c r="N642" t="str" cm="1">
        <f t="array" ref="N642">_xlfn.IFS(
Table1[[#This Row],[Price]]&lt;65000,"Budget",
Table1[[#This Row],[Price]]&lt;=80000,"Mid-range",
TRUE,"Premium"
)</f>
        <v>Budget</v>
      </c>
      <c r="O642" t="str" cm="1">
        <f t="array" ref="O642">_xlfn.IFS(
Table1[[#This Row],[Engine Size]]&lt;2,"Small",
Table1[[#This Row],[Engine Size]]&lt;4,"Medium",
TRUE,"Large"
)</f>
        <v>Medium</v>
      </c>
      <c r="P642" cm="1">
        <f t="array" ref="P642">_xlfn.IFS(
Table1[[#This Row],[Condition]]="New",3,
Table1[[#This Row],[Condition]]="Like New",2,
TRUE,1
)</f>
        <v>3</v>
      </c>
    </row>
    <row r="643" spans="1:16" hidden="1" x14ac:dyDescent="0.3">
      <c r="A643">
        <v>642</v>
      </c>
      <c r="B643" t="s">
        <v>58</v>
      </c>
      <c r="C643">
        <v>2014</v>
      </c>
      <c r="D643">
        <v>5.8</v>
      </c>
      <c r="E643" t="s">
        <v>33</v>
      </c>
      <c r="F643" t="s">
        <v>19</v>
      </c>
      <c r="G643">
        <v>167995</v>
      </c>
      <c r="H643" t="s">
        <v>38</v>
      </c>
      <c r="I643">
        <v>6865.07</v>
      </c>
      <c r="J643" t="s">
        <v>62</v>
      </c>
      <c r="K643">
        <f ca="1">YEAR(TODAY()) - Table1[[#This Row],[Year]]</f>
        <v>12</v>
      </c>
      <c r="L643">
        <f>Table1[[#This Row],[Price]]/Table1[[#This Row],[Mileage]]</f>
        <v>4.0864728116908243E-2</v>
      </c>
      <c r="M643" t="str" cm="1">
        <f t="array" ref="M643">_xlfn.IFS(
Table1[[#This Row],[Mileage]]&lt;50000,"Low",
Table1[[#This Row],[Mileage]]&lt;150000,"Medium",
TRUE,"High"
)</f>
        <v>High</v>
      </c>
      <c r="N643" t="str" cm="1">
        <f t="array" ref="N643">_xlfn.IFS(
Table1[[#This Row],[Price]]&lt;65000,"Budget",
Table1[[#This Row],[Price]]&lt;=80000,"Mid-range",
TRUE,"Premium"
)</f>
        <v>Budget</v>
      </c>
      <c r="O643" t="str" cm="1">
        <f t="array" ref="O643">_xlfn.IFS(
Table1[[#This Row],[Engine Size]]&lt;2,"Small",
Table1[[#This Row],[Engine Size]]&lt;4,"Medium",
TRUE,"Large"
)</f>
        <v>Large</v>
      </c>
      <c r="P643" cm="1">
        <f t="array" ref="P643">_xlfn.IFS(
Table1[[#This Row],[Condition]]="New",3,
Table1[[#This Row],[Condition]]="Like New",2,
TRUE,1
)</f>
        <v>2</v>
      </c>
    </row>
    <row r="644" spans="1:16" x14ac:dyDescent="0.3">
      <c r="A644">
        <v>643</v>
      </c>
      <c r="B644" t="s">
        <v>43</v>
      </c>
      <c r="C644">
        <v>2016</v>
      </c>
      <c r="D644">
        <v>1.1000000000000001</v>
      </c>
      <c r="E644" t="s">
        <v>33</v>
      </c>
      <c r="F644" t="s">
        <v>19</v>
      </c>
      <c r="G644">
        <v>291946</v>
      </c>
      <c r="H644" t="s">
        <v>20</v>
      </c>
      <c r="I644">
        <v>74688.039999999994</v>
      </c>
      <c r="J644" t="s">
        <v>57</v>
      </c>
      <c r="K644">
        <f ca="1">YEAR(TODAY()) - Table1[[#This Row],[Year]]</f>
        <v>10</v>
      </c>
      <c r="L644">
        <f>Table1[[#This Row],[Price]]/Table1[[#This Row],[Mileage]]</f>
        <v>0.25582826961150346</v>
      </c>
      <c r="M644" t="str" cm="1">
        <f t="array" ref="M644">_xlfn.IFS(
Table1[[#This Row],[Mileage]]&lt;50000,"Low",
Table1[[#This Row],[Mileage]]&lt;150000,"Medium",
TRUE,"High"
)</f>
        <v>High</v>
      </c>
      <c r="N644" t="str" cm="1">
        <f t="array" ref="N644">_xlfn.IFS(
Table1[[#This Row],[Price]]&lt;65000,"Budget",
Table1[[#This Row],[Price]]&lt;=80000,"Mid-range",
TRUE,"Premium"
)</f>
        <v>Mid-range</v>
      </c>
      <c r="O644" t="str" cm="1">
        <f t="array" ref="O644">_xlfn.IFS(
Table1[[#This Row],[Engine Size]]&lt;2,"Small",
Table1[[#This Row],[Engine Size]]&lt;4,"Medium",
TRUE,"Large"
)</f>
        <v>Small</v>
      </c>
      <c r="P644" cm="1">
        <f t="array" ref="P644">_xlfn.IFS(
Table1[[#This Row],[Condition]]="New",3,
Table1[[#This Row],[Condition]]="Like New",2,
TRUE,1
)</f>
        <v>3</v>
      </c>
    </row>
    <row r="645" spans="1:16" hidden="1" x14ac:dyDescent="0.3">
      <c r="A645">
        <v>644</v>
      </c>
      <c r="B645" t="s">
        <v>30</v>
      </c>
      <c r="C645">
        <v>2007</v>
      </c>
      <c r="D645">
        <v>4.5999999999999996</v>
      </c>
      <c r="E645" t="s">
        <v>33</v>
      </c>
      <c r="F645" t="s">
        <v>34</v>
      </c>
      <c r="G645">
        <v>124786</v>
      </c>
      <c r="H645" t="s">
        <v>38</v>
      </c>
      <c r="I645">
        <v>44681.71</v>
      </c>
      <c r="J645" t="s">
        <v>31</v>
      </c>
      <c r="K645">
        <f ca="1">YEAR(TODAY()) - Table1[[#This Row],[Year]]</f>
        <v>19</v>
      </c>
      <c r="L645">
        <f>Table1[[#This Row],[Price]]/Table1[[#This Row],[Mileage]]</f>
        <v>0.35806669017357717</v>
      </c>
      <c r="M645" t="str" cm="1">
        <f t="array" ref="M645">_xlfn.IFS(
Table1[[#This Row],[Mileage]]&lt;50000,"Low",
Table1[[#This Row],[Mileage]]&lt;150000,"Medium",
TRUE,"High"
)</f>
        <v>Medium</v>
      </c>
      <c r="N645" t="str" cm="1">
        <f t="array" ref="N645">_xlfn.IFS(
Table1[[#This Row],[Price]]&lt;65000,"Budget",
Table1[[#This Row],[Price]]&lt;=80000,"Mid-range",
TRUE,"Premium"
)</f>
        <v>Budget</v>
      </c>
      <c r="O645" t="str" cm="1">
        <f t="array" ref="O645">_xlfn.IFS(
Table1[[#This Row],[Engine Size]]&lt;2,"Small",
Table1[[#This Row],[Engine Size]]&lt;4,"Medium",
TRUE,"Large"
)</f>
        <v>Large</v>
      </c>
      <c r="P645" cm="1">
        <f t="array" ref="P645">_xlfn.IFS(
Table1[[#This Row],[Condition]]="New",3,
Table1[[#This Row],[Condition]]="Like New",2,
TRUE,1
)</f>
        <v>2</v>
      </c>
    </row>
    <row r="646" spans="1:16" x14ac:dyDescent="0.3">
      <c r="A646">
        <v>645</v>
      </c>
      <c r="B646" t="s">
        <v>43</v>
      </c>
      <c r="C646">
        <v>2017</v>
      </c>
      <c r="D646">
        <v>4.5</v>
      </c>
      <c r="E646" t="s">
        <v>42</v>
      </c>
      <c r="F646" t="s">
        <v>19</v>
      </c>
      <c r="G646">
        <v>68147</v>
      </c>
      <c r="H646" t="s">
        <v>26</v>
      </c>
      <c r="I646">
        <v>54909.08</v>
      </c>
      <c r="J646" t="s">
        <v>60</v>
      </c>
      <c r="K646">
        <f ca="1">YEAR(TODAY()) - Table1[[#This Row],[Year]]</f>
        <v>9</v>
      </c>
      <c r="L646">
        <f>Table1[[#This Row],[Price]]/Table1[[#This Row],[Mileage]]</f>
        <v>0.805744640262961</v>
      </c>
      <c r="M646" t="str" cm="1">
        <f t="array" ref="M646">_xlfn.IFS(
Table1[[#This Row],[Mileage]]&lt;50000,"Low",
Table1[[#This Row],[Mileage]]&lt;150000,"Medium",
TRUE,"High"
)</f>
        <v>Medium</v>
      </c>
      <c r="N646" t="str" cm="1">
        <f t="array" ref="N646">_xlfn.IFS(
Table1[[#This Row],[Price]]&lt;65000,"Budget",
Table1[[#This Row],[Price]]&lt;=80000,"Mid-range",
TRUE,"Premium"
)</f>
        <v>Budget</v>
      </c>
      <c r="O646" t="str" cm="1">
        <f t="array" ref="O646">_xlfn.IFS(
Table1[[#This Row],[Engine Size]]&lt;2,"Small",
Table1[[#This Row],[Engine Size]]&lt;4,"Medium",
TRUE,"Large"
)</f>
        <v>Large</v>
      </c>
      <c r="P646" cm="1">
        <f t="array" ref="P646">_xlfn.IFS(
Table1[[#This Row],[Condition]]="New",3,
Table1[[#This Row],[Condition]]="Like New",2,
TRUE,1
)</f>
        <v>1</v>
      </c>
    </row>
    <row r="647" spans="1:16" hidden="1" x14ac:dyDescent="0.3">
      <c r="A647">
        <v>646</v>
      </c>
      <c r="B647" t="s">
        <v>43</v>
      </c>
      <c r="C647">
        <v>2022</v>
      </c>
      <c r="D647">
        <v>4.0999999999999996</v>
      </c>
      <c r="E647" t="s">
        <v>33</v>
      </c>
      <c r="F647" t="s">
        <v>19</v>
      </c>
      <c r="G647">
        <v>22075</v>
      </c>
      <c r="H647" t="s">
        <v>26</v>
      </c>
      <c r="I647">
        <v>15895.49</v>
      </c>
      <c r="J647" t="s">
        <v>44</v>
      </c>
      <c r="K647">
        <f ca="1">YEAR(TODAY()) - Table1[[#This Row],[Year]]</f>
        <v>4</v>
      </c>
      <c r="L647">
        <f>Table1[[#This Row],[Price]]/Table1[[#This Row],[Mileage]]</f>
        <v>0.72006749716874296</v>
      </c>
      <c r="M647" t="str" cm="1">
        <f t="array" ref="M647">_xlfn.IFS(
Table1[[#This Row],[Mileage]]&lt;50000,"Low",
Table1[[#This Row],[Mileage]]&lt;150000,"Medium",
TRUE,"High"
)</f>
        <v>Low</v>
      </c>
      <c r="N647" t="str" cm="1">
        <f t="array" ref="N647">_xlfn.IFS(
Table1[[#This Row],[Price]]&lt;65000,"Budget",
Table1[[#This Row],[Price]]&lt;=80000,"Mid-range",
TRUE,"Premium"
)</f>
        <v>Budget</v>
      </c>
      <c r="O647" t="str" cm="1">
        <f t="array" ref="O647">_xlfn.IFS(
Table1[[#This Row],[Engine Size]]&lt;2,"Small",
Table1[[#This Row],[Engine Size]]&lt;4,"Medium",
TRUE,"Large"
)</f>
        <v>Large</v>
      </c>
      <c r="P647" cm="1">
        <f t="array" ref="P647">_xlfn.IFS(
Table1[[#This Row],[Condition]]="New",3,
Table1[[#This Row],[Condition]]="Like New",2,
TRUE,1
)</f>
        <v>1</v>
      </c>
    </row>
    <row r="648" spans="1:16" x14ac:dyDescent="0.3">
      <c r="A648">
        <v>647</v>
      </c>
      <c r="B648" t="s">
        <v>43</v>
      </c>
      <c r="C648">
        <v>2008</v>
      </c>
      <c r="D648">
        <v>6</v>
      </c>
      <c r="E648" t="s">
        <v>25</v>
      </c>
      <c r="F648" t="s">
        <v>19</v>
      </c>
      <c r="G648">
        <v>205788</v>
      </c>
      <c r="H648" t="s">
        <v>20</v>
      </c>
      <c r="I648">
        <v>99212.85</v>
      </c>
      <c r="J648" t="s">
        <v>60</v>
      </c>
      <c r="K648">
        <f ca="1">YEAR(TODAY()) - Table1[[#This Row],[Year]]</f>
        <v>18</v>
      </c>
      <c r="L648">
        <f>Table1[[#This Row],[Price]]/Table1[[#This Row],[Mileage]]</f>
        <v>0.48211193072482361</v>
      </c>
      <c r="M648" t="str" cm="1">
        <f t="array" ref="M648">_xlfn.IFS(
Table1[[#This Row],[Mileage]]&lt;50000,"Low",
Table1[[#This Row],[Mileage]]&lt;150000,"Medium",
TRUE,"High"
)</f>
        <v>High</v>
      </c>
      <c r="N648" t="str" cm="1">
        <f t="array" ref="N648">_xlfn.IFS(
Table1[[#This Row],[Price]]&lt;65000,"Budget",
Table1[[#This Row],[Price]]&lt;=80000,"Mid-range",
TRUE,"Premium"
)</f>
        <v>Premium</v>
      </c>
      <c r="O648" t="str" cm="1">
        <f t="array" ref="O648">_xlfn.IFS(
Table1[[#This Row],[Engine Size]]&lt;2,"Small",
Table1[[#This Row],[Engine Size]]&lt;4,"Medium",
TRUE,"Large"
)</f>
        <v>Large</v>
      </c>
      <c r="P648" cm="1">
        <f t="array" ref="P648">_xlfn.IFS(
Table1[[#This Row],[Condition]]="New",3,
Table1[[#This Row],[Condition]]="Like New",2,
TRUE,1
)</f>
        <v>3</v>
      </c>
    </row>
    <row r="649" spans="1:16" hidden="1" x14ac:dyDescent="0.3">
      <c r="A649">
        <v>648</v>
      </c>
      <c r="B649" t="s">
        <v>50</v>
      </c>
      <c r="C649">
        <v>2007</v>
      </c>
      <c r="D649">
        <v>2.6</v>
      </c>
      <c r="E649" t="s">
        <v>18</v>
      </c>
      <c r="F649" t="s">
        <v>19</v>
      </c>
      <c r="G649">
        <v>9304</v>
      </c>
      <c r="H649" t="s">
        <v>26</v>
      </c>
      <c r="I649">
        <v>33734.44</v>
      </c>
      <c r="J649" t="s">
        <v>51</v>
      </c>
      <c r="K649">
        <f ca="1">YEAR(TODAY()) - Table1[[#This Row],[Year]]</f>
        <v>19</v>
      </c>
      <c r="L649">
        <f>Table1[[#This Row],[Price]]/Table1[[#This Row],[Mileage]]</f>
        <v>3.625799656061909</v>
      </c>
      <c r="M649" t="str" cm="1">
        <f t="array" ref="M649">_xlfn.IFS(
Table1[[#This Row],[Mileage]]&lt;50000,"Low",
Table1[[#This Row],[Mileage]]&lt;150000,"Medium",
TRUE,"High"
)</f>
        <v>Low</v>
      </c>
      <c r="N649" t="str" cm="1">
        <f t="array" ref="N649">_xlfn.IFS(
Table1[[#This Row],[Price]]&lt;65000,"Budget",
Table1[[#This Row],[Price]]&lt;=80000,"Mid-range",
TRUE,"Premium"
)</f>
        <v>Budget</v>
      </c>
      <c r="O649" t="str" cm="1">
        <f t="array" ref="O649">_xlfn.IFS(
Table1[[#This Row],[Engine Size]]&lt;2,"Small",
Table1[[#This Row],[Engine Size]]&lt;4,"Medium",
TRUE,"Large"
)</f>
        <v>Medium</v>
      </c>
      <c r="P649" cm="1">
        <f t="array" ref="P649">_xlfn.IFS(
Table1[[#This Row],[Condition]]="New",3,
Table1[[#This Row],[Condition]]="Like New",2,
TRUE,1
)</f>
        <v>1</v>
      </c>
    </row>
    <row r="650" spans="1:16" x14ac:dyDescent="0.3">
      <c r="A650">
        <v>649</v>
      </c>
      <c r="B650" t="s">
        <v>43</v>
      </c>
      <c r="C650">
        <v>2013</v>
      </c>
      <c r="D650">
        <v>2.7</v>
      </c>
      <c r="E650" t="s">
        <v>42</v>
      </c>
      <c r="F650" t="s">
        <v>34</v>
      </c>
      <c r="G650">
        <v>129851</v>
      </c>
      <c r="H650" t="s">
        <v>38</v>
      </c>
      <c r="I650">
        <v>65324.02</v>
      </c>
      <c r="J650" t="s">
        <v>44</v>
      </c>
      <c r="K650">
        <f ca="1">YEAR(TODAY()) - Table1[[#This Row],[Year]]</f>
        <v>13</v>
      </c>
      <c r="L650">
        <f>Table1[[#This Row],[Price]]/Table1[[#This Row],[Mileage]]</f>
        <v>0.5030690560719594</v>
      </c>
      <c r="M650" t="str" cm="1">
        <f t="array" ref="M650">_xlfn.IFS(
Table1[[#This Row],[Mileage]]&lt;50000,"Low",
Table1[[#This Row],[Mileage]]&lt;150000,"Medium",
TRUE,"High"
)</f>
        <v>Medium</v>
      </c>
      <c r="N650" t="str" cm="1">
        <f t="array" ref="N650">_xlfn.IFS(
Table1[[#This Row],[Price]]&lt;65000,"Budget",
Table1[[#This Row],[Price]]&lt;=80000,"Mid-range",
TRUE,"Premium"
)</f>
        <v>Mid-range</v>
      </c>
      <c r="O650" t="str" cm="1">
        <f t="array" ref="O650">_xlfn.IFS(
Table1[[#This Row],[Engine Size]]&lt;2,"Small",
Table1[[#This Row],[Engine Size]]&lt;4,"Medium",
TRUE,"Large"
)</f>
        <v>Medium</v>
      </c>
      <c r="P650" cm="1">
        <f t="array" ref="P650">_xlfn.IFS(
Table1[[#This Row],[Condition]]="New",3,
Table1[[#This Row],[Condition]]="Like New",2,
TRUE,1
)</f>
        <v>2</v>
      </c>
    </row>
    <row r="651" spans="1:16" x14ac:dyDescent="0.3">
      <c r="A651">
        <v>650</v>
      </c>
      <c r="B651" t="s">
        <v>37</v>
      </c>
      <c r="C651">
        <v>2017</v>
      </c>
      <c r="D651">
        <v>1.4</v>
      </c>
      <c r="E651" t="s">
        <v>42</v>
      </c>
      <c r="F651" t="s">
        <v>19</v>
      </c>
      <c r="G651">
        <v>59622</v>
      </c>
      <c r="H651" t="s">
        <v>38</v>
      </c>
      <c r="I651">
        <v>60217.45</v>
      </c>
      <c r="J651" t="s">
        <v>48</v>
      </c>
      <c r="K651">
        <f ca="1">YEAR(TODAY()) - Table1[[#This Row],[Year]]</f>
        <v>9</v>
      </c>
      <c r="L651">
        <f>Table1[[#This Row],[Price]]/Table1[[#This Row],[Mileage]]</f>
        <v>1.0099870853040824</v>
      </c>
      <c r="M651" t="str" cm="1">
        <f t="array" ref="M651">_xlfn.IFS(
Table1[[#This Row],[Mileage]]&lt;50000,"Low",
Table1[[#This Row],[Mileage]]&lt;150000,"Medium",
TRUE,"High"
)</f>
        <v>Medium</v>
      </c>
      <c r="N651" t="str" cm="1">
        <f t="array" ref="N651">_xlfn.IFS(
Table1[[#This Row],[Price]]&lt;65000,"Budget",
Table1[[#This Row],[Price]]&lt;=80000,"Mid-range",
TRUE,"Premium"
)</f>
        <v>Budget</v>
      </c>
      <c r="O651" t="str" cm="1">
        <f t="array" ref="O651">_xlfn.IFS(
Table1[[#This Row],[Engine Size]]&lt;2,"Small",
Table1[[#This Row],[Engine Size]]&lt;4,"Medium",
TRUE,"Large"
)</f>
        <v>Small</v>
      </c>
      <c r="P651" cm="1">
        <f t="array" ref="P651">_xlfn.IFS(
Table1[[#This Row],[Condition]]="New",3,
Table1[[#This Row],[Condition]]="Like New",2,
TRUE,1
)</f>
        <v>2</v>
      </c>
    </row>
    <row r="652" spans="1:16" x14ac:dyDescent="0.3">
      <c r="A652">
        <v>651</v>
      </c>
      <c r="B652" t="s">
        <v>58</v>
      </c>
      <c r="C652">
        <v>2021</v>
      </c>
      <c r="D652">
        <v>3.2</v>
      </c>
      <c r="E652" t="s">
        <v>33</v>
      </c>
      <c r="F652" t="s">
        <v>34</v>
      </c>
      <c r="G652">
        <v>108654</v>
      </c>
      <c r="H652" t="s">
        <v>20</v>
      </c>
      <c r="I652">
        <v>79583.759999999995</v>
      </c>
      <c r="J652" t="s">
        <v>59</v>
      </c>
      <c r="K652">
        <f ca="1">YEAR(TODAY()) - Table1[[#This Row],[Year]]</f>
        <v>5</v>
      </c>
      <c r="L652">
        <f>Table1[[#This Row],[Price]]/Table1[[#This Row],[Mileage]]</f>
        <v>0.73245126732563914</v>
      </c>
      <c r="M652" t="str" cm="1">
        <f t="array" ref="M652">_xlfn.IFS(
Table1[[#This Row],[Mileage]]&lt;50000,"Low",
Table1[[#This Row],[Mileage]]&lt;150000,"Medium",
TRUE,"High"
)</f>
        <v>Medium</v>
      </c>
      <c r="N652" t="str" cm="1">
        <f t="array" ref="N652">_xlfn.IFS(
Table1[[#This Row],[Price]]&lt;65000,"Budget",
Table1[[#This Row],[Price]]&lt;=80000,"Mid-range",
TRUE,"Premium"
)</f>
        <v>Mid-range</v>
      </c>
      <c r="O652" t="str" cm="1">
        <f t="array" ref="O652">_xlfn.IFS(
Table1[[#This Row],[Engine Size]]&lt;2,"Small",
Table1[[#This Row],[Engine Size]]&lt;4,"Medium",
TRUE,"Large"
)</f>
        <v>Medium</v>
      </c>
      <c r="P652" cm="1">
        <f t="array" ref="P652">_xlfn.IFS(
Table1[[#This Row],[Condition]]="New",3,
Table1[[#This Row],[Condition]]="Like New",2,
TRUE,1
)</f>
        <v>3</v>
      </c>
    </row>
    <row r="653" spans="1:16" hidden="1" x14ac:dyDescent="0.3">
      <c r="A653">
        <v>652</v>
      </c>
      <c r="B653" t="s">
        <v>17</v>
      </c>
      <c r="C653">
        <v>2019</v>
      </c>
      <c r="D653">
        <v>2.2999999999999998</v>
      </c>
      <c r="E653" t="s">
        <v>18</v>
      </c>
      <c r="F653" t="s">
        <v>34</v>
      </c>
      <c r="G653">
        <v>249109</v>
      </c>
      <c r="H653" t="s">
        <v>38</v>
      </c>
      <c r="I653">
        <v>32914.51</v>
      </c>
      <c r="J653" t="s">
        <v>64</v>
      </c>
      <c r="K653">
        <f ca="1">YEAR(TODAY()) - Table1[[#This Row],[Year]]</f>
        <v>7</v>
      </c>
      <c r="L653">
        <f>Table1[[#This Row],[Price]]/Table1[[#This Row],[Mileage]]</f>
        <v>0.1321289475691364</v>
      </c>
      <c r="M653" t="str" cm="1">
        <f t="array" ref="M653">_xlfn.IFS(
Table1[[#This Row],[Mileage]]&lt;50000,"Low",
Table1[[#This Row],[Mileage]]&lt;150000,"Medium",
TRUE,"High"
)</f>
        <v>High</v>
      </c>
      <c r="N653" t="str" cm="1">
        <f t="array" ref="N653">_xlfn.IFS(
Table1[[#This Row],[Price]]&lt;65000,"Budget",
Table1[[#This Row],[Price]]&lt;=80000,"Mid-range",
TRUE,"Premium"
)</f>
        <v>Budget</v>
      </c>
      <c r="O653" t="str" cm="1">
        <f t="array" ref="O653">_xlfn.IFS(
Table1[[#This Row],[Engine Size]]&lt;2,"Small",
Table1[[#This Row],[Engine Size]]&lt;4,"Medium",
TRUE,"Large"
)</f>
        <v>Medium</v>
      </c>
      <c r="P653" cm="1">
        <f t="array" ref="P653">_xlfn.IFS(
Table1[[#This Row],[Condition]]="New",3,
Table1[[#This Row],[Condition]]="Like New",2,
TRUE,1
)</f>
        <v>2</v>
      </c>
    </row>
    <row r="654" spans="1:16" x14ac:dyDescent="0.3">
      <c r="A654">
        <v>653</v>
      </c>
      <c r="B654" t="s">
        <v>24</v>
      </c>
      <c r="C654">
        <v>2019</v>
      </c>
      <c r="D654">
        <v>2.7</v>
      </c>
      <c r="E654" t="s">
        <v>25</v>
      </c>
      <c r="F654" t="s">
        <v>34</v>
      </c>
      <c r="G654">
        <v>286172</v>
      </c>
      <c r="H654" t="s">
        <v>20</v>
      </c>
      <c r="I654">
        <v>76813.100000000006</v>
      </c>
      <c r="J654" t="s">
        <v>49</v>
      </c>
      <c r="K654">
        <f ca="1">YEAR(TODAY()) - Table1[[#This Row],[Year]]</f>
        <v>7</v>
      </c>
      <c r="L654">
        <f>Table1[[#This Row],[Price]]/Table1[[#This Row],[Mileage]]</f>
        <v>0.2684158478118055</v>
      </c>
      <c r="M654" t="str" cm="1">
        <f t="array" ref="M654">_xlfn.IFS(
Table1[[#This Row],[Mileage]]&lt;50000,"Low",
Table1[[#This Row],[Mileage]]&lt;150000,"Medium",
TRUE,"High"
)</f>
        <v>High</v>
      </c>
      <c r="N654" t="str" cm="1">
        <f t="array" ref="N654">_xlfn.IFS(
Table1[[#This Row],[Price]]&lt;65000,"Budget",
Table1[[#This Row],[Price]]&lt;=80000,"Mid-range",
TRUE,"Premium"
)</f>
        <v>Mid-range</v>
      </c>
      <c r="O654" t="str" cm="1">
        <f t="array" ref="O654">_xlfn.IFS(
Table1[[#This Row],[Engine Size]]&lt;2,"Small",
Table1[[#This Row],[Engine Size]]&lt;4,"Medium",
TRUE,"Large"
)</f>
        <v>Medium</v>
      </c>
      <c r="P654" cm="1">
        <f t="array" ref="P654">_xlfn.IFS(
Table1[[#This Row],[Condition]]="New",3,
Table1[[#This Row],[Condition]]="Like New",2,
TRUE,1
)</f>
        <v>3</v>
      </c>
    </row>
    <row r="655" spans="1:16" hidden="1" x14ac:dyDescent="0.3">
      <c r="A655">
        <v>654</v>
      </c>
      <c r="B655" t="s">
        <v>43</v>
      </c>
      <c r="C655">
        <v>2020</v>
      </c>
      <c r="D655">
        <v>5.2</v>
      </c>
      <c r="E655" t="s">
        <v>33</v>
      </c>
      <c r="F655" t="s">
        <v>19</v>
      </c>
      <c r="G655">
        <v>39328</v>
      </c>
      <c r="H655" t="s">
        <v>20</v>
      </c>
      <c r="I655">
        <v>41337.660000000003</v>
      </c>
      <c r="J655" t="s">
        <v>57</v>
      </c>
      <c r="K655">
        <f ca="1">YEAR(TODAY()) - Table1[[#This Row],[Year]]</f>
        <v>6</v>
      </c>
      <c r="L655">
        <f>Table1[[#This Row],[Price]]/Table1[[#This Row],[Mileage]]</f>
        <v>1.0510999796582587</v>
      </c>
      <c r="M655" t="str" cm="1">
        <f t="array" ref="M655">_xlfn.IFS(
Table1[[#This Row],[Mileage]]&lt;50000,"Low",
Table1[[#This Row],[Mileage]]&lt;150000,"Medium",
TRUE,"High"
)</f>
        <v>Low</v>
      </c>
      <c r="N655" t="str" cm="1">
        <f t="array" ref="N655">_xlfn.IFS(
Table1[[#This Row],[Price]]&lt;65000,"Budget",
Table1[[#This Row],[Price]]&lt;=80000,"Mid-range",
TRUE,"Premium"
)</f>
        <v>Budget</v>
      </c>
      <c r="O655" t="str" cm="1">
        <f t="array" ref="O655">_xlfn.IFS(
Table1[[#This Row],[Engine Size]]&lt;2,"Small",
Table1[[#This Row],[Engine Size]]&lt;4,"Medium",
TRUE,"Large"
)</f>
        <v>Large</v>
      </c>
      <c r="P655" cm="1">
        <f t="array" ref="P655">_xlfn.IFS(
Table1[[#This Row],[Condition]]="New",3,
Table1[[#This Row],[Condition]]="Like New",2,
TRUE,1
)</f>
        <v>3</v>
      </c>
    </row>
    <row r="656" spans="1:16" hidden="1" x14ac:dyDescent="0.3">
      <c r="A656">
        <v>655</v>
      </c>
      <c r="B656" t="s">
        <v>30</v>
      </c>
      <c r="C656">
        <v>2011</v>
      </c>
      <c r="D656">
        <v>5.7</v>
      </c>
      <c r="E656" t="s">
        <v>18</v>
      </c>
      <c r="F656" t="s">
        <v>19</v>
      </c>
      <c r="G656">
        <v>289445</v>
      </c>
      <c r="H656" t="s">
        <v>38</v>
      </c>
      <c r="I656">
        <v>44060.29</v>
      </c>
      <c r="J656" t="s">
        <v>41</v>
      </c>
      <c r="K656">
        <f ca="1">YEAR(TODAY()) - Table1[[#This Row],[Year]]</f>
        <v>15</v>
      </c>
      <c r="L656">
        <f>Table1[[#This Row],[Price]]/Table1[[#This Row],[Mileage]]</f>
        <v>0.15222335849643284</v>
      </c>
      <c r="M656" t="str" cm="1">
        <f t="array" ref="M656">_xlfn.IFS(
Table1[[#This Row],[Mileage]]&lt;50000,"Low",
Table1[[#This Row],[Mileage]]&lt;150000,"Medium",
TRUE,"High"
)</f>
        <v>High</v>
      </c>
      <c r="N656" t="str" cm="1">
        <f t="array" ref="N656">_xlfn.IFS(
Table1[[#This Row],[Price]]&lt;65000,"Budget",
Table1[[#This Row],[Price]]&lt;=80000,"Mid-range",
TRUE,"Premium"
)</f>
        <v>Budget</v>
      </c>
      <c r="O656" t="str" cm="1">
        <f t="array" ref="O656">_xlfn.IFS(
Table1[[#This Row],[Engine Size]]&lt;2,"Small",
Table1[[#This Row],[Engine Size]]&lt;4,"Medium",
TRUE,"Large"
)</f>
        <v>Large</v>
      </c>
      <c r="P656" cm="1">
        <f t="array" ref="P656">_xlfn.IFS(
Table1[[#This Row],[Condition]]="New",3,
Table1[[#This Row],[Condition]]="Like New",2,
TRUE,1
)</f>
        <v>2</v>
      </c>
    </row>
    <row r="657" spans="1:16" x14ac:dyDescent="0.3">
      <c r="A657">
        <v>656</v>
      </c>
      <c r="B657" t="s">
        <v>43</v>
      </c>
      <c r="C657">
        <v>2018</v>
      </c>
      <c r="D657">
        <v>1.9</v>
      </c>
      <c r="E657" t="s">
        <v>33</v>
      </c>
      <c r="F657" t="s">
        <v>19</v>
      </c>
      <c r="G657">
        <v>218348</v>
      </c>
      <c r="H657" t="s">
        <v>38</v>
      </c>
      <c r="I657">
        <v>68907.69</v>
      </c>
      <c r="J657" t="s">
        <v>60</v>
      </c>
      <c r="K657">
        <f ca="1">YEAR(TODAY()) - Table1[[#This Row],[Year]]</f>
        <v>8</v>
      </c>
      <c r="L657">
        <f>Table1[[#This Row],[Price]]/Table1[[#This Row],[Mileage]]</f>
        <v>0.31558654075146098</v>
      </c>
      <c r="M657" t="str" cm="1">
        <f t="array" ref="M657">_xlfn.IFS(
Table1[[#This Row],[Mileage]]&lt;50000,"Low",
Table1[[#This Row],[Mileage]]&lt;150000,"Medium",
TRUE,"High"
)</f>
        <v>High</v>
      </c>
      <c r="N657" t="str" cm="1">
        <f t="array" ref="N657">_xlfn.IFS(
Table1[[#This Row],[Price]]&lt;65000,"Budget",
Table1[[#This Row],[Price]]&lt;=80000,"Mid-range",
TRUE,"Premium"
)</f>
        <v>Mid-range</v>
      </c>
      <c r="O657" t="str" cm="1">
        <f t="array" ref="O657">_xlfn.IFS(
Table1[[#This Row],[Engine Size]]&lt;2,"Small",
Table1[[#This Row],[Engine Size]]&lt;4,"Medium",
TRUE,"Large"
)</f>
        <v>Small</v>
      </c>
      <c r="P657" cm="1">
        <f t="array" ref="P657">_xlfn.IFS(
Table1[[#This Row],[Condition]]="New",3,
Table1[[#This Row],[Condition]]="Like New",2,
TRUE,1
)</f>
        <v>2</v>
      </c>
    </row>
    <row r="658" spans="1:16" x14ac:dyDescent="0.3">
      <c r="A658">
        <v>657</v>
      </c>
      <c r="B658" t="s">
        <v>30</v>
      </c>
      <c r="C658">
        <v>2013</v>
      </c>
      <c r="D658">
        <v>2.9</v>
      </c>
      <c r="E658" t="s">
        <v>33</v>
      </c>
      <c r="F658" t="s">
        <v>34</v>
      </c>
      <c r="G658">
        <v>36845</v>
      </c>
      <c r="H658" t="s">
        <v>38</v>
      </c>
      <c r="I658">
        <v>79507.149999999994</v>
      </c>
      <c r="J658" t="s">
        <v>52</v>
      </c>
      <c r="K658">
        <f ca="1">YEAR(TODAY()) - Table1[[#This Row],[Year]]</f>
        <v>13</v>
      </c>
      <c r="L658">
        <f>Table1[[#This Row],[Price]]/Table1[[#This Row],[Mileage]]</f>
        <v>2.1578816664404936</v>
      </c>
      <c r="M658" t="str" cm="1">
        <f t="array" ref="M658">_xlfn.IFS(
Table1[[#This Row],[Mileage]]&lt;50000,"Low",
Table1[[#This Row],[Mileage]]&lt;150000,"Medium",
TRUE,"High"
)</f>
        <v>Low</v>
      </c>
      <c r="N658" t="str" cm="1">
        <f t="array" ref="N658">_xlfn.IFS(
Table1[[#This Row],[Price]]&lt;65000,"Budget",
Table1[[#This Row],[Price]]&lt;=80000,"Mid-range",
TRUE,"Premium"
)</f>
        <v>Mid-range</v>
      </c>
      <c r="O658" t="str" cm="1">
        <f t="array" ref="O658">_xlfn.IFS(
Table1[[#This Row],[Engine Size]]&lt;2,"Small",
Table1[[#This Row],[Engine Size]]&lt;4,"Medium",
TRUE,"Large"
)</f>
        <v>Medium</v>
      </c>
      <c r="P658" cm="1">
        <f t="array" ref="P658">_xlfn.IFS(
Table1[[#This Row],[Condition]]="New",3,
Table1[[#This Row],[Condition]]="Like New",2,
TRUE,1
)</f>
        <v>2</v>
      </c>
    </row>
    <row r="659" spans="1:16" x14ac:dyDescent="0.3">
      <c r="A659">
        <v>658</v>
      </c>
      <c r="B659" t="s">
        <v>37</v>
      </c>
      <c r="C659">
        <v>2016</v>
      </c>
      <c r="D659">
        <v>5.6</v>
      </c>
      <c r="E659" t="s">
        <v>33</v>
      </c>
      <c r="F659" t="s">
        <v>34</v>
      </c>
      <c r="G659">
        <v>76394</v>
      </c>
      <c r="H659" t="s">
        <v>38</v>
      </c>
      <c r="I659">
        <v>68352.33</v>
      </c>
      <c r="J659" t="s">
        <v>45</v>
      </c>
      <c r="K659">
        <f ca="1">YEAR(TODAY()) - Table1[[#This Row],[Year]]</f>
        <v>10</v>
      </c>
      <c r="L659">
        <f>Table1[[#This Row],[Price]]/Table1[[#This Row],[Mileage]]</f>
        <v>0.89473427232505176</v>
      </c>
      <c r="M659" t="str" cm="1">
        <f t="array" ref="M659">_xlfn.IFS(
Table1[[#This Row],[Mileage]]&lt;50000,"Low",
Table1[[#This Row],[Mileage]]&lt;150000,"Medium",
TRUE,"High"
)</f>
        <v>Medium</v>
      </c>
      <c r="N659" t="str" cm="1">
        <f t="array" ref="N659">_xlfn.IFS(
Table1[[#This Row],[Price]]&lt;65000,"Budget",
Table1[[#This Row],[Price]]&lt;=80000,"Mid-range",
TRUE,"Premium"
)</f>
        <v>Mid-range</v>
      </c>
      <c r="O659" t="str" cm="1">
        <f t="array" ref="O659">_xlfn.IFS(
Table1[[#This Row],[Engine Size]]&lt;2,"Small",
Table1[[#This Row],[Engine Size]]&lt;4,"Medium",
TRUE,"Large"
)</f>
        <v>Large</v>
      </c>
      <c r="P659" cm="1">
        <f t="array" ref="P659">_xlfn.IFS(
Table1[[#This Row],[Condition]]="New",3,
Table1[[#This Row],[Condition]]="Like New",2,
TRUE,1
)</f>
        <v>2</v>
      </c>
    </row>
    <row r="660" spans="1:16" x14ac:dyDescent="0.3">
      <c r="A660">
        <v>659</v>
      </c>
      <c r="B660" t="s">
        <v>30</v>
      </c>
      <c r="C660">
        <v>2023</v>
      </c>
      <c r="D660">
        <v>1.3</v>
      </c>
      <c r="E660" t="s">
        <v>33</v>
      </c>
      <c r="F660" t="s">
        <v>34</v>
      </c>
      <c r="G660">
        <v>175231</v>
      </c>
      <c r="H660" t="s">
        <v>38</v>
      </c>
      <c r="I660">
        <v>90488.55</v>
      </c>
      <c r="J660" t="s">
        <v>40</v>
      </c>
      <c r="K660">
        <f ca="1">YEAR(TODAY()) - Table1[[#This Row],[Year]]</f>
        <v>3</v>
      </c>
      <c r="L660">
        <f>Table1[[#This Row],[Price]]/Table1[[#This Row],[Mileage]]</f>
        <v>0.51639578613373205</v>
      </c>
      <c r="M660" t="str" cm="1">
        <f t="array" ref="M660">_xlfn.IFS(
Table1[[#This Row],[Mileage]]&lt;50000,"Low",
Table1[[#This Row],[Mileage]]&lt;150000,"Medium",
TRUE,"High"
)</f>
        <v>High</v>
      </c>
      <c r="N660" t="str" cm="1">
        <f t="array" ref="N660">_xlfn.IFS(
Table1[[#This Row],[Price]]&lt;65000,"Budget",
Table1[[#This Row],[Price]]&lt;=80000,"Mid-range",
TRUE,"Premium"
)</f>
        <v>Premium</v>
      </c>
      <c r="O660" t="str" cm="1">
        <f t="array" ref="O660">_xlfn.IFS(
Table1[[#This Row],[Engine Size]]&lt;2,"Small",
Table1[[#This Row],[Engine Size]]&lt;4,"Medium",
TRUE,"Large"
)</f>
        <v>Small</v>
      </c>
      <c r="P660" cm="1">
        <f t="array" ref="P660">_xlfn.IFS(
Table1[[#This Row],[Condition]]="New",3,
Table1[[#This Row],[Condition]]="Like New",2,
TRUE,1
)</f>
        <v>2</v>
      </c>
    </row>
    <row r="661" spans="1:16" hidden="1" x14ac:dyDescent="0.3">
      <c r="A661">
        <v>660</v>
      </c>
      <c r="B661" t="s">
        <v>24</v>
      </c>
      <c r="C661">
        <v>2020</v>
      </c>
      <c r="D661">
        <v>1.5</v>
      </c>
      <c r="E661" t="s">
        <v>33</v>
      </c>
      <c r="F661" t="s">
        <v>34</v>
      </c>
      <c r="G661">
        <v>80722</v>
      </c>
      <c r="H661" t="s">
        <v>38</v>
      </c>
      <c r="I661">
        <v>32090.11</v>
      </c>
      <c r="J661" t="s">
        <v>66</v>
      </c>
      <c r="K661">
        <f ca="1">YEAR(TODAY()) - Table1[[#This Row],[Year]]</f>
        <v>6</v>
      </c>
      <c r="L661">
        <f>Table1[[#This Row],[Price]]/Table1[[#This Row],[Mileage]]</f>
        <v>0.39753858923217961</v>
      </c>
      <c r="M661" t="str" cm="1">
        <f t="array" ref="M661">_xlfn.IFS(
Table1[[#This Row],[Mileage]]&lt;50000,"Low",
Table1[[#This Row],[Mileage]]&lt;150000,"Medium",
TRUE,"High"
)</f>
        <v>Medium</v>
      </c>
      <c r="N661" t="str" cm="1">
        <f t="array" ref="N661">_xlfn.IFS(
Table1[[#This Row],[Price]]&lt;65000,"Budget",
Table1[[#This Row],[Price]]&lt;=80000,"Mid-range",
TRUE,"Premium"
)</f>
        <v>Budget</v>
      </c>
      <c r="O661" t="str" cm="1">
        <f t="array" ref="O661">_xlfn.IFS(
Table1[[#This Row],[Engine Size]]&lt;2,"Small",
Table1[[#This Row],[Engine Size]]&lt;4,"Medium",
TRUE,"Large"
)</f>
        <v>Small</v>
      </c>
      <c r="P661" cm="1">
        <f t="array" ref="P661">_xlfn.IFS(
Table1[[#This Row],[Condition]]="New",3,
Table1[[#This Row],[Condition]]="Like New",2,
TRUE,1
)</f>
        <v>2</v>
      </c>
    </row>
    <row r="662" spans="1:16" x14ac:dyDescent="0.3">
      <c r="A662">
        <v>661</v>
      </c>
      <c r="B662" t="s">
        <v>58</v>
      </c>
      <c r="C662">
        <v>2002</v>
      </c>
      <c r="D662">
        <v>1.8</v>
      </c>
      <c r="E662" t="s">
        <v>33</v>
      </c>
      <c r="F662" t="s">
        <v>19</v>
      </c>
      <c r="G662">
        <v>287374</v>
      </c>
      <c r="H662" t="s">
        <v>38</v>
      </c>
      <c r="I662">
        <v>90558.59</v>
      </c>
      <c r="J662" t="s">
        <v>62</v>
      </c>
      <c r="K662">
        <f ca="1">YEAR(TODAY()) - Table1[[#This Row],[Year]]</f>
        <v>24</v>
      </c>
      <c r="L662">
        <f>Table1[[#This Row],[Price]]/Table1[[#This Row],[Mileage]]</f>
        <v>0.31512450674034531</v>
      </c>
      <c r="M662" t="str" cm="1">
        <f t="array" ref="M662">_xlfn.IFS(
Table1[[#This Row],[Mileage]]&lt;50000,"Low",
Table1[[#This Row],[Mileage]]&lt;150000,"Medium",
TRUE,"High"
)</f>
        <v>High</v>
      </c>
      <c r="N662" t="str" cm="1">
        <f t="array" ref="N662">_xlfn.IFS(
Table1[[#This Row],[Price]]&lt;65000,"Budget",
Table1[[#This Row],[Price]]&lt;=80000,"Mid-range",
TRUE,"Premium"
)</f>
        <v>Premium</v>
      </c>
      <c r="O662" t="str" cm="1">
        <f t="array" ref="O662">_xlfn.IFS(
Table1[[#This Row],[Engine Size]]&lt;2,"Small",
Table1[[#This Row],[Engine Size]]&lt;4,"Medium",
TRUE,"Large"
)</f>
        <v>Small</v>
      </c>
      <c r="P662" cm="1">
        <f t="array" ref="P662">_xlfn.IFS(
Table1[[#This Row],[Condition]]="New",3,
Table1[[#This Row],[Condition]]="Like New",2,
TRUE,1
)</f>
        <v>2</v>
      </c>
    </row>
    <row r="663" spans="1:16" hidden="1" x14ac:dyDescent="0.3">
      <c r="A663">
        <v>662</v>
      </c>
      <c r="B663" t="s">
        <v>30</v>
      </c>
      <c r="C663">
        <v>2022</v>
      </c>
      <c r="D663">
        <v>4</v>
      </c>
      <c r="E663" t="s">
        <v>33</v>
      </c>
      <c r="F663" t="s">
        <v>19</v>
      </c>
      <c r="G663">
        <v>92554</v>
      </c>
      <c r="H663" t="s">
        <v>26</v>
      </c>
      <c r="I663">
        <v>17432.03</v>
      </c>
      <c r="J663" t="s">
        <v>31</v>
      </c>
      <c r="K663">
        <f ca="1">YEAR(TODAY()) - Table1[[#This Row],[Year]]</f>
        <v>4</v>
      </c>
      <c r="L663">
        <f>Table1[[#This Row],[Price]]/Table1[[#This Row],[Mileage]]</f>
        <v>0.18834442595673875</v>
      </c>
      <c r="M663" t="str" cm="1">
        <f t="array" ref="M663">_xlfn.IFS(
Table1[[#This Row],[Mileage]]&lt;50000,"Low",
Table1[[#This Row],[Mileage]]&lt;150000,"Medium",
TRUE,"High"
)</f>
        <v>Medium</v>
      </c>
      <c r="N663" t="str" cm="1">
        <f t="array" ref="N663">_xlfn.IFS(
Table1[[#This Row],[Price]]&lt;65000,"Budget",
Table1[[#This Row],[Price]]&lt;=80000,"Mid-range",
TRUE,"Premium"
)</f>
        <v>Budget</v>
      </c>
      <c r="O663" t="str" cm="1">
        <f t="array" ref="O663">_xlfn.IFS(
Table1[[#This Row],[Engine Size]]&lt;2,"Small",
Table1[[#This Row],[Engine Size]]&lt;4,"Medium",
TRUE,"Large"
)</f>
        <v>Large</v>
      </c>
      <c r="P663" cm="1">
        <f t="array" ref="P663">_xlfn.IFS(
Table1[[#This Row],[Condition]]="New",3,
Table1[[#This Row],[Condition]]="Like New",2,
TRUE,1
)</f>
        <v>1</v>
      </c>
    </row>
    <row r="664" spans="1:16" x14ac:dyDescent="0.3">
      <c r="A664">
        <v>663</v>
      </c>
      <c r="B664" t="s">
        <v>30</v>
      </c>
      <c r="C664">
        <v>2006</v>
      </c>
      <c r="D664">
        <v>1.8</v>
      </c>
      <c r="E664" t="s">
        <v>25</v>
      </c>
      <c r="F664" t="s">
        <v>19</v>
      </c>
      <c r="G664">
        <v>49262</v>
      </c>
      <c r="H664" t="s">
        <v>20</v>
      </c>
      <c r="I664">
        <v>67655.38</v>
      </c>
      <c r="J664" t="s">
        <v>31</v>
      </c>
      <c r="K664">
        <f ca="1">YEAR(TODAY()) - Table1[[#This Row],[Year]]</f>
        <v>20</v>
      </c>
      <c r="L664">
        <f>Table1[[#This Row],[Price]]/Table1[[#This Row],[Mileage]]</f>
        <v>1.3733786691567538</v>
      </c>
      <c r="M664" t="str" cm="1">
        <f t="array" ref="M664">_xlfn.IFS(
Table1[[#This Row],[Mileage]]&lt;50000,"Low",
Table1[[#This Row],[Mileage]]&lt;150000,"Medium",
TRUE,"High"
)</f>
        <v>Low</v>
      </c>
      <c r="N664" t="str" cm="1">
        <f t="array" ref="N664">_xlfn.IFS(
Table1[[#This Row],[Price]]&lt;65000,"Budget",
Table1[[#This Row],[Price]]&lt;=80000,"Mid-range",
TRUE,"Premium"
)</f>
        <v>Mid-range</v>
      </c>
      <c r="O664" t="str" cm="1">
        <f t="array" ref="O664">_xlfn.IFS(
Table1[[#This Row],[Engine Size]]&lt;2,"Small",
Table1[[#This Row],[Engine Size]]&lt;4,"Medium",
TRUE,"Large"
)</f>
        <v>Small</v>
      </c>
      <c r="P664" cm="1">
        <f t="array" ref="P664">_xlfn.IFS(
Table1[[#This Row],[Condition]]="New",3,
Table1[[#This Row],[Condition]]="Like New",2,
TRUE,1
)</f>
        <v>3</v>
      </c>
    </row>
    <row r="665" spans="1:16" x14ac:dyDescent="0.3">
      <c r="A665">
        <v>664</v>
      </c>
      <c r="B665" t="s">
        <v>58</v>
      </c>
      <c r="C665">
        <v>2016</v>
      </c>
      <c r="D665">
        <v>5.8</v>
      </c>
      <c r="E665" t="s">
        <v>42</v>
      </c>
      <c r="F665" t="s">
        <v>34</v>
      </c>
      <c r="G665">
        <v>41722</v>
      </c>
      <c r="H665" t="s">
        <v>20</v>
      </c>
      <c r="I665">
        <v>57024.91</v>
      </c>
      <c r="J665" t="s">
        <v>62</v>
      </c>
      <c r="K665">
        <f ca="1">YEAR(TODAY()) - Table1[[#This Row],[Year]]</f>
        <v>10</v>
      </c>
      <c r="L665">
        <f>Table1[[#This Row],[Price]]/Table1[[#This Row],[Mileage]]</f>
        <v>1.3667827525046738</v>
      </c>
      <c r="M665" t="str" cm="1">
        <f t="array" ref="M665">_xlfn.IFS(
Table1[[#This Row],[Mileage]]&lt;50000,"Low",
Table1[[#This Row],[Mileage]]&lt;150000,"Medium",
TRUE,"High"
)</f>
        <v>Low</v>
      </c>
      <c r="N665" t="str" cm="1">
        <f t="array" ref="N665">_xlfn.IFS(
Table1[[#This Row],[Price]]&lt;65000,"Budget",
Table1[[#This Row],[Price]]&lt;=80000,"Mid-range",
TRUE,"Premium"
)</f>
        <v>Budget</v>
      </c>
      <c r="O665" t="str" cm="1">
        <f t="array" ref="O665">_xlfn.IFS(
Table1[[#This Row],[Engine Size]]&lt;2,"Small",
Table1[[#This Row],[Engine Size]]&lt;4,"Medium",
TRUE,"Large"
)</f>
        <v>Large</v>
      </c>
      <c r="P665" cm="1">
        <f t="array" ref="P665">_xlfn.IFS(
Table1[[#This Row],[Condition]]="New",3,
Table1[[#This Row],[Condition]]="Like New",2,
TRUE,1
)</f>
        <v>3</v>
      </c>
    </row>
    <row r="666" spans="1:16" x14ac:dyDescent="0.3">
      <c r="A666">
        <v>665</v>
      </c>
      <c r="B666" t="s">
        <v>24</v>
      </c>
      <c r="C666">
        <v>2011</v>
      </c>
      <c r="D666">
        <v>3.2</v>
      </c>
      <c r="E666" t="s">
        <v>25</v>
      </c>
      <c r="F666" t="s">
        <v>34</v>
      </c>
      <c r="G666">
        <v>171231</v>
      </c>
      <c r="H666" t="s">
        <v>38</v>
      </c>
      <c r="I666">
        <v>51990.41</v>
      </c>
      <c r="J666" t="s">
        <v>53</v>
      </c>
      <c r="K666">
        <f ca="1">YEAR(TODAY()) - Table1[[#This Row],[Year]]</f>
        <v>15</v>
      </c>
      <c r="L666">
        <f>Table1[[#This Row],[Price]]/Table1[[#This Row],[Mileage]]</f>
        <v>0.30362732215545085</v>
      </c>
      <c r="M666" t="str" cm="1">
        <f t="array" ref="M666">_xlfn.IFS(
Table1[[#This Row],[Mileage]]&lt;50000,"Low",
Table1[[#This Row],[Mileage]]&lt;150000,"Medium",
TRUE,"High"
)</f>
        <v>High</v>
      </c>
      <c r="N666" t="str" cm="1">
        <f t="array" ref="N666">_xlfn.IFS(
Table1[[#This Row],[Price]]&lt;65000,"Budget",
Table1[[#This Row],[Price]]&lt;=80000,"Mid-range",
TRUE,"Premium"
)</f>
        <v>Budget</v>
      </c>
      <c r="O666" t="str" cm="1">
        <f t="array" ref="O666">_xlfn.IFS(
Table1[[#This Row],[Engine Size]]&lt;2,"Small",
Table1[[#This Row],[Engine Size]]&lt;4,"Medium",
TRUE,"Large"
)</f>
        <v>Medium</v>
      </c>
      <c r="P666" cm="1">
        <f t="array" ref="P666">_xlfn.IFS(
Table1[[#This Row],[Condition]]="New",3,
Table1[[#This Row],[Condition]]="Like New",2,
TRUE,1
)</f>
        <v>2</v>
      </c>
    </row>
    <row r="667" spans="1:16" hidden="1" x14ac:dyDescent="0.3">
      <c r="A667">
        <v>666</v>
      </c>
      <c r="B667" t="s">
        <v>43</v>
      </c>
      <c r="C667">
        <v>2008</v>
      </c>
      <c r="D667">
        <v>3.5</v>
      </c>
      <c r="E667" t="s">
        <v>33</v>
      </c>
      <c r="F667" t="s">
        <v>19</v>
      </c>
      <c r="G667">
        <v>240740</v>
      </c>
      <c r="H667" t="s">
        <v>20</v>
      </c>
      <c r="I667">
        <v>34536.639999999999</v>
      </c>
      <c r="J667" t="s">
        <v>44</v>
      </c>
      <c r="K667">
        <f ca="1">YEAR(TODAY()) - Table1[[#This Row],[Year]]</f>
        <v>18</v>
      </c>
      <c r="L667">
        <f>Table1[[#This Row],[Price]]/Table1[[#This Row],[Mileage]]</f>
        <v>0.14346033064717123</v>
      </c>
      <c r="M667" t="str" cm="1">
        <f t="array" ref="M667">_xlfn.IFS(
Table1[[#This Row],[Mileage]]&lt;50000,"Low",
Table1[[#This Row],[Mileage]]&lt;150000,"Medium",
TRUE,"High"
)</f>
        <v>High</v>
      </c>
      <c r="N667" t="str" cm="1">
        <f t="array" ref="N667">_xlfn.IFS(
Table1[[#This Row],[Price]]&lt;65000,"Budget",
Table1[[#This Row],[Price]]&lt;=80000,"Mid-range",
TRUE,"Premium"
)</f>
        <v>Budget</v>
      </c>
      <c r="O667" t="str" cm="1">
        <f t="array" ref="O667">_xlfn.IFS(
Table1[[#This Row],[Engine Size]]&lt;2,"Small",
Table1[[#This Row],[Engine Size]]&lt;4,"Medium",
TRUE,"Large"
)</f>
        <v>Medium</v>
      </c>
      <c r="P667" cm="1">
        <f t="array" ref="P667">_xlfn.IFS(
Table1[[#This Row],[Condition]]="New",3,
Table1[[#This Row],[Condition]]="Like New",2,
TRUE,1
)</f>
        <v>3</v>
      </c>
    </row>
    <row r="668" spans="1:16" x14ac:dyDescent="0.3">
      <c r="A668">
        <v>667</v>
      </c>
      <c r="B668" t="s">
        <v>30</v>
      </c>
      <c r="C668">
        <v>2014</v>
      </c>
      <c r="D668">
        <v>2.2000000000000002</v>
      </c>
      <c r="E668" t="s">
        <v>33</v>
      </c>
      <c r="F668" t="s">
        <v>19</v>
      </c>
      <c r="G668">
        <v>87052</v>
      </c>
      <c r="H668" t="s">
        <v>38</v>
      </c>
      <c r="I668">
        <v>52854.61</v>
      </c>
      <c r="J668" t="s">
        <v>52</v>
      </c>
      <c r="K668">
        <f ca="1">YEAR(TODAY()) - Table1[[#This Row],[Year]]</f>
        <v>12</v>
      </c>
      <c r="L668">
        <f>Table1[[#This Row],[Price]]/Table1[[#This Row],[Mileage]]</f>
        <v>0.60716135183568443</v>
      </c>
      <c r="M668" t="str" cm="1">
        <f t="array" ref="M668">_xlfn.IFS(
Table1[[#This Row],[Mileage]]&lt;50000,"Low",
Table1[[#This Row],[Mileage]]&lt;150000,"Medium",
TRUE,"High"
)</f>
        <v>Medium</v>
      </c>
      <c r="N668" t="str" cm="1">
        <f t="array" ref="N668">_xlfn.IFS(
Table1[[#This Row],[Price]]&lt;65000,"Budget",
Table1[[#This Row],[Price]]&lt;=80000,"Mid-range",
TRUE,"Premium"
)</f>
        <v>Budget</v>
      </c>
      <c r="O668" t="str" cm="1">
        <f t="array" ref="O668">_xlfn.IFS(
Table1[[#This Row],[Engine Size]]&lt;2,"Small",
Table1[[#This Row],[Engine Size]]&lt;4,"Medium",
TRUE,"Large"
)</f>
        <v>Medium</v>
      </c>
      <c r="P668" cm="1">
        <f t="array" ref="P668">_xlfn.IFS(
Table1[[#This Row],[Condition]]="New",3,
Table1[[#This Row],[Condition]]="Like New",2,
TRUE,1
)</f>
        <v>2</v>
      </c>
    </row>
    <row r="669" spans="1:16" hidden="1" x14ac:dyDescent="0.3">
      <c r="A669">
        <v>668</v>
      </c>
      <c r="B669" t="s">
        <v>58</v>
      </c>
      <c r="C669">
        <v>2017</v>
      </c>
      <c r="D669">
        <v>3.4</v>
      </c>
      <c r="E669" t="s">
        <v>25</v>
      </c>
      <c r="F669" t="s">
        <v>34</v>
      </c>
      <c r="G669">
        <v>100808</v>
      </c>
      <c r="H669" t="s">
        <v>26</v>
      </c>
      <c r="I669">
        <v>20368.47</v>
      </c>
      <c r="J669" t="s">
        <v>59</v>
      </c>
      <c r="K669">
        <f ca="1">YEAR(TODAY()) - Table1[[#This Row],[Year]]</f>
        <v>9</v>
      </c>
      <c r="L669">
        <f>Table1[[#This Row],[Price]]/Table1[[#This Row],[Mileage]]</f>
        <v>0.20205211887945401</v>
      </c>
      <c r="M669" t="str" cm="1">
        <f t="array" ref="M669">_xlfn.IFS(
Table1[[#This Row],[Mileage]]&lt;50000,"Low",
Table1[[#This Row],[Mileage]]&lt;150000,"Medium",
TRUE,"High"
)</f>
        <v>Medium</v>
      </c>
      <c r="N669" t="str" cm="1">
        <f t="array" ref="N669">_xlfn.IFS(
Table1[[#This Row],[Price]]&lt;65000,"Budget",
Table1[[#This Row],[Price]]&lt;=80000,"Mid-range",
TRUE,"Premium"
)</f>
        <v>Budget</v>
      </c>
      <c r="O669" t="str" cm="1">
        <f t="array" ref="O669">_xlfn.IFS(
Table1[[#This Row],[Engine Size]]&lt;2,"Small",
Table1[[#This Row],[Engine Size]]&lt;4,"Medium",
TRUE,"Large"
)</f>
        <v>Medium</v>
      </c>
      <c r="P669" cm="1">
        <f t="array" ref="P669">_xlfn.IFS(
Table1[[#This Row],[Condition]]="New",3,
Table1[[#This Row],[Condition]]="Like New",2,
TRUE,1
)</f>
        <v>1</v>
      </c>
    </row>
    <row r="670" spans="1:16" hidden="1" x14ac:dyDescent="0.3">
      <c r="A670">
        <v>669</v>
      </c>
      <c r="B670" t="s">
        <v>37</v>
      </c>
      <c r="C670">
        <v>2020</v>
      </c>
      <c r="D670">
        <v>4.3</v>
      </c>
      <c r="E670" t="s">
        <v>25</v>
      </c>
      <c r="F670" t="s">
        <v>19</v>
      </c>
      <c r="G670">
        <v>255416</v>
      </c>
      <c r="H670" t="s">
        <v>20</v>
      </c>
      <c r="I670">
        <v>40085.49</v>
      </c>
      <c r="J670" t="s">
        <v>45</v>
      </c>
      <c r="K670">
        <f ca="1">YEAR(TODAY()) - Table1[[#This Row],[Year]]</f>
        <v>6</v>
      </c>
      <c r="L670">
        <f>Table1[[#This Row],[Price]]/Table1[[#This Row],[Mileage]]</f>
        <v>0.15694196917969117</v>
      </c>
      <c r="M670" t="str" cm="1">
        <f t="array" ref="M670">_xlfn.IFS(
Table1[[#This Row],[Mileage]]&lt;50000,"Low",
Table1[[#This Row],[Mileage]]&lt;150000,"Medium",
TRUE,"High"
)</f>
        <v>High</v>
      </c>
      <c r="N670" t="str" cm="1">
        <f t="array" ref="N670">_xlfn.IFS(
Table1[[#This Row],[Price]]&lt;65000,"Budget",
Table1[[#This Row],[Price]]&lt;=80000,"Mid-range",
TRUE,"Premium"
)</f>
        <v>Budget</v>
      </c>
      <c r="O670" t="str" cm="1">
        <f t="array" ref="O670">_xlfn.IFS(
Table1[[#This Row],[Engine Size]]&lt;2,"Small",
Table1[[#This Row],[Engine Size]]&lt;4,"Medium",
TRUE,"Large"
)</f>
        <v>Large</v>
      </c>
      <c r="P670" cm="1">
        <f t="array" ref="P670">_xlfn.IFS(
Table1[[#This Row],[Condition]]="New",3,
Table1[[#This Row],[Condition]]="Like New",2,
TRUE,1
)</f>
        <v>3</v>
      </c>
    </row>
    <row r="671" spans="1:16" hidden="1" x14ac:dyDescent="0.3">
      <c r="A671">
        <v>670</v>
      </c>
      <c r="B671" t="s">
        <v>58</v>
      </c>
      <c r="C671">
        <v>2012</v>
      </c>
      <c r="D671">
        <v>4.8</v>
      </c>
      <c r="E671" t="s">
        <v>42</v>
      </c>
      <c r="F671" t="s">
        <v>19</v>
      </c>
      <c r="G671">
        <v>262128</v>
      </c>
      <c r="H671" t="s">
        <v>20</v>
      </c>
      <c r="I671">
        <v>14374.69</v>
      </c>
      <c r="J671" t="s">
        <v>59</v>
      </c>
      <c r="K671">
        <f ca="1">YEAR(TODAY()) - Table1[[#This Row],[Year]]</f>
        <v>14</v>
      </c>
      <c r="L671">
        <f>Table1[[#This Row],[Price]]/Table1[[#This Row],[Mileage]]</f>
        <v>5.4838437709821157E-2</v>
      </c>
      <c r="M671" t="str" cm="1">
        <f t="array" ref="M671">_xlfn.IFS(
Table1[[#This Row],[Mileage]]&lt;50000,"Low",
Table1[[#This Row],[Mileage]]&lt;150000,"Medium",
TRUE,"High"
)</f>
        <v>High</v>
      </c>
      <c r="N671" t="str" cm="1">
        <f t="array" ref="N671">_xlfn.IFS(
Table1[[#This Row],[Price]]&lt;65000,"Budget",
Table1[[#This Row],[Price]]&lt;=80000,"Mid-range",
TRUE,"Premium"
)</f>
        <v>Budget</v>
      </c>
      <c r="O671" t="str" cm="1">
        <f t="array" ref="O671">_xlfn.IFS(
Table1[[#This Row],[Engine Size]]&lt;2,"Small",
Table1[[#This Row],[Engine Size]]&lt;4,"Medium",
TRUE,"Large"
)</f>
        <v>Large</v>
      </c>
      <c r="P671" cm="1">
        <f t="array" ref="P671">_xlfn.IFS(
Table1[[#This Row],[Condition]]="New",3,
Table1[[#This Row],[Condition]]="Like New",2,
TRUE,1
)</f>
        <v>3</v>
      </c>
    </row>
    <row r="672" spans="1:16" x14ac:dyDescent="0.3">
      <c r="A672">
        <v>671</v>
      </c>
      <c r="B672" t="s">
        <v>37</v>
      </c>
      <c r="C672">
        <v>2020</v>
      </c>
      <c r="D672">
        <v>4.8</v>
      </c>
      <c r="E672" t="s">
        <v>25</v>
      </c>
      <c r="F672" t="s">
        <v>34</v>
      </c>
      <c r="G672">
        <v>221281</v>
      </c>
      <c r="H672" t="s">
        <v>26</v>
      </c>
      <c r="I672">
        <v>59325.43</v>
      </c>
      <c r="J672" t="s">
        <v>68</v>
      </c>
      <c r="K672">
        <f ca="1">YEAR(TODAY()) - Table1[[#This Row],[Year]]</f>
        <v>6</v>
      </c>
      <c r="L672">
        <f>Table1[[#This Row],[Price]]/Table1[[#This Row],[Mileage]]</f>
        <v>0.26809997243324102</v>
      </c>
      <c r="M672" t="str" cm="1">
        <f t="array" ref="M672">_xlfn.IFS(
Table1[[#This Row],[Mileage]]&lt;50000,"Low",
Table1[[#This Row],[Mileage]]&lt;150000,"Medium",
TRUE,"High"
)</f>
        <v>High</v>
      </c>
      <c r="N672" t="str" cm="1">
        <f t="array" ref="N672">_xlfn.IFS(
Table1[[#This Row],[Price]]&lt;65000,"Budget",
Table1[[#This Row],[Price]]&lt;=80000,"Mid-range",
TRUE,"Premium"
)</f>
        <v>Budget</v>
      </c>
      <c r="O672" t="str" cm="1">
        <f t="array" ref="O672">_xlfn.IFS(
Table1[[#This Row],[Engine Size]]&lt;2,"Small",
Table1[[#This Row],[Engine Size]]&lt;4,"Medium",
TRUE,"Large"
)</f>
        <v>Large</v>
      </c>
      <c r="P672" cm="1">
        <f t="array" ref="P672">_xlfn.IFS(
Table1[[#This Row],[Condition]]="New",3,
Table1[[#This Row],[Condition]]="Like New",2,
TRUE,1
)</f>
        <v>1</v>
      </c>
    </row>
    <row r="673" spans="1:16" hidden="1" x14ac:dyDescent="0.3">
      <c r="A673">
        <v>672</v>
      </c>
      <c r="B673" t="s">
        <v>24</v>
      </c>
      <c r="C673">
        <v>2007</v>
      </c>
      <c r="D673">
        <v>3.9</v>
      </c>
      <c r="E673" t="s">
        <v>42</v>
      </c>
      <c r="F673" t="s">
        <v>34</v>
      </c>
      <c r="G673">
        <v>246052</v>
      </c>
      <c r="H673" t="s">
        <v>26</v>
      </c>
      <c r="I673">
        <v>14097.95</v>
      </c>
      <c r="J673" t="s">
        <v>53</v>
      </c>
      <c r="K673">
        <f ca="1">YEAR(TODAY()) - Table1[[#This Row],[Year]]</f>
        <v>19</v>
      </c>
      <c r="L673">
        <f>Table1[[#This Row],[Price]]/Table1[[#This Row],[Mileage]]</f>
        <v>5.7296628354981879E-2</v>
      </c>
      <c r="M673" t="str" cm="1">
        <f t="array" ref="M673">_xlfn.IFS(
Table1[[#This Row],[Mileage]]&lt;50000,"Low",
Table1[[#This Row],[Mileage]]&lt;150000,"Medium",
TRUE,"High"
)</f>
        <v>High</v>
      </c>
      <c r="N673" t="str" cm="1">
        <f t="array" ref="N673">_xlfn.IFS(
Table1[[#This Row],[Price]]&lt;65000,"Budget",
Table1[[#This Row],[Price]]&lt;=80000,"Mid-range",
TRUE,"Premium"
)</f>
        <v>Budget</v>
      </c>
      <c r="O673" t="str" cm="1">
        <f t="array" ref="O673">_xlfn.IFS(
Table1[[#This Row],[Engine Size]]&lt;2,"Small",
Table1[[#This Row],[Engine Size]]&lt;4,"Medium",
TRUE,"Large"
)</f>
        <v>Medium</v>
      </c>
      <c r="P673" cm="1">
        <f t="array" ref="P673">_xlfn.IFS(
Table1[[#This Row],[Condition]]="New",3,
Table1[[#This Row],[Condition]]="Like New",2,
TRUE,1
)</f>
        <v>1</v>
      </c>
    </row>
    <row r="674" spans="1:16" hidden="1" x14ac:dyDescent="0.3">
      <c r="A674">
        <v>673</v>
      </c>
      <c r="B674" t="s">
        <v>43</v>
      </c>
      <c r="C674">
        <v>2013</v>
      </c>
      <c r="D674">
        <v>5.5</v>
      </c>
      <c r="E674" t="s">
        <v>33</v>
      </c>
      <c r="F674" t="s">
        <v>34</v>
      </c>
      <c r="G674">
        <v>104697</v>
      </c>
      <c r="H674" t="s">
        <v>26</v>
      </c>
      <c r="I674">
        <v>20232.740000000002</v>
      </c>
      <c r="J674" t="s">
        <v>63</v>
      </c>
      <c r="K674">
        <f ca="1">YEAR(TODAY()) - Table1[[#This Row],[Year]]</f>
        <v>13</v>
      </c>
      <c r="L674">
        <f>Table1[[#This Row],[Price]]/Table1[[#This Row],[Mileage]]</f>
        <v>0.19325042742389945</v>
      </c>
      <c r="M674" t="str" cm="1">
        <f t="array" ref="M674">_xlfn.IFS(
Table1[[#This Row],[Mileage]]&lt;50000,"Low",
Table1[[#This Row],[Mileage]]&lt;150000,"Medium",
TRUE,"High"
)</f>
        <v>Medium</v>
      </c>
      <c r="N674" t="str" cm="1">
        <f t="array" ref="N674">_xlfn.IFS(
Table1[[#This Row],[Price]]&lt;65000,"Budget",
Table1[[#This Row],[Price]]&lt;=80000,"Mid-range",
TRUE,"Premium"
)</f>
        <v>Budget</v>
      </c>
      <c r="O674" t="str" cm="1">
        <f t="array" ref="O674">_xlfn.IFS(
Table1[[#This Row],[Engine Size]]&lt;2,"Small",
Table1[[#This Row],[Engine Size]]&lt;4,"Medium",
TRUE,"Large"
)</f>
        <v>Large</v>
      </c>
      <c r="P674" cm="1">
        <f t="array" ref="P674">_xlfn.IFS(
Table1[[#This Row],[Condition]]="New",3,
Table1[[#This Row],[Condition]]="Like New",2,
TRUE,1
)</f>
        <v>1</v>
      </c>
    </row>
    <row r="675" spans="1:16" hidden="1" x14ac:dyDescent="0.3">
      <c r="A675">
        <v>674</v>
      </c>
      <c r="B675" t="s">
        <v>58</v>
      </c>
      <c r="C675">
        <v>2007</v>
      </c>
      <c r="D675">
        <v>5.0999999999999996</v>
      </c>
      <c r="E675" t="s">
        <v>18</v>
      </c>
      <c r="F675" t="s">
        <v>19</v>
      </c>
      <c r="G675">
        <v>231572</v>
      </c>
      <c r="H675" t="s">
        <v>20</v>
      </c>
      <c r="I675">
        <v>13119.35</v>
      </c>
      <c r="J675" t="s">
        <v>67</v>
      </c>
      <c r="K675">
        <f ca="1">YEAR(TODAY()) - Table1[[#This Row],[Year]]</f>
        <v>19</v>
      </c>
      <c r="L675">
        <f>Table1[[#This Row],[Price]]/Table1[[#This Row],[Mileage]]</f>
        <v>5.6653438239510821E-2</v>
      </c>
      <c r="M675" t="str" cm="1">
        <f t="array" ref="M675">_xlfn.IFS(
Table1[[#This Row],[Mileage]]&lt;50000,"Low",
Table1[[#This Row],[Mileage]]&lt;150000,"Medium",
TRUE,"High"
)</f>
        <v>High</v>
      </c>
      <c r="N675" t="str" cm="1">
        <f t="array" ref="N675">_xlfn.IFS(
Table1[[#This Row],[Price]]&lt;65000,"Budget",
Table1[[#This Row],[Price]]&lt;=80000,"Mid-range",
TRUE,"Premium"
)</f>
        <v>Budget</v>
      </c>
      <c r="O675" t="str" cm="1">
        <f t="array" ref="O675">_xlfn.IFS(
Table1[[#This Row],[Engine Size]]&lt;2,"Small",
Table1[[#This Row],[Engine Size]]&lt;4,"Medium",
TRUE,"Large"
)</f>
        <v>Large</v>
      </c>
      <c r="P675" cm="1">
        <f t="array" ref="P675">_xlfn.IFS(
Table1[[#This Row],[Condition]]="New",3,
Table1[[#This Row],[Condition]]="Like New",2,
TRUE,1
)</f>
        <v>3</v>
      </c>
    </row>
    <row r="676" spans="1:16" hidden="1" x14ac:dyDescent="0.3">
      <c r="A676">
        <v>675</v>
      </c>
      <c r="B676" t="s">
        <v>17</v>
      </c>
      <c r="C676">
        <v>2013</v>
      </c>
      <c r="D676">
        <v>4.8</v>
      </c>
      <c r="E676" t="s">
        <v>18</v>
      </c>
      <c r="F676" t="s">
        <v>34</v>
      </c>
      <c r="G676">
        <v>232842</v>
      </c>
      <c r="H676" t="s">
        <v>20</v>
      </c>
      <c r="I676">
        <v>41224.51</v>
      </c>
      <c r="J676" t="s">
        <v>21</v>
      </c>
      <c r="K676">
        <f ca="1">YEAR(TODAY()) - Table1[[#This Row],[Year]]</f>
        <v>13</v>
      </c>
      <c r="L676">
        <f>Table1[[#This Row],[Price]]/Table1[[#This Row],[Mileage]]</f>
        <v>0.17704928664072633</v>
      </c>
      <c r="M676" t="str" cm="1">
        <f t="array" ref="M676">_xlfn.IFS(
Table1[[#This Row],[Mileage]]&lt;50000,"Low",
Table1[[#This Row],[Mileage]]&lt;150000,"Medium",
TRUE,"High"
)</f>
        <v>High</v>
      </c>
      <c r="N676" t="str" cm="1">
        <f t="array" ref="N676">_xlfn.IFS(
Table1[[#This Row],[Price]]&lt;65000,"Budget",
Table1[[#This Row],[Price]]&lt;=80000,"Mid-range",
TRUE,"Premium"
)</f>
        <v>Budget</v>
      </c>
      <c r="O676" t="str" cm="1">
        <f t="array" ref="O676">_xlfn.IFS(
Table1[[#This Row],[Engine Size]]&lt;2,"Small",
Table1[[#This Row],[Engine Size]]&lt;4,"Medium",
TRUE,"Large"
)</f>
        <v>Large</v>
      </c>
      <c r="P676" cm="1">
        <f t="array" ref="P676">_xlfn.IFS(
Table1[[#This Row],[Condition]]="New",3,
Table1[[#This Row],[Condition]]="Like New",2,
TRUE,1
)</f>
        <v>3</v>
      </c>
    </row>
    <row r="677" spans="1:16" x14ac:dyDescent="0.3">
      <c r="A677">
        <v>676</v>
      </c>
      <c r="B677" t="s">
        <v>17</v>
      </c>
      <c r="C677">
        <v>2006</v>
      </c>
      <c r="D677">
        <v>1.3</v>
      </c>
      <c r="E677" t="s">
        <v>18</v>
      </c>
      <c r="F677" t="s">
        <v>19</v>
      </c>
      <c r="G677">
        <v>96299</v>
      </c>
      <c r="H677" t="s">
        <v>26</v>
      </c>
      <c r="I677">
        <v>84986.05</v>
      </c>
      <c r="J677" t="s">
        <v>35</v>
      </c>
      <c r="K677">
        <f ca="1">YEAR(TODAY()) - Table1[[#This Row],[Year]]</f>
        <v>20</v>
      </c>
      <c r="L677">
        <f>Table1[[#This Row],[Price]]/Table1[[#This Row],[Mileage]]</f>
        <v>0.8825226637867476</v>
      </c>
      <c r="M677" t="str" cm="1">
        <f t="array" ref="M677">_xlfn.IFS(
Table1[[#This Row],[Mileage]]&lt;50000,"Low",
Table1[[#This Row],[Mileage]]&lt;150000,"Medium",
TRUE,"High"
)</f>
        <v>Medium</v>
      </c>
      <c r="N677" t="str" cm="1">
        <f t="array" ref="N677">_xlfn.IFS(
Table1[[#This Row],[Price]]&lt;65000,"Budget",
Table1[[#This Row],[Price]]&lt;=80000,"Mid-range",
TRUE,"Premium"
)</f>
        <v>Premium</v>
      </c>
      <c r="O677" t="str" cm="1">
        <f t="array" ref="O677">_xlfn.IFS(
Table1[[#This Row],[Engine Size]]&lt;2,"Small",
Table1[[#This Row],[Engine Size]]&lt;4,"Medium",
TRUE,"Large"
)</f>
        <v>Small</v>
      </c>
      <c r="P677" cm="1">
        <f t="array" ref="P677">_xlfn.IFS(
Table1[[#This Row],[Condition]]="New",3,
Table1[[#This Row],[Condition]]="Like New",2,
TRUE,1
)</f>
        <v>1</v>
      </c>
    </row>
    <row r="678" spans="1:16" x14ac:dyDescent="0.3">
      <c r="A678">
        <v>677</v>
      </c>
      <c r="B678" t="s">
        <v>50</v>
      </c>
      <c r="C678">
        <v>2022</v>
      </c>
      <c r="D678">
        <v>1</v>
      </c>
      <c r="E678" t="s">
        <v>18</v>
      </c>
      <c r="F678" t="s">
        <v>19</v>
      </c>
      <c r="G678">
        <v>165746</v>
      </c>
      <c r="H678" t="s">
        <v>26</v>
      </c>
      <c r="I678">
        <v>91155.16</v>
      </c>
      <c r="J678" t="s">
        <v>61</v>
      </c>
      <c r="K678">
        <f ca="1">YEAR(TODAY()) - Table1[[#This Row],[Year]]</f>
        <v>4</v>
      </c>
      <c r="L678">
        <f>Table1[[#This Row],[Price]]/Table1[[#This Row],[Mileage]]</f>
        <v>0.54996898869354316</v>
      </c>
      <c r="M678" t="str" cm="1">
        <f t="array" ref="M678">_xlfn.IFS(
Table1[[#This Row],[Mileage]]&lt;50000,"Low",
Table1[[#This Row],[Mileage]]&lt;150000,"Medium",
TRUE,"High"
)</f>
        <v>High</v>
      </c>
      <c r="N678" t="str" cm="1">
        <f t="array" ref="N678">_xlfn.IFS(
Table1[[#This Row],[Price]]&lt;65000,"Budget",
Table1[[#This Row],[Price]]&lt;=80000,"Mid-range",
TRUE,"Premium"
)</f>
        <v>Premium</v>
      </c>
      <c r="O678" t="str" cm="1">
        <f t="array" ref="O678">_xlfn.IFS(
Table1[[#This Row],[Engine Size]]&lt;2,"Small",
Table1[[#This Row],[Engine Size]]&lt;4,"Medium",
TRUE,"Large"
)</f>
        <v>Small</v>
      </c>
      <c r="P678" cm="1">
        <f t="array" ref="P678">_xlfn.IFS(
Table1[[#This Row],[Condition]]="New",3,
Table1[[#This Row],[Condition]]="Like New",2,
TRUE,1
)</f>
        <v>1</v>
      </c>
    </row>
    <row r="679" spans="1:16" hidden="1" x14ac:dyDescent="0.3">
      <c r="A679">
        <v>678</v>
      </c>
      <c r="B679" t="s">
        <v>30</v>
      </c>
      <c r="C679">
        <v>2011</v>
      </c>
      <c r="D679">
        <v>2.1</v>
      </c>
      <c r="E679" t="s">
        <v>33</v>
      </c>
      <c r="F679" t="s">
        <v>34</v>
      </c>
      <c r="G679">
        <v>149177</v>
      </c>
      <c r="H679" t="s">
        <v>26</v>
      </c>
      <c r="I679">
        <v>11829.5</v>
      </c>
      <c r="J679" t="s">
        <v>52</v>
      </c>
      <c r="K679">
        <f ca="1">YEAR(TODAY()) - Table1[[#This Row],[Year]]</f>
        <v>15</v>
      </c>
      <c r="L679">
        <f>Table1[[#This Row],[Price]]/Table1[[#This Row],[Mileage]]</f>
        <v>7.9298417316342337E-2</v>
      </c>
      <c r="M679" t="str" cm="1">
        <f t="array" ref="M679">_xlfn.IFS(
Table1[[#This Row],[Mileage]]&lt;50000,"Low",
Table1[[#This Row],[Mileage]]&lt;150000,"Medium",
TRUE,"High"
)</f>
        <v>Medium</v>
      </c>
      <c r="N679" t="str" cm="1">
        <f t="array" ref="N679">_xlfn.IFS(
Table1[[#This Row],[Price]]&lt;65000,"Budget",
Table1[[#This Row],[Price]]&lt;=80000,"Mid-range",
TRUE,"Premium"
)</f>
        <v>Budget</v>
      </c>
      <c r="O679" t="str" cm="1">
        <f t="array" ref="O679">_xlfn.IFS(
Table1[[#This Row],[Engine Size]]&lt;2,"Small",
Table1[[#This Row],[Engine Size]]&lt;4,"Medium",
TRUE,"Large"
)</f>
        <v>Medium</v>
      </c>
      <c r="P679" cm="1">
        <f t="array" ref="P679">_xlfn.IFS(
Table1[[#This Row],[Condition]]="New",3,
Table1[[#This Row],[Condition]]="Like New",2,
TRUE,1
)</f>
        <v>1</v>
      </c>
    </row>
    <row r="680" spans="1:16" x14ac:dyDescent="0.3">
      <c r="A680">
        <v>679</v>
      </c>
      <c r="B680" t="s">
        <v>24</v>
      </c>
      <c r="C680">
        <v>2010</v>
      </c>
      <c r="D680">
        <v>4.3</v>
      </c>
      <c r="E680" t="s">
        <v>18</v>
      </c>
      <c r="F680" t="s">
        <v>19</v>
      </c>
      <c r="G680">
        <v>160811</v>
      </c>
      <c r="H680" t="s">
        <v>26</v>
      </c>
      <c r="I680">
        <v>65282.26</v>
      </c>
      <c r="J680" t="s">
        <v>53</v>
      </c>
      <c r="K680">
        <f ca="1">YEAR(TODAY()) - Table1[[#This Row],[Year]]</f>
        <v>16</v>
      </c>
      <c r="L680">
        <f>Table1[[#This Row],[Price]]/Table1[[#This Row],[Mileage]]</f>
        <v>0.40595643332856585</v>
      </c>
      <c r="M680" t="str" cm="1">
        <f t="array" ref="M680">_xlfn.IFS(
Table1[[#This Row],[Mileage]]&lt;50000,"Low",
Table1[[#This Row],[Mileage]]&lt;150000,"Medium",
TRUE,"High"
)</f>
        <v>High</v>
      </c>
      <c r="N680" t="str" cm="1">
        <f t="array" ref="N680">_xlfn.IFS(
Table1[[#This Row],[Price]]&lt;65000,"Budget",
Table1[[#This Row],[Price]]&lt;=80000,"Mid-range",
TRUE,"Premium"
)</f>
        <v>Mid-range</v>
      </c>
      <c r="O680" t="str" cm="1">
        <f t="array" ref="O680">_xlfn.IFS(
Table1[[#This Row],[Engine Size]]&lt;2,"Small",
Table1[[#This Row],[Engine Size]]&lt;4,"Medium",
TRUE,"Large"
)</f>
        <v>Large</v>
      </c>
      <c r="P680" cm="1">
        <f t="array" ref="P680">_xlfn.IFS(
Table1[[#This Row],[Condition]]="New",3,
Table1[[#This Row],[Condition]]="Like New",2,
TRUE,1
)</f>
        <v>1</v>
      </c>
    </row>
    <row r="681" spans="1:16" x14ac:dyDescent="0.3">
      <c r="A681">
        <v>680</v>
      </c>
      <c r="B681" t="s">
        <v>58</v>
      </c>
      <c r="C681">
        <v>2021</v>
      </c>
      <c r="D681">
        <v>3.1</v>
      </c>
      <c r="E681" t="s">
        <v>25</v>
      </c>
      <c r="F681" t="s">
        <v>34</v>
      </c>
      <c r="G681">
        <v>163041</v>
      </c>
      <c r="H681" t="s">
        <v>26</v>
      </c>
      <c r="I681">
        <v>70016.62</v>
      </c>
      <c r="J681" t="s">
        <v>65</v>
      </c>
      <c r="K681">
        <f ca="1">YEAR(TODAY()) - Table1[[#This Row],[Year]]</f>
        <v>5</v>
      </c>
      <c r="L681">
        <f>Table1[[#This Row],[Price]]/Table1[[#This Row],[Mileage]]</f>
        <v>0.42944179684864542</v>
      </c>
      <c r="M681" t="str" cm="1">
        <f t="array" ref="M681">_xlfn.IFS(
Table1[[#This Row],[Mileage]]&lt;50000,"Low",
Table1[[#This Row],[Mileage]]&lt;150000,"Medium",
TRUE,"High"
)</f>
        <v>High</v>
      </c>
      <c r="N681" t="str" cm="1">
        <f t="array" ref="N681">_xlfn.IFS(
Table1[[#This Row],[Price]]&lt;65000,"Budget",
Table1[[#This Row],[Price]]&lt;=80000,"Mid-range",
TRUE,"Premium"
)</f>
        <v>Mid-range</v>
      </c>
      <c r="O681" t="str" cm="1">
        <f t="array" ref="O681">_xlfn.IFS(
Table1[[#This Row],[Engine Size]]&lt;2,"Small",
Table1[[#This Row],[Engine Size]]&lt;4,"Medium",
TRUE,"Large"
)</f>
        <v>Medium</v>
      </c>
      <c r="P681" cm="1">
        <f t="array" ref="P681">_xlfn.IFS(
Table1[[#This Row],[Condition]]="New",3,
Table1[[#This Row],[Condition]]="Like New",2,
TRUE,1
)</f>
        <v>1</v>
      </c>
    </row>
    <row r="682" spans="1:16" x14ac:dyDescent="0.3">
      <c r="A682">
        <v>681</v>
      </c>
      <c r="B682" t="s">
        <v>17</v>
      </c>
      <c r="C682">
        <v>2021</v>
      </c>
      <c r="D682">
        <v>3</v>
      </c>
      <c r="E682" t="s">
        <v>25</v>
      </c>
      <c r="F682" t="s">
        <v>34</v>
      </c>
      <c r="G682">
        <v>14497</v>
      </c>
      <c r="H682" t="s">
        <v>38</v>
      </c>
      <c r="I682">
        <v>55708.14</v>
      </c>
      <c r="J682" t="s">
        <v>21</v>
      </c>
      <c r="K682">
        <f ca="1">YEAR(TODAY()) - Table1[[#This Row],[Year]]</f>
        <v>5</v>
      </c>
      <c r="L682">
        <f>Table1[[#This Row],[Price]]/Table1[[#This Row],[Mileage]]</f>
        <v>3.8427357384286402</v>
      </c>
      <c r="M682" t="str" cm="1">
        <f t="array" ref="M682">_xlfn.IFS(
Table1[[#This Row],[Mileage]]&lt;50000,"Low",
Table1[[#This Row],[Mileage]]&lt;150000,"Medium",
TRUE,"High"
)</f>
        <v>Low</v>
      </c>
      <c r="N682" t="str" cm="1">
        <f t="array" ref="N682">_xlfn.IFS(
Table1[[#This Row],[Price]]&lt;65000,"Budget",
Table1[[#This Row],[Price]]&lt;=80000,"Mid-range",
TRUE,"Premium"
)</f>
        <v>Budget</v>
      </c>
      <c r="O682" t="str" cm="1">
        <f t="array" ref="O682">_xlfn.IFS(
Table1[[#This Row],[Engine Size]]&lt;2,"Small",
Table1[[#This Row],[Engine Size]]&lt;4,"Medium",
TRUE,"Large"
)</f>
        <v>Medium</v>
      </c>
      <c r="P682" cm="1">
        <f t="array" ref="P682">_xlfn.IFS(
Table1[[#This Row],[Condition]]="New",3,
Table1[[#This Row],[Condition]]="Like New",2,
TRUE,1
)</f>
        <v>2</v>
      </c>
    </row>
    <row r="683" spans="1:16" x14ac:dyDescent="0.3">
      <c r="A683">
        <v>682</v>
      </c>
      <c r="B683" t="s">
        <v>30</v>
      </c>
      <c r="C683">
        <v>2010</v>
      </c>
      <c r="D683">
        <v>5.4</v>
      </c>
      <c r="E683" t="s">
        <v>18</v>
      </c>
      <c r="F683" t="s">
        <v>19</v>
      </c>
      <c r="G683">
        <v>254204</v>
      </c>
      <c r="H683" t="s">
        <v>26</v>
      </c>
      <c r="I683">
        <v>68363.56</v>
      </c>
      <c r="J683" t="s">
        <v>41</v>
      </c>
      <c r="K683">
        <f ca="1">YEAR(TODAY()) - Table1[[#This Row],[Year]]</f>
        <v>16</v>
      </c>
      <c r="L683">
        <f>Table1[[#This Row],[Price]]/Table1[[#This Row],[Mileage]]</f>
        <v>0.26893188148101521</v>
      </c>
      <c r="M683" t="str" cm="1">
        <f t="array" ref="M683">_xlfn.IFS(
Table1[[#This Row],[Mileage]]&lt;50000,"Low",
Table1[[#This Row],[Mileage]]&lt;150000,"Medium",
TRUE,"High"
)</f>
        <v>High</v>
      </c>
      <c r="N683" t="str" cm="1">
        <f t="array" ref="N683">_xlfn.IFS(
Table1[[#This Row],[Price]]&lt;65000,"Budget",
Table1[[#This Row],[Price]]&lt;=80000,"Mid-range",
TRUE,"Premium"
)</f>
        <v>Mid-range</v>
      </c>
      <c r="O683" t="str" cm="1">
        <f t="array" ref="O683">_xlfn.IFS(
Table1[[#This Row],[Engine Size]]&lt;2,"Small",
Table1[[#This Row],[Engine Size]]&lt;4,"Medium",
TRUE,"Large"
)</f>
        <v>Large</v>
      </c>
      <c r="P683" cm="1">
        <f t="array" ref="P683">_xlfn.IFS(
Table1[[#This Row],[Condition]]="New",3,
Table1[[#This Row],[Condition]]="Like New",2,
TRUE,1
)</f>
        <v>1</v>
      </c>
    </row>
    <row r="684" spans="1:16" hidden="1" x14ac:dyDescent="0.3">
      <c r="A684">
        <v>683</v>
      </c>
      <c r="B684" t="s">
        <v>17</v>
      </c>
      <c r="C684">
        <v>2021</v>
      </c>
      <c r="D684">
        <v>5.5</v>
      </c>
      <c r="E684" t="s">
        <v>25</v>
      </c>
      <c r="F684" t="s">
        <v>19</v>
      </c>
      <c r="G684">
        <v>257471</v>
      </c>
      <c r="H684" t="s">
        <v>38</v>
      </c>
      <c r="I684">
        <v>27200.62</v>
      </c>
      <c r="J684" t="s">
        <v>35</v>
      </c>
      <c r="K684">
        <f ca="1">YEAR(TODAY()) - Table1[[#This Row],[Year]]</f>
        <v>5</v>
      </c>
      <c r="L684">
        <f>Table1[[#This Row],[Price]]/Table1[[#This Row],[Mileage]]</f>
        <v>0.10564537365373187</v>
      </c>
      <c r="M684" t="str" cm="1">
        <f t="array" ref="M684">_xlfn.IFS(
Table1[[#This Row],[Mileage]]&lt;50000,"Low",
Table1[[#This Row],[Mileage]]&lt;150000,"Medium",
TRUE,"High"
)</f>
        <v>High</v>
      </c>
      <c r="N684" t="str" cm="1">
        <f t="array" ref="N684">_xlfn.IFS(
Table1[[#This Row],[Price]]&lt;65000,"Budget",
Table1[[#This Row],[Price]]&lt;=80000,"Mid-range",
TRUE,"Premium"
)</f>
        <v>Budget</v>
      </c>
      <c r="O684" t="str" cm="1">
        <f t="array" ref="O684">_xlfn.IFS(
Table1[[#This Row],[Engine Size]]&lt;2,"Small",
Table1[[#This Row],[Engine Size]]&lt;4,"Medium",
TRUE,"Large"
)</f>
        <v>Large</v>
      </c>
      <c r="P684" cm="1">
        <f t="array" ref="P684">_xlfn.IFS(
Table1[[#This Row],[Condition]]="New",3,
Table1[[#This Row],[Condition]]="Like New",2,
TRUE,1
)</f>
        <v>2</v>
      </c>
    </row>
    <row r="685" spans="1:16" x14ac:dyDescent="0.3">
      <c r="A685">
        <v>684</v>
      </c>
      <c r="B685" t="s">
        <v>58</v>
      </c>
      <c r="C685">
        <v>2012</v>
      </c>
      <c r="D685">
        <v>5.5</v>
      </c>
      <c r="E685" t="s">
        <v>42</v>
      </c>
      <c r="F685" t="s">
        <v>34</v>
      </c>
      <c r="G685">
        <v>92019</v>
      </c>
      <c r="H685" t="s">
        <v>20</v>
      </c>
      <c r="I685">
        <v>51516.2</v>
      </c>
      <c r="J685" t="s">
        <v>67</v>
      </c>
      <c r="K685">
        <f ca="1">YEAR(TODAY()) - Table1[[#This Row],[Year]]</f>
        <v>14</v>
      </c>
      <c r="L685">
        <f>Table1[[#This Row],[Price]]/Table1[[#This Row],[Mileage]]</f>
        <v>0.55984307588650162</v>
      </c>
      <c r="M685" t="str" cm="1">
        <f t="array" ref="M685">_xlfn.IFS(
Table1[[#This Row],[Mileage]]&lt;50000,"Low",
Table1[[#This Row],[Mileage]]&lt;150000,"Medium",
TRUE,"High"
)</f>
        <v>Medium</v>
      </c>
      <c r="N685" t="str" cm="1">
        <f t="array" ref="N685">_xlfn.IFS(
Table1[[#This Row],[Price]]&lt;65000,"Budget",
Table1[[#This Row],[Price]]&lt;=80000,"Mid-range",
TRUE,"Premium"
)</f>
        <v>Budget</v>
      </c>
      <c r="O685" t="str" cm="1">
        <f t="array" ref="O685">_xlfn.IFS(
Table1[[#This Row],[Engine Size]]&lt;2,"Small",
Table1[[#This Row],[Engine Size]]&lt;4,"Medium",
TRUE,"Large"
)</f>
        <v>Large</v>
      </c>
      <c r="P685" cm="1">
        <f t="array" ref="P685">_xlfn.IFS(
Table1[[#This Row],[Condition]]="New",3,
Table1[[#This Row],[Condition]]="Like New",2,
TRUE,1
)</f>
        <v>3</v>
      </c>
    </row>
    <row r="686" spans="1:16" hidden="1" x14ac:dyDescent="0.3">
      <c r="A686">
        <v>685</v>
      </c>
      <c r="B686" t="s">
        <v>37</v>
      </c>
      <c r="C686">
        <v>2017</v>
      </c>
      <c r="D686">
        <v>2.6</v>
      </c>
      <c r="E686" t="s">
        <v>33</v>
      </c>
      <c r="F686" t="s">
        <v>34</v>
      </c>
      <c r="G686">
        <v>190326</v>
      </c>
      <c r="H686" t="s">
        <v>20</v>
      </c>
      <c r="I686">
        <v>42133.21</v>
      </c>
      <c r="J686" t="s">
        <v>45</v>
      </c>
      <c r="K686">
        <f ca="1">YEAR(TODAY()) - Table1[[#This Row],[Year]]</f>
        <v>9</v>
      </c>
      <c r="L686">
        <f>Table1[[#This Row],[Price]]/Table1[[#This Row],[Mileage]]</f>
        <v>0.22137390582474281</v>
      </c>
      <c r="M686" t="str" cm="1">
        <f t="array" ref="M686">_xlfn.IFS(
Table1[[#This Row],[Mileage]]&lt;50000,"Low",
Table1[[#This Row],[Mileage]]&lt;150000,"Medium",
TRUE,"High"
)</f>
        <v>High</v>
      </c>
      <c r="N686" t="str" cm="1">
        <f t="array" ref="N686">_xlfn.IFS(
Table1[[#This Row],[Price]]&lt;65000,"Budget",
Table1[[#This Row],[Price]]&lt;=80000,"Mid-range",
TRUE,"Premium"
)</f>
        <v>Budget</v>
      </c>
      <c r="O686" t="str" cm="1">
        <f t="array" ref="O686">_xlfn.IFS(
Table1[[#This Row],[Engine Size]]&lt;2,"Small",
Table1[[#This Row],[Engine Size]]&lt;4,"Medium",
TRUE,"Large"
)</f>
        <v>Medium</v>
      </c>
      <c r="P686" cm="1">
        <f t="array" ref="P686">_xlfn.IFS(
Table1[[#This Row],[Condition]]="New",3,
Table1[[#This Row],[Condition]]="Like New",2,
TRUE,1
)</f>
        <v>3</v>
      </c>
    </row>
    <row r="687" spans="1:16" hidden="1" x14ac:dyDescent="0.3">
      <c r="A687">
        <v>686</v>
      </c>
      <c r="B687" t="s">
        <v>58</v>
      </c>
      <c r="C687">
        <v>2001</v>
      </c>
      <c r="D687">
        <v>4.5</v>
      </c>
      <c r="E687" t="s">
        <v>18</v>
      </c>
      <c r="F687" t="s">
        <v>34</v>
      </c>
      <c r="G687">
        <v>109017</v>
      </c>
      <c r="H687" t="s">
        <v>38</v>
      </c>
      <c r="I687">
        <v>13522.26</v>
      </c>
      <c r="J687" t="s">
        <v>65</v>
      </c>
      <c r="K687">
        <f ca="1">YEAR(TODAY()) - Table1[[#This Row],[Year]]</f>
        <v>25</v>
      </c>
      <c r="L687">
        <f>Table1[[#This Row],[Price]]/Table1[[#This Row],[Mileage]]</f>
        <v>0.12403808580313162</v>
      </c>
      <c r="M687" t="str" cm="1">
        <f t="array" ref="M687">_xlfn.IFS(
Table1[[#This Row],[Mileage]]&lt;50000,"Low",
Table1[[#This Row],[Mileage]]&lt;150000,"Medium",
TRUE,"High"
)</f>
        <v>Medium</v>
      </c>
      <c r="N687" t="str" cm="1">
        <f t="array" ref="N687">_xlfn.IFS(
Table1[[#This Row],[Price]]&lt;65000,"Budget",
Table1[[#This Row],[Price]]&lt;=80000,"Mid-range",
TRUE,"Premium"
)</f>
        <v>Budget</v>
      </c>
      <c r="O687" t="str" cm="1">
        <f t="array" ref="O687">_xlfn.IFS(
Table1[[#This Row],[Engine Size]]&lt;2,"Small",
Table1[[#This Row],[Engine Size]]&lt;4,"Medium",
TRUE,"Large"
)</f>
        <v>Large</v>
      </c>
      <c r="P687" cm="1">
        <f t="array" ref="P687">_xlfn.IFS(
Table1[[#This Row],[Condition]]="New",3,
Table1[[#This Row],[Condition]]="Like New",2,
TRUE,1
)</f>
        <v>2</v>
      </c>
    </row>
    <row r="688" spans="1:16" x14ac:dyDescent="0.3">
      <c r="A688">
        <v>687</v>
      </c>
      <c r="B688" t="s">
        <v>50</v>
      </c>
      <c r="C688">
        <v>2020</v>
      </c>
      <c r="D688">
        <v>2.4</v>
      </c>
      <c r="E688" t="s">
        <v>18</v>
      </c>
      <c r="F688" t="s">
        <v>34</v>
      </c>
      <c r="G688">
        <v>218220</v>
      </c>
      <c r="H688" t="s">
        <v>26</v>
      </c>
      <c r="I688">
        <v>64427.86</v>
      </c>
      <c r="J688" t="s">
        <v>54</v>
      </c>
      <c r="K688">
        <f ca="1">YEAR(TODAY()) - Table1[[#This Row],[Year]]</f>
        <v>6</v>
      </c>
      <c r="L688">
        <f>Table1[[#This Row],[Price]]/Table1[[#This Row],[Mileage]]</f>
        <v>0.29524269086243243</v>
      </c>
      <c r="M688" t="str" cm="1">
        <f t="array" ref="M688">_xlfn.IFS(
Table1[[#This Row],[Mileage]]&lt;50000,"Low",
Table1[[#This Row],[Mileage]]&lt;150000,"Medium",
TRUE,"High"
)</f>
        <v>High</v>
      </c>
      <c r="N688" t="str" cm="1">
        <f t="array" ref="N688">_xlfn.IFS(
Table1[[#This Row],[Price]]&lt;65000,"Budget",
Table1[[#This Row],[Price]]&lt;=80000,"Mid-range",
TRUE,"Premium"
)</f>
        <v>Budget</v>
      </c>
      <c r="O688" t="str" cm="1">
        <f t="array" ref="O688">_xlfn.IFS(
Table1[[#This Row],[Engine Size]]&lt;2,"Small",
Table1[[#This Row],[Engine Size]]&lt;4,"Medium",
TRUE,"Large"
)</f>
        <v>Medium</v>
      </c>
      <c r="P688" cm="1">
        <f t="array" ref="P688">_xlfn.IFS(
Table1[[#This Row],[Condition]]="New",3,
Table1[[#This Row],[Condition]]="Like New",2,
TRUE,1
)</f>
        <v>1</v>
      </c>
    </row>
    <row r="689" spans="1:16" x14ac:dyDescent="0.3">
      <c r="A689">
        <v>688</v>
      </c>
      <c r="B689" t="s">
        <v>58</v>
      </c>
      <c r="C689">
        <v>2014</v>
      </c>
      <c r="D689">
        <v>2</v>
      </c>
      <c r="E689" t="s">
        <v>33</v>
      </c>
      <c r="F689" t="s">
        <v>34</v>
      </c>
      <c r="G689">
        <v>105153</v>
      </c>
      <c r="H689" t="s">
        <v>20</v>
      </c>
      <c r="I689">
        <v>52045.440000000002</v>
      </c>
      <c r="J689" t="s">
        <v>62</v>
      </c>
      <c r="K689">
        <f ca="1">YEAR(TODAY()) - Table1[[#This Row],[Year]]</f>
        <v>12</v>
      </c>
      <c r="L689">
        <f>Table1[[#This Row],[Price]]/Table1[[#This Row],[Mileage]]</f>
        <v>0.49494964480328668</v>
      </c>
      <c r="M689" t="str" cm="1">
        <f t="array" ref="M689">_xlfn.IFS(
Table1[[#This Row],[Mileage]]&lt;50000,"Low",
Table1[[#This Row],[Mileage]]&lt;150000,"Medium",
TRUE,"High"
)</f>
        <v>Medium</v>
      </c>
      <c r="N689" t="str" cm="1">
        <f t="array" ref="N689">_xlfn.IFS(
Table1[[#This Row],[Price]]&lt;65000,"Budget",
Table1[[#This Row],[Price]]&lt;=80000,"Mid-range",
TRUE,"Premium"
)</f>
        <v>Budget</v>
      </c>
      <c r="O689" t="str" cm="1">
        <f t="array" ref="O689">_xlfn.IFS(
Table1[[#This Row],[Engine Size]]&lt;2,"Small",
Table1[[#This Row],[Engine Size]]&lt;4,"Medium",
TRUE,"Large"
)</f>
        <v>Medium</v>
      </c>
      <c r="P689" cm="1">
        <f t="array" ref="P689">_xlfn.IFS(
Table1[[#This Row],[Condition]]="New",3,
Table1[[#This Row],[Condition]]="Like New",2,
TRUE,1
)</f>
        <v>3</v>
      </c>
    </row>
    <row r="690" spans="1:16" hidden="1" x14ac:dyDescent="0.3">
      <c r="A690">
        <v>689</v>
      </c>
      <c r="B690" t="s">
        <v>58</v>
      </c>
      <c r="C690">
        <v>2019</v>
      </c>
      <c r="D690">
        <v>1.9</v>
      </c>
      <c r="E690" t="s">
        <v>25</v>
      </c>
      <c r="F690" t="s">
        <v>34</v>
      </c>
      <c r="G690">
        <v>33826</v>
      </c>
      <c r="H690" t="s">
        <v>26</v>
      </c>
      <c r="I690">
        <v>31141.53</v>
      </c>
      <c r="J690" t="s">
        <v>67</v>
      </c>
      <c r="K690">
        <f ca="1">YEAR(TODAY()) - Table1[[#This Row],[Year]]</f>
        <v>7</v>
      </c>
      <c r="L690">
        <f>Table1[[#This Row],[Price]]/Table1[[#This Row],[Mileage]]</f>
        <v>0.92063885768343878</v>
      </c>
      <c r="M690" t="str" cm="1">
        <f t="array" ref="M690">_xlfn.IFS(
Table1[[#This Row],[Mileage]]&lt;50000,"Low",
Table1[[#This Row],[Mileage]]&lt;150000,"Medium",
TRUE,"High"
)</f>
        <v>Low</v>
      </c>
      <c r="N690" t="str" cm="1">
        <f t="array" ref="N690">_xlfn.IFS(
Table1[[#This Row],[Price]]&lt;65000,"Budget",
Table1[[#This Row],[Price]]&lt;=80000,"Mid-range",
TRUE,"Premium"
)</f>
        <v>Budget</v>
      </c>
      <c r="O690" t="str" cm="1">
        <f t="array" ref="O690">_xlfn.IFS(
Table1[[#This Row],[Engine Size]]&lt;2,"Small",
Table1[[#This Row],[Engine Size]]&lt;4,"Medium",
TRUE,"Large"
)</f>
        <v>Small</v>
      </c>
      <c r="P690" cm="1">
        <f t="array" ref="P690">_xlfn.IFS(
Table1[[#This Row],[Condition]]="New",3,
Table1[[#This Row],[Condition]]="Like New",2,
TRUE,1
)</f>
        <v>1</v>
      </c>
    </row>
    <row r="691" spans="1:16" x14ac:dyDescent="0.3">
      <c r="A691">
        <v>690</v>
      </c>
      <c r="B691" t="s">
        <v>50</v>
      </c>
      <c r="C691">
        <v>2017</v>
      </c>
      <c r="D691">
        <v>2.7</v>
      </c>
      <c r="E691" t="s">
        <v>33</v>
      </c>
      <c r="F691" t="s">
        <v>19</v>
      </c>
      <c r="G691">
        <v>110034</v>
      </c>
      <c r="H691" t="s">
        <v>26</v>
      </c>
      <c r="I691">
        <v>50000.1</v>
      </c>
      <c r="J691" t="s">
        <v>54</v>
      </c>
      <c r="K691">
        <f ca="1">YEAR(TODAY()) - Table1[[#This Row],[Year]]</f>
        <v>9</v>
      </c>
      <c r="L691">
        <f>Table1[[#This Row],[Price]]/Table1[[#This Row],[Mileage]]</f>
        <v>0.45440591090026716</v>
      </c>
      <c r="M691" t="str" cm="1">
        <f t="array" ref="M691">_xlfn.IFS(
Table1[[#This Row],[Mileage]]&lt;50000,"Low",
Table1[[#This Row],[Mileage]]&lt;150000,"Medium",
TRUE,"High"
)</f>
        <v>Medium</v>
      </c>
      <c r="N691" t="str" cm="1">
        <f t="array" ref="N691">_xlfn.IFS(
Table1[[#This Row],[Price]]&lt;65000,"Budget",
Table1[[#This Row],[Price]]&lt;=80000,"Mid-range",
TRUE,"Premium"
)</f>
        <v>Budget</v>
      </c>
      <c r="O691" t="str" cm="1">
        <f t="array" ref="O691">_xlfn.IFS(
Table1[[#This Row],[Engine Size]]&lt;2,"Small",
Table1[[#This Row],[Engine Size]]&lt;4,"Medium",
TRUE,"Large"
)</f>
        <v>Medium</v>
      </c>
      <c r="P691" cm="1">
        <f t="array" ref="P691">_xlfn.IFS(
Table1[[#This Row],[Condition]]="New",3,
Table1[[#This Row],[Condition]]="Like New",2,
TRUE,1
)</f>
        <v>1</v>
      </c>
    </row>
    <row r="692" spans="1:16" x14ac:dyDescent="0.3">
      <c r="A692">
        <v>691</v>
      </c>
      <c r="B692" t="s">
        <v>24</v>
      </c>
      <c r="C692">
        <v>2014</v>
      </c>
      <c r="D692">
        <v>3.1</v>
      </c>
      <c r="E692" t="s">
        <v>33</v>
      </c>
      <c r="F692" t="s">
        <v>19</v>
      </c>
      <c r="G692">
        <v>84242</v>
      </c>
      <c r="H692" t="s">
        <v>38</v>
      </c>
      <c r="I692">
        <v>78653.31</v>
      </c>
      <c r="J692" t="s">
        <v>27</v>
      </c>
      <c r="K692">
        <f ca="1">YEAR(TODAY()) - Table1[[#This Row],[Year]]</f>
        <v>12</v>
      </c>
      <c r="L692">
        <f>Table1[[#This Row],[Price]]/Table1[[#This Row],[Mileage]]</f>
        <v>0.93365910116094109</v>
      </c>
      <c r="M692" t="str" cm="1">
        <f t="array" ref="M692">_xlfn.IFS(
Table1[[#This Row],[Mileage]]&lt;50000,"Low",
Table1[[#This Row],[Mileage]]&lt;150000,"Medium",
TRUE,"High"
)</f>
        <v>Medium</v>
      </c>
      <c r="N692" t="str" cm="1">
        <f t="array" ref="N692">_xlfn.IFS(
Table1[[#This Row],[Price]]&lt;65000,"Budget",
Table1[[#This Row],[Price]]&lt;=80000,"Mid-range",
TRUE,"Premium"
)</f>
        <v>Mid-range</v>
      </c>
      <c r="O692" t="str" cm="1">
        <f t="array" ref="O692">_xlfn.IFS(
Table1[[#This Row],[Engine Size]]&lt;2,"Small",
Table1[[#This Row],[Engine Size]]&lt;4,"Medium",
TRUE,"Large"
)</f>
        <v>Medium</v>
      </c>
      <c r="P692" cm="1">
        <f t="array" ref="P692">_xlfn.IFS(
Table1[[#This Row],[Condition]]="New",3,
Table1[[#This Row],[Condition]]="Like New",2,
TRUE,1
)</f>
        <v>2</v>
      </c>
    </row>
    <row r="693" spans="1:16" x14ac:dyDescent="0.3">
      <c r="A693">
        <v>692</v>
      </c>
      <c r="B693" t="s">
        <v>58</v>
      </c>
      <c r="C693">
        <v>2018</v>
      </c>
      <c r="D693">
        <v>5.2</v>
      </c>
      <c r="E693" t="s">
        <v>25</v>
      </c>
      <c r="F693" t="s">
        <v>19</v>
      </c>
      <c r="G693">
        <v>50100</v>
      </c>
      <c r="H693" t="s">
        <v>20</v>
      </c>
      <c r="I693">
        <v>81157.490000000005</v>
      </c>
      <c r="J693" t="s">
        <v>67</v>
      </c>
      <c r="K693">
        <f ca="1">YEAR(TODAY()) - Table1[[#This Row],[Year]]</f>
        <v>8</v>
      </c>
      <c r="L693">
        <f>Table1[[#This Row],[Price]]/Table1[[#This Row],[Mileage]]</f>
        <v>1.6199099800399204</v>
      </c>
      <c r="M693" t="str" cm="1">
        <f t="array" ref="M693">_xlfn.IFS(
Table1[[#This Row],[Mileage]]&lt;50000,"Low",
Table1[[#This Row],[Mileage]]&lt;150000,"Medium",
TRUE,"High"
)</f>
        <v>Medium</v>
      </c>
      <c r="N693" t="str" cm="1">
        <f t="array" ref="N693">_xlfn.IFS(
Table1[[#This Row],[Price]]&lt;65000,"Budget",
Table1[[#This Row],[Price]]&lt;=80000,"Mid-range",
TRUE,"Premium"
)</f>
        <v>Premium</v>
      </c>
      <c r="O693" t="str" cm="1">
        <f t="array" ref="O693">_xlfn.IFS(
Table1[[#This Row],[Engine Size]]&lt;2,"Small",
Table1[[#This Row],[Engine Size]]&lt;4,"Medium",
TRUE,"Large"
)</f>
        <v>Large</v>
      </c>
      <c r="P693" cm="1">
        <f t="array" ref="P693">_xlfn.IFS(
Table1[[#This Row],[Condition]]="New",3,
Table1[[#This Row],[Condition]]="Like New",2,
TRUE,1
)</f>
        <v>3</v>
      </c>
    </row>
    <row r="694" spans="1:16" x14ac:dyDescent="0.3">
      <c r="A694">
        <v>693</v>
      </c>
      <c r="B694" t="s">
        <v>50</v>
      </c>
      <c r="C694">
        <v>2022</v>
      </c>
      <c r="D694">
        <v>1.6</v>
      </c>
      <c r="E694" t="s">
        <v>33</v>
      </c>
      <c r="F694" t="s">
        <v>19</v>
      </c>
      <c r="G694">
        <v>221171</v>
      </c>
      <c r="H694" t="s">
        <v>20</v>
      </c>
      <c r="I694">
        <v>66704.98</v>
      </c>
      <c r="J694" t="s">
        <v>61</v>
      </c>
      <c r="K694">
        <f ca="1">YEAR(TODAY()) - Table1[[#This Row],[Year]]</f>
        <v>4</v>
      </c>
      <c r="L694">
        <f>Table1[[#This Row],[Price]]/Table1[[#This Row],[Mileage]]</f>
        <v>0.3015991246592003</v>
      </c>
      <c r="M694" t="str" cm="1">
        <f t="array" ref="M694">_xlfn.IFS(
Table1[[#This Row],[Mileage]]&lt;50000,"Low",
Table1[[#This Row],[Mileage]]&lt;150000,"Medium",
TRUE,"High"
)</f>
        <v>High</v>
      </c>
      <c r="N694" t="str" cm="1">
        <f t="array" ref="N694">_xlfn.IFS(
Table1[[#This Row],[Price]]&lt;65000,"Budget",
Table1[[#This Row],[Price]]&lt;=80000,"Mid-range",
TRUE,"Premium"
)</f>
        <v>Mid-range</v>
      </c>
      <c r="O694" t="str" cm="1">
        <f t="array" ref="O694">_xlfn.IFS(
Table1[[#This Row],[Engine Size]]&lt;2,"Small",
Table1[[#This Row],[Engine Size]]&lt;4,"Medium",
TRUE,"Large"
)</f>
        <v>Small</v>
      </c>
      <c r="P694" cm="1">
        <f t="array" ref="P694">_xlfn.IFS(
Table1[[#This Row],[Condition]]="New",3,
Table1[[#This Row],[Condition]]="Like New",2,
TRUE,1
)</f>
        <v>3</v>
      </c>
    </row>
    <row r="695" spans="1:16" hidden="1" x14ac:dyDescent="0.3">
      <c r="A695">
        <v>694</v>
      </c>
      <c r="B695" t="s">
        <v>30</v>
      </c>
      <c r="C695">
        <v>2023</v>
      </c>
      <c r="D695">
        <v>4.7</v>
      </c>
      <c r="E695" t="s">
        <v>25</v>
      </c>
      <c r="F695" t="s">
        <v>34</v>
      </c>
      <c r="G695">
        <v>12809</v>
      </c>
      <c r="H695" t="s">
        <v>38</v>
      </c>
      <c r="I695">
        <v>49436.04</v>
      </c>
      <c r="J695" t="s">
        <v>41</v>
      </c>
      <c r="K695">
        <f ca="1">YEAR(TODAY()) - Table1[[#This Row],[Year]]</f>
        <v>3</v>
      </c>
      <c r="L695">
        <f>Table1[[#This Row],[Price]]/Table1[[#This Row],[Mileage]]</f>
        <v>3.8594769302833947</v>
      </c>
      <c r="M695" t="str" cm="1">
        <f t="array" ref="M695">_xlfn.IFS(
Table1[[#This Row],[Mileage]]&lt;50000,"Low",
Table1[[#This Row],[Mileage]]&lt;150000,"Medium",
TRUE,"High"
)</f>
        <v>Low</v>
      </c>
      <c r="N695" t="str" cm="1">
        <f t="array" ref="N695">_xlfn.IFS(
Table1[[#This Row],[Price]]&lt;65000,"Budget",
Table1[[#This Row],[Price]]&lt;=80000,"Mid-range",
TRUE,"Premium"
)</f>
        <v>Budget</v>
      </c>
      <c r="O695" t="str" cm="1">
        <f t="array" ref="O695">_xlfn.IFS(
Table1[[#This Row],[Engine Size]]&lt;2,"Small",
Table1[[#This Row],[Engine Size]]&lt;4,"Medium",
TRUE,"Large"
)</f>
        <v>Large</v>
      </c>
      <c r="P695" cm="1">
        <f t="array" ref="P695">_xlfn.IFS(
Table1[[#This Row],[Condition]]="New",3,
Table1[[#This Row],[Condition]]="Like New",2,
TRUE,1
)</f>
        <v>2</v>
      </c>
    </row>
    <row r="696" spans="1:16" x14ac:dyDescent="0.3">
      <c r="A696">
        <v>695</v>
      </c>
      <c r="B696" t="s">
        <v>37</v>
      </c>
      <c r="C696">
        <v>2011</v>
      </c>
      <c r="D696">
        <v>3.7</v>
      </c>
      <c r="E696" t="s">
        <v>25</v>
      </c>
      <c r="F696" t="s">
        <v>19</v>
      </c>
      <c r="G696">
        <v>64450</v>
      </c>
      <c r="H696" t="s">
        <v>26</v>
      </c>
      <c r="I696">
        <v>59696.22</v>
      </c>
      <c r="J696" t="s">
        <v>45</v>
      </c>
      <c r="K696">
        <f ca="1">YEAR(TODAY()) - Table1[[#This Row],[Year]]</f>
        <v>15</v>
      </c>
      <c r="L696">
        <f>Table1[[#This Row],[Price]]/Table1[[#This Row],[Mileage]]</f>
        <v>0.92624080682699772</v>
      </c>
      <c r="M696" t="str" cm="1">
        <f t="array" ref="M696">_xlfn.IFS(
Table1[[#This Row],[Mileage]]&lt;50000,"Low",
Table1[[#This Row],[Mileage]]&lt;150000,"Medium",
TRUE,"High"
)</f>
        <v>Medium</v>
      </c>
      <c r="N696" t="str" cm="1">
        <f t="array" ref="N696">_xlfn.IFS(
Table1[[#This Row],[Price]]&lt;65000,"Budget",
Table1[[#This Row],[Price]]&lt;=80000,"Mid-range",
TRUE,"Premium"
)</f>
        <v>Budget</v>
      </c>
      <c r="O696" t="str" cm="1">
        <f t="array" ref="O696">_xlfn.IFS(
Table1[[#This Row],[Engine Size]]&lt;2,"Small",
Table1[[#This Row],[Engine Size]]&lt;4,"Medium",
TRUE,"Large"
)</f>
        <v>Medium</v>
      </c>
      <c r="P696" cm="1">
        <f t="array" ref="P696">_xlfn.IFS(
Table1[[#This Row],[Condition]]="New",3,
Table1[[#This Row],[Condition]]="Like New",2,
TRUE,1
)</f>
        <v>1</v>
      </c>
    </row>
    <row r="697" spans="1:16" hidden="1" x14ac:dyDescent="0.3">
      <c r="A697">
        <v>696</v>
      </c>
      <c r="B697" t="s">
        <v>37</v>
      </c>
      <c r="C697">
        <v>2012</v>
      </c>
      <c r="D697">
        <v>2.4</v>
      </c>
      <c r="E697" t="s">
        <v>33</v>
      </c>
      <c r="F697" t="s">
        <v>19</v>
      </c>
      <c r="G697">
        <v>111126</v>
      </c>
      <c r="H697" t="s">
        <v>26</v>
      </c>
      <c r="I697">
        <v>41576.46</v>
      </c>
      <c r="J697" t="s">
        <v>68</v>
      </c>
      <c r="K697">
        <f ca="1">YEAR(TODAY()) - Table1[[#This Row],[Year]]</f>
        <v>14</v>
      </c>
      <c r="L697">
        <f>Table1[[#This Row],[Price]]/Table1[[#This Row],[Mileage]]</f>
        <v>0.37413800550726201</v>
      </c>
      <c r="M697" t="str" cm="1">
        <f t="array" ref="M697">_xlfn.IFS(
Table1[[#This Row],[Mileage]]&lt;50000,"Low",
Table1[[#This Row],[Mileage]]&lt;150000,"Medium",
TRUE,"High"
)</f>
        <v>Medium</v>
      </c>
      <c r="N697" t="str" cm="1">
        <f t="array" ref="N697">_xlfn.IFS(
Table1[[#This Row],[Price]]&lt;65000,"Budget",
Table1[[#This Row],[Price]]&lt;=80000,"Mid-range",
TRUE,"Premium"
)</f>
        <v>Budget</v>
      </c>
      <c r="O697" t="str" cm="1">
        <f t="array" ref="O697">_xlfn.IFS(
Table1[[#This Row],[Engine Size]]&lt;2,"Small",
Table1[[#This Row],[Engine Size]]&lt;4,"Medium",
TRUE,"Large"
)</f>
        <v>Medium</v>
      </c>
      <c r="P697" cm="1">
        <f t="array" ref="P697">_xlfn.IFS(
Table1[[#This Row],[Condition]]="New",3,
Table1[[#This Row],[Condition]]="Like New",2,
TRUE,1
)</f>
        <v>1</v>
      </c>
    </row>
    <row r="698" spans="1:16" hidden="1" x14ac:dyDescent="0.3">
      <c r="A698">
        <v>697</v>
      </c>
      <c r="B698" t="s">
        <v>58</v>
      </c>
      <c r="C698">
        <v>2021</v>
      </c>
      <c r="D698">
        <v>3.5</v>
      </c>
      <c r="E698" t="s">
        <v>42</v>
      </c>
      <c r="F698" t="s">
        <v>34</v>
      </c>
      <c r="G698">
        <v>264237</v>
      </c>
      <c r="H698" t="s">
        <v>20</v>
      </c>
      <c r="I698">
        <v>17022.849999999999</v>
      </c>
      <c r="J698" t="s">
        <v>67</v>
      </c>
      <c r="K698">
        <f ca="1">YEAR(TODAY()) - Table1[[#This Row],[Year]]</f>
        <v>5</v>
      </c>
      <c r="L698">
        <f>Table1[[#This Row],[Price]]/Table1[[#This Row],[Mileage]]</f>
        <v>6.4422658446773154E-2</v>
      </c>
      <c r="M698" t="str" cm="1">
        <f t="array" ref="M698">_xlfn.IFS(
Table1[[#This Row],[Mileage]]&lt;50000,"Low",
Table1[[#This Row],[Mileage]]&lt;150000,"Medium",
TRUE,"High"
)</f>
        <v>High</v>
      </c>
      <c r="N698" t="str" cm="1">
        <f t="array" ref="N698">_xlfn.IFS(
Table1[[#This Row],[Price]]&lt;65000,"Budget",
Table1[[#This Row],[Price]]&lt;=80000,"Mid-range",
TRUE,"Premium"
)</f>
        <v>Budget</v>
      </c>
      <c r="O698" t="str" cm="1">
        <f t="array" ref="O698">_xlfn.IFS(
Table1[[#This Row],[Engine Size]]&lt;2,"Small",
Table1[[#This Row],[Engine Size]]&lt;4,"Medium",
TRUE,"Large"
)</f>
        <v>Medium</v>
      </c>
      <c r="P698" cm="1">
        <f t="array" ref="P698">_xlfn.IFS(
Table1[[#This Row],[Condition]]="New",3,
Table1[[#This Row],[Condition]]="Like New",2,
TRUE,1
)</f>
        <v>3</v>
      </c>
    </row>
    <row r="699" spans="1:16" hidden="1" x14ac:dyDescent="0.3">
      <c r="A699">
        <v>698</v>
      </c>
      <c r="B699" t="s">
        <v>24</v>
      </c>
      <c r="C699">
        <v>2010</v>
      </c>
      <c r="D699">
        <v>2.5</v>
      </c>
      <c r="E699" t="s">
        <v>25</v>
      </c>
      <c r="F699" t="s">
        <v>19</v>
      </c>
      <c r="G699">
        <v>44498</v>
      </c>
      <c r="H699" t="s">
        <v>38</v>
      </c>
      <c r="I699">
        <v>41633.96</v>
      </c>
      <c r="J699" t="s">
        <v>53</v>
      </c>
      <c r="K699">
        <f ca="1">YEAR(TODAY()) - Table1[[#This Row],[Year]]</f>
        <v>16</v>
      </c>
      <c r="L699">
        <f>Table1[[#This Row],[Price]]/Table1[[#This Row],[Mileage]]</f>
        <v>0.93563665782731809</v>
      </c>
      <c r="M699" t="str" cm="1">
        <f t="array" ref="M699">_xlfn.IFS(
Table1[[#This Row],[Mileage]]&lt;50000,"Low",
Table1[[#This Row],[Mileage]]&lt;150000,"Medium",
TRUE,"High"
)</f>
        <v>Low</v>
      </c>
      <c r="N699" t="str" cm="1">
        <f t="array" ref="N699">_xlfn.IFS(
Table1[[#This Row],[Price]]&lt;65000,"Budget",
Table1[[#This Row],[Price]]&lt;=80000,"Mid-range",
TRUE,"Premium"
)</f>
        <v>Budget</v>
      </c>
      <c r="O699" t="str" cm="1">
        <f t="array" ref="O699">_xlfn.IFS(
Table1[[#This Row],[Engine Size]]&lt;2,"Small",
Table1[[#This Row],[Engine Size]]&lt;4,"Medium",
TRUE,"Large"
)</f>
        <v>Medium</v>
      </c>
      <c r="P699" cm="1">
        <f t="array" ref="P699">_xlfn.IFS(
Table1[[#This Row],[Condition]]="New",3,
Table1[[#This Row],[Condition]]="Like New",2,
TRUE,1
)</f>
        <v>2</v>
      </c>
    </row>
    <row r="700" spans="1:16" x14ac:dyDescent="0.3">
      <c r="A700">
        <v>699</v>
      </c>
      <c r="B700" t="s">
        <v>24</v>
      </c>
      <c r="C700">
        <v>2004</v>
      </c>
      <c r="D700">
        <v>4</v>
      </c>
      <c r="E700" t="s">
        <v>33</v>
      </c>
      <c r="F700" t="s">
        <v>34</v>
      </c>
      <c r="G700">
        <v>116251</v>
      </c>
      <c r="H700" t="s">
        <v>38</v>
      </c>
      <c r="I700">
        <v>55381.61</v>
      </c>
      <c r="J700" t="s">
        <v>49</v>
      </c>
      <c r="K700">
        <f ca="1">YEAR(TODAY()) - Table1[[#This Row],[Year]]</f>
        <v>22</v>
      </c>
      <c r="L700">
        <f>Table1[[#This Row],[Price]]/Table1[[#This Row],[Mileage]]</f>
        <v>0.47639684819915529</v>
      </c>
      <c r="M700" t="str" cm="1">
        <f t="array" ref="M700">_xlfn.IFS(
Table1[[#This Row],[Mileage]]&lt;50000,"Low",
Table1[[#This Row],[Mileage]]&lt;150000,"Medium",
TRUE,"High"
)</f>
        <v>Medium</v>
      </c>
      <c r="N700" t="str" cm="1">
        <f t="array" ref="N700">_xlfn.IFS(
Table1[[#This Row],[Price]]&lt;65000,"Budget",
Table1[[#This Row],[Price]]&lt;=80000,"Mid-range",
TRUE,"Premium"
)</f>
        <v>Budget</v>
      </c>
      <c r="O700" t="str" cm="1">
        <f t="array" ref="O700">_xlfn.IFS(
Table1[[#This Row],[Engine Size]]&lt;2,"Small",
Table1[[#This Row],[Engine Size]]&lt;4,"Medium",
TRUE,"Large"
)</f>
        <v>Large</v>
      </c>
      <c r="P700" cm="1">
        <f t="array" ref="P700">_xlfn.IFS(
Table1[[#This Row],[Condition]]="New",3,
Table1[[#This Row],[Condition]]="Like New",2,
TRUE,1
)</f>
        <v>2</v>
      </c>
    </row>
    <row r="701" spans="1:16" x14ac:dyDescent="0.3">
      <c r="A701">
        <v>700</v>
      </c>
      <c r="B701" t="s">
        <v>30</v>
      </c>
      <c r="C701">
        <v>2000</v>
      </c>
      <c r="D701">
        <v>3.2</v>
      </c>
      <c r="E701" t="s">
        <v>25</v>
      </c>
      <c r="F701" t="s">
        <v>34</v>
      </c>
      <c r="G701">
        <v>40985</v>
      </c>
      <c r="H701" t="s">
        <v>26</v>
      </c>
      <c r="I701">
        <v>61889.23</v>
      </c>
      <c r="J701" t="s">
        <v>40</v>
      </c>
      <c r="K701">
        <f ca="1">YEAR(TODAY()) - Table1[[#This Row],[Year]]</f>
        <v>26</v>
      </c>
      <c r="L701">
        <f>Table1[[#This Row],[Price]]/Table1[[#This Row],[Mileage]]</f>
        <v>1.5100458704404052</v>
      </c>
      <c r="M701" t="str" cm="1">
        <f t="array" ref="M701">_xlfn.IFS(
Table1[[#This Row],[Mileage]]&lt;50000,"Low",
Table1[[#This Row],[Mileage]]&lt;150000,"Medium",
TRUE,"High"
)</f>
        <v>Low</v>
      </c>
      <c r="N701" t="str" cm="1">
        <f t="array" ref="N701">_xlfn.IFS(
Table1[[#This Row],[Price]]&lt;65000,"Budget",
Table1[[#This Row],[Price]]&lt;=80000,"Mid-range",
TRUE,"Premium"
)</f>
        <v>Budget</v>
      </c>
      <c r="O701" t="str" cm="1">
        <f t="array" ref="O701">_xlfn.IFS(
Table1[[#This Row],[Engine Size]]&lt;2,"Small",
Table1[[#This Row],[Engine Size]]&lt;4,"Medium",
TRUE,"Large"
)</f>
        <v>Medium</v>
      </c>
      <c r="P701" cm="1">
        <f t="array" ref="P701">_xlfn.IFS(
Table1[[#This Row],[Condition]]="New",3,
Table1[[#This Row],[Condition]]="Like New",2,
TRUE,1
)</f>
        <v>1</v>
      </c>
    </row>
    <row r="702" spans="1:16" x14ac:dyDescent="0.3">
      <c r="A702">
        <v>701</v>
      </c>
      <c r="B702" t="s">
        <v>58</v>
      </c>
      <c r="C702">
        <v>2023</v>
      </c>
      <c r="D702">
        <v>1.8</v>
      </c>
      <c r="E702" t="s">
        <v>42</v>
      </c>
      <c r="F702" t="s">
        <v>34</v>
      </c>
      <c r="G702">
        <v>294153</v>
      </c>
      <c r="H702" t="s">
        <v>26</v>
      </c>
      <c r="I702">
        <v>93901.09</v>
      </c>
      <c r="J702" t="s">
        <v>62</v>
      </c>
      <c r="K702">
        <f ca="1">YEAR(TODAY()) - Table1[[#This Row],[Year]]</f>
        <v>3</v>
      </c>
      <c r="L702">
        <f>Table1[[#This Row],[Price]]/Table1[[#This Row],[Mileage]]</f>
        <v>0.31922533511471918</v>
      </c>
      <c r="M702" t="str" cm="1">
        <f t="array" ref="M702">_xlfn.IFS(
Table1[[#This Row],[Mileage]]&lt;50000,"Low",
Table1[[#This Row],[Mileage]]&lt;150000,"Medium",
TRUE,"High"
)</f>
        <v>High</v>
      </c>
      <c r="N702" t="str" cm="1">
        <f t="array" ref="N702">_xlfn.IFS(
Table1[[#This Row],[Price]]&lt;65000,"Budget",
Table1[[#This Row],[Price]]&lt;=80000,"Mid-range",
TRUE,"Premium"
)</f>
        <v>Premium</v>
      </c>
      <c r="O702" t="str" cm="1">
        <f t="array" ref="O702">_xlfn.IFS(
Table1[[#This Row],[Engine Size]]&lt;2,"Small",
Table1[[#This Row],[Engine Size]]&lt;4,"Medium",
TRUE,"Large"
)</f>
        <v>Small</v>
      </c>
      <c r="P702" cm="1">
        <f t="array" ref="P702">_xlfn.IFS(
Table1[[#This Row],[Condition]]="New",3,
Table1[[#This Row],[Condition]]="Like New",2,
TRUE,1
)</f>
        <v>1</v>
      </c>
    </row>
    <row r="703" spans="1:16" x14ac:dyDescent="0.3">
      <c r="A703">
        <v>702</v>
      </c>
      <c r="B703" t="s">
        <v>37</v>
      </c>
      <c r="C703">
        <v>2002</v>
      </c>
      <c r="D703">
        <v>1.6</v>
      </c>
      <c r="E703" t="s">
        <v>42</v>
      </c>
      <c r="F703" t="s">
        <v>34</v>
      </c>
      <c r="G703">
        <v>17718</v>
      </c>
      <c r="H703" t="s">
        <v>38</v>
      </c>
      <c r="I703">
        <v>78846.679999999993</v>
      </c>
      <c r="J703" t="s">
        <v>48</v>
      </c>
      <c r="K703">
        <f ca="1">YEAR(TODAY()) - Table1[[#This Row],[Year]]</f>
        <v>24</v>
      </c>
      <c r="L703">
        <f>Table1[[#This Row],[Price]]/Table1[[#This Row],[Mileage]]</f>
        <v>4.4500891748504339</v>
      </c>
      <c r="M703" t="str" cm="1">
        <f t="array" ref="M703">_xlfn.IFS(
Table1[[#This Row],[Mileage]]&lt;50000,"Low",
Table1[[#This Row],[Mileage]]&lt;150000,"Medium",
TRUE,"High"
)</f>
        <v>Low</v>
      </c>
      <c r="N703" t="str" cm="1">
        <f t="array" ref="N703">_xlfn.IFS(
Table1[[#This Row],[Price]]&lt;65000,"Budget",
Table1[[#This Row],[Price]]&lt;=80000,"Mid-range",
TRUE,"Premium"
)</f>
        <v>Mid-range</v>
      </c>
      <c r="O703" t="str" cm="1">
        <f t="array" ref="O703">_xlfn.IFS(
Table1[[#This Row],[Engine Size]]&lt;2,"Small",
Table1[[#This Row],[Engine Size]]&lt;4,"Medium",
TRUE,"Large"
)</f>
        <v>Small</v>
      </c>
      <c r="P703" cm="1">
        <f t="array" ref="P703">_xlfn.IFS(
Table1[[#This Row],[Condition]]="New",3,
Table1[[#This Row],[Condition]]="Like New",2,
TRUE,1
)</f>
        <v>2</v>
      </c>
    </row>
    <row r="704" spans="1:16" hidden="1" x14ac:dyDescent="0.3">
      <c r="A704">
        <v>703</v>
      </c>
      <c r="B704" t="s">
        <v>24</v>
      </c>
      <c r="C704">
        <v>2021</v>
      </c>
      <c r="D704">
        <v>3.7</v>
      </c>
      <c r="E704" t="s">
        <v>18</v>
      </c>
      <c r="F704" t="s">
        <v>34</v>
      </c>
      <c r="G704">
        <v>278849</v>
      </c>
      <c r="H704" t="s">
        <v>20</v>
      </c>
      <c r="I704">
        <v>19439.29</v>
      </c>
      <c r="J704" t="s">
        <v>49</v>
      </c>
      <c r="K704">
        <f ca="1">YEAR(TODAY()) - Table1[[#This Row],[Year]]</f>
        <v>5</v>
      </c>
      <c r="L704">
        <f>Table1[[#This Row],[Price]]/Table1[[#This Row],[Mileage]]</f>
        <v>6.9712604312728396E-2</v>
      </c>
      <c r="M704" t="str" cm="1">
        <f t="array" ref="M704">_xlfn.IFS(
Table1[[#This Row],[Mileage]]&lt;50000,"Low",
Table1[[#This Row],[Mileage]]&lt;150000,"Medium",
TRUE,"High"
)</f>
        <v>High</v>
      </c>
      <c r="N704" t="str" cm="1">
        <f t="array" ref="N704">_xlfn.IFS(
Table1[[#This Row],[Price]]&lt;65000,"Budget",
Table1[[#This Row],[Price]]&lt;=80000,"Mid-range",
TRUE,"Premium"
)</f>
        <v>Budget</v>
      </c>
      <c r="O704" t="str" cm="1">
        <f t="array" ref="O704">_xlfn.IFS(
Table1[[#This Row],[Engine Size]]&lt;2,"Small",
Table1[[#This Row],[Engine Size]]&lt;4,"Medium",
TRUE,"Large"
)</f>
        <v>Medium</v>
      </c>
      <c r="P704" cm="1">
        <f t="array" ref="P704">_xlfn.IFS(
Table1[[#This Row],[Condition]]="New",3,
Table1[[#This Row],[Condition]]="Like New",2,
TRUE,1
)</f>
        <v>3</v>
      </c>
    </row>
    <row r="705" spans="1:16" hidden="1" x14ac:dyDescent="0.3">
      <c r="A705">
        <v>704</v>
      </c>
      <c r="B705" t="s">
        <v>58</v>
      </c>
      <c r="C705">
        <v>2018</v>
      </c>
      <c r="D705">
        <v>5.5</v>
      </c>
      <c r="E705" t="s">
        <v>25</v>
      </c>
      <c r="F705" t="s">
        <v>19</v>
      </c>
      <c r="G705">
        <v>62598</v>
      </c>
      <c r="H705" t="s">
        <v>26</v>
      </c>
      <c r="I705">
        <v>21547.31</v>
      </c>
      <c r="J705" t="s">
        <v>65</v>
      </c>
      <c r="K705">
        <f ca="1">YEAR(TODAY()) - Table1[[#This Row],[Year]]</f>
        <v>8</v>
      </c>
      <c r="L705">
        <f>Table1[[#This Row],[Price]]/Table1[[#This Row],[Mileage]]</f>
        <v>0.34421722738745647</v>
      </c>
      <c r="M705" t="str" cm="1">
        <f t="array" ref="M705">_xlfn.IFS(
Table1[[#This Row],[Mileage]]&lt;50000,"Low",
Table1[[#This Row],[Mileage]]&lt;150000,"Medium",
TRUE,"High"
)</f>
        <v>Medium</v>
      </c>
      <c r="N705" t="str" cm="1">
        <f t="array" ref="N705">_xlfn.IFS(
Table1[[#This Row],[Price]]&lt;65000,"Budget",
Table1[[#This Row],[Price]]&lt;=80000,"Mid-range",
TRUE,"Premium"
)</f>
        <v>Budget</v>
      </c>
      <c r="O705" t="str" cm="1">
        <f t="array" ref="O705">_xlfn.IFS(
Table1[[#This Row],[Engine Size]]&lt;2,"Small",
Table1[[#This Row],[Engine Size]]&lt;4,"Medium",
TRUE,"Large"
)</f>
        <v>Large</v>
      </c>
      <c r="P705" cm="1">
        <f t="array" ref="P705">_xlfn.IFS(
Table1[[#This Row],[Condition]]="New",3,
Table1[[#This Row],[Condition]]="Like New",2,
TRUE,1
)</f>
        <v>1</v>
      </c>
    </row>
    <row r="706" spans="1:16" hidden="1" x14ac:dyDescent="0.3">
      <c r="A706">
        <v>705</v>
      </c>
      <c r="B706" t="s">
        <v>17</v>
      </c>
      <c r="C706">
        <v>2022</v>
      </c>
      <c r="D706">
        <v>2.7</v>
      </c>
      <c r="E706" t="s">
        <v>25</v>
      </c>
      <c r="F706" t="s">
        <v>19</v>
      </c>
      <c r="G706">
        <v>274383</v>
      </c>
      <c r="H706" t="s">
        <v>38</v>
      </c>
      <c r="I706">
        <v>14547</v>
      </c>
      <c r="J706" t="s">
        <v>47</v>
      </c>
      <c r="K706">
        <f ca="1">YEAR(TODAY()) - Table1[[#This Row],[Year]]</f>
        <v>4</v>
      </c>
      <c r="L706">
        <f>Table1[[#This Row],[Price]]/Table1[[#This Row],[Mileage]]</f>
        <v>5.3017132985644151E-2</v>
      </c>
      <c r="M706" t="str" cm="1">
        <f t="array" ref="M706">_xlfn.IFS(
Table1[[#This Row],[Mileage]]&lt;50000,"Low",
Table1[[#This Row],[Mileage]]&lt;150000,"Medium",
TRUE,"High"
)</f>
        <v>High</v>
      </c>
      <c r="N706" t="str" cm="1">
        <f t="array" ref="N706">_xlfn.IFS(
Table1[[#This Row],[Price]]&lt;65000,"Budget",
Table1[[#This Row],[Price]]&lt;=80000,"Mid-range",
TRUE,"Premium"
)</f>
        <v>Budget</v>
      </c>
      <c r="O706" t="str" cm="1">
        <f t="array" ref="O706">_xlfn.IFS(
Table1[[#This Row],[Engine Size]]&lt;2,"Small",
Table1[[#This Row],[Engine Size]]&lt;4,"Medium",
TRUE,"Large"
)</f>
        <v>Medium</v>
      </c>
      <c r="P706" cm="1">
        <f t="array" ref="P706">_xlfn.IFS(
Table1[[#This Row],[Condition]]="New",3,
Table1[[#This Row],[Condition]]="Like New",2,
TRUE,1
)</f>
        <v>2</v>
      </c>
    </row>
    <row r="707" spans="1:16" x14ac:dyDescent="0.3">
      <c r="A707">
        <v>706</v>
      </c>
      <c r="B707" t="s">
        <v>24</v>
      </c>
      <c r="C707">
        <v>2006</v>
      </c>
      <c r="D707">
        <v>4.7</v>
      </c>
      <c r="E707" t="s">
        <v>33</v>
      </c>
      <c r="F707" t="s">
        <v>19</v>
      </c>
      <c r="G707">
        <v>46665</v>
      </c>
      <c r="H707" t="s">
        <v>38</v>
      </c>
      <c r="I707">
        <v>75127.259999999995</v>
      </c>
      <c r="J707" t="s">
        <v>66</v>
      </c>
      <c r="K707">
        <f ca="1">YEAR(TODAY()) - Table1[[#This Row],[Year]]</f>
        <v>20</v>
      </c>
      <c r="L707">
        <f>Table1[[#This Row],[Price]]/Table1[[#This Row],[Mileage]]</f>
        <v>1.6099273545483765</v>
      </c>
      <c r="M707" t="str" cm="1">
        <f t="array" ref="M707">_xlfn.IFS(
Table1[[#This Row],[Mileage]]&lt;50000,"Low",
Table1[[#This Row],[Mileage]]&lt;150000,"Medium",
TRUE,"High"
)</f>
        <v>Low</v>
      </c>
      <c r="N707" t="str" cm="1">
        <f t="array" ref="N707">_xlfn.IFS(
Table1[[#This Row],[Price]]&lt;65000,"Budget",
Table1[[#This Row],[Price]]&lt;=80000,"Mid-range",
TRUE,"Premium"
)</f>
        <v>Mid-range</v>
      </c>
      <c r="O707" t="str" cm="1">
        <f t="array" ref="O707">_xlfn.IFS(
Table1[[#This Row],[Engine Size]]&lt;2,"Small",
Table1[[#This Row],[Engine Size]]&lt;4,"Medium",
TRUE,"Large"
)</f>
        <v>Large</v>
      </c>
      <c r="P707" cm="1">
        <f t="array" ref="P707">_xlfn.IFS(
Table1[[#This Row],[Condition]]="New",3,
Table1[[#This Row],[Condition]]="Like New",2,
TRUE,1
)</f>
        <v>2</v>
      </c>
    </row>
    <row r="708" spans="1:16" x14ac:dyDescent="0.3">
      <c r="A708">
        <v>707</v>
      </c>
      <c r="B708" t="s">
        <v>50</v>
      </c>
      <c r="C708">
        <v>2011</v>
      </c>
      <c r="D708">
        <v>4.3</v>
      </c>
      <c r="E708" t="s">
        <v>25</v>
      </c>
      <c r="F708" t="s">
        <v>34</v>
      </c>
      <c r="G708">
        <v>294418</v>
      </c>
      <c r="H708" t="s">
        <v>38</v>
      </c>
      <c r="I708">
        <v>72081.62</v>
      </c>
      <c r="J708" t="s">
        <v>54</v>
      </c>
      <c r="K708">
        <f ca="1">YEAR(TODAY()) - Table1[[#This Row],[Year]]</f>
        <v>15</v>
      </c>
      <c r="L708">
        <f>Table1[[#This Row],[Price]]/Table1[[#This Row],[Mileage]]</f>
        <v>0.24482749016704139</v>
      </c>
      <c r="M708" t="str" cm="1">
        <f t="array" ref="M708">_xlfn.IFS(
Table1[[#This Row],[Mileage]]&lt;50000,"Low",
Table1[[#This Row],[Mileage]]&lt;150000,"Medium",
TRUE,"High"
)</f>
        <v>High</v>
      </c>
      <c r="N708" t="str" cm="1">
        <f t="array" ref="N708">_xlfn.IFS(
Table1[[#This Row],[Price]]&lt;65000,"Budget",
Table1[[#This Row],[Price]]&lt;=80000,"Mid-range",
TRUE,"Premium"
)</f>
        <v>Mid-range</v>
      </c>
      <c r="O708" t="str" cm="1">
        <f t="array" ref="O708">_xlfn.IFS(
Table1[[#This Row],[Engine Size]]&lt;2,"Small",
Table1[[#This Row],[Engine Size]]&lt;4,"Medium",
TRUE,"Large"
)</f>
        <v>Large</v>
      </c>
      <c r="P708" cm="1">
        <f t="array" ref="P708">_xlfn.IFS(
Table1[[#This Row],[Condition]]="New",3,
Table1[[#This Row],[Condition]]="Like New",2,
TRUE,1
)</f>
        <v>2</v>
      </c>
    </row>
    <row r="709" spans="1:16" x14ac:dyDescent="0.3">
      <c r="A709">
        <v>708</v>
      </c>
      <c r="B709" t="s">
        <v>17</v>
      </c>
      <c r="C709">
        <v>2014</v>
      </c>
      <c r="D709">
        <v>5.7</v>
      </c>
      <c r="E709" t="s">
        <v>18</v>
      </c>
      <c r="F709" t="s">
        <v>19</v>
      </c>
      <c r="G709">
        <v>146075</v>
      </c>
      <c r="H709" t="s">
        <v>20</v>
      </c>
      <c r="I709">
        <v>98704.48</v>
      </c>
      <c r="J709" t="s">
        <v>47</v>
      </c>
      <c r="K709">
        <f ca="1">YEAR(TODAY()) - Table1[[#This Row],[Year]]</f>
        <v>12</v>
      </c>
      <c r="L709">
        <f>Table1[[#This Row],[Price]]/Table1[[#This Row],[Mileage]]</f>
        <v>0.67571097039192196</v>
      </c>
      <c r="M709" t="str" cm="1">
        <f t="array" ref="M709">_xlfn.IFS(
Table1[[#This Row],[Mileage]]&lt;50000,"Low",
Table1[[#This Row],[Mileage]]&lt;150000,"Medium",
TRUE,"High"
)</f>
        <v>Medium</v>
      </c>
      <c r="N709" t="str" cm="1">
        <f t="array" ref="N709">_xlfn.IFS(
Table1[[#This Row],[Price]]&lt;65000,"Budget",
Table1[[#This Row],[Price]]&lt;=80000,"Mid-range",
TRUE,"Premium"
)</f>
        <v>Premium</v>
      </c>
      <c r="O709" t="str" cm="1">
        <f t="array" ref="O709">_xlfn.IFS(
Table1[[#This Row],[Engine Size]]&lt;2,"Small",
Table1[[#This Row],[Engine Size]]&lt;4,"Medium",
TRUE,"Large"
)</f>
        <v>Large</v>
      </c>
      <c r="P709" cm="1">
        <f t="array" ref="P709">_xlfn.IFS(
Table1[[#This Row],[Condition]]="New",3,
Table1[[#This Row],[Condition]]="Like New",2,
TRUE,1
)</f>
        <v>3</v>
      </c>
    </row>
    <row r="710" spans="1:16" x14ac:dyDescent="0.3">
      <c r="A710">
        <v>709</v>
      </c>
      <c r="B710" t="s">
        <v>24</v>
      </c>
      <c r="C710">
        <v>2004</v>
      </c>
      <c r="D710">
        <v>5.0999999999999996</v>
      </c>
      <c r="E710" t="s">
        <v>42</v>
      </c>
      <c r="F710" t="s">
        <v>19</v>
      </c>
      <c r="G710">
        <v>161938</v>
      </c>
      <c r="H710" t="s">
        <v>26</v>
      </c>
      <c r="I710">
        <v>54592.22</v>
      </c>
      <c r="J710" t="s">
        <v>53</v>
      </c>
      <c r="K710">
        <f ca="1">YEAR(TODAY()) - Table1[[#This Row],[Year]]</f>
        <v>22</v>
      </c>
      <c r="L710">
        <f>Table1[[#This Row],[Price]]/Table1[[#This Row],[Mileage]]</f>
        <v>0.3371180328273784</v>
      </c>
      <c r="M710" t="str" cm="1">
        <f t="array" ref="M710">_xlfn.IFS(
Table1[[#This Row],[Mileage]]&lt;50000,"Low",
Table1[[#This Row],[Mileage]]&lt;150000,"Medium",
TRUE,"High"
)</f>
        <v>High</v>
      </c>
      <c r="N710" t="str" cm="1">
        <f t="array" ref="N710">_xlfn.IFS(
Table1[[#This Row],[Price]]&lt;65000,"Budget",
Table1[[#This Row],[Price]]&lt;=80000,"Mid-range",
TRUE,"Premium"
)</f>
        <v>Budget</v>
      </c>
      <c r="O710" t="str" cm="1">
        <f t="array" ref="O710">_xlfn.IFS(
Table1[[#This Row],[Engine Size]]&lt;2,"Small",
Table1[[#This Row],[Engine Size]]&lt;4,"Medium",
TRUE,"Large"
)</f>
        <v>Large</v>
      </c>
      <c r="P710" cm="1">
        <f t="array" ref="P710">_xlfn.IFS(
Table1[[#This Row],[Condition]]="New",3,
Table1[[#This Row],[Condition]]="Like New",2,
TRUE,1
)</f>
        <v>1</v>
      </c>
    </row>
    <row r="711" spans="1:16" x14ac:dyDescent="0.3">
      <c r="A711">
        <v>710</v>
      </c>
      <c r="B711" t="s">
        <v>37</v>
      </c>
      <c r="C711">
        <v>2014</v>
      </c>
      <c r="D711">
        <v>3.8</v>
      </c>
      <c r="E711" t="s">
        <v>42</v>
      </c>
      <c r="F711" t="s">
        <v>19</v>
      </c>
      <c r="G711">
        <v>153060</v>
      </c>
      <c r="H711" t="s">
        <v>26</v>
      </c>
      <c r="I711">
        <v>83509.42</v>
      </c>
      <c r="J711" t="s">
        <v>68</v>
      </c>
      <c r="K711">
        <f ca="1">YEAR(TODAY()) - Table1[[#This Row],[Year]]</f>
        <v>12</v>
      </c>
      <c r="L711">
        <f>Table1[[#This Row],[Price]]/Table1[[#This Row],[Mileage]]</f>
        <v>0.54559924212727029</v>
      </c>
      <c r="M711" t="str" cm="1">
        <f t="array" ref="M711">_xlfn.IFS(
Table1[[#This Row],[Mileage]]&lt;50000,"Low",
Table1[[#This Row],[Mileage]]&lt;150000,"Medium",
TRUE,"High"
)</f>
        <v>High</v>
      </c>
      <c r="N711" t="str" cm="1">
        <f t="array" ref="N711">_xlfn.IFS(
Table1[[#This Row],[Price]]&lt;65000,"Budget",
Table1[[#This Row],[Price]]&lt;=80000,"Mid-range",
TRUE,"Premium"
)</f>
        <v>Premium</v>
      </c>
      <c r="O711" t="str" cm="1">
        <f t="array" ref="O711">_xlfn.IFS(
Table1[[#This Row],[Engine Size]]&lt;2,"Small",
Table1[[#This Row],[Engine Size]]&lt;4,"Medium",
TRUE,"Large"
)</f>
        <v>Medium</v>
      </c>
      <c r="P711" cm="1">
        <f t="array" ref="P711">_xlfn.IFS(
Table1[[#This Row],[Condition]]="New",3,
Table1[[#This Row],[Condition]]="Like New",2,
TRUE,1
)</f>
        <v>1</v>
      </c>
    </row>
    <row r="712" spans="1:16" x14ac:dyDescent="0.3">
      <c r="A712">
        <v>711</v>
      </c>
      <c r="B712" t="s">
        <v>43</v>
      </c>
      <c r="C712">
        <v>2007</v>
      </c>
      <c r="D712">
        <v>4.3</v>
      </c>
      <c r="E712" t="s">
        <v>18</v>
      </c>
      <c r="F712" t="s">
        <v>19</v>
      </c>
      <c r="G712">
        <v>221516</v>
      </c>
      <c r="H712" t="s">
        <v>26</v>
      </c>
      <c r="I712">
        <v>59761.79</v>
      </c>
      <c r="J712" t="s">
        <v>57</v>
      </c>
      <c r="K712">
        <f ca="1">YEAR(TODAY()) - Table1[[#This Row],[Year]]</f>
        <v>19</v>
      </c>
      <c r="L712">
        <f>Table1[[#This Row],[Price]]/Table1[[#This Row],[Mileage]]</f>
        <v>0.26978543310641218</v>
      </c>
      <c r="M712" t="str" cm="1">
        <f t="array" ref="M712">_xlfn.IFS(
Table1[[#This Row],[Mileage]]&lt;50000,"Low",
Table1[[#This Row],[Mileage]]&lt;150000,"Medium",
TRUE,"High"
)</f>
        <v>High</v>
      </c>
      <c r="N712" t="str" cm="1">
        <f t="array" ref="N712">_xlfn.IFS(
Table1[[#This Row],[Price]]&lt;65000,"Budget",
Table1[[#This Row],[Price]]&lt;=80000,"Mid-range",
TRUE,"Premium"
)</f>
        <v>Budget</v>
      </c>
      <c r="O712" t="str" cm="1">
        <f t="array" ref="O712">_xlfn.IFS(
Table1[[#This Row],[Engine Size]]&lt;2,"Small",
Table1[[#This Row],[Engine Size]]&lt;4,"Medium",
TRUE,"Large"
)</f>
        <v>Large</v>
      </c>
      <c r="P712" cm="1">
        <f t="array" ref="P712">_xlfn.IFS(
Table1[[#This Row],[Condition]]="New",3,
Table1[[#This Row],[Condition]]="Like New",2,
TRUE,1
)</f>
        <v>1</v>
      </c>
    </row>
    <row r="713" spans="1:16" x14ac:dyDescent="0.3">
      <c r="A713">
        <v>712</v>
      </c>
      <c r="B713" t="s">
        <v>17</v>
      </c>
      <c r="C713">
        <v>2009</v>
      </c>
      <c r="D713">
        <v>5.5</v>
      </c>
      <c r="E713" t="s">
        <v>25</v>
      </c>
      <c r="F713" t="s">
        <v>34</v>
      </c>
      <c r="G713">
        <v>136746</v>
      </c>
      <c r="H713" t="s">
        <v>20</v>
      </c>
      <c r="I713">
        <v>88038.24</v>
      </c>
      <c r="J713" t="s">
        <v>35</v>
      </c>
      <c r="K713">
        <f ca="1">YEAR(TODAY()) - Table1[[#This Row],[Year]]</f>
        <v>17</v>
      </c>
      <c r="L713">
        <f>Table1[[#This Row],[Price]]/Table1[[#This Row],[Mileage]]</f>
        <v>0.64380852090737573</v>
      </c>
      <c r="M713" t="str" cm="1">
        <f t="array" ref="M713">_xlfn.IFS(
Table1[[#This Row],[Mileage]]&lt;50000,"Low",
Table1[[#This Row],[Mileage]]&lt;150000,"Medium",
TRUE,"High"
)</f>
        <v>Medium</v>
      </c>
      <c r="N713" t="str" cm="1">
        <f t="array" ref="N713">_xlfn.IFS(
Table1[[#This Row],[Price]]&lt;65000,"Budget",
Table1[[#This Row],[Price]]&lt;=80000,"Mid-range",
TRUE,"Premium"
)</f>
        <v>Premium</v>
      </c>
      <c r="O713" t="str" cm="1">
        <f t="array" ref="O713">_xlfn.IFS(
Table1[[#This Row],[Engine Size]]&lt;2,"Small",
Table1[[#This Row],[Engine Size]]&lt;4,"Medium",
TRUE,"Large"
)</f>
        <v>Large</v>
      </c>
      <c r="P713" cm="1">
        <f t="array" ref="P713">_xlfn.IFS(
Table1[[#This Row],[Condition]]="New",3,
Table1[[#This Row],[Condition]]="Like New",2,
TRUE,1
)</f>
        <v>3</v>
      </c>
    </row>
    <row r="714" spans="1:16" x14ac:dyDescent="0.3">
      <c r="A714">
        <v>713</v>
      </c>
      <c r="B714" t="s">
        <v>30</v>
      </c>
      <c r="C714">
        <v>2015</v>
      </c>
      <c r="D714">
        <v>3</v>
      </c>
      <c r="E714" t="s">
        <v>25</v>
      </c>
      <c r="F714" t="s">
        <v>19</v>
      </c>
      <c r="G714">
        <v>201610</v>
      </c>
      <c r="H714" t="s">
        <v>26</v>
      </c>
      <c r="I714">
        <v>73497</v>
      </c>
      <c r="J714" t="s">
        <v>31</v>
      </c>
      <c r="K714">
        <f ca="1">YEAR(TODAY()) - Table1[[#This Row],[Year]]</f>
        <v>11</v>
      </c>
      <c r="L714">
        <f>Table1[[#This Row],[Price]]/Table1[[#This Row],[Mileage]]</f>
        <v>0.36455036952532116</v>
      </c>
      <c r="M714" t="str" cm="1">
        <f t="array" ref="M714">_xlfn.IFS(
Table1[[#This Row],[Mileage]]&lt;50000,"Low",
Table1[[#This Row],[Mileage]]&lt;150000,"Medium",
TRUE,"High"
)</f>
        <v>High</v>
      </c>
      <c r="N714" t="str" cm="1">
        <f t="array" ref="N714">_xlfn.IFS(
Table1[[#This Row],[Price]]&lt;65000,"Budget",
Table1[[#This Row],[Price]]&lt;=80000,"Mid-range",
TRUE,"Premium"
)</f>
        <v>Mid-range</v>
      </c>
      <c r="O714" t="str" cm="1">
        <f t="array" ref="O714">_xlfn.IFS(
Table1[[#This Row],[Engine Size]]&lt;2,"Small",
Table1[[#This Row],[Engine Size]]&lt;4,"Medium",
TRUE,"Large"
)</f>
        <v>Medium</v>
      </c>
      <c r="P714" cm="1">
        <f t="array" ref="P714">_xlfn.IFS(
Table1[[#This Row],[Condition]]="New",3,
Table1[[#This Row],[Condition]]="Like New",2,
TRUE,1
)</f>
        <v>1</v>
      </c>
    </row>
    <row r="715" spans="1:16" x14ac:dyDescent="0.3">
      <c r="A715">
        <v>714</v>
      </c>
      <c r="B715" t="s">
        <v>30</v>
      </c>
      <c r="C715">
        <v>2007</v>
      </c>
      <c r="D715">
        <v>2.6</v>
      </c>
      <c r="E715" t="s">
        <v>18</v>
      </c>
      <c r="F715" t="s">
        <v>34</v>
      </c>
      <c r="G715">
        <v>66446</v>
      </c>
      <c r="H715" t="s">
        <v>26</v>
      </c>
      <c r="I715">
        <v>66073.98</v>
      </c>
      <c r="J715" t="s">
        <v>52</v>
      </c>
      <c r="K715">
        <f ca="1">YEAR(TODAY()) - Table1[[#This Row],[Year]]</f>
        <v>19</v>
      </c>
      <c r="L715">
        <f>Table1[[#This Row],[Price]]/Table1[[#This Row],[Mileage]]</f>
        <v>0.99440116786563515</v>
      </c>
      <c r="M715" t="str" cm="1">
        <f t="array" ref="M715">_xlfn.IFS(
Table1[[#This Row],[Mileage]]&lt;50000,"Low",
Table1[[#This Row],[Mileage]]&lt;150000,"Medium",
TRUE,"High"
)</f>
        <v>Medium</v>
      </c>
      <c r="N715" t="str" cm="1">
        <f t="array" ref="N715">_xlfn.IFS(
Table1[[#This Row],[Price]]&lt;65000,"Budget",
Table1[[#This Row],[Price]]&lt;=80000,"Mid-range",
TRUE,"Premium"
)</f>
        <v>Mid-range</v>
      </c>
      <c r="O715" t="str" cm="1">
        <f t="array" ref="O715">_xlfn.IFS(
Table1[[#This Row],[Engine Size]]&lt;2,"Small",
Table1[[#This Row],[Engine Size]]&lt;4,"Medium",
TRUE,"Large"
)</f>
        <v>Medium</v>
      </c>
      <c r="P715" cm="1">
        <f t="array" ref="P715">_xlfn.IFS(
Table1[[#This Row],[Condition]]="New",3,
Table1[[#This Row],[Condition]]="Like New",2,
TRUE,1
)</f>
        <v>1</v>
      </c>
    </row>
    <row r="716" spans="1:16" x14ac:dyDescent="0.3">
      <c r="A716">
        <v>715</v>
      </c>
      <c r="B716" t="s">
        <v>37</v>
      </c>
      <c r="C716">
        <v>2000</v>
      </c>
      <c r="D716">
        <v>1.1000000000000001</v>
      </c>
      <c r="E716" t="s">
        <v>33</v>
      </c>
      <c r="F716" t="s">
        <v>34</v>
      </c>
      <c r="G716">
        <v>29072</v>
      </c>
      <c r="H716" t="s">
        <v>26</v>
      </c>
      <c r="I716">
        <v>58686.65</v>
      </c>
      <c r="J716" t="s">
        <v>39</v>
      </c>
      <c r="K716">
        <f ca="1">YEAR(TODAY()) - Table1[[#This Row],[Year]]</f>
        <v>26</v>
      </c>
      <c r="L716">
        <f>Table1[[#This Row],[Price]]/Table1[[#This Row],[Mileage]]</f>
        <v>2.0186657264722068</v>
      </c>
      <c r="M716" t="str" cm="1">
        <f t="array" ref="M716">_xlfn.IFS(
Table1[[#This Row],[Mileage]]&lt;50000,"Low",
Table1[[#This Row],[Mileage]]&lt;150000,"Medium",
TRUE,"High"
)</f>
        <v>Low</v>
      </c>
      <c r="N716" t="str" cm="1">
        <f t="array" ref="N716">_xlfn.IFS(
Table1[[#This Row],[Price]]&lt;65000,"Budget",
Table1[[#This Row],[Price]]&lt;=80000,"Mid-range",
TRUE,"Premium"
)</f>
        <v>Budget</v>
      </c>
      <c r="O716" t="str" cm="1">
        <f t="array" ref="O716">_xlfn.IFS(
Table1[[#This Row],[Engine Size]]&lt;2,"Small",
Table1[[#This Row],[Engine Size]]&lt;4,"Medium",
TRUE,"Large"
)</f>
        <v>Small</v>
      </c>
      <c r="P716" cm="1">
        <f t="array" ref="P716">_xlfn.IFS(
Table1[[#This Row],[Condition]]="New",3,
Table1[[#This Row],[Condition]]="Like New",2,
TRUE,1
)</f>
        <v>1</v>
      </c>
    </row>
    <row r="717" spans="1:16" x14ac:dyDescent="0.3">
      <c r="A717">
        <v>716</v>
      </c>
      <c r="B717" t="s">
        <v>24</v>
      </c>
      <c r="C717">
        <v>2011</v>
      </c>
      <c r="D717">
        <v>5.0999999999999996</v>
      </c>
      <c r="E717" t="s">
        <v>42</v>
      </c>
      <c r="F717" t="s">
        <v>19</v>
      </c>
      <c r="G717">
        <v>33717</v>
      </c>
      <c r="H717" t="s">
        <v>26</v>
      </c>
      <c r="I717">
        <v>73682.2</v>
      </c>
      <c r="J717" t="s">
        <v>66</v>
      </c>
      <c r="K717">
        <f ca="1">YEAR(TODAY()) - Table1[[#This Row],[Year]]</f>
        <v>15</v>
      </c>
      <c r="L717">
        <f>Table1[[#This Row],[Price]]/Table1[[#This Row],[Mileage]]</f>
        <v>2.1853130468309754</v>
      </c>
      <c r="M717" t="str" cm="1">
        <f t="array" ref="M717">_xlfn.IFS(
Table1[[#This Row],[Mileage]]&lt;50000,"Low",
Table1[[#This Row],[Mileage]]&lt;150000,"Medium",
TRUE,"High"
)</f>
        <v>Low</v>
      </c>
      <c r="N717" t="str" cm="1">
        <f t="array" ref="N717">_xlfn.IFS(
Table1[[#This Row],[Price]]&lt;65000,"Budget",
Table1[[#This Row],[Price]]&lt;=80000,"Mid-range",
TRUE,"Premium"
)</f>
        <v>Mid-range</v>
      </c>
      <c r="O717" t="str" cm="1">
        <f t="array" ref="O717">_xlfn.IFS(
Table1[[#This Row],[Engine Size]]&lt;2,"Small",
Table1[[#This Row],[Engine Size]]&lt;4,"Medium",
TRUE,"Large"
)</f>
        <v>Large</v>
      </c>
      <c r="P717" cm="1">
        <f t="array" ref="P717">_xlfn.IFS(
Table1[[#This Row],[Condition]]="New",3,
Table1[[#This Row],[Condition]]="Like New",2,
TRUE,1
)</f>
        <v>1</v>
      </c>
    </row>
    <row r="718" spans="1:16" hidden="1" x14ac:dyDescent="0.3">
      <c r="A718">
        <v>717</v>
      </c>
      <c r="B718" t="s">
        <v>58</v>
      </c>
      <c r="C718">
        <v>2004</v>
      </c>
      <c r="D718">
        <v>5</v>
      </c>
      <c r="E718" t="s">
        <v>18</v>
      </c>
      <c r="F718" t="s">
        <v>34</v>
      </c>
      <c r="G718">
        <v>218417</v>
      </c>
      <c r="H718" t="s">
        <v>20</v>
      </c>
      <c r="I718">
        <v>44867.12</v>
      </c>
      <c r="J718" t="s">
        <v>65</v>
      </c>
      <c r="K718">
        <f ca="1">YEAR(TODAY()) - Table1[[#This Row],[Year]]</f>
        <v>22</v>
      </c>
      <c r="L718">
        <f>Table1[[#This Row],[Price]]/Table1[[#This Row],[Mileage]]</f>
        <v>0.20541954151920411</v>
      </c>
      <c r="M718" t="str" cm="1">
        <f t="array" ref="M718">_xlfn.IFS(
Table1[[#This Row],[Mileage]]&lt;50000,"Low",
Table1[[#This Row],[Mileage]]&lt;150000,"Medium",
TRUE,"High"
)</f>
        <v>High</v>
      </c>
      <c r="N718" t="str" cm="1">
        <f t="array" ref="N718">_xlfn.IFS(
Table1[[#This Row],[Price]]&lt;65000,"Budget",
Table1[[#This Row],[Price]]&lt;=80000,"Mid-range",
TRUE,"Premium"
)</f>
        <v>Budget</v>
      </c>
      <c r="O718" t="str" cm="1">
        <f t="array" ref="O718">_xlfn.IFS(
Table1[[#This Row],[Engine Size]]&lt;2,"Small",
Table1[[#This Row],[Engine Size]]&lt;4,"Medium",
TRUE,"Large"
)</f>
        <v>Large</v>
      </c>
      <c r="P718" cm="1">
        <f t="array" ref="P718">_xlfn.IFS(
Table1[[#This Row],[Condition]]="New",3,
Table1[[#This Row],[Condition]]="Like New",2,
TRUE,1
)</f>
        <v>3</v>
      </c>
    </row>
    <row r="719" spans="1:16" hidden="1" x14ac:dyDescent="0.3">
      <c r="A719">
        <v>718</v>
      </c>
      <c r="B719" t="s">
        <v>24</v>
      </c>
      <c r="C719">
        <v>2002</v>
      </c>
      <c r="D719">
        <v>1.5</v>
      </c>
      <c r="E719" t="s">
        <v>18</v>
      </c>
      <c r="F719" t="s">
        <v>34</v>
      </c>
      <c r="G719">
        <v>157723</v>
      </c>
      <c r="H719" t="s">
        <v>38</v>
      </c>
      <c r="I719">
        <v>14174.78</v>
      </c>
      <c r="J719" t="s">
        <v>49</v>
      </c>
      <c r="K719">
        <f ca="1">YEAR(TODAY()) - Table1[[#This Row],[Year]]</f>
        <v>24</v>
      </c>
      <c r="L719">
        <f>Table1[[#This Row],[Price]]/Table1[[#This Row],[Mileage]]</f>
        <v>8.9871356745687067E-2</v>
      </c>
      <c r="M719" t="str" cm="1">
        <f t="array" ref="M719">_xlfn.IFS(
Table1[[#This Row],[Mileage]]&lt;50000,"Low",
Table1[[#This Row],[Mileage]]&lt;150000,"Medium",
TRUE,"High"
)</f>
        <v>High</v>
      </c>
      <c r="N719" t="str" cm="1">
        <f t="array" ref="N719">_xlfn.IFS(
Table1[[#This Row],[Price]]&lt;65000,"Budget",
Table1[[#This Row],[Price]]&lt;=80000,"Mid-range",
TRUE,"Premium"
)</f>
        <v>Budget</v>
      </c>
      <c r="O719" t="str" cm="1">
        <f t="array" ref="O719">_xlfn.IFS(
Table1[[#This Row],[Engine Size]]&lt;2,"Small",
Table1[[#This Row],[Engine Size]]&lt;4,"Medium",
TRUE,"Large"
)</f>
        <v>Small</v>
      </c>
      <c r="P719" cm="1">
        <f t="array" ref="P719">_xlfn.IFS(
Table1[[#This Row],[Condition]]="New",3,
Table1[[#This Row],[Condition]]="Like New",2,
TRUE,1
)</f>
        <v>2</v>
      </c>
    </row>
    <row r="720" spans="1:16" hidden="1" x14ac:dyDescent="0.3">
      <c r="A720">
        <v>719</v>
      </c>
      <c r="B720" t="s">
        <v>37</v>
      </c>
      <c r="C720">
        <v>2000</v>
      </c>
      <c r="D720">
        <v>3.9</v>
      </c>
      <c r="E720" t="s">
        <v>25</v>
      </c>
      <c r="F720" t="s">
        <v>34</v>
      </c>
      <c r="G720">
        <v>109525</v>
      </c>
      <c r="H720" t="s">
        <v>38</v>
      </c>
      <c r="I720">
        <v>8798.68</v>
      </c>
      <c r="J720" t="s">
        <v>68</v>
      </c>
      <c r="K720">
        <f ca="1">YEAR(TODAY()) - Table1[[#This Row],[Year]]</f>
        <v>26</v>
      </c>
      <c r="L720">
        <f>Table1[[#This Row],[Price]]/Table1[[#This Row],[Mileage]]</f>
        <v>8.0334900707601006E-2</v>
      </c>
      <c r="M720" t="str" cm="1">
        <f t="array" ref="M720">_xlfn.IFS(
Table1[[#This Row],[Mileage]]&lt;50000,"Low",
Table1[[#This Row],[Mileage]]&lt;150000,"Medium",
TRUE,"High"
)</f>
        <v>Medium</v>
      </c>
      <c r="N720" t="str" cm="1">
        <f t="array" ref="N720">_xlfn.IFS(
Table1[[#This Row],[Price]]&lt;65000,"Budget",
Table1[[#This Row],[Price]]&lt;=80000,"Mid-range",
TRUE,"Premium"
)</f>
        <v>Budget</v>
      </c>
      <c r="O720" t="str" cm="1">
        <f t="array" ref="O720">_xlfn.IFS(
Table1[[#This Row],[Engine Size]]&lt;2,"Small",
Table1[[#This Row],[Engine Size]]&lt;4,"Medium",
TRUE,"Large"
)</f>
        <v>Medium</v>
      </c>
      <c r="P720" cm="1">
        <f t="array" ref="P720">_xlfn.IFS(
Table1[[#This Row],[Condition]]="New",3,
Table1[[#This Row],[Condition]]="Like New",2,
TRUE,1
)</f>
        <v>2</v>
      </c>
    </row>
    <row r="721" spans="1:16" x14ac:dyDescent="0.3">
      <c r="A721">
        <v>720</v>
      </c>
      <c r="B721" t="s">
        <v>30</v>
      </c>
      <c r="C721">
        <v>2003</v>
      </c>
      <c r="D721">
        <v>3.3</v>
      </c>
      <c r="E721" t="s">
        <v>42</v>
      </c>
      <c r="F721" t="s">
        <v>34</v>
      </c>
      <c r="G721">
        <v>213092</v>
      </c>
      <c r="H721" t="s">
        <v>26</v>
      </c>
      <c r="I721">
        <v>50507.25</v>
      </c>
      <c r="J721" t="s">
        <v>40</v>
      </c>
      <c r="K721">
        <f ca="1">YEAR(TODAY()) - Table1[[#This Row],[Year]]</f>
        <v>23</v>
      </c>
      <c r="L721">
        <f>Table1[[#This Row],[Price]]/Table1[[#This Row],[Mileage]]</f>
        <v>0.23702086422765753</v>
      </c>
      <c r="M721" t="str" cm="1">
        <f t="array" ref="M721">_xlfn.IFS(
Table1[[#This Row],[Mileage]]&lt;50000,"Low",
Table1[[#This Row],[Mileage]]&lt;150000,"Medium",
TRUE,"High"
)</f>
        <v>High</v>
      </c>
      <c r="N721" t="str" cm="1">
        <f t="array" ref="N721">_xlfn.IFS(
Table1[[#This Row],[Price]]&lt;65000,"Budget",
Table1[[#This Row],[Price]]&lt;=80000,"Mid-range",
TRUE,"Premium"
)</f>
        <v>Budget</v>
      </c>
      <c r="O721" t="str" cm="1">
        <f t="array" ref="O721">_xlfn.IFS(
Table1[[#This Row],[Engine Size]]&lt;2,"Small",
Table1[[#This Row],[Engine Size]]&lt;4,"Medium",
TRUE,"Large"
)</f>
        <v>Medium</v>
      </c>
      <c r="P721" cm="1">
        <f t="array" ref="P721">_xlfn.IFS(
Table1[[#This Row],[Condition]]="New",3,
Table1[[#This Row],[Condition]]="Like New",2,
TRUE,1
)</f>
        <v>1</v>
      </c>
    </row>
    <row r="722" spans="1:16" x14ac:dyDescent="0.3">
      <c r="A722">
        <v>721</v>
      </c>
      <c r="B722" t="s">
        <v>24</v>
      </c>
      <c r="C722">
        <v>2007</v>
      </c>
      <c r="D722">
        <v>1.6</v>
      </c>
      <c r="E722" t="s">
        <v>25</v>
      </c>
      <c r="F722" t="s">
        <v>34</v>
      </c>
      <c r="G722">
        <v>4646</v>
      </c>
      <c r="H722" t="s">
        <v>26</v>
      </c>
      <c r="I722">
        <v>61932.7</v>
      </c>
      <c r="J722" t="s">
        <v>66</v>
      </c>
      <c r="K722">
        <f ca="1">YEAR(TODAY()) - Table1[[#This Row],[Year]]</f>
        <v>19</v>
      </c>
      <c r="L722">
        <f>Table1[[#This Row],[Price]]/Table1[[#This Row],[Mileage]]</f>
        <v>13.330327163151097</v>
      </c>
      <c r="M722" t="str" cm="1">
        <f t="array" ref="M722">_xlfn.IFS(
Table1[[#This Row],[Mileage]]&lt;50000,"Low",
Table1[[#This Row],[Mileage]]&lt;150000,"Medium",
TRUE,"High"
)</f>
        <v>Low</v>
      </c>
      <c r="N722" t="str" cm="1">
        <f t="array" ref="N722">_xlfn.IFS(
Table1[[#This Row],[Price]]&lt;65000,"Budget",
Table1[[#This Row],[Price]]&lt;=80000,"Mid-range",
TRUE,"Premium"
)</f>
        <v>Budget</v>
      </c>
      <c r="O722" t="str" cm="1">
        <f t="array" ref="O722">_xlfn.IFS(
Table1[[#This Row],[Engine Size]]&lt;2,"Small",
Table1[[#This Row],[Engine Size]]&lt;4,"Medium",
TRUE,"Large"
)</f>
        <v>Small</v>
      </c>
      <c r="P722" cm="1">
        <f t="array" ref="P722">_xlfn.IFS(
Table1[[#This Row],[Condition]]="New",3,
Table1[[#This Row],[Condition]]="Like New",2,
TRUE,1
)</f>
        <v>1</v>
      </c>
    </row>
    <row r="723" spans="1:16" hidden="1" x14ac:dyDescent="0.3">
      <c r="A723">
        <v>722</v>
      </c>
      <c r="B723" t="s">
        <v>30</v>
      </c>
      <c r="C723">
        <v>2002</v>
      </c>
      <c r="D723">
        <v>5.9</v>
      </c>
      <c r="E723" t="s">
        <v>18</v>
      </c>
      <c r="F723" t="s">
        <v>34</v>
      </c>
      <c r="G723">
        <v>175403</v>
      </c>
      <c r="H723" t="s">
        <v>26</v>
      </c>
      <c r="I723">
        <v>12490.66</v>
      </c>
      <c r="J723" t="s">
        <v>52</v>
      </c>
      <c r="K723">
        <f ca="1">YEAR(TODAY()) - Table1[[#This Row],[Year]]</f>
        <v>24</v>
      </c>
      <c r="L723">
        <f>Table1[[#This Row],[Price]]/Table1[[#This Row],[Mileage]]</f>
        <v>7.1211210754662121E-2</v>
      </c>
      <c r="M723" t="str" cm="1">
        <f t="array" ref="M723">_xlfn.IFS(
Table1[[#This Row],[Mileage]]&lt;50000,"Low",
Table1[[#This Row],[Mileage]]&lt;150000,"Medium",
TRUE,"High"
)</f>
        <v>High</v>
      </c>
      <c r="N723" t="str" cm="1">
        <f t="array" ref="N723">_xlfn.IFS(
Table1[[#This Row],[Price]]&lt;65000,"Budget",
Table1[[#This Row],[Price]]&lt;=80000,"Mid-range",
TRUE,"Premium"
)</f>
        <v>Budget</v>
      </c>
      <c r="O723" t="str" cm="1">
        <f t="array" ref="O723">_xlfn.IFS(
Table1[[#This Row],[Engine Size]]&lt;2,"Small",
Table1[[#This Row],[Engine Size]]&lt;4,"Medium",
TRUE,"Large"
)</f>
        <v>Large</v>
      </c>
      <c r="P723" cm="1">
        <f t="array" ref="P723">_xlfn.IFS(
Table1[[#This Row],[Condition]]="New",3,
Table1[[#This Row],[Condition]]="Like New",2,
TRUE,1
)</f>
        <v>1</v>
      </c>
    </row>
    <row r="724" spans="1:16" hidden="1" x14ac:dyDescent="0.3">
      <c r="A724">
        <v>723</v>
      </c>
      <c r="B724" t="s">
        <v>17</v>
      </c>
      <c r="C724">
        <v>2009</v>
      </c>
      <c r="D724">
        <v>2.1</v>
      </c>
      <c r="E724" t="s">
        <v>33</v>
      </c>
      <c r="F724" t="s">
        <v>34</v>
      </c>
      <c r="G724">
        <v>284329</v>
      </c>
      <c r="H724" t="s">
        <v>20</v>
      </c>
      <c r="I724">
        <v>32255.84</v>
      </c>
      <c r="J724" t="s">
        <v>64</v>
      </c>
      <c r="K724">
        <f ca="1">YEAR(TODAY()) - Table1[[#This Row],[Year]]</f>
        <v>17</v>
      </c>
      <c r="L724">
        <f>Table1[[#This Row],[Price]]/Table1[[#This Row],[Mileage]]</f>
        <v>0.1134454804117765</v>
      </c>
      <c r="M724" t="str" cm="1">
        <f t="array" ref="M724">_xlfn.IFS(
Table1[[#This Row],[Mileage]]&lt;50000,"Low",
Table1[[#This Row],[Mileage]]&lt;150000,"Medium",
TRUE,"High"
)</f>
        <v>High</v>
      </c>
      <c r="N724" t="str" cm="1">
        <f t="array" ref="N724">_xlfn.IFS(
Table1[[#This Row],[Price]]&lt;65000,"Budget",
Table1[[#This Row],[Price]]&lt;=80000,"Mid-range",
TRUE,"Premium"
)</f>
        <v>Budget</v>
      </c>
      <c r="O724" t="str" cm="1">
        <f t="array" ref="O724">_xlfn.IFS(
Table1[[#This Row],[Engine Size]]&lt;2,"Small",
Table1[[#This Row],[Engine Size]]&lt;4,"Medium",
TRUE,"Large"
)</f>
        <v>Medium</v>
      </c>
      <c r="P724" cm="1">
        <f t="array" ref="P724">_xlfn.IFS(
Table1[[#This Row],[Condition]]="New",3,
Table1[[#This Row],[Condition]]="Like New",2,
TRUE,1
)</f>
        <v>3</v>
      </c>
    </row>
    <row r="725" spans="1:16" hidden="1" x14ac:dyDescent="0.3">
      <c r="A725">
        <v>724</v>
      </c>
      <c r="B725" t="s">
        <v>58</v>
      </c>
      <c r="C725">
        <v>2001</v>
      </c>
      <c r="D725">
        <v>1.3</v>
      </c>
      <c r="E725" t="s">
        <v>42</v>
      </c>
      <c r="F725" t="s">
        <v>19</v>
      </c>
      <c r="G725">
        <v>229728</v>
      </c>
      <c r="H725" t="s">
        <v>26</v>
      </c>
      <c r="I725">
        <v>35593.06</v>
      </c>
      <c r="J725" t="s">
        <v>62</v>
      </c>
      <c r="K725">
        <f ca="1">YEAR(TODAY()) - Table1[[#This Row],[Year]]</f>
        <v>25</v>
      </c>
      <c r="L725">
        <f>Table1[[#This Row],[Price]]/Table1[[#This Row],[Mileage]]</f>
        <v>0.15493566304499232</v>
      </c>
      <c r="M725" t="str" cm="1">
        <f t="array" ref="M725">_xlfn.IFS(
Table1[[#This Row],[Mileage]]&lt;50000,"Low",
Table1[[#This Row],[Mileage]]&lt;150000,"Medium",
TRUE,"High"
)</f>
        <v>High</v>
      </c>
      <c r="N725" t="str" cm="1">
        <f t="array" ref="N725">_xlfn.IFS(
Table1[[#This Row],[Price]]&lt;65000,"Budget",
Table1[[#This Row],[Price]]&lt;=80000,"Mid-range",
TRUE,"Premium"
)</f>
        <v>Budget</v>
      </c>
      <c r="O725" t="str" cm="1">
        <f t="array" ref="O725">_xlfn.IFS(
Table1[[#This Row],[Engine Size]]&lt;2,"Small",
Table1[[#This Row],[Engine Size]]&lt;4,"Medium",
TRUE,"Large"
)</f>
        <v>Small</v>
      </c>
      <c r="P725" cm="1">
        <f t="array" ref="P725">_xlfn.IFS(
Table1[[#This Row],[Condition]]="New",3,
Table1[[#This Row],[Condition]]="Like New",2,
TRUE,1
)</f>
        <v>1</v>
      </c>
    </row>
    <row r="726" spans="1:16" x14ac:dyDescent="0.3">
      <c r="A726">
        <v>725</v>
      </c>
      <c r="B726" t="s">
        <v>17</v>
      </c>
      <c r="C726">
        <v>2010</v>
      </c>
      <c r="D726">
        <v>4</v>
      </c>
      <c r="E726" t="s">
        <v>18</v>
      </c>
      <c r="F726" t="s">
        <v>19</v>
      </c>
      <c r="G726">
        <v>52107</v>
      </c>
      <c r="H726" t="s">
        <v>20</v>
      </c>
      <c r="I726">
        <v>58465.58</v>
      </c>
      <c r="J726" t="s">
        <v>35</v>
      </c>
      <c r="K726">
        <f ca="1">YEAR(TODAY()) - Table1[[#This Row],[Year]]</f>
        <v>16</v>
      </c>
      <c r="L726">
        <f>Table1[[#This Row],[Price]]/Table1[[#This Row],[Mileage]]</f>
        <v>1.1220292858924905</v>
      </c>
      <c r="M726" t="str" cm="1">
        <f t="array" ref="M726">_xlfn.IFS(
Table1[[#This Row],[Mileage]]&lt;50000,"Low",
Table1[[#This Row],[Mileage]]&lt;150000,"Medium",
TRUE,"High"
)</f>
        <v>Medium</v>
      </c>
      <c r="N726" t="str" cm="1">
        <f t="array" ref="N726">_xlfn.IFS(
Table1[[#This Row],[Price]]&lt;65000,"Budget",
Table1[[#This Row],[Price]]&lt;=80000,"Mid-range",
TRUE,"Premium"
)</f>
        <v>Budget</v>
      </c>
      <c r="O726" t="str" cm="1">
        <f t="array" ref="O726">_xlfn.IFS(
Table1[[#This Row],[Engine Size]]&lt;2,"Small",
Table1[[#This Row],[Engine Size]]&lt;4,"Medium",
TRUE,"Large"
)</f>
        <v>Large</v>
      </c>
      <c r="P726" cm="1">
        <f t="array" ref="P726">_xlfn.IFS(
Table1[[#This Row],[Condition]]="New",3,
Table1[[#This Row],[Condition]]="Like New",2,
TRUE,1
)</f>
        <v>3</v>
      </c>
    </row>
    <row r="727" spans="1:16" hidden="1" x14ac:dyDescent="0.3">
      <c r="A727">
        <v>726</v>
      </c>
      <c r="B727" t="s">
        <v>30</v>
      </c>
      <c r="C727">
        <v>2009</v>
      </c>
      <c r="D727">
        <v>4.7</v>
      </c>
      <c r="E727" t="s">
        <v>18</v>
      </c>
      <c r="F727" t="s">
        <v>34</v>
      </c>
      <c r="G727">
        <v>244865</v>
      </c>
      <c r="H727" t="s">
        <v>26</v>
      </c>
      <c r="I727">
        <v>31455.83</v>
      </c>
      <c r="J727" t="s">
        <v>41</v>
      </c>
      <c r="K727">
        <f ca="1">YEAR(TODAY()) - Table1[[#This Row],[Year]]</f>
        <v>17</v>
      </c>
      <c r="L727">
        <f>Table1[[#This Row],[Price]]/Table1[[#This Row],[Mileage]]</f>
        <v>0.1284619280011435</v>
      </c>
      <c r="M727" t="str" cm="1">
        <f t="array" ref="M727">_xlfn.IFS(
Table1[[#This Row],[Mileage]]&lt;50000,"Low",
Table1[[#This Row],[Mileage]]&lt;150000,"Medium",
TRUE,"High"
)</f>
        <v>High</v>
      </c>
      <c r="N727" t="str" cm="1">
        <f t="array" ref="N727">_xlfn.IFS(
Table1[[#This Row],[Price]]&lt;65000,"Budget",
Table1[[#This Row],[Price]]&lt;=80000,"Mid-range",
TRUE,"Premium"
)</f>
        <v>Budget</v>
      </c>
      <c r="O727" t="str" cm="1">
        <f t="array" ref="O727">_xlfn.IFS(
Table1[[#This Row],[Engine Size]]&lt;2,"Small",
Table1[[#This Row],[Engine Size]]&lt;4,"Medium",
TRUE,"Large"
)</f>
        <v>Large</v>
      </c>
      <c r="P727" cm="1">
        <f t="array" ref="P727">_xlfn.IFS(
Table1[[#This Row],[Condition]]="New",3,
Table1[[#This Row],[Condition]]="Like New",2,
TRUE,1
)</f>
        <v>1</v>
      </c>
    </row>
    <row r="728" spans="1:16" hidden="1" x14ac:dyDescent="0.3">
      <c r="A728">
        <v>727</v>
      </c>
      <c r="B728" t="s">
        <v>30</v>
      </c>
      <c r="C728">
        <v>2020</v>
      </c>
      <c r="D728">
        <v>1.2</v>
      </c>
      <c r="E728" t="s">
        <v>33</v>
      </c>
      <c r="F728" t="s">
        <v>34</v>
      </c>
      <c r="G728">
        <v>279707</v>
      </c>
      <c r="H728" t="s">
        <v>26</v>
      </c>
      <c r="I728">
        <v>14086.62</v>
      </c>
      <c r="J728" t="s">
        <v>52</v>
      </c>
      <c r="K728">
        <f ca="1">YEAR(TODAY()) - Table1[[#This Row],[Year]]</f>
        <v>6</v>
      </c>
      <c r="L728">
        <f>Table1[[#This Row],[Price]]/Table1[[#This Row],[Mileage]]</f>
        <v>5.0362057438676902E-2</v>
      </c>
      <c r="M728" t="str" cm="1">
        <f t="array" ref="M728">_xlfn.IFS(
Table1[[#This Row],[Mileage]]&lt;50000,"Low",
Table1[[#This Row],[Mileage]]&lt;150000,"Medium",
TRUE,"High"
)</f>
        <v>High</v>
      </c>
      <c r="N728" t="str" cm="1">
        <f t="array" ref="N728">_xlfn.IFS(
Table1[[#This Row],[Price]]&lt;65000,"Budget",
Table1[[#This Row],[Price]]&lt;=80000,"Mid-range",
TRUE,"Premium"
)</f>
        <v>Budget</v>
      </c>
      <c r="O728" t="str" cm="1">
        <f t="array" ref="O728">_xlfn.IFS(
Table1[[#This Row],[Engine Size]]&lt;2,"Small",
Table1[[#This Row],[Engine Size]]&lt;4,"Medium",
TRUE,"Large"
)</f>
        <v>Small</v>
      </c>
      <c r="P728" cm="1">
        <f t="array" ref="P728">_xlfn.IFS(
Table1[[#This Row],[Condition]]="New",3,
Table1[[#This Row],[Condition]]="Like New",2,
TRUE,1
)</f>
        <v>1</v>
      </c>
    </row>
    <row r="729" spans="1:16" hidden="1" x14ac:dyDescent="0.3">
      <c r="A729">
        <v>728</v>
      </c>
      <c r="B729" t="s">
        <v>43</v>
      </c>
      <c r="C729">
        <v>2013</v>
      </c>
      <c r="D729">
        <v>4.3</v>
      </c>
      <c r="E729" t="s">
        <v>18</v>
      </c>
      <c r="F729" t="s">
        <v>19</v>
      </c>
      <c r="G729">
        <v>70729</v>
      </c>
      <c r="H729" t="s">
        <v>38</v>
      </c>
      <c r="I729">
        <v>20661.39</v>
      </c>
      <c r="J729" t="s">
        <v>60</v>
      </c>
      <c r="K729">
        <f ca="1">YEAR(TODAY()) - Table1[[#This Row],[Year]]</f>
        <v>13</v>
      </c>
      <c r="L729">
        <f>Table1[[#This Row],[Price]]/Table1[[#This Row],[Mileage]]</f>
        <v>0.29212048806006025</v>
      </c>
      <c r="M729" t="str" cm="1">
        <f t="array" ref="M729">_xlfn.IFS(
Table1[[#This Row],[Mileage]]&lt;50000,"Low",
Table1[[#This Row],[Mileage]]&lt;150000,"Medium",
TRUE,"High"
)</f>
        <v>Medium</v>
      </c>
      <c r="N729" t="str" cm="1">
        <f t="array" ref="N729">_xlfn.IFS(
Table1[[#This Row],[Price]]&lt;65000,"Budget",
Table1[[#This Row],[Price]]&lt;=80000,"Mid-range",
TRUE,"Premium"
)</f>
        <v>Budget</v>
      </c>
      <c r="O729" t="str" cm="1">
        <f t="array" ref="O729">_xlfn.IFS(
Table1[[#This Row],[Engine Size]]&lt;2,"Small",
Table1[[#This Row],[Engine Size]]&lt;4,"Medium",
TRUE,"Large"
)</f>
        <v>Large</v>
      </c>
      <c r="P729" cm="1">
        <f t="array" ref="P729">_xlfn.IFS(
Table1[[#This Row],[Condition]]="New",3,
Table1[[#This Row],[Condition]]="Like New",2,
TRUE,1
)</f>
        <v>2</v>
      </c>
    </row>
    <row r="730" spans="1:16" hidden="1" x14ac:dyDescent="0.3">
      <c r="A730">
        <v>729</v>
      </c>
      <c r="B730" t="s">
        <v>43</v>
      </c>
      <c r="C730">
        <v>2006</v>
      </c>
      <c r="D730">
        <v>3.7</v>
      </c>
      <c r="E730" t="s">
        <v>18</v>
      </c>
      <c r="F730" t="s">
        <v>19</v>
      </c>
      <c r="G730">
        <v>277845</v>
      </c>
      <c r="H730" t="s">
        <v>26</v>
      </c>
      <c r="I730">
        <v>21525.040000000001</v>
      </c>
      <c r="J730" t="s">
        <v>44</v>
      </c>
      <c r="K730">
        <f ca="1">YEAR(TODAY()) - Table1[[#This Row],[Year]]</f>
        <v>20</v>
      </c>
      <c r="L730">
        <f>Table1[[#This Row],[Price]]/Table1[[#This Row],[Mileage]]</f>
        <v>7.7471395922186839E-2</v>
      </c>
      <c r="M730" t="str" cm="1">
        <f t="array" ref="M730">_xlfn.IFS(
Table1[[#This Row],[Mileage]]&lt;50000,"Low",
Table1[[#This Row],[Mileage]]&lt;150000,"Medium",
TRUE,"High"
)</f>
        <v>High</v>
      </c>
      <c r="N730" t="str" cm="1">
        <f t="array" ref="N730">_xlfn.IFS(
Table1[[#This Row],[Price]]&lt;65000,"Budget",
Table1[[#This Row],[Price]]&lt;=80000,"Mid-range",
TRUE,"Premium"
)</f>
        <v>Budget</v>
      </c>
      <c r="O730" t="str" cm="1">
        <f t="array" ref="O730">_xlfn.IFS(
Table1[[#This Row],[Engine Size]]&lt;2,"Small",
Table1[[#This Row],[Engine Size]]&lt;4,"Medium",
TRUE,"Large"
)</f>
        <v>Medium</v>
      </c>
      <c r="P730" cm="1">
        <f t="array" ref="P730">_xlfn.IFS(
Table1[[#This Row],[Condition]]="New",3,
Table1[[#This Row],[Condition]]="Like New",2,
TRUE,1
)</f>
        <v>1</v>
      </c>
    </row>
    <row r="731" spans="1:16" x14ac:dyDescent="0.3">
      <c r="A731">
        <v>730</v>
      </c>
      <c r="B731" t="s">
        <v>17</v>
      </c>
      <c r="C731">
        <v>2001</v>
      </c>
      <c r="D731">
        <v>1.5</v>
      </c>
      <c r="E731" t="s">
        <v>42</v>
      </c>
      <c r="F731" t="s">
        <v>19</v>
      </c>
      <c r="G731">
        <v>200144</v>
      </c>
      <c r="H731" t="s">
        <v>20</v>
      </c>
      <c r="I731">
        <v>85056.02</v>
      </c>
      <c r="J731" t="s">
        <v>64</v>
      </c>
      <c r="K731">
        <f ca="1">YEAR(TODAY()) - Table1[[#This Row],[Year]]</f>
        <v>25</v>
      </c>
      <c r="L731">
        <f>Table1[[#This Row],[Price]]/Table1[[#This Row],[Mileage]]</f>
        <v>0.42497411863458312</v>
      </c>
      <c r="M731" t="str" cm="1">
        <f t="array" ref="M731">_xlfn.IFS(
Table1[[#This Row],[Mileage]]&lt;50000,"Low",
Table1[[#This Row],[Mileage]]&lt;150000,"Medium",
TRUE,"High"
)</f>
        <v>High</v>
      </c>
      <c r="N731" t="str" cm="1">
        <f t="array" ref="N731">_xlfn.IFS(
Table1[[#This Row],[Price]]&lt;65000,"Budget",
Table1[[#This Row],[Price]]&lt;=80000,"Mid-range",
TRUE,"Premium"
)</f>
        <v>Premium</v>
      </c>
      <c r="O731" t="str" cm="1">
        <f t="array" ref="O731">_xlfn.IFS(
Table1[[#This Row],[Engine Size]]&lt;2,"Small",
Table1[[#This Row],[Engine Size]]&lt;4,"Medium",
TRUE,"Large"
)</f>
        <v>Small</v>
      </c>
      <c r="P731" cm="1">
        <f t="array" ref="P731">_xlfn.IFS(
Table1[[#This Row],[Condition]]="New",3,
Table1[[#This Row],[Condition]]="Like New",2,
TRUE,1
)</f>
        <v>3</v>
      </c>
    </row>
    <row r="732" spans="1:16" hidden="1" x14ac:dyDescent="0.3">
      <c r="A732">
        <v>731</v>
      </c>
      <c r="B732" t="s">
        <v>50</v>
      </c>
      <c r="C732">
        <v>2008</v>
      </c>
      <c r="D732">
        <v>1.9</v>
      </c>
      <c r="E732" t="s">
        <v>42</v>
      </c>
      <c r="F732" t="s">
        <v>19</v>
      </c>
      <c r="G732">
        <v>215494</v>
      </c>
      <c r="H732" t="s">
        <v>38</v>
      </c>
      <c r="I732">
        <v>32010.37</v>
      </c>
      <c r="J732" t="s">
        <v>61</v>
      </c>
      <c r="K732">
        <f ca="1">YEAR(TODAY()) - Table1[[#This Row],[Year]]</f>
        <v>18</v>
      </c>
      <c r="L732">
        <f>Table1[[#This Row],[Price]]/Table1[[#This Row],[Mileage]]</f>
        <v>0.14854413579960463</v>
      </c>
      <c r="M732" t="str" cm="1">
        <f t="array" ref="M732">_xlfn.IFS(
Table1[[#This Row],[Mileage]]&lt;50000,"Low",
Table1[[#This Row],[Mileage]]&lt;150000,"Medium",
TRUE,"High"
)</f>
        <v>High</v>
      </c>
      <c r="N732" t="str" cm="1">
        <f t="array" ref="N732">_xlfn.IFS(
Table1[[#This Row],[Price]]&lt;65000,"Budget",
Table1[[#This Row],[Price]]&lt;=80000,"Mid-range",
TRUE,"Premium"
)</f>
        <v>Budget</v>
      </c>
      <c r="O732" t="str" cm="1">
        <f t="array" ref="O732">_xlfn.IFS(
Table1[[#This Row],[Engine Size]]&lt;2,"Small",
Table1[[#This Row],[Engine Size]]&lt;4,"Medium",
TRUE,"Large"
)</f>
        <v>Small</v>
      </c>
      <c r="P732" cm="1">
        <f t="array" ref="P732">_xlfn.IFS(
Table1[[#This Row],[Condition]]="New",3,
Table1[[#This Row],[Condition]]="Like New",2,
TRUE,1
)</f>
        <v>2</v>
      </c>
    </row>
    <row r="733" spans="1:16" x14ac:dyDescent="0.3">
      <c r="A733">
        <v>732</v>
      </c>
      <c r="B733" t="s">
        <v>17</v>
      </c>
      <c r="C733">
        <v>2015</v>
      </c>
      <c r="D733">
        <v>3.8</v>
      </c>
      <c r="E733" t="s">
        <v>42</v>
      </c>
      <c r="F733" t="s">
        <v>34</v>
      </c>
      <c r="G733">
        <v>252615</v>
      </c>
      <c r="H733" t="s">
        <v>20</v>
      </c>
      <c r="I733">
        <v>72895.710000000006</v>
      </c>
      <c r="J733" t="s">
        <v>21</v>
      </c>
      <c r="K733">
        <f ca="1">YEAR(TODAY()) - Table1[[#This Row],[Year]]</f>
        <v>11</v>
      </c>
      <c r="L733">
        <f>Table1[[#This Row],[Price]]/Table1[[#This Row],[Mileage]]</f>
        <v>0.28856445579241141</v>
      </c>
      <c r="M733" t="str" cm="1">
        <f t="array" ref="M733">_xlfn.IFS(
Table1[[#This Row],[Mileage]]&lt;50000,"Low",
Table1[[#This Row],[Mileage]]&lt;150000,"Medium",
TRUE,"High"
)</f>
        <v>High</v>
      </c>
      <c r="N733" t="str" cm="1">
        <f t="array" ref="N733">_xlfn.IFS(
Table1[[#This Row],[Price]]&lt;65000,"Budget",
Table1[[#This Row],[Price]]&lt;=80000,"Mid-range",
TRUE,"Premium"
)</f>
        <v>Mid-range</v>
      </c>
      <c r="O733" t="str" cm="1">
        <f t="array" ref="O733">_xlfn.IFS(
Table1[[#This Row],[Engine Size]]&lt;2,"Small",
Table1[[#This Row],[Engine Size]]&lt;4,"Medium",
TRUE,"Large"
)</f>
        <v>Medium</v>
      </c>
      <c r="P733" cm="1">
        <f t="array" ref="P733">_xlfn.IFS(
Table1[[#This Row],[Condition]]="New",3,
Table1[[#This Row],[Condition]]="Like New",2,
TRUE,1
)</f>
        <v>3</v>
      </c>
    </row>
    <row r="734" spans="1:16" x14ac:dyDescent="0.3">
      <c r="A734">
        <v>733</v>
      </c>
      <c r="B734" t="s">
        <v>43</v>
      </c>
      <c r="C734">
        <v>2012</v>
      </c>
      <c r="D734">
        <v>2.5</v>
      </c>
      <c r="E734" t="s">
        <v>25</v>
      </c>
      <c r="F734" t="s">
        <v>34</v>
      </c>
      <c r="G734">
        <v>128331</v>
      </c>
      <c r="H734" t="s">
        <v>38</v>
      </c>
      <c r="I734">
        <v>58944.68</v>
      </c>
      <c r="J734" t="s">
        <v>63</v>
      </c>
      <c r="K734">
        <f ca="1">YEAR(TODAY()) - Table1[[#This Row],[Year]]</f>
        <v>14</v>
      </c>
      <c r="L734">
        <f>Table1[[#This Row],[Price]]/Table1[[#This Row],[Mileage]]</f>
        <v>0.45931754603330449</v>
      </c>
      <c r="M734" t="str" cm="1">
        <f t="array" ref="M734">_xlfn.IFS(
Table1[[#This Row],[Mileage]]&lt;50000,"Low",
Table1[[#This Row],[Mileage]]&lt;150000,"Medium",
TRUE,"High"
)</f>
        <v>Medium</v>
      </c>
      <c r="N734" t="str" cm="1">
        <f t="array" ref="N734">_xlfn.IFS(
Table1[[#This Row],[Price]]&lt;65000,"Budget",
Table1[[#This Row],[Price]]&lt;=80000,"Mid-range",
TRUE,"Premium"
)</f>
        <v>Budget</v>
      </c>
      <c r="O734" t="str" cm="1">
        <f t="array" ref="O734">_xlfn.IFS(
Table1[[#This Row],[Engine Size]]&lt;2,"Small",
Table1[[#This Row],[Engine Size]]&lt;4,"Medium",
TRUE,"Large"
)</f>
        <v>Medium</v>
      </c>
      <c r="P734" cm="1">
        <f t="array" ref="P734">_xlfn.IFS(
Table1[[#This Row],[Condition]]="New",3,
Table1[[#This Row],[Condition]]="Like New",2,
TRUE,1
)</f>
        <v>2</v>
      </c>
    </row>
    <row r="735" spans="1:16" x14ac:dyDescent="0.3">
      <c r="A735">
        <v>734</v>
      </c>
      <c r="B735" t="s">
        <v>30</v>
      </c>
      <c r="C735">
        <v>2008</v>
      </c>
      <c r="D735">
        <v>5.7</v>
      </c>
      <c r="E735" t="s">
        <v>33</v>
      </c>
      <c r="F735" t="s">
        <v>19</v>
      </c>
      <c r="G735">
        <v>160482</v>
      </c>
      <c r="H735" t="s">
        <v>20</v>
      </c>
      <c r="I735">
        <v>97818.68</v>
      </c>
      <c r="J735" t="s">
        <v>31</v>
      </c>
      <c r="K735">
        <f ca="1">YEAR(TODAY()) - Table1[[#This Row],[Year]]</f>
        <v>18</v>
      </c>
      <c r="L735">
        <f>Table1[[#This Row],[Price]]/Table1[[#This Row],[Mileage]]</f>
        <v>0.60953053925050782</v>
      </c>
      <c r="M735" t="str" cm="1">
        <f t="array" ref="M735">_xlfn.IFS(
Table1[[#This Row],[Mileage]]&lt;50000,"Low",
Table1[[#This Row],[Mileage]]&lt;150000,"Medium",
TRUE,"High"
)</f>
        <v>High</v>
      </c>
      <c r="N735" t="str" cm="1">
        <f t="array" ref="N735">_xlfn.IFS(
Table1[[#This Row],[Price]]&lt;65000,"Budget",
Table1[[#This Row],[Price]]&lt;=80000,"Mid-range",
TRUE,"Premium"
)</f>
        <v>Premium</v>
      </c>
      <c r="O735" t="str" cm="1">
        <f t="array" ref="O735">_xlfn.IFS(
Table1[[#This Row],[Engine Size]]&lt;2,"Small",
Table1[[#This Row],[Engine Size]]&lt;4,"Medium",
TRUE,"Large"
)</f>
        <v>Large</v>
      </c>
      <c r="P735" cm="1">
        <f t="array" ref="P735">_xlfn.IFS(
Table1[[#This Row],[Condition]]="New",3,
Table1[[#This Row],[Condition]]="Like New",2,
TRUE,1
)</f>
        <v>3</v>
      </c>
    </row>
    <row r="736" spans="1:16" hidden="1" x14ac:dyDescent="0.3">
      <c r="A736">
        <v>735</v>
      </c>
      <c r="B736" t="s">
        <v>37</v>
      </c>
      <c r="C736">
        <v>2019</v>
      </c>
      <c r="D736">
        <v>5.0999999999999996</v>
      </c>
      <c r="E736" t="s">
        <v>42</v>
      </c>
      <c r="F736" t="s">
        <v>19</v>
      </c>
      <c r="G736">
        <v>99280</v>
      </c>
      <c r="H736" t="s">
        <v>38</v>
      </c>
      <c r="I736">
        <v>30918.15</v>
      </c>
      <c r="J736" t="s">
        <v>48</v>
      </c>
      <c r="K736">
        <f ca="1">YEAR(TODAY()) - Table1[[#This Row],[Year]]</f>
        <v>7</v>
      </c>
      <c r="L736">
        <f>Table1[[#This Row],[Price]]/Table1[[#This Row],[Mileage]]</f>
        <v>0.31142375100725223</v>
      </c>
      <c r="M736" t="str" cm="1">
        <f t="array" ref="M736">_xlfn.IFS(
Table1[[#This Row],[Mileage]]&lt;50000,"Low",
Table1[[#This Row],[Mileage]]&lt;150000,"Medium",
TRUE,"High"
)</f>
        <v>Medium</v>
      </c>
      <c r="N736" t="str" cm="1">
        <f t="array" ref="N736">_xlfn.IFS(
Table1[[#This Row],[Price]]&lt;65000,"Budget",
Table1[[#This Row],[Price]]&lt;=80000,"Mid-range",
TRUE,"Premium"
)</f>
        <v>Budget</v>
      </c>
      <c r="O736" t="str" cm="1">
        <f t="array" ref="O736">_xlfn.IFS(
Table1[[#This Row],[Engine Size]]&lt;2,"Small",
Table1[[#This Row],[Engine Size]]&lt;4,"Medium",
TRUE,"Large"
)</f>
        <v>Large</v>
      </c>
      <c r="P736" cm="1">
        <f t="array" ref="P736">_xlfn.IFS(
Table1[[#This Row],[Condition]]="New",3,
Table1[[#This Row],[Condition]]="Like New",2,
TRUE,1
)</f>
        <v>2</v>
      </c>
    </row>
    <row r="737" spans="1:16" hidden="1" x14ac:dyDescent="0.3">
      <c r="A737">
        <v>736</v>
      </c>
      <c r="B737" t="s">
        <v>17</v>
      </c>
      <c r="C737">
        <v>2003</v>
      </c>
      <c r="D737">
        <v>5.9</v>
      </c>
      <c r="E737" t="s">
        <v>25</v>
      </c>
      <c r="F737" t="s">
        <v>19</v>
      </c>
      <c r="G737">
        <v>189787</v>
      </c>
      <c r="H737" t="s">
        <v>20</v>
      </c>
      <c r="I737">
        <v>20045.439999999999</v>
      </c>
      <c r="J737" t="s">
        <v>64</v>
      </c>
      <c r="K737">
        <f ca="1">YEAR(TODAY()) - Table1[[#This Row],[Year]]</f>
        <v>23</v>
      </c>
      <c r="L737">
        <f>Table1[[#This Row],[Price]]/Table1[[#This Row],[Mileage]]</f>
        <v>0.10562072217802061</v>
      </c>
      <c r="M737" t="str" cm="1">
        <f t="array" ref="M737">_xlfn.IFS(
Table1[[#This Row],[Mileage]]&lt;50000,"Low",
Table1[[#This Row],[Mileage]]&lt;150000,"Medium",
TRUE,"High"
)</f>
        <v>High</v>
      </c>
      <c r="N737" t="str" cm="1">
        <f t="array" ref="N737">_xlfn.IFS(
Table1[[#This Row],[Price]]&lt;65000,"Budget",
Table1[[#This Row],[Price]]&lt;=80000,"Mid-range",
TRUE,"Premium"
)</f>
        <v>Budget</v>
      </c>
      <c r="O737" t="str" cm="1">
        <f t="array" ref="O737">_xlfn.IFS(
Table1[[#This Row],[Engine Size]]&lt;2,"Small",
Table1[[#This Row],[Engine Size]]&lt;4,"Medium",
TRUE,"Large"
)</f>
        <v>Large</v>
      </c>
      <c r="P737" cm="1">
        <f t="array" ref="P737">_xlfn.IFS(
Table1[[#This Row],[Condition]]="New",3,
Table1[[#This Row],[Condition]]="Like New",2,
TRUE,1
)</f>
        <v>3</v>
      </c>
    </row>
    <row r="738" spans="1:16" hidden="1" x14ac:dyDescent="0.3">
      <c r="A738">
        <v>737</v>
      </c>
      <c r="B738" t="s">
        <v>30</v>
      </c>
      <c r="C738">
        <v>2021</v>
      </c>
      <c r="D738">
        <v>2.2999999999999998</v>
      </c>
      <c r="E738" t="s">
        <v>25</v>
      </c>
      <c r="F738" t="s">
        <v>19</v>
      </c>
      <c r="G738">
        <v>38665</v>
      </c>
      <c r="H738" t="s">
        <v>20</v>
      </c>
      <c r="I738">
        <v>9943.59</v>
      </c>
      <c r="J738" t="s">
        <v>52</v>
      </c>
      <c r="K738">
        <f ca="1">YEAR(TODAY()) - Table1[[#This Row],[Year]]</f>
        <v>5</v>
      </c>
      <c r="L738">
        <f>Table1[[#This Row],[Price]]/Table1[[#This Row],[Mileage]]</f>
        <v>0.2571728953834217</v>
      </c>
      <c r="M738" t="str" cm="1">
        <f t="array" ref="M738">_xlfn.IFS(
Table1[[#This Row],[Mileage]]&lt;50000,"Low",
Table1[[#This Row],[Mileage]]&lt;150000,"Medium",
TRUE,"High"
)</f>
        <v>Low</v>
      </c>
      <c r="N738" t="str" cm="1">
        <f t="array" ref="N738">_xlfn.IFS(
Table1[[#This Row],[Price]]&lt;65000,"Budget",
Table1[[#This Row],[Price]]&lt;=80000,"Mid-range",
TRUE,"Premium"
)</f>
        <v>Budget</v>
      </c>
      <c r="O738" t="str" cm="1">
        <f t="array" ref="O738">_xlfn.IFS(
Table1[[#This Row],[Engine Size]]&lt;2,"Small",
Table1[[#This Row],[Engine Size]]&lt;4,"Medium",
TRUE,"Large"
)</f>
        <v>Medium</v>
      </c>
      <c r="P738" cm="1">
        <f t="array" ref="P738">_xlfn.IFS(
Table1[[#This Row],[Condition]]="New",3,
Table1[[#This Row],[Condition]]="Like New",2,
TRUE,1
)</f>
        <v>3</v>
      </c>
    </row>
    <row r="739" spans="1:16" hidden="1" x14ac:dyDescent="0.3">
      <c r="A739">
        <v>738</v>
      </c>
      <c r="B739" t="s">
        <v>37</v>
      </c>
      <c r="C739">
        <v>2009</v>
      </c>
      <c r="D739">
        <v>5.8</v>
      </c>
      <c r="E739" t="s">
        <v>33</v>
      </c>
      <c r="F739" t="s">
        <v>34</v>
      </c>
      <c r="G739">
        <v>278101</v>
      </c>
      <c r="H739" t="s">
        <v>26</v>
      </c>
      <c r="I739">
        <v>27891.17</v>
      </c>
      <c r="J739" t="s">
        <v>45</v>
      </c>
      <c r="K739">
        <f ca="1">YEAR(TODAY()) - Table1[[#This Row],[Year]]</f>
        <v>17</v>
      </c>
      <c r="L739">
        <f>Table1[[#This Row],[Price]]/Table1[[#This Row],[Mileage]]</f>
        <v>0.1002915127957109</v>
      </c>
      <c r="M739" t="str" cm="1">
        <f t="array" ref="M739">_xlfn.IFS(
Table1[[#This Row],[Mileage]]&lt;50000,"Low",
Table1[[#This Row],[Mileage]]&lt;150000,"Medium",
TRUE,"High"
)</f>
        <v>High</v>
      </c>
      <c r="N739" t="str" cm="1">
        <f t="array" ref="N739">_xlfn.IFS(
Table1[[#This Row],[Price]]&lt;65000,"Budget",
Table1[[#This Row],[Price]]&lt;=80000,"Mid-range",
TRUE,"Premium"
)</f>
        <v>Budget</v>
      </c>
      <c r="O739" t="str" cm="1">
        <f t="array" ref="O739">_xlfn.IFS(
Table1[[#This Row],[Engine Size]]&lt;2,"Small",
Table1[[#This Row],[Engine Size]]&lt;4,"Medium",
TRUE,"Large"
)</f>
        <v>Large</v>
      </c>
      <c r="P739" cm="1">
        <f t="array" ref="P739">_xlfn.IFS(
Table1[[#This Row],[Condition]]="New",3,
Table1[[#This Row],[Condition]]="Like New",2,
TRUE,1
)</f>
        <v>1</v>
      </c>
    </row>
    <row r="740" spans="1:16" x14ac:dyDescent="0.3">
      <c r="A740">
        <v>739</v>
      </c>
      <c r="B740" t="s">
        <v>37</v>
      </c>
      <c r="C740">
        <v>2021</v>
      </c>
      <c r="D740">
        <v>3.2</v>
      </c>
      <c r="E740" t="s">
        <v>33</v>
      </c>
      <c r="F740" t="s">
        <v>19</v>
      </c>
      <c r="G740">
        <v>259285</v>
      </c>
      <c r="H740" t="s">
        <v>38</v>
      </c>
      <c r="I740">
        <v>69986.73</v>
      </c>
      <c r="J740" t="s">
        <v>68</v>
      </c>
      <c r="K740">
        <f ca="1">YEAR(TODAY()) - Table1[[#This Row],[Year]]</f>
        <v>5</v>
      </c>
      <c r="L740">
        <f>Table1[[#This Row],[Price]]/Table1[[#This Row],[Mileage]]</f>
        <v>0.26992201631409452</v>
      </c>
      <c r="M740" t="str" cm="1">
        <f t="array" ref="M740">_xlfn.IFS(
Table1[[#This Row],[Mileage]]&lt;50000,"Low",
Table1[[#This Row],[Mileage]]&lt;150000,"Medium",
TRUE,"High"
)</f>
        <v>High</v>
      </c>
      <c r="N740" t="str" cm="1">
        <f t="array" ref="N740">_xlfn.IFS(
Table1[[#This Row],[Price]]&lt;65000,"Budget",
Table1[[#This Row],[Price]]&lt;=80000,"Mid-range",
TRUE,"Premium"
)</f>
        <v>Mid-range</v>
      </c>
      <c r="O740" t="str" cm="1">
        <f t="array" ref="O740">_xlfn.IFS(
Table1[[#This Row],[Engine Size]]&lt;2,"Small",
Table1[[#This Row],[Engine Size]]&lt;4,"Medium",
TRUE,"Large"
)</f>
        <v>Medium</v>
      </c>
      <c r="P740" cm="1">
        <f t="array" ref="P740">_xlfn.IFS(
Table1[[#This Row],[Condition]]="New",3,
Table1[[#This Row],[Condition]]="Like New",2,
TRUE,1
)</f>
        <v>2</v>
      </c>
    </row>
    <row r="741" spans="1:16" hidden="1" x14ac:dyDescent="0.3">
      <c r="A741">
        <v>740</v>
      </c>
      <c r="B741" t="s">
        <v>43</v>
      </c>
      <c r="C741">
        <v>2011</v>
      </c>
      <c r="D741">
        <v>2.7</v>
      </c>
      <c r="E741" t="s">
        <v>18</v>
      </c>
      <c r="F741" t="s">
        <v>19</v>
      </c>
      <c r="G741">
        <v>163947</v>
      </c>
      <c r="H741" t="s">
        <v>38</v>
      </c>
      <c r="I741">
        <v>13099.53</v>
      </c>
      <c r="J741" t="s">
        <v>57</v>
      </c>
      <c r="K741">
        <f ca="1">YEAR(TODAY()) - Table1[[#This Row],[Year]]</f>
        <v>15</v>
      </c>
      <c r="L741">
        <f>Table1[[#This Row],[Price]]/Table1[[#This Row],[Mileage]]</f>
        <v>7.990100459294773E-2</v>
      </c>
      <c r="M741" t="str" cm="1">
        <f t="array" ref="M741">_xlfn.IFS(
Table1[[#This Row],[Mileage]]&lt;50000,"Low",
Table1[[#This Row],[Mileage]]&lt;150000,"Medium",
TRUE,"High"
)</f>
        <v>High</v>
      </c>
      <c r="N741" t="str" cm="1">
        <f t="array" ref="N741">_xlfn.IFS(
Table1[[#This Row],[Price]]&lt;65000,"Budget",
Table1[[#This Row],[Price]]&lt;=80000,"Mid-range",
TRUE,"Premium"
)</f>
        <v>Budget</v>
      </c>
      <c r="O741" t="str" cm="1">
        <f t="array" ref="O741">_xlfn.IFS(
Table1[[#This Row],[Engine Size]]&lt;2,"Small",
Table1[[#This Row],[Engine Size]]&lt;4,"Medium",
TRUE,"Large"
)</f>
        <v>Medium</v>
      </c>
      <c r="P741" cm="1">
        <f t="array" ref="P741">_xlfn.IFS(
Table1[[#This Row],[Condition]]="New",3,
Table1[[#This Row],[Condition]]="Like New",2,
TRUE,1
)</f>
        <v>2</v>
      </c>
    </row>
    <row r="742" spans="1:16" hidden="1" x14ac:dyDescent="0.3">
      <c r="A742">
        <v>741</v>
      </c>
      <c r="B742" t="s">
        <v>17</v>
      </c>
      <c r="C742">
        <v>2016</v>
      </c>
      <c r="D742">
        <v>1.3</v>
      </c>
      <c r="E742" t="s">
        <v>25</v>
      </c>
      <c r="F742" t="s">
        <v>19</v>
      </c>
      <c r="G742">
        <v>113828</v>
      </c>
      <c r="H742" t="s">
        <v>26</v>
      </c>
      <c r="I742">
        <v>28246.68</v>
      </c>
      <c r="J742" t="s">
        <v>47</v>
      </c>
      <c r="K742">
        <f ca="1">YEAR(TODAY()) - Table1[[#This Row],[Year]]</f>
        <v>10</v>
      </c>
      <c r="L742">
        <f>Table1[[#This Row],[Price]]/Table1[[#This Row],[Mileage]]</f>
        <v>0.24815229996134519</v>
      </c>
      <c r="M742" t="str" cm="1">
        <f t="array" ref="M742">_xlfn.IFS(
Table1[[#This Row],[Mileage]]&lt;50000,"Low",
Table1[[#This Row],[Mileage]]&lt;150000,"Medium",
TRUE,"High"
)</f>
        <v>Medium</v>
      </c>
      <c r="N742" t="str" cm="1">
        <f t="array" ref="N742">_xlfn.IFS(
Table1[[#This Row],[Price]]&lt;65000,"Budget",
Table1[[#This Row],[Price]]&lt;=80000,"Mid-range",
TRUE,"Premium"
)</f>
        <v>Budget</v>
      </c>
      <c r="O742" t="str" cm="1">
        <f t="array" ref="O742">_xlfn.IFS(
Table1[[#This Row],[Engine Size]]&lt;2,"Small",
Table1[[#This Row],[Engine Size]]&lt;4,"Medium",
TRUE,"Large"
)</f>
        <v>Small</v>
      </c>
      <c r="P742" cm="1">
        <f t="array" ref="P742">_xlfn.IFS(
Table1[[#This Row],[Condition]]="New",3,
Table1[[#This Row],[Condition]]="Like New",2,
TRUE,1
)</f>
        <v>1</v>
      </c>
    </row>
    <row r="743" spans="1:16" x14ac:dyDescent="0.3">
      <c r="A743">
        <v>742</v>
      </c>
      <c r="B743" t="s">
        <v>24</v>
      </c>
      <c r="C743">
        <v>2013</v>
      </c>
      <c r="D743">
        <v>1.3</v>
      </c>
      <c r="E743" t="s">
        <v>42</v>
      </c>
      <c r="F743" t="s">
        <v>34</v>
      </c>
      <c r="G743">
        <v>132698</v>
      </c>
      <c r="H743" t="s">
        <v>20</v>
      </c>
      <c r="I743">
        <v>86254.29</v>
      </c>
      <c r="J743" t="s">
        <v>66</v>
      </c>
      <c r="K743">
        <f ca="1">YEAR(TODAY()) - Table1[[#This Row],[Year]]</f>
        <v>13</v>
      </c>
      <c r="L743">
        <f>Table1[[#This Row],[Price]]/Table1[[#This Row],[Mileage]]</f>
        <v>0.65000444618607656</v>
      </c>
      <c r="M743" t="str" cm="1">
        <f t="array" ref="M743">_xlfn.IFS(
Table1[[#This Row],[Mileage]]&lt;50000,"Low",
Table1[[#This Row],[Mileage]]&lt;150000,"Medium",
TRUE,"High"
)</f>
        <v>Medium</v>
      </c>
      <c r="N743" t="str" cm="1">
        <f t="array" ref="N743">_xlfn.IFS(
Table1[[#This Row],[Price]]&lt;65000,"Budget",
Table1[[#This Row],[Price]]&lt;=80000,"Mid-range",
TRUE,"Premium"
)</f>
        <v>Premium</v>
      </c>
      <c r="O743" t="str" cm="1">
        <f t="array" ref="O743">_xlfn.IFS(
Table1[[#This Row],[Engine Size]]&lt;2,"Small",
Table1[[#This Row],[Engine Size]]&lt;4,"Medium",
TRUE,"Large"
)</f>
        <v>Small</v>
      </c>
      <c r="P743" cm="1">
        <f t="array" ref="P743">_xlfn.IFS(
Table1[[#This Row],[Condition]]="New",3,
Table1[[#This Row],[Condition]]="Like New",2,
TRUE,1
)</f>
        <v>3</v>
      </c>
    </row>
    <row r="744" spans="1:16" x14ac:dyDescent="0.3">
      <c r="A744">
        <v>743</v>
      </c>
      <c r="B744" t="s">
        <v>58</v>
      </c>
      <c r="C744">
        <v>2013</v>
      </c>
      <c r="D744">
        <v>4.5</v>
      </c>
      <c r="E744" t="s">
        <v>33</v>
      </c>
      <c r="F744" t="s">
        <v>34</v>
      </c>
      <c r="G744">
        <v>90815</v>
      </c>
      <c r="H744" t="s">
        <v>20</v>
      </c>
      <c r="I744">
        <v>60380.53</v>
      </c>
      <c r="J744" t="s">
        <v>67</v>
      </c>
      <c r="K744">
        <f ca="1">YEAR(TODAY()) - Table1[[#This Row],[Year]]</f>
        <v>13</v>
      </c>
      <c r="L744">
        <f>Table1[[#This Row],[Price]]/Table1[[#This Row],[Mileage]]</f>
        <v>0.66487397456367336</v>
      </c>
      <c r="M744" t="str" cm="1">
        <f t="array" ref="M744">_xlfn.IFS(
Table1[[#This Row],[Mileage]]&lt;50000,"Low",
Table1[[#This Row],[Mileage]]&lt;150000,"Medium",
TRUE,"High"
)</f>
        <v>Medium</v>
      </c>
      <c r="N744" t="str" cm="1">
        <f t="array" ref="N744">_xlfn.IFS(
Table1[[#This Row],[Price]]&lt;65000,"Budget",
Table1[[#This Row],[Price]]&lt;=80000,"Mid-range",
TRUE,"Premium"
)</f>
        <v>Budget</v>
      </c>
      <c r="O744" t="str" cm="1">
        <f t="array" ref="O744">_xlfn.IFS(
Table1[[#This Row],[Engine Size]]&lt;2,"Small",
Table1[[#This Row],[Engine Size]]&lt;4,"Medium",
TRUE,"Large"
)</f>
        <v>Large</v>
      </c>
      <c r="P744" cm="1">
        <f t="array" ref="P744">_xlfn.IFS(
Table1[[#This Row],[Condition]]="New",3,
Table1[[#This Row],[Condition]]="Like New",2,
TRUE,1
)</f>
        <v>3</v>
      </c>
    </row>
    <row r="745" spans="1:16" hidden="1" x14ac:dyDescent="0.3">
      <c r="A745">
        <v>744</v>
      </c>
      <c r="B745" t="s">
        <v>43</v>
      </c>
      <c r="C745">
        <v>2001</v>
      </c>
      <c r="D745">
        <v>3.3</v>
      </c>
      <c r="E745" t="s">
        <v>25</v>
      </c>
      <c r="F745" t="s">
        <v>34</v>
      </c>
      <c r="G745">
        <v>194894</v>
      </c>
      <c r="H745" t="s">
        <v>38</v>
      </c>
      <c r="I745">
        <v>11604.55</v>
      </c>
      <c r="J745" t="s">
        <v>63</v>
      </c>
      <c r="K745">
        <f ca="1">YEAR(TODAY()) - Table1[[#This Row],[Year]]</f>
        <v>25</v>
      </c>
      <c r="L745">
        <f>Table1[[#This Row],[Price]]/Table1[[#This Row],[Mileage]]</f>
        <v>5.9542879719231986E-2</v>
      </c>
      <c r="M745" t="str" cm="1">
        <f t="array" ref="M745">_xlfn.IFS(
Table1[[#This Row],[Mileage]]&lt;50000,"Low",
Table1[[#This Row],[Mileage]]&lt;150000,"Medium",
TRUE,"High"
)</f>
        <v>High</v>
      </c>
      <c r="N745" t="str" cm="1">
        <f t="array" ref="N745">_xlfn.IFS(
Table1[[#This Row],[Price]]&lt;65000,"Budget",
Table1[[#This Row],[Price]]&lt;=80000,"Mid-range",
TRUE,"Premium"
)</f>
        <v>Budget</v>
      </c>
      <c r="O745" t="str" cm="1">
        <f t="array" ref="O745">_xlfn.IFS(
Table1[[#This Row],[Engine Size]]&lt;2,"Small",
Table1[[#This Row],[Engine Size]]&lt;4,"Medium",
TRUE,"Large"
)</f>
        <v>Medium</v>
      </c>
      <c r="P745" cm="1">
        <f t="array" ref="P745">_xlfn.IFS(
Table1[[#This Row],[Condition]]="New",3,
Table1[[#This Row],[Condition]]="Like New",2,
TRUE,1
)</f>
        <v>2</v>
      </c>
    </row>
    <row r="746" spans="1:16" hidden="1" x14ac:dyDescent="0.3">
      <c r="A746">
        <v>745</v>
      </c>
      <c r="B746" t="s">
        <v>43</v>
      </c>
      <c r="C746">
        <v>2020</v>
      </c>
      <c r="D746">
        <v>2.1</v>
      </c>
      <c r="E746" t="s">
        <v>42</v>
      </c>
      <c r="F746" t="s">
        <v>19</v>
      </c>
      <c r="G746">
        <v>203485</v>
      </c>
      <c r="H746" t="s">
        <v>20</v>
      </c>
      <c r="I746">
        <v>9529.9</v>
      </c>
      <c r="J746" t="s">
        <v>44</v>
      </c>
      <c r="K746">
        <f ca="1">YEAR(TODAY()) - Table1[[#This Row],[Year]]</f>
        <v>6</v>
      </c>
      <c r="L746">
        <f>Table1[[#This Row],[Price]]/Table1[[#This Row],[Mileage]]</f>
        <v>4.6833427525370418E-2</v>
      </c>
      <c r="M746" t="str" cm="1">
        <f t="array" ref="M746">_xlfn.IFS(
Table1[[#This Row],[Mileage]]&lt;50000,"Low",
Table1[[#This Row],[Mileage]]&lt;150000,"Medium",
TRUE,"High"
)</f>
        <v>High</v>
      </c>
      <c r="N746" t="str" cm="1">
        <f t="array" ref="N746">_xlfn.IFS(
Table1[[#This Row],[Price]]&lt;65000,"Budget",
Table1[[#This Row],[Price]]&lt;=80000,"Mid-range",
TRUE,"Premium"
)</f>
        <v>Budget</v>
      </c>
      <c r="O746" t="str" cm="1">
        <f t="array" ref="O746">_xlfn.IFS(
Table1[[#This Row],[Engine Size]]&lt;2,"Small",
Table1[[#This Row],[Engine Size]]&lt;4,"Medium",
TRUE,"Large"
)</f>
        <v>Medium</v>
      </c>
      <c r="P746" cm="1">
        <f t="array" ref="P746">_xlfn.IFS(
Table1[[#This Row],[Condition]]="New",3,
Table1[[#This Row],[Condition]]="Like New",2,
TRUE,1
)</f>
        <v>3</v>
      </c>
    </row>
    <row r="747" spans="1:16" hidden="1" x14ac:dyDescent="0.3">
      <c r="A747">
        <v>746</v>
      </c>
      <c r="B747" t="s">
        <v>24</v>
      </c>
      <c r="C747">
        <v>2019</v>
      </c>
      <c r="D747">
        <v>4.0999999999999996</v>
      </c>
      <c r="E747" t="s">
        <v>25</v>
      </c>
      <c r="F747" t="s">
        <v>19</v>
      </c>
      <c r="G747">
        <v>164714</v>
      </c>
      <c r="H747" t="s">
        <v>38</v>
      </c>
      <c r="I747">
        <v>10806.67</v>
      </c>
      <c r="J747" t="s">
        <v>53</v>
      </c>
      <c r="K747">
        <f ca="1">YEAR(TODAY()) - Table1[[#This Row],[Year]]</f>
        <v>7</v>
      </c>
      <c r="L747">
        <f>Table1[[#This Row],[Price]]/Table1[[#This Row],[Mileage]]</f>
        <v>6.5608691428779578E-2</v>
      </c>
      <c r="M747" t="str" cm="1">
        <f t="array" ref="M747">_xlfn.IFS(
Table1[[#This Row],[Mileage]]&lt;50000,"Low",
Table1[[#This Row],[Mileage]]&lt;150000,"Medium",
TRUE,"High"
)</f>
        <v>High</v>
      </c>
      <c r="N747" t="str" cm="1">
        <f t="array" ref="N747">_xlfn.IFS(
Table1[[#This Row],[Price]]&lt;65000,"Budget",
Table1[[#This Row],[Price]]&lt;=80000,"Mid-range",
TRUE,"Premium"
)</f>
        <v>Budget</v>
      </c>
      <c r="O747" t="str" cm="1">
        <f t="array" ref="O747">_xlfn.IFS(
Table1[[#This Row],[Engine Size]]&lt;2,"Small",
Table1[[#This Row],[Engine Size]]&lt;4,"Medium",
TRUE,"Large"
)</f>
        <v>Large</v>
      </c>
      <c r="P747" cm="1">
        <f t="array" ref="P747">_xlfn.IFS(
Table1[[#This Row],[Condition]]="New",3,
Table1[[#This Row],[Condition]]="Like New",2,
TRUE,1
)</f>
        <v>2</v>
      </c>
    </row>
    <row r="748" spans="1:16" x14ac:dyDescent="0.3">
      <c r="A748">
        <v>747</v>
      </c>
      <c r="B748" t="s">
        <v>58</v>
      </c>
      <c r="C748">
        <v>2010</v>
      </c>
      <c r="D748">
        <v>2.2999999999999998</v>
      </c>
      <c r="E748" t="s">
        <v>33</v>
      </c>
      <c r="F748" t="s">
        <v>19</v>
      </c>
      <c r="G748">
        <v>32356</v>
      </c>
      <c r="H748" t="s">
        <v>38</v>
      </c>
      <c r="I748">
        <v>94478.13</v>
      </c>
      <c r="J748" t="s">
        <v>65</v>
      </c>
      <c r="K748">
        <f ca="1">YEAR(TODAY()) - Table1[[#This Row],[Year]]</f>
        <v>16</v>
      </c>
      <c r="L748">
        <f>Table1[[#This Row],[Price]]/Table1[[#This Row],[Mileage]]</f>
        <v>2.919957040425269</v>
      </c>
      <c r="M748" t="str" cm="1">
        <f t="array" ref="M748">_xlfn.IFS(
Table1[[#This Row],[Mileage]]&lt;50000,"Low",
Table1[[#This Row],[Mileage]]&lt;150000,"Medium",
TRUE,"High"
)</f>
        <v>Low</v>
      </c>
      <c r="N748" t="str" cm="1">
        <f t="array" ref="N748">_xlfn.IFS(
Table1[[#This Row],[Price]]&lt;65000,"Budget",
Table1[[#This Row],[Price]]&lt;=80000,"Mid-range",
TRUE,"Premium"
)</f>
        <v>Premium</v>
      </c>
      <c r="O748" t="str" cm="1">
        <f t="array" ref="O748">_xlfn.IFS(
Table1[[#This Row],[Engine Size]]&lt;2,"Small",
Table1[[#This Row],[Engine Size]]&lt;4,"Medium",
TRUE,"Large"
)</f>
        <v>Medium</v>
      </c>
      <c r="P748" cm="1">
        <f t="array" ref="P748">_xlfn.IFS(
Table1[[#This Row],[Condition]]="New",3,
Table1[[#This Row],[Condition]]="Like New",2,
TRUE,1
)</f>
        <v>2</v>
      </c>
    </row>
    <row r="749" spans="1:16" x14ac:dyDescent="0.3">
      <c r="A749">
        <v>748</v>
      </c>
      <c r="B749" t="s">
        <v>30</v>
      </c>
      <c r="C749">
        <v>2015</v>
      </c>
      <c r="D749">
        <v>3.9</v>
      </c>
      <c r="E749" t="s">
        <v>18</v>
      </c>
      <c r="F749" t="s">
        <v>34</v>
      </c>
      <c r="G749">
        <v>265953</v>
      </c>
      <c r="H749" t="s">
        <v>20</v>
      </c>
      <c r="I749">
        <v>85737.79</v>
      </c>
      <c r="J749" t="s">
        <v>41</v>
      </c>
      <c r="K749">
        <f ca="1">YEAR(TODAY()) - Table1[[#This Row],[Year]]</f>
        <v>11</v>
      </c>
      <c r="L749">
        <f>Table1[[#This Row],[Price]]/Table1[[#This Row],[Mileage]]</f>
        <v>0.32237948058491533</v>
      </c>
      <c r="M749" t="str" cm="1">
        <f t="array" ref="M749">_xlfn.IFS(
Table1[[#This Row],[Mileage]]&lt;50000,"Low",
Table1[[#This Row],[Mileage]]&lt;150000,"Medium",
TRUE,"High"
)</f>
        <v>High</v>
      </c>
      <c r="N749" t="str" cm="1">
        <f t="array" ref="N749">_xlfn.IFS(
Table1[[#This Row],[Price]]&lt;65000,"Budget",
Table1[[#This Row],[Price]]&lt;=80000,"Mid-range",
TRUE,"Premium"
)</f>
        <v>Premium</v>
      </c>
      <c r="O749" t="str" cm="1">
        <f t="array" ref="O749">_xlfn.IFS(
Table1[[#This Row],[Engine Size]]&lt;2,"Small",
Table1[[#This Row],[Engine Size]]&lt;4,"Medium",
TRUE,"Large"
)</f>
        <v>Medium</v>
      </c>
      <c r="P749" cm="1">
        <f t="array" ref="P749">_xlfn.IFS(
Table1[[#This Row],[Condition]]="New",3,
Table1[[#This Row],[Condition]]="Like New",2,
TRUE,1
)</f>
        <v>3</v>
      </c>
    </row>
    <row r="750" spans="1:16" x14ac:dyDescent="0.3">
      <c r="A750">
        <v>749</v>
      </c>
      <c r="B750" t="s">
        <v>50</v>
      </c>
      <c r="C750">
        <v>2018</v>
      </c>
      <c r="D750">
        <v>2.8</v>
      </c>
      <c r="E750" t="s">
        <v>25</v>
      </c>
      <c r="F750" t="s">
        <v>34</v>
      </c>
      <c r="G750">
        <v>297019</v>
      </c>
      <c r="H750" t="s">
        <v>20</v>
      </c>
      <c r="I750">
        <v>85269.3</v>
      </c>
      <c r="J750" t="s">
        <v>54</v>
      </c>
      <c r="K750">
        <f ca="1">YEAR(TODAY()) - Table1[[#This Row],[Year]]</f>
        <v>8</v>
      </c>
      <c r="L750">
        <f>Table1[[#This Row],[Price]]/Table1[[#This Row],[Mileage]]</f>
        <v>0.28708365458102009</v>
      </c>
      <c r="M750" t="str" cm="1">
        <f t="array" ref="M750">_xlfn.IFS(
Table1[[#This Row],[Mileage]]&lt;50000,"Low",
Table1[[#This Row],[Mileage]]&lt;150000,"Medium",
TRUE,"High"
)</f>
        <v>High</v>
      </c>
      <c r="N750" t="str" cm="1">
        <f t="array" ref="N750">_xlfn.IFS(
Table1[[#This Row],[Price]]&lt;65000,"Budget",
Table1[[#This Row],[Price]]&lt;=80000,"Mid-range",
TRUE,"Premium"
)</f>
        <v>Premium</v>
      </c>
      <c r="O750" t="str" cm="1">
        <f t="array" ref="O750">_xlfn.IFS(
Table1[[#This Row],[Engine Size]]&lt;2,"Small",
Table1[[#This Row],[Engine Size]]&lt;4,"Medium",
TRUE,"Large"
)</f>
        <v>Medium</v>
      </c>
      <c r="P750" cm="1">
        <f t="array" ref="P750">_xlfn.IFS(
Table1[[#This Row],[Condition]]="New",3,
Table1[[#This Row],[Condition]]="Like New",2,
TRUE,1
)</f>
        <v>3</v>
      </c>
    </row>
    <row r="751" spans="1:16" x14ac:dyDescent="0.3">
      <c r="A751">
        <v>750</v>
      </c>
      <c r="B751" t="s">
        <v>17</v>
      </c>
      <c r="C751">
        <v>2022</v>
      </c>
      <c r="D751">
        <v>5.0999999999999996</v>
      </c>
      <c r="E751" t="s">
        <v>42</v>
      </c>
      <c r="F751" t="s">
        <v>19</v>
      </c>
      <c r="G751">
        <v>241121</v>
      </c>
      <c r="H751" t="s">
        <v>20</v>
      </c>
      <c r="I751">
        <v>92800.59</v>
      </c>
      <c r="J751" t="s">
        <v>47</v>
      </c>
      <c r="K751">
        <f ca="1">YEAR(TODAY()) - Table1[[#This Row],[Year]]</f>
        <v>4</v>
      </c>
      <c r="L751">
        <f>Table1[[#This Row],[Price]]/Table1[[#This Row],[Mileage]]</f>
        <v>0.38487145458089506</v>
      </c>
      <c r="M751" t="str" cm="1">
        <f t="array" ref="M751">_xlfn.IFS(
Table1[[#This Row],[Mileage]]&lt;50000,"Low",
Table1[[#This Row],[Mileage]]&lt;150000,"Medium",
TRUE,"High"
)</f>
        <v>High</v>
      </c>
      <c r="N751" t="str" cm="1">
        <f t="array" ref="N751">_xlfn.IFS(
Table1[[#This Row],[Price]]&lt;65000,"Budget",
Table1[[#This Row],[Price]]&lt;=80000,"Mid-range",
TRUE,"Premium"
)</f>
        <v>Premium</v>
      </c>
      <c r="O751" t="str" cm="1">
        <f t="array" ref="O751">_xlfn.IFS(
Table1[[#This Row],[Engine Size]]&lt;2,"Small",
Table1[[#This Row],[Engine Size]]&lt;4,"Medium",
TRUE,"Large"
)</f>
        <v>Large</v>
      </c>
      <c r="P751" cm="1">
        <f t="array" ref="P751">_xlfn.IFS(
Table1[[#This Row],[Condition]]="New",3,
Table1[[#This Row],[Condition]]="Like New",2,
TRUE,1
)</f>
        <v>3</v>
      </c>
    </row>
    <row r="752" spans="1:16" x14ac:dyDescent="0.3">
      <c r="A752">
        <v>751</v>
      </c>
      <c r="B752" t="s">
        <v>50</v>
      </c>
      <c r="C752">
        <v>2005</v>
      </c>
      <c r="D752">
        <v>5.0999999999999996</v>
      </c>
      <c r="E752" t="s">
        <v>33</v>
      </c>
      <c r="F752" t="s">
        <v>19</v>
      </c>
      <c r="G752">
        <v>271609</v>
      </c>
      <c r="H752" t="s">
        <v>26</v>
      </c>
      <c r="I752">
        <v>52999.26</v>
      </c>
      <c r="J752" t="s">
        <v>54</v>
      </c>
      <c r="K752">
        <f ca="1">YEAR(TODAY()) - Table1[[#This Row],[Year]]</f>
        <v>21</v>
      </c>
      <c r="L752">
        <f>Table1[[#This Row],[Price]]/Table1[[#This Row],[Mileage]]</f>
        <v>0.19513072099967232</v>
      </c>
      <c r="M752" t="str" cm="1">
        <f t="array" ref="M752">_xlfn.IFS(
Table1[[#This Row],[Mileage]]&lt;50000,"Low",
Table1[[#This Row],[Mileage]]&lt;150000,"Medium",
TRUE,"High"
)</f>
        <v>High</v>
      </c>
      <c r="N752" t="str" cm="1">
        <f t="array" ref="N752">_xlfn.IFS(
Table1[[#This Row],[Price]]&lt;65000,"Budget",
Table1[[#This Row],[Price]]&lt;=80000,"Mid-range",
TRUE,"Premium"
)</f>
        <v>Budget</v>
      </c>
      <c r="O752" t="str" cm="1">
        <f t="array" ref="O752">_xlfn.IFS(
Table1[[#This Row],[Engine Size]]&lt;2,"Small",
Table1[[#This Row],[Engine Size]]&lt;4,"Medium",
TRUE,"Large"
)</f>
        <v>Large</v>
      </c>
      <c r="P752" cm="1">
        <f t="array" ref="P752">_xlfn.IFS(
Table1[[#This Row],[Condition]]="New",3,
Table1[[#This Row],[Condition]]="Like New",2,
TRUE,1
)</f>
        <v>1</v>
      </c>
    </row>
    <row r="753" spans="1:16" hidden="1" x14ac:dyDescent="0.3">
      <c r="A753">
        <v>752</v>
      </c>
      <c r="B753" t="s">
        <v>30</v>
      </c>
      <c r="C753">
        <v>2023</v>
      </c>
      <c r="D753">
        <v>3.4</v>
      </c>
      <c r="E753" t="s">
        <v>18</v>
      </c>
      <c r="F753" t="s">
        <v>34</v>
      </c>
      <c r="G753">
        <v>197167</v>
      </c>
      <c r="H753" t="s">
        <v>38</v>
      </c>
      <c r="I753">
        <v>28497.74</v>
      </c>
      <c r="J753" t="s">
        <v>40</v>
      </c>
      <c r="K753">
        <f ca="1">YEAR(TODAY()) - Table1[[#This Row],[Year]]</f>
        <v>3</v>
      </c>
      <c r="L753">
        <f>Table1[[#This Row],[Price]]/Table1[[#This Row],[Mileage]]</f>
        <v>0.14453605319348573</v>
      </c>
      <c r="M753" t="str" cm="1">
        <f t="array" ref="M753">_xlfn.IFS(
Table1[[#This Row],[Mileage]]&lt;50000,"Low",
Table1[[#This Row],[Mileage]]&lt;150000,"Medium",
TRUE,"High"
)</f>
        <v>High</v>
      </c>
      <c r="N753" t="str" cm="1">
        <f t="array" ref="N753">_xlfn.IFS(
Table1[[#This Row],[Price]]&lt;65000,"Budget",
Table1[[#This Row],[Price]]&lt;=80000,"Mid-range",
TRUE,"Premium"
)</f>
        <v>Budget</v>
      </c>
      <c r="O753" t="str" cm="1">
        <f t="array" ref="O753">_xlfn.IFS(
Table1[[#This Row],[Engine Size]]&lt;2,"Small",
Table1[[#This Row],[Engine Size]]&lt;4,"Medium",
TRUE,"Large"
)</f>
        <v>Medium</v>
      </c>
      <c r="P753" cm="1">
        <f t="array" ref="P753">_xlfn.IFS(
Table1[[#This Row],[Condition]]="New",3,
Table1[[#This Row],[Condition]]="Like New",2,
TRUE,1
)</f>
        <v>2</v>
      </c>
    </row>
    <row r="754" spans="1:16" hidden="1" x14ac:dyDescent="0.3">
      <c r="A754">
        <v>753</v>
      </c>
      <c r="B754" t="s">
        <v>43</v>
      </c>
      <c r="C754">
        <v>2018</v>
      </c>
      <c r="D754">
        <v>2.8</v>
      </c>
      <c r="E754" t="s">
        <v>42</v>
      </c>
      <c r="F754" t="s">
        <v>19</v>
      </c>
      <c r="G754">
        <v>196322</v>
      </c>
      <c r="H754" t="s">
        <v>20</v>
      </c>
      <c r="I754">
        <v>43128.06</v>
      </c>
      <c r="J754" t="s">
        <v>63</v>
      </c>
      <c r="K754">
        <f ca="1">YEAR(TODAY()) - Table1[[#This Row],[Year]]</f>
        <v>8</v>
      </c>
      <c r="L754">
        <f>Table1[[#This Row],[Price]]/Table1[[#This Row],[Mileage]]</f>
        <v>0.21968021923167041</v>
      </c>
      <c r="M754" t="str" cm="1">
        <f t="array" ref="M754">_xlfn.IFS(
Table1[[#This Row],[Mileage]]&lt;50000,"Low",
Table1[[#This Row],[Mileage]]&lt;150000,"Medium",
TRUE,"High"
)</f>
        <v>High</v>
      </c>
      <c r="N754" t="str" cm="1">
        <f t="array" ref="N754">_xlfn.IFS(
Table1[[#This Row],[Price]]&lt;65000,"Budget",
Table1[[#This Row],[Price]]&lt;=80000,"Mid-range",
TRUE,"Premium"
)</f>
        <v>Budget</v>
      </c>
      <c r="O754" t="str" cm="1">
        <f t="array" ref="O754">_xlfn.IFS(
Table1[[#This Row],[Engine Size]]&lt;2,"Small",
Table1[[#This Row],[Engine Size]]&lt;4,"Medium",
TRUE,"Large"
)</f>
        <v>Medium</v>
      </c>
      <c r="P754" cm="1">
        <f t="array" ref="P754">_xlfn.IFS(
Table1[[#This Row],[Condition]]="New",3,
Table1[[#This Row],[Condition]]="Like New",2,
TRUE,1
)</f>
        <v>3</v>
      </c>
    </row>
    <row r="755" spans="1:16" x14ac:dyDescent="0.3">
      <c r="A755">
        <v>754</v>
      </c>
      <c r="B755" t="s">
        <v>58</v>
      </c>
      <c r="C755">
        <v>2004</v>
      </c>
      <c r="D755">
        <v>2.8</v>
      </c>
      <c r="E755" t="s">
        <v>42</v>
      </c>
      <c r="F755" t="s">
        <v>19</v>
      </c>
      <c r="G755">
        <v>15250</v>
      </c>
      <c r="H755" t="s">
        <v>26</v>
      </c>
      <c r="I755">
        <v>73292.09</v>
      </c>
      <c r="J755" t="s">
        <v>65</v>
      </c>
      <c r="K755">
        <f ca="1">YEAR(TODAY()) - Table1[[#This Row],[Year]]</f>
        <v>22</v>
      </c>
      <c r="L755">
        <f>Table1[[#This Row],[Price]]/Table1[[#This Row],[Mileage]]</f>
        <v>4.8060386885245903</v>
      </c>
      <c r="M755" t="str" cm="1">
        <f t="array" ref="M755">_xlfn.IFS(
Table1[[#This Row],[Mileage]]&lt;50000,"Low",
Table1[[#This Row],[Mileage]]&lt;150000,"Medium",
TRUE,"High"
)</f>
        <v>Low</v>
      </c>
      <c r="N755" t="str" cm="1">
        <f t="array" ref="N755">_xlfn.IFS(
Table1[[#This Row],[Price]]&lt;65000,"Budget",
Table1[[#This Row],[Price]]&lt;=80000,"Mid-range",
TRUE,"Premium"
)</f>
        <v>Mid-range</v>
      </c>
      <c r="O755" t="str" cm="1">
        <f t="array" ref="O755">_xlfn.IFS(
Table1[[#This Row],[Engine Size]]&lt;2,"Small",
Table1[[#This Row],[Engine Size]]&lt;4,"Medium",
TRUE,"Large"
)</f>
        <v>Medium</v>
      </c>
      <c r="P755" cm="1">
        <f t="array" ref="P755">_xlfn.IFS(
Table1[[#This Row],[Condition]]="New",3,
Table1[[#This Row],[Condition]]="Like New",2,
TRUE,1
)</f>
        <v>1</v>
      </c>
    </row>
    <row r="756" spans="1:16" x14ac:dyDescent="0.3">
      <c r="A756">
        <v>755</v>
      </c>
      <c r="B756" t="s">
        <v>43</v>
      </c>
      <c r="C756">
        <v>2003</v>
      </c>
      <c r="D756">
        <v>5</v>
      </c>
      <c r="E756" t="s">
        <v>42</v>
      </c>
      <c r="F756" t="s">
        <v>19</v>
      </c>
      <c r="G756">
        <v>46023</v>
      </c>
      <c r="H756" t="s">
        <v>20</v>
      </c>
      <c r="I756">
        <v>88223.12</v>
      </c>
      <c r="J756" t="s">
        <v>60</v>
      </c>
      <c r="K756">
        <f ca="1">YEAR(TODAY()) - Table1[[#This Row],[Year]]</f>
        <v>23</v>
      </c>
      <c r="L756">
        <f>Table1[[#This Row],[Price]]/Table1[[#This Row],[Mileage]]</f>
        <v>1.9169354453208178</v>
      </c>
      <c r="M756" t="str" cm="1">
        <f t="array" ref="M756">_xlfn.IFS(
Table1[[#This Row],[Mileage]]&lt;50000,"Low",
Table1[[#This Row],[Mileage]]&lt;150000,"Medium",
TRUE,"High"
)</f>
        <v>Low</v>
      </c>
      <c r="N756" t="str" cm="1">
        <f t="array" ref="N756">_xlfn.IFS(
Table1[[#This Row],[Price]]&lt;65000,"Budget",
Table1[[#This Row],[Price]]&lt;=80000,"Mid-range",
TRUE,"Premium"
)</f>
        <v>Premium</v>
      </c>
      <c r="O756" t="str" cm="1">
        <f t="array" ref="O756">_xlfn.IFS(
Table1[[#This Row],[Engine Size]]&lt;2,"Small",
Table1[[#This Row],[Engine Size]]&lt;4,"Medium",
TRUE,"Large"
)</f>
        <v>Large</v>
      </c>
      <c r="P756" cm="1">
        <f t="array" ref="P756">_xlfn.IFS(
Table1[[#This Row],[Condition]]="New",3,
Table1[[#This Row],[Condition]]="Like New",2,
TRUE,1
)</f>
        <v>3</v>
      </c>
    </row>
    <row r="757" spans="1:16" hidden="1" x14ac:dyDescent="0.3">
      <c r="A757">
        <v>756</v>
      </c>
      <c r="B757" t="s">
        <v>37</v>
      </c>
      <c r="C757">
        <v>2014</v>
      </c>
      <c r="D757">
        <v>2.6</v>
      </c>
      <c r="E757" t="s">
        <v>25</v>
      </c>
      <c r="F757" t="s">
        <v>34</v>
      </c>
      <c r="G757">
        <v>101350</v>
      </c>
      <c r="H757" t="s">
        <v>38</v>
      </c>
      <c r="I757">
        <v>46333.64</v>
      </c>
      <c r="J757" t="s">
        <v>48</v>
      </c>
      <c r="K757">
        <f ca="1">YEAR(TODAY()) - Table1[[#This Row],[Year]]</f>
        <v>12</v>
      </c>
      <c r="L757">
        <f>Table1[[#This Row],[Price]]/Table1[[#This Row],[Mileage]]</f>
        <v>0.45716467686235818</v>
      </c>
      <c r="M757" t="str" cm="1">
        <f t="array" ref="M757">_xlfn.IFS(
Table1[[#This Row],[Mileage]]&lt;50000,"Low",
Table1[[#This Row],[Mileage]]&lt;150000,"Medium",
TRUE,"High"
)</f>
        <v>Medium</v>
      </c>
      <c r="N757" t="str" cm="1">
        <f t="array" ref="N757">_xlfn.IFS(
Table1[[#This Row],[Price]]&lt;65000,"Budget",
Table1[[#This Row],[Price]]&lt;=80000,"Mid-range",
TRUE,"Premium"
)</f>
        <v>Budget</v>
      </c>
      <c r="O757" t="str" cm="1">
        <f t="array" ref="O757">_xlfn.IFS(
Table1[[#This Row],[Engine Size]]&lt;2,"Small",
Table1[[#This Row],[Engine Size]]&lt;4,"Medium",
TRUE,"Large"
)</f>
        <v>Medium</v>
      </c>
      <c r="P757" cm="1">
        <f t="array" ref="P757">_xlfn.IFS(
Table1[[#This Row],[Condition]]="New",3,
Table1[[#This Row],[Condition]]="Like New",2,
TRUE,1
)</f>
        <v>2</v>
      </c>
    </row>
    <row r="758" spans="1:16" x14ac:dyDescent="0.3">
      <c r="A758">
        <v>757</v>
      </c>
      <c r="B758" t="s">
        <v>43</v>
      </c>
      <c r="C758">
        <v>2003</v>
      </c>
      <c r="D758">
        <v>2</v>
      </c>
      <c r="E758" t="s">
        <v>33</v>
      </c>
      <c r="F758" t="s">
        <v>19</v>
      </c>
      <c r="G758">
        <v>177696</v>
      </c>
      <c r="H758" t="s">
        <v>26</v>
      </c>
      <c r="I758">
        <v>55861.19</v>
      </c>
      <c r="J758" t="s">
        <v>63</v>
      </c>
      <c r="K758">
        <f ca="1">YEAR(TODAY()) - Table1[[#This Row],[Year]]</f>
        <v>23</v>
      </c>
      <c r="L758">
        <f>Table1[[#This Row],[Price]]/Table1[[#This Row],[Mileage]]</f>
        <v>0.31436380109850531</v>
      </c>
      <c r="M758" t="str" cm="1">
        <f t="array" ref="M758">_xlfn.IFS(
Table1[[#This Row],[Mileage]]&lt;50000,"Low",
Table1[[#This Row],[Mileage]]&lt;150000,"Medium",
TRUE,"High"
)</f>
        <v>High</v>
      </c>
      <c r="N758" t="str" cm="1">
        <f t="array" ref="N758">_xlfn.IFS(
Table1[[#This Row],[Price]]&lt;65000,"Budget",
Table1[[#This Row],[Price]]&lt;=80000,"Mid-range",
TRUE,"Premium"
)</f>
        <v>Budget</v>
      </c>
      <c r="O758" t="str" cm="1">
        <f t="array" ref="O758">_xlfn.IFS(
Table1[[#This Row],[Engine Size]]&lt;2,"Small",
Table1[[#This Row],[Engine Size]]&lt;4,"Medium",
TRUE,"Large"
)</f>
        <v>Medium</v>
      </c>
      <c r="P758" cm="1">
        <f t="array" ref="P758">_xlfn.IFS(
Table1[[#This Row],[Condition]]="New",3,
Table1[[#This Row],[Condition]]="Like New",2,
TRUE,1
)</f>
        <v>1</v>
      </c>
    </row>
    <row r="759" spans="1:16" x14ac:dyDescent="0.3">
      <c r="A759">
        <v>758</v>
      </c>
      <c r="B759" t="s">
        <v>43</v>
      </c>
      <c r="C759">
        <v>2019</v>
      </c>
      <c r="D759">
        <v>1.4</v>
      </c>
      <c r="E759" t="s">
        <v>42</v>
      </c>
      <c r="F759" t="s">
        <v>19</v>
      </c>
      <c r="G759">
        <v>16427</v>
      </c>
      <c r="H759" t="s">
        <v>38</v>
      </c>
      <c r="I759">
        <v>93519.38</v>
      </c>
      <c r="J759" t="s">
        <v>60</v>
      </c>
      <c r="K759">
        <f ca="1">YEAR(TODAY()) - Table1[[#This Row],[Year]]</f>
        <v>7</v>
      </c>
      <c r="L759">
        <f>Table1[[#This Row],[Price]]/Table1[[#This Row],[Mileage]]</f>
        <v>5.6930285505570097</v>
      </c>
      <c r="M759" t="str" cm="1">
        <f t="array" ref="M759">_xlfn.IFS(
Table1[[#This Row],[Mileage]]&lt;50000,"Low",
Table1[[#This Row],[Mileage]]&lt;150000,"Medium",
TRUE,"High"
)</f>
        <v>Low</v>
      </c>
      <c r="N759" t="str" cm="1">
        <f t="array" ref="N759">_xlfn.IFS(
Table1[[#This Row],[Price]]&lt;65000,"Budget",
Table1[[#This Row],[Price]]&lt;=80000,"Mid-range",
TRUE,"Premium"
)</f>
        <v>Premium</v>
      </c>
      <c r="O759" t="str" cm="1">
        <f t="array" ref="O759">_xlfn.IFS(
Table1[[#This Row],[Engine Size]]&lt;2,"Small",
Table1[[#This Row],[Engine Size]]&lt;4,"Medium",
TRUE,"Large"
)</f>
        <v>Small</v>
      </c>
      <c r="P759" cm="1">
        <f t="array" ref="P759">_xlfn.IFS(
Table1[[#This Row],[Condition]]="New",3,
Table1[[#This Row],[Condition]]="Like New",2,
TRUE,1
)</f>
        <v>2</v>
      </c>
    </row>
    <row r="760" spans="1:16" hidden="1" x14ac:dyDescent="0.3">
      <c r="A760">
        <v>759</v>
      </c>
      <c r="B760" t="s">
        <v>30</v>
      </c>
      <c r="C760">
        <v>2009</v>
      </c>
      <c r="D760">
        <v>3.3</v>
      </c>
      <c r="E760" t="s">
        <v>25</v>
      </c>
      <c r="F760" t="s">
        <v>19</v>
      </c>
      <c r="G760">
        <v>210084</v>
      </c>
      <c r="H760" t="s">
        <v>20</v>
      </c>
      <c r="I760">
        <v>15212.37</v>
      </c>
      <c r="J760" t="s">
        <v>52</v>
      </c>
      <c r="K760">
        <f ca="1">YEAR(TODAY()) - Table1[[#This Row],[Year]]</f>
        <v>17</v>
      </c>
      <c r="L760">
        <f>Table1[[#This Row],[Price]]/Table1[[#This Row],[Mileage]]</f>
        <v>7.241089278574285E-2</v>
      </c>
      <c r="M760" t="str" cm="1">
        <f t="array" ref="M760">_xlfn.IFS(
Table1[[#This Row],[Mileage]]&lt;50000,"Low",
Table1[[#This Row],[Mileage]]&lt;150000,"Medium",
TRUE,"High"
)</f>
        <v>High</v>
      </c>
      <c r="N760" t="str" cm="1">
        <f t="array" ref="N760">_xlfn.IFS(
Table1[[#This Row],[Price]]&lt;65000,"Budget",
Table1[[#This Row],[Price]]&lt;=80000,"Mid-range",
TRUE,"Premium"
)</f>
        <v>Budget</v>
      </c>
      <c r="O760" t="str" cm="1">
        <f t="array" ref="O760">_xlfn.IFS(
Table1[[#This Row],[Engine Size]]&lt;2,"Small",
Table1[[#This Row],[Engine Size]]&lt;4,"Medium",
TRUE,"Large"
)</f>
        <v>Medium</v>
      </c>
      <c r="P760" cm="1">
        <f t="array" ref="P760">_xlfn.IFS(
Table1[[#This Row],[Condition]]="New",3,
Table1[[#This Row],[Condition]]="Like New",2,
TRUE,1
)</f>
        <v>3</v>
      </c>
    </row>
    <row r="761" spans="1:16" x14ac:dyDescent="0.3">
      <c r="A761">
        <v>760</v>
      </c>
      <c r="B761" t="s">
        <v>30</v>
      </c>
      <c r="C761">
        <v>2023</v>
      </c>
      <c r="D761">
        <v>3.4</v>
      </c>
      <c r="E761" t="s">
        <v>33</v>
      </c>
      <c r="F761" t="s">
        <v>19</v>
      </c>
      <c r="G761">
        <v>134511</v>
      </c>
      <c r="H761" t="s">
        <v>20</v>
      </c>
      <c r="I761">
        <v>86918.43</v>
      </c>
      <c r="J761" t="s">
        <v>31</v>
      </c>
      <c r="K761">
        <f ca="1">YEAR(TODAY()) - Table1[[#This Row],[Year]]</f>
        <v>3</v>
      </c>
      <c r="L761">
        <f>Table1[[#This Row],[Price]]/Table1[[#This Row],[Mileage]]</f>
        <v>0.64618083279434391</v>
      </c>
      <c r="M761" t="str" cm="1">
        <f t="array" ref="M761">_xlfn.IFS(
Table1[[#This Row],[Mileage]]&lt;50000,"Low",
Table1[[#This Row],[Mileage]]&lt;150000,"Medium",
TRUE,"High"
)</f>
        <v>Medium</v>
      </c>
      <c r="N761" t="str" cm="1">
        <f t="array" ref="N761">_xlfn.IFS(
Table1[[#This Row],[Price]]&lt;65000,"Budget",
Table1[[#This Row],[Price]]&lt;=80000,"Mid-range",
TRUE,"Premium"
)</f>
        <v>Premium</v>
      </c>
      <c r="O761" t="str" cm="1">
        <f t="array" ref="O761">_xlfn.IFS(
Table1[[#This Row],[Engine Size]]&lt;2,"Small",
Table1[[#This Row],[Engine Size]]&lt;4,"Medium",
TRUE,"Large"
)</f>
        <v>Medium</v>
      </c>
      <c r="P761" cm="1">
        <f t="array" ref="P761">_xlfn.IFS(
Table1[[#This Row],[Condition]]="New",3,
Table1[[#This Row],[Condition]]="Like New",2,
TRUE,1
)</f>
        <v>3</v>
      </c>
    </row>
    <row r="762" spans="1:16" hidden="1" x14ac:dyDescent="0.3">
      <c r="A762">
        <v>761</v>
      </c>
      <c r="B762" t="s">
        <v>30</v>
      </c>
      <c r="C762">
        <v>2021</v>
      </c>
      <c r="D762">
        <v>5.2</v>
      </c>
      <c r="E762" t="s">
        <v>33</v>
      </c>
      <c r="F762" t="s">
        <v>34</v>
      </c>
      <c r="G762">
        <v>218403</v>
      </c>
      <c r="H762" t="s">
        <v>20</v>
      </c>
      <c r="I762">
        <v>20134.21</v>
      </c>
      <c r="J762" t="s">
        <v>52</v>
      </c>
      <c r="K762">
        <f ca="1">YEAR(TODAY()) - Table1[[#This Row],[Year]]</f>
        <v>5</v>
      </c>
      <c r="L762">
        <f>Table1[[#This Row],[Price]]/Table1[[#This Row],[Mileage]]</f>
        <v>9.2188339903755898E-2</v>
      </c>
      <c r="M762" t="str" cm="1">
        <f t="array" ref="M762">_xlfn.IFS(
Table1[[#This Row],[Mileage]]&lt;50000,"Low",
Table1[[#This Row],[Mileage]]&lt;150000,"Medium",
TRUE,"High"
)</f>
        <v>High</v>
      </c>
      <c r="N762" t="str" cm="1">
        <f t="array" ref="N762">_xlfn.IFS(
Table1[[#This Row],[Price]]&lt;65000,"Budget",
Table1[[#This Row],[Price]]&lt;=80000,"Mid-range",
TRUE,"Premium"
)</f>
        <v>Budget</v>
      </c>
      <c r="O762" t="str" cm="1">
        <f t="array" ref="O762">_xlfn.IFS(
Table1[[#This Row],[Engine Size]]&lt;2,"Small",
Table1[[#This Row],[Engine Size]]&lt;4,"Medium",
TRUE,"Large"
)</f>
        <v>Large</v>
      </c>
      <c r="P762" cm="1">
        <f t="array" ref="P762">_xlfn.IFS(
Table1[[#This Row],[Condition]]="New",3,
Table1[[#This Row],[Condition]]="Like New",2,
TRUE,1
)</f>
        <v>3</v>
      </c>
    </row>
    <row r="763" spans="1:16" x14ac:dyDescent="0.3">
      <c r="A763">
        <v>762</v>
      </c>
      <c r="B763" t="s">
        <v>50</v>
      </c>
      <c r="C763">
        <v>2002</v>
      </c>
      <c r="D763">
        <v>2.1</v>
      </c>
      <c r="E763" t="s">
        <v>25</v>
      </c>
      <c r="F763" t="s">
        <v>34</v>
      </c>
      <c r="G763">
        <v>78672</v>
      </c>
      <c r="H763" t="s">
        <v>26</v>
      </c>
      <c r="I763">
        <v>50966.83</v>
      </c>
      <c r="J763" t="s">
        <v>55</v>
      </c>
      <c r="K763">
        <f ca="1">YEAR(TODAY()) - Table1[[#This Row],[Year]]</f>
        <v>24</v>
      </c>
      <c r="L763">
        <f>Table1[[#This Row],[Price]]/Table1[[#This Row],[Mileage]]</f>
        <v>0.64783951088061831</v>
      </c>
      <c r="M763" t="str" cm="1">
        <f t="array" ref="M763">_xlfn.IFS(
Table1[[#This Row],[Mileage]]&lt;50000,"Low",
Table1[[#This Row],[Mileage]]&lt;150000,"Medium",
TRUE,"High"
)</f>
        <v>Medium</v>
      </c>
      <c r="N763" t="str" cm="1">
        <f t="array" ref="N763">_xlfn.IFS(
Table1[[#This Row],[Price]]&lt;65000,"Budget",
Table1[[#This Row],[Price]]&lt;=80000,"Mid-range",
TRUE,"Premium"
)</f>
        <v>Budget</v>
      </c>
      <c r="O763" t="str" cm="1">
        <f t="array" ref="O763">_xlfn.IFS(
Table1[[#This Row],[Engine Size]]&lt;2,"Small",
Table1[[#This Row],[Engine Size]]&lt;4,"Medium",
TRUE,"Large"
)</f>
        <v>Medium</v>
      </c>
      <c r="P763" cm="1">
        <f t="array" ref="P763">_xlfn.IFS(
Table1[[#This Row],[Condition]]="New",3,
Table1[[#This Row],[Condition]]="Like New",2,
TRUE,1
)</f>
        <v>1</v>
      </c>
    </row>
    <row r="764" spans="1:16" hidden="1" x14ac:dyDescent="0.3">
      <c r="A764">
        <v>763</v>
      </c>
      <c r="B764" t="s">
        <v>37</v>
      </c>
      <c r="C764">
        <v>2004</v>
      </c>
      <c r="D764">
        <v>2.9</v>
      </c>
      <c r="E764" t="s">
        <v>25</v>
      </c>
      <c r="F764" t="s">
        <v>34</v>
      </c>
      <c r="G764">
        <v>17300</v>
      </c>
      <c r="H764" t="s">
        <v>26</v>
      </c>
      <c r="I764">
        <v>25750.2</v>
      </c>
      <c r="J764" t="s">
        <v>39</v>
      </c>
      <c r="K764">
        <f ca="1">YEAR(TODAY()) - Table1[[#This Row],[Year]]</f>
        <v>22</v>
      </c>
      <c r="L764">
        <f>Table1[[#This Row],[Price]]/Table1[[#This Row],[Mileage]]</f>
        <v>1.4884508670520231</v>
      </c>
      <c r="M764" t="str" cm="1">
        <f t="array" ref="M764">_xlfn.IFS(
Table1[[#This Row],[Mileage]]&lt;50000,"Low",
Table1[[#This Row],[Mileage]]&lt;150000,"Medium",
TRUE,"High"
)</f>
        <v>Low</v>
      </c>
      <c r="N764" t="str" cm="1">
        <f t="array" ref="N764">_xlfn.IFS(
Table1[[#This Row],[Price]]&lt;65000,"Budget",
Table1[[#This Row],[Price]]&lt;=80000,"Mid-range",
TRUE,"Premium"
)</f>
        <v>Budget</v>
      </c>
      <c r="O764" t="str" cm="1">
        <f t="array" ref="O764">_xlfn.IFS(
Table1[[#This Row],[Engine Size]]&lt;2,"Small",
Table1[[#This Row],[Engine Size]]&lt;4,"Medium",
TRUE,"Large"
)</f>
        <v>Medium</v>
      </c>
      <c r="P764" cm="1">
        <f t="array" ref="P764">_xlfn.IFS(
Table1[[#This Row],[Condition]]="New",3,
Table1[[#This Row],[Condition]]="Like New",2,
TRUE,1
)</f>
        <v>1</v>
      </c>
    </row>
    <row r="765" spans="1:16" x14ac:dyDescent="0.3">
      <c r="A765">
        <v>764</v>
      </c>
      <c r="B765" t="s">
        <v>30</v>
      </c>
      <c r="C765">
        <v>2005</v>
      </c>
      <c r="D765">
        <v>5</v>
      </c>
      <c r="E765" t="s">
        <v>42</v>
      </c>
      <c r="F765" t="s">
        <v>19</v>
      </c>
      <c r="G765">
        <v>19659</v>
      </c>
      <c r="H765" t="s">
        <v>26</v>
      </c>
      <c r="I765">
        <v>62280.02</v>
      </c>
      <c r="J765" t="s">
        <v>52</v>
      </c>
      <c r="K765">
        <f ca="1">YEAR(TODAY()) - Table1[[#This Row],[Year]]</f>
        <v>21</v>
      </c>
      <c r="L765">
        <f>Table1[[#This Row],[Price]]/Table1[[#This Row],[Mileage]]</f>
        <v>3.1680156671244721</v>
      </c>
      <c r="M765" t="str" cm="1">
        <f t="array" ref="M765">_xlfn.IFS(
Table1[[#This Row],[Mileage]]&lt;50000,"Low",
Table1[[#This Row],[Mileage]]&lt;150000,"Medium",
TRUE,"High"
)</f>
        <v>Low</v>
      </c>
      <c r="N765" t="str" cm="1">
        <f t="array" ref="N765">_xlfn.IFS(
Table1[[#This Row],[Price]]&lt;65000,"Budget",
Table1[[#This Row],[Price]]&lt;=80000,"Mid-range",
TRUE,"Premium"
)</f>
        <v>Budget</v>
      </c>
      <c r="O765" t="str" cm="1">
        <f t="array" ref="O765">_xlfn.IFS(
Table1[[#This Row],[Engine Size]]&lt;2,"Small",
Table1[[#This Row],[Engine Size]]&lt;4,"Medium",
TRUE,"Large"
)</f>
        <v>Large</v>
      </c>
      <c r="P765" cm="1">
        <f t="array" ref="P765">_xlfn.IFS(
Table1[[#This Row],[Condition]]="New",3,
Table1[[#This Row],[Condition]]="Like New",2,
TRUE,1
)</f>
        <v>1</v>
      </c>
    </row>
    <row r="766" spans="1:16" x14ac:dyDescent="0.3">
      <c r="A766">
        <v>765</v>
      </c>
      <c r="B766" t="s">
        <v>58</v>
      </c>
      <c r="C766">
        <v>2020</v>
      </c>
      <c r="D766">
        <v>5.0999999999999996</v>
      </c>
      <c r="E766" t="s">
        <v>33</v>
      </c>
      <c r="F766" t="s">
        <v>34</v>
      </c>
      <c r="G766">
        <v>162475</v>
      </c>
      <c r="H766" t="s">
        <v>26</v>
      </c>
      <c r="I766">
        <v>58064.480000000003</v>
      </c>
      <c r="J766" t="s">
        <v>59</v>
      </c>
      <c r="K766">
        <f ca="1">YEAR(TODAY()) - Table1[[#This Row],[Year]]</f>
        <v>6</v>
      </c>
      <c r="L766">
        <f>Table1[[#This Row],[Price]]/Table1[[#This Row],[Mileage]]</f>
        <v>0.35737485767041083</v>
      </c>
      <c r="M766" t="str" cm="1">
        <f t="array" ref="M766">_xlfn.IFS(
Table1[[#This Row],[Mileage]]&lt;50000,"Low",
Table1[[#This Row],[Mileage]]&lt;150000,"Medium",
TRUE,"High"
)</f>
        <v>High</v>
      </c>
      <c r="N766" t="str" cm="1">
        <f t="array" ref="N766">_xlfn.IFS(
Table1[[#This Row],[Price]]&lt;65000,"Budget",
Table1[[#This Row],[Price]]&lt;=80000,"Mid-range",
TRUE,"Premium"
)</f>
        <v>Budget</v>
      </c>
      <c r="O766" t="str" cm="1">
        <f t="array" ref="O766">_xlfn.IFS(
Table1[[#This Row],[Engine Size]]&lt;2,"Small",
Table1[[#This Row],[Engine Size]]&lt;4,"Medium",
TRUE,"Large"
)</f>
        <v>Large</v>
      </c>
      <c r="P766" cm="1">
        <f t="array" ref="P766">_xlfn.IFS(
Table1[[#This Row],[Condition]]="New",3,
Table1[[#This Row],[Condition]]="Like New",2,
TRUE,1
)</f>
        <v>1</v>
      </c>
    </row>
    <row r="767" spans="1:16" hidden="1" x14ac:dyDescent="0.3">
      <c r="A767">
        <v>766</v>
      </c>
      <c r="B767" t="s">
        <v>50</v>
      </c>
      <c r="C767">
        <v>2021</v>
      </c>
      <c r="D767">
        <v>2.9</v>
      </c>
      <c r="E767" t="s">
        <v>18</v>
      </c>
      <c r="F767" t="s">
        <v>19</v>
      </c>
      <c r="G767">
        <v>245259</v>
      </c>
      <c r="H767" t="s">
        <v>20</v>
      </c>
      <c r="I767">
        <v>41100.699999999997</v>
      </c>
      <c r="J767" t="s">
        <v>61</v>
      </c>
      <c r="K767">
        <f ca="1">YEAR(TODAY()) - Table1[[#This Row],[Year]]</f>
        <v>5</v>
      </c>
      <c r="L767">
        <f>Table1[[#This Row],[Price]]/Table1[[#This Row],[Mileage]]</f>
        <v>0.16758080233549022</v>
      </c>
      <c r="M767" t="str" cm="1">
        <f t="array" ref="M767">_xlfn.IFS(
Table1[[#This Row],[Mileage]]&lt;50000,"Low",
Table1[[#This Row],[Mileage]]&lt;150000,"Medium",
TRUE,"High"
)</f>
        <v>High</v>
      </c>
      <c r="N767" t="str" cm="1">
        <f t="array" ref="N767">_xlfn.IFS(
Table1[[#This Row],[Price]]&lt;65000,"Budget",
Table1[[#This Row],[Price]]&lt;=80000,"Mid-range",
TRUE,"Premium"
)</f>
        <v>Budget</v>
      </c>
      <c r="O767" t="str" cm="1">
        <f t="array" ref="O767">_xlfn.IFS(
Table1[[#This Row],[Engine Size]]&lt;2,"Small",
Table1[[#This Row],[Engine Size]]&lt;4,"Medium",
TRUE,"Large"
)</f>
        <v>Medium</v>
      </c>
      <c r="P767" cm="1">
        <f t="array" ref="P767">_xlfn.IFS(
Table1[[#This Row],[Condition]]="New",3,
Table1[[#This Row],[Condition]]="Like New",2,
TRUE,1
)</f>
        <v>3</v>
      </c>
    </row>
    <row r="768" spans="1:16" x14ac:dyDescent="0.3">
      <c r="A768">
        <v>767</v>
      </c>
      <c r="B768" t="s">
        <v>24</v>
      </c>
      <c r="C768">
        <v>2007</v>
      </c>
      <c r="D768">
        <v>3.3</v>
      </c>
      <c r="E768" t="s">
        <v>25</v>
      </c>
      <c r="F768" t="s">
        <v>34</v>
      </c>
      <c r="G768">
        <v>10360</v>
      </c>
      <c r="H768" t="s">
        <v>20</v>
      </c>
      <c r="I768">
        <v>87013.83</v>
      </c>
      <c r="J768" t="s">
        <v>49</v>
      </c>
      <c r="K768">
        <f ca="1">YEAR(TODAY()) - Table1[[#This Row],[Year]]</f>
        <v>19</v>
      </c>
      <c r="L768">
        <f>Table1[[#This Row],[Price]]/Table1[[#This Row],[Mileage]]</f>
        <v>8.3990183397683396</v>
      </c>
      <c r="M768" t="str" cm="1">
        <f t="array" ref="M768">_xlfn.IFS(
Table1[[#This Row],[Mileage]]&lt;50000,"Low",
Table1[[#This Row],[Mileage]]&lt;150000,"Medium",
TRUE,"High"
)</f>
        <v>Low</v>
      </c>
      <c r="N768" t="str" cm="1">
        <f t="array" ref="N768">_xlfn.IFS(
Table1[[#This Row],[Price]]&lt;65000,"Budget",
Table1[[#This Row],[Price]]&lt;=80000,"Mid-range",
TRUE,"Premium"
)</f>
        <v>Premium</v>
      </c>
      <c r="O768" t="str" cm="1">
        <f t="array" ref="O768">_xlfn.IFS(
Table1[[#This Row],[Engine Size]]&lt;2,"Small",
Table1[[#This Row],[Engine Size]]&lt;4,"Medium",
TRUE,"Large"
)</f>
        <v>Medium</v>
      </c>
      <c r="P768" cm="1">
        <f t="array" ref="P768">_xlfn.IFS(
Table1[[#This Row],[Condition]]="New",3,
Table1[[#This Row],[Condition]]="Like New",2,
TRUE,1
)</f>
        <v>3</v>
      </c>
    </row>
    <row r="769" spans="1:16" x14ac:dyDescent="0.3">
      <c r="A769">
        <v>768</v>
      </c>
      <c r="B769" t="s">
        <v>58</v>
      </c>
      <c r="C769">
        <v>2006</v>
      </c>
      <c r="D769">
        <v>2.5</v>
      </c>
      <c r="E769" t="s">
        <v>33</v>
      </c>
      <c r="F769" t="s">
        <v>19</v>
      </c>
      <c r="G769">
        <v>283568</v>
      </c>
      <c r="H769" t="s">
        <v>20</v>
      </c>
      <c r="I769">
        <v>67682.27</v>
      </c>
      <c r="J769" t="s">
        <v>59</v>
      </c>
      <c r="K769">
        <f ca="1">YEAR(TODAY()) - Table1[[#This Row],[Year]]</f>
        <v>20</v>
      </c>
      <c r="L769">
        <f>Table1[[#This Row],[Price]]/Table1[[#This Row],[Mileage]]</f>
        <v>0.23868091604130229</v>
      </c>
      <c r="M769" t="str" cm="1">
        <f t="array" ref="M769">_xlfn.IFS(
Table1[[#This Row],[Mileage]]&lt;50000,"Low",
Table1[[#This Row],[Mileage]]&lt;150000,"Medium",
TRUE,"High"
)</f>
        <v>High</v>
      </c>
      <c r="N769" t="str" cm="1">
        <f t="array" ref="N769">_xlfn.IFS(
Table1[[#This Row],[Price]]&lt;65000,"Budget",
Table1[[#This Row],[Price]]&lt;=80000,"Mid-range",
TRUE,"Premium"
)</f>
        <v>Mid-range</v>
      </c>
      <c r="O769" t="str" cm="1">
        <f t="array" ref="O769">_xlfn.IFS(
Table1[[#This Row],[Engine Size]]&lt;2,"Small",
Table1[[#This Row],[Engine Size]]&lt;4,"Medium",
TRUE,"Large"
)</f>
        <v>Medium</v>
      </c>
      <c r="P769" cm="1">
        <f t="array" ref="P769">_xlfn.IFS(
Table1[[#This Row],[Condition]]="New",3,
Table1[[#This Row],[Condition]]="Like New",2,
TRUE,1
)</f>
        <v>3</v>
      </c>
    </row>
    <row r="770" spans="1:16" x14ac:dyDescent="0.3">
      <c r="A770">
        <v>769</v>
      </c>
      <c r="B770" t="s">
        <v>17</v>
      </c>
      <c r="C770">
        <v>2020</v>
      </c>
      <c r="D770">
        <v>5.7</v>
      </c>
      <c r="E770" t="s">
        <v>33</v>
      </c>
      <c r="F770" t="s">
        <v>34</v>
      </c>
      <c r="G770">
        <v>98035</v>
      </c>
      <c r="H770" t="s">
        <v>26</v>
      </c>
      <c r="I770">
        <v>73514.490000000005</v>
      </c>
      <c r="J770" t="s">
        <v>35</v>
      </c>
      <c r="K770">
        <f ca="1">YEAR(TODAY()) - Table1[[#This Row],[Year]]</f>
        <v>6</v>
      </c>
      <c r="L770">
        <f>Table1[[#This Row],[Price]]/Table1[[#This Row],[Mileage]]</f>
        <v>0.74988004284184229</v>
      </c>
      <c r="M770" t="str" cm="1">
        <f t="array" ref="M770">_xlfn.IFS(
Table1[[#This Row],[Mileage]]&lt;50000,"Low",
Table1[[#This Row],[Mileage]]&lt;150000,"Medium",
TRUE,"High"
)</f>
        <v>Medium</v>
      </c>
      <c r="N770" t="str" cm="1">
        <f t="array" ref="N770">_xlfn.IFS(
Table1[[#This Row],[Price]]&lt;65000,"Budget",
Table1[[#This Row],[Price]]&lt;=80000,"Mid-range",
TRUE,"Premium"
)</f>
        <v>Mid-range</v>
      </c>
      <c r="O770" t="str" cm="1">
        <f t="array" ref="O770">_xlfn.IFS(
Table1[[#This Row],[Engine Size]]&lt;2,"Small",
Table1[[#This Row],[Engine Size]]&lt;4,"Medium",
TRUE,"Large"
)</f>
        <v>Large</v>
      </c>
      <c r="P770" cm="1">
        <f t="array" ref="P770">_xlfn.IFS(
Table1[[#This Row],[Condition]]="New",3,
Table1[[#This Row],[Condition]]="Like New",2,
TRUE,1
)</f>
        <v>1</v>
      </c>
    </row>
    <row r="771" spans="1:16" hidden="1" x14ac:dyDescent="0.3">
      <c r="A771">
        <v>770</v>
      </c>
      <c r="B771" t="s">
        <v>17</v>
      </c>
      <c r="C771">
        <v>2009</v>
      </c>
      <c r="D771">
        <v>1.6</v>
      </c>
      <c r="E771" t="s">
        <v>42</v>
      </c>
      <c r="F771" t="s">
        <v>34</v>
      </c>
      <c r="G771">
        <v>48791</v>
      </c>
      <c r="H771" t="s">
        <v>26</v>
      </c>
      <c r="I771">
        <v>19312.68</v>
      </c>
      <c r="J771" t="s">
        <v>21</v>
      </c>
      <c r="K771">
        <f ca="1">YEAR(TODAY()) - Table1[[#This Row],[Year]]</f>
        <v>17</v>
      </c>
      <c r="L771">
        <f>Table1[[#This Row],[Price]]/Table1[[#This Row],[Mileage]]</f>
        <v>0.39582463979012522</v>
      </c>
      <c r="M771" t="str" cm="1">
        <f t="array" ref="M771">_xlfn.IFS(
Table1[[#This Row],[Mileage]]&lt;50000,"Low",
Table1[[#This Row],[Mileage]]&lt;150000,"Medium",
TRUE,"High"
)</f>
        <v>Low</v>
      </c>
      <c r="N771" t="str" cm="1">
        <f t="array" ref="N771">_xlfn.IFS(
Table1[[#This Row],[Price]]&lt;65000,"Budget",
Table1[[#This Row],[Price]]&lt;=80000,"Mid-range",
TRUE,"Premium"
)</f>
        <v>Budget</v>
      </c>
      <c r="O771" t="str" cm="1">
        <f t="array" ref="O771">_xlfn.IFS(
Table1[[#This Row],[Engine Size]]&lt;2,"Small",
Table1[[#This Row],[Engine Size]]&lt;4,"Medium",
TRUE,"Large"
)</f>
        <v>Small</v>
      </c>
      <c r="P771" cm="1">
        <f t="array" ref="P771">_xlfn.IFS(
Table1[[#This Row],[Condition]]="New",3,
Table1[[#This Row],[Condition]]="Like New",2,
TRUE,1
)</f>
        <v>1</v>
      </c>
    </row>
    <row r="772" spans="1:16" x14ac:dyDescent="0.3">
      <c r="A772">
        <v>771</v>
      </c>
      <c r="B772" t="s">
        <v>58</v>
      </c>
      <c r="C772">
        <v>2005</v>
      </c>
      <c r="D772">
        <v>5.7</v>
      </c>
      <c r="E772" t="s">
        <v>18</v>
      </c>
      <c r="F772" t="s">
        <v>34</v>
      </c>
      <c r="G772">
        <v>199867</v>
      </c>
      <c r="H772" t="s">
        <v>20</v>
      </c>
      <c r="I772">
        <v>88900.74</v>
      </c>
      <c r="J772" t="s">
        <v>67</v>
      </c>
      <c r="K772">
        <f ca="1">YEAR(TODAY()) - Table1[[#This Row],[Year]]</f>
        <v>21</v>
      </c>
      <c r="L772">
        <f>Table1[[#This Row],[Price]]/Table1[[#This Row],[Mileage]]</f>
        <v>0.4447994916619552</v>
      </c>
      <c r="M772" t="str" cm="1">
        <f t="array" ref="M772">_xlfn.IFS(
Table1[[#This Row],[Mileage]]&lt;50000,"Low",
Table1[[#This Row],[Mileage]]&lt;150000,"Medium",
TRUE,"High"
)</f>
        <v>High</v>
      </c>
      <c r="N772" t="str" cm="1">
        <f t="array" ref="N772">_xlfn.IFS(
Table1[[#This Row],[Price]]&lt;65000,"Budget",
Table1[[#This Row],[Price]]&lt;=80000,"Mid-range",
TRUE,"Premium"
)</f>
        <v>Premium</v>
      </c>
      <c r="O772" t="str" cm="1">
        <f t="array" ref="O772">_xlfn.IFS(
Table1[[#This Row],[Engine Size]]&lt;2,"Small",
Table1[[#This Row],[Engine Size]]&lt;4,"Medium",
TRUE,"Large"
)</f>
        <v>Large</v>
      </c>
      <c r="P772" cm="1">
        <f t="array" ref="P772">_xlfn.IFS(
Table1[[#This Row],[Condition]]="New",3,
Table1[[#This Row],[Condition]]="Like New",2,
TRUE,1
)</f>
        <v>3</v>
      </c>
    </row>
    <row r="773" spans="1:16" hidden="1" x14ac:dyDescent="0.3">
      <c r="A773">
        <v>772</v>
      </c>
      <c r="B773" t="s">
        <v>30</v>
      </c>
      <c r="C773">
        <v>2013</v>
      </c>
      <c r="D773">
        <v>4.4000000000000004</v>
      </c>
      <c r="E773" t="s">
        <v>42</v>
      </c>
      <c r="F773" t="s">
        <v>19</v>
      </c>
      <c r="G773">
        <v>274444</v>
      </c>
      <c r="H773" t="s">
        <v>20</v>
      </c>
      <c r="I773">
        <v>20868.82</v>
      </c>
      <c r="J773" t="s">
        <v>41</v>
      </c>
      <c r="K773">
        <f ca="1">YEAR(TODAY()) - Table1[[#This Row],[Year]]</f>
        <v>13</v>
      </c>
      <c r="L773">
        <f>Table1[[#This Row],[Price]]/Table1[[#This Row],[Mileage]]</f>
        <v>7.6040357960093855E-2</v>
      </c>
      <c r="M773" t="str" cm="1">
        <f t="array" ref="M773">_xlfn.IFS(
Table1[[#This Row],[Mileage]]&lt;50000,"Low",
Table1[[#This Row],[Mileage]]&lt;150000,"Medium",
TRUE,"High"
)</f>
        <v>High</v>
      </c>
      <c r="N773" t="str" cm="1">
        <f t="array" ref="N773">_xlfn.IFS(
Table1[[#This Row],[Price]]&lt;65000,"Budget",
Table1[[#This Row],[Price]]&lt;=80000,"Mid-range",
TRUE,"Premium"
)</f>
        <v>Budget</v>
      </c>
      <c r="O773" t="str" cm="1">
        <f t="array" ref="O773">_xlfn.IFS(
Table1[[#This Row],[Engine Size]]&lt;2,"Small",
Table1[[#This Row],[Engine Size]]&lt;4,"Medium",
TRUE,"Large"
)</f>
        <v>Large</v>
      </c>
      <c r="P773" cm="1">
        <f t="array" ref="P773">_xlfn.IFS(
Table1[[#This Row],[Condition]]="New",3,
Table1[[#This Row],[Condition]]="Like New",2,
TRUE,1
)</f>
        <v>3</v>
      </c>
    </row>
    <row r="774" spans="1:16" hidden="1" x14ac:dyDescent="0.3">
      <c r="A774">
        <v>773</v>
      </c>
      <c r="B774" t="s">
        <v>24</v>
      </c>
      <c r="C774">
        <v>2003</v>
      </c>
      <c r="D774">
        <v>3.7</v>
      </c>
      <c r="E774" t="s">
        <v>18</v>
      </c>
      <c r="F774" t="s">
        <v>19</v>
      </c>
      <c r="G774">
        <v>33370</v>
      </c>
      <c r="H774" t="s">
        <v>26</v>
      </c>
      <c r="I774">
        <v>26164.57</v>
      </c>
      <c r="J774" t="s">
        <v>53</v>
      </c>
      <c r="K774">
        <f ca="1">YEAR(TODAY()) - Table1[[#This Row],[Year]]</f>
        <v>23</v>
      </c>
      <c r="L774">
        <f>Table1[[#This Row],[Price]]/Table1[[#This Row],[Mileage]]</f>
        <v>0.78407461792028765</v>
      </c>
      <c r="M774" t="str" cm="1">
        <f t="array" ref="M774">_xlfn.IFS(
Table1[[#This Row],[Mileage]]&lt;50000,"Low",
Table1[[#This Row],[Mileage]]&lt;150000,"Medium",
TRUE,"High"
)</f>
        <v>Low</v>
      </c>
      <c r="N774" t="str" cm="1">
        <f t="array" ref="N774">_xlfn.IFS(
Table1[[#This Row],[Price]]&lt;65000,"Budget",
Table1[[#This Row],[Price]]&lt;=80000,"Mid-range",
TRUE,"Premium"
)</f>
        <v>Budget</v>
      </c>
      <c r="O774" t="str" cm="1">
        <f t="array" ref="O774">_xlfn.IFS(
Table1[[#This Row],[Engine Size]]&lt;2,"Small",
Table1[[#This Row],[Engine Size]]&lt;4,"Medium",
TRUE,"Large"
)</f>
        <v>Medium</v>
      </c>
      <c r="P774" cm="1">
        <f t="array" ref="P774">_xlfn.IFS(
Table1[[#This Row],[Condition]]="New",3,
Table1[[#This Row],[Condition]]="Like New",2,
TRUE,1
)</f>
        <v>1</v>
      </c>
    </row>
    <row r="775" spans="1:16" hidden="1" x14ac:dyDescent="0.3">
      <c r="A775">
        <v>774</v>
      </c>
      <c r="B775" t="s">
        <v>24</v>
      </c>
      <c r="C775">
        <v>2012</v>
      </c>
      <c r="D775">
        <v>1.2</v>
      </c>
      <c r="E775" t="s">
        <v>18</v>
      </c>
      <c r="F775" t="s">
        <v>19</v>
      </c>
      <c r="G775">
        <v>200903</v>
      </c>
      <c r="H775" t="s">
        <v>38</v>
      </c>
      <c r="I775">
        <v>17165.240000000002</v>
      </c>
      <c r="J775" t="s">
        <v>66</v>
      </c>
      <c r="K775">
        <f ca="1">YEAR(TODAY()) - Table1[[#This Row],[Year]]</f>
        <v>14</v>
      </c>
      <c r="L775">
        <f>Table1[[#This Row],[Price]]/Table1[[#This Row],[Mileage]]</f>
        <v>8.5440436429520719E-2</v>
      </c>
      <c r="M775" t="str" cm="1">
        <f t="array" ref="M775">_xlfn.IFS(
Table1[[#This Row],[Mileage]]&lt;50000,"Low",
Table1[[#This Row],[Mileage]]&lt;150000,"Medium",
TRUE,"High"
)</f>
        <v>High</v>
      </c>
      <c r="N775" t="str" cm="1">
        <f t="array" ref="N775">_xlfn.IFS(
Table1[[#This Row],[Price]]&lt;65000,"Budget",
Table1[[#This Row],[Price]]&lt;=80000,"Mid-range",
TRUE,"Premium"
)</f>
        <v>Budget</v>
      </c>
      <c r="O775" t="str" cm="1">
        <f t="array" ref="O775">_xlfn.IFS(
Table1[[#This Row],[Engine Size]]&lt;2,"Small",
Table1[[#This Row],[Engine Size]]&lt;4,"Medium",
TRUE,"Large"
)</f>
        <v>Small</v>
      </c>
      <c r="P775" cm="1">
        <f t="array" ref="P775">_xlfn.IFS(
Table1[[#This Row],[Condition]]="New",3,
Table1[[#This Row],[Condition]]="Like New",2,
TRUE,1
)</f>
        <v>2</v>
      </c>
    </row>
    <row r="776" spans="1:16" hidden="1" x14ac:dyDescent="0.3">
      <c r="A776">
        <v>775</v>
      </c>
      <c r="B776" t="s">
        <v>50</v>
      </c>
      <c r="C776">
        <v>2019</v>
      </c>
      <c r="D776">
        <v>3.4</v>
      </c>
      <c r="E776" t="s">
        <v>25</v>
      </c>
      <c r="F776" t="s">
        <v>34</v>
      </c>
      <c r="G776">
        <v>27209</v>
      </c>
      <c r="H776" t="s">
        <v>20</v>
      </c>
      <c r="I776">
        <v>46834.12</v>
      </c>
      <c r="J776" t="s">
        <v>61</v>
      </c>
      <c r="K776">
        <f ca="1">YEAR(TODAY()) - Table1[[#This Row],[Year]]</f>
        <v>7</v>
      </c>
      <c r="L776">
        <f>Table1[[#This Row],[Price]]/Table1[[#This Row],[Mileage]]</f>
        <v>1.7212731081627404</v>
      </c>
      <c r="M776" t="str" cm="1">
        <f t="array" ref="M776">_xlfn.IFS(
Table1[[#This Row],[Mileage]]&lt;50000,"Low",
Table1[[#This Row],[Mileage]]&lt;150000,"Medium",
TRUE,"High"
)</f>
        <v>Low</v>
      </c>
      <c r="N776" t="str" cm="1">
        <f t="array" ref="N776">_xlfn.IFS(
Table1[[#This Row],[Price]]&lt;65000,"Budget",
Table1[[#This Row],[Price]]&lt;=80000,"Mid-range",
TRUE,"Premium"
)</f>
        <v>Budget</v>
      </c>
      <c r="O776" t="str" cm="1">
        <f t="array" ref="O776">_xlfn.IFS(
Table1[[#This Row],[Engine Size]]&lt;2,"Small",
Table1[[#This Row],[Engine Size]]&lt;4,"Medium",
TRUE,"Large"
)</f>
        <v>Medium</v>
      </c>
      <c r="P776" cm="1">
        <f t="array" ref="P776">_xlfn.IFS(
Table1[[#This Row],[Condition]]="New",3,
Table1[[#This Row],[Condition]]="Like New",2,
TRUE,1
)</f>
        <v>3</v>
      </c>
    </row>
    <row r="777" spans="1:16" x14ac:dyDescent="0.3">
      <c r="A777">
        <v>776</v>
      </c>
      <c r="B777" t="s">
        <v>24</v>
      </c>
      <c r="C777">
        <v>2016</v>
      </c>
      <c r="D777">
        <v>3</v>
      </c>
      <c r="E777" t="s">
        <v>33</v>
      </c>
      <c r="F777" t="s">
        <v>19</v>
      </c>
      <c r="G777">
        <v>283071</v>
      </c>
      <c r="H777" t="s">
        <v>20</v>
      </c>
      <c r="I777">
        <v>89332.38</v>
      </c>
      <c r="J777" t="s">
        <v>27</v>
      </c>
      <c r="K777">
        <f ca="1">YEAR(TODAY()) - Table1[[#This Row],[Year]]</f>
        <v>10</v>
      </c>
      <c r="L777">
        <f>Table1[[#This Row],[Price]]/Table1[[#This Row],[Mileage]]</f>
        <v>0.31558294562141653</v>
      </c>
      <c r="M777" t="str" cm="1">
        <f t="array" ref="M777">_xlfn.IFS(
Table1[[#This Row],[Mileage]]&lt;50000,"Low",
Table1[[#This Row],[Mileage]]&lt;150000,"Medium",
TRUE,"High"
)</f>
        <v>High</v>
      </c>
      <c r="N777" t="str" cm="1">
        <f t="array" ref="N777">_xlfn.IFS(
Table1[[#This Row],[Price]]&lt;65000,"Budget",
Table1[[#This Row],[Price]]&lt;=80000,"Mid-range",
TRUE,"Premium"
)</f>
        <v>Premium</v>
      </c>
      <c r="O777" t="str" cm="1">
        <f t="array" ref="O777">_xlfn.IFS(
Table1[[#This Row],[Engine Size]]&lt;2,"Small",
Table1[[#This Row],[Engine Size]]&lt;4,"Medium",
TRUE,"Large"
)</f>
        <v>Medium</v>
      </c>
      <c r="P777" cm="1">
        <f t="array" ref="P777">_xlfn.IFS(
Table1[[#This Row],[Condition]]="New",3,
Table1[[#This Row],[Condition]]="Like New",2,
TRUE,1
)</f>
        <v>3</v>
      </c>
    </row>
    <row r="778" spans="1:16" hidden="1" x14ac:dyDescent="0.3">
      <c r="A778">
        <v>777</v>
      </c>
      <c r="B778" t="s">
        <v>17</v>
      </c>
      <c r="C778">
        <v>2022</v>
      </c>
      <c r="D778">
        <v>1.8</v>
      </c>
      <c r="E778" t="s">
        <v>33</v>
      </c>
      <c r="F778" t="s">
        <v>19</v>
      </c>
      <c r="G778">
        <v>34579</v>
      </c>
      <c r="H778" t="s">
        <v>20</v>
      </c>
      <c r="I778">
        <v>28982.51</v>
      </c>
      <c r="J778" t="s">
        <v>47</v>
      </c>
      <c r="K778">
        <f ca="1">YEAR(TODAY()) - Table1[[#This Row],[Year]]</f>
        <v>4</v>
      </c>
      <c r="L778">
        <f>Table1[[#This Row],[Price]]/Table1[[#This Row],[Mileage]]</f>
        <v>0.83815350357153184</v>
      </c>
      <c r="M778" t="str" cm="1">
        <f t="array" ref="M778">_xlfn.IFS(
Table1[[#This Row],[Mileage]]&lt;50000,"Low",
Table1[[#This Row],[Mileage]]&lt;150000,"Medium",
TRUE,"High"
)</f>
        <v>Low</v>
      </c>
      <c r="N778" t="str" cm="1">
        <f t="array" ref="N778">_xlfn.IFS(
Table1[[#This Row],[Price]]&lt;65000,"Budget",
Table1[[#This Row],[Price]]&lt;=80000,"Mid-range",
TRUE,"Premium"
)</f>
        <v>Budget</v>
      </c>
      <c r="O778" t="str" cm="1">
        <f t="array" ref="O778">_xlfn.IFS(
Table1[[#This Row],[Engine Size]]&lt;2,"Small",
Table1[[#This Row],[Engine Size]]&lt;4,"Medium",
TRUE,"Large"
)</f>
        <v>Small</v>
      </c>
      <c r="P778" cm="1">
        <f t="array" ref="P778">_xlfn.IFS(
Table1[[#This Row],[Condition]]="New",3,
Table1[[#This Row],[Condition]]="Like New",2,
TRUE,1
)</f>
        <v>3</v>
      </c>
    </row>
    <row r="779" spans="1:16" hidden="1" x14ac:dyDescent="0.3">
      <c r="A779">
        <v>778</v>
      </c>
      <c r="B779" t="s">
        <v>37</v>
      </c>
      <c r="C779">
        <v>2006</v>
      </c>
      <c r="D779">
        <v>4.3</v>
      </c>
      <c r="E779" t="s">
        <v>33</v>
      </c>
      <c r="F779" t="s">
        <v>19</v>
      </c>
      <c r="G779">
        <v>271176</v>
      </c>
      <c r="H779" t="s">
        <v>26</v>
      </c>
      <c r="I779">
        <v>40506.57</v>
      </c>
      <c r="J779" t="s">
        <v>39</v>
      </c>
      <c r="K779">
        <f ca="1">YEAR(TODAY()) - Table1[[#This Row],[Year]]</f>
        <v>20</v>
      </c>
      <c r="L779">
        <f>Table1[[#This Row],[Price]]/Table1[[#This Row],[Mileage]]</f>
        <v>0.1493737277635189</v>
      </c>
      <c r="M779" t="str" cm="1">
        <f t="array" ref="M779">_xlfn.IFS(
Table1[[#This Row],[Mileage]]&lt;50000,"Low",
Table1[[#This Row],[Mileage]]&lt;150000,"Medium",
TRUE,"High"
)</f>
        <v>High</v>
      </c>
      <c r="N779" t="str" cm="1">
        <f t="array" ref="N779">_xlfn.IFS(
Table1[[#This Row],[Price]]&lt;65000,"Budget",
Table1[[#This Row],[Price]]&lt;=80000,"Mid-range",
TRUE,"Premium"
)</f>
        <v>Budget</v>
      </c>
      <c r="O779" t="str" cm="1">
        <f t="array" ref="O779">_xlfn.IFS(
Table1[[#This Row],[Engine Size]]&lt;2,"Small",
Table1[[#This Row],[Engine Size]]&lt;4,"Medium",
TRUE,"Large"
)</f>
        <v>Large</v>
      </c>
      <c r="P779" cm="1">
        <f t="array" ref="P779">_xlfn.IFS(
Table1[[#This Row],[Condition]]="New",3,
Table1[[#This Row],[Condition]]="Like New",2,
TRUE,1
)</f>
        <v>1</v>
      </c>
    </row>
    <row r="780" spans="1:16" x14ac:dyDescent="0.3">
      <c r="A780">
        <v>779</v>
      </c>
      <c r="B780" t="s">
        <v>30</v>
      </c>
      <c r="C780">
        <v>2003</v>
      </c>
      <c r="D780">
        <v>5.9</v>
      </c>
      <c r="E780" t="s">
        <v>18</v>
      </c>
      <c r="F780" t="s">
        <v>19</v>
      </c>
      <c r="G780">
        <v>93254</v>
      </c>
      <c r="H780" t="s">
        <v>20</v>
      </c>
      <c r="I780">
        <v>85376.31</v>
      </c>
      <c r="J780" t="s">
        <v>52</v>
      </c>
      <c r="K780">
        <f ca="1">YEAR(TODAY()) - Table1[[#This Row],[Year]]</f>
        <v>23</v>
      </c>
      <c r="L780">
        <f>Table1[[#This Row],[Price]]/Table1[[#This Row],[Mileage]]</f>
        <v>0.91552437428957467</v>
      </c>
      <c r="M780" t="str" cm="1">
        <f t="array" ref="M780">_xlfn.IFS(
Table1[[#This Row],[Mileage]]&lt;50000,"Low",
Table1[[#This Row],[Mileage]]&lt;150000,"Medium",
TRUE,"High"
)</f>
        <v>Medium</v>
      </c>
      <c r="N780" t="str" cm="1">
        <f t="array" ref="N780">_xlfn.IFS(
Table1[[#This Row],[Price]]&lt;65000,"Budget",
Table1[[#This Row],[Price]]&lt;=80000,"Mid-range",
TRUE,"Premium"
)</f>
        <v>Premium</v>
      </c>
      <c r="O780" t="str" cm="1">
        <f t="array" ref="O780">_xlfn.IFS(
Table1[[#This Row],[Engine Size]]&lt;2,"Small",
Table1[[#This Row],[Engine Size]]&lt;4,"Medium",
TRUE,"Large"
)</f>
        <v>Large</v>
      </c>
      <c r="P780" cm="1">
        <f t="array" ref="P780">_xlfn.IFS(
Table1[[#This Row],[Condition]]="New",3,
Table1[[#This Row],[Condition]]="Like New",2,
TRUE,1
)</f>
        <v>3</v>
      </c>
    </row>
    <row r="781" spans="1:16" x14ac:dyDescent="0.3">
      <c r="A781">
        <v>780</v>
      </c>
      <c r="B781" t="s">
        <v>24</v>
      </c>
      <c r="C781">
        <v>2013</v>
      </c>
      <c r="D781">
        <v>3.8</v>
      </c>
      <c r="E781" t="s">
        <v>33</v>
      </c>
      <c r="F781" t="s">
        <v>19</v>
      </c>
      <c r="G781">
        <v>113528</v>
      </c>
      <c r="H781" t="s">
        <v>20</v>
      </c>
      <c r="I781">
        <v>63692.45</v>
      </c>
      <c r="J781" t="s">
        <v>66</v>
      </c>
      <c r="K781">
        <f ca="1">YEAR(TODAY()) - Table1[[#This Row],[Year]]</f>
        <v>13</v>
      </c>
      <c r="L781">
        <f>Table1[[#This Row],[Price]]/Table1[[#This Row],[Mileage]]</f>
        <v>0.56102855683179476</v>
      </c>
      <c r="M781" t="str" cm="1">
        <f t="array" ref="M781">_xlfn.IFS(
Table1[[#This Row],[Mileage]]&lt;50000,"Low",
Table1[[#This Row],[Mileage]]&lt;150000,"Medium",
TRUE,"High"
)</f>
        <v>Medium</v>
      </c>
      <c r="N781" t="str" cm="1">
        <f t="array" ref="N781">_xlfn.IFS(
Table1[[#This Row],[Price]]&lt;65000,"Budget",
Table1[[#This Row],[Price]]&lt;=80000,"Mid-range",
TRUE,"Premium"
)</f>
        <v>Budget</v>
      </c>
      <c r="O781" t="str" cm="1">
        <f t="array" ref="O781">_xlfn.IFS(
Table1[[#This Row],[Engine Size]]&lt;2,"Small",
Table1[[#This Row],[Engine Size]]&lt;4,"Medium",
TRUE,"Large"
)</f>
        <v>Medium</v>
      </c>
      <c r="P781" cm="1">
        <f t="array" ref="P781">_xlfn.IFS(
Table1[[#This Row],[Condition]]="New",3,
Table1[[#This Row],[Condition]]="Like New",2,
TRUE,1
)</f>
        <v>3</v>
      </c>
    </row>
    <row r="782" spans="1:16" x14ac:dyDescent="0.3">
      <c r="A782">
        <v>781</v>
      </c>
      <c r="B782" t="s">
        <v>50</v>
      </c>
      <c r="C782">
        <v>2002</v>
      </c>
      <c r="D782">
        <v>4.5999999999999996</v>
      </c>
      <c r="E782" t="s">
        <v>25</v>
      </c>
      <c r="F782" t="s">
        <v>19</v>
      </c>
      <c r="G782">
        <v>223274</v>
      </c>
      <c r="H782" t="s">
        <v>20</v>
      </c>
      <c r="I782">
        <v>76403.56</v>
      </c>
      <c r="J782" t="s">
        <v>51</v>
      </c>
      <c r="K782">
        <f ca="1">YEAR(TODAY()) - Table1[[#This Row],[Year]]</f>
        <v>24</v>
      </c>
      <c r="L782">
        <f>Table1[[#This Row],[Price]]/Table1[[#This Row],[Mileage]]</f>
        <v>0.34219640441789012</v>
      </c>
      <c r="M782" t="str" cm="1">
        <f t="array" ref="M782">_xlfn.IFS(
Table1[[#This Row],[Mileage]]&lt;50000,"Low",
Table1[[#This Row],[Mileage]]&lt;150000,"Medium",
TRUE,"High"
)</f>
        <v>High</v>
      </c>
      <c r="N782" t="str" cm="1">
        <f t="array" ref="N782">_xlfn.IFS(
Table1[[#This Row],[Price]]&lt;65000,"Budget",
Table1[[#This Row],[Price]]&lt;=80000,"Mid-range",
TRUE,"Premium"
)</f>
        <v>Mid-range</v>
      </c>
      <c r="O782" t="str" cm="1">
        <f t="array" ref="O782">_xlfn.IFS(
Table1[[#This Row],[Engine Size]]&lt;2,"Small",
Table1[[#This Row],[Engine Size]]&lt;4,"Medium",
TRUE,"Large"
)</f>
        <v>Large</v>
      </c>
      <c r="P782" cm="1">
        <f t="array" ref="P782">_xlfn.IFS(
Table1[[#This Row],[Condition]]="New",3,
Table1[[#This Row],[Condition]]="Like New",2,
TRUE,1
)</f>
        <v>3</v>
      </c>
    </row>
    <row r="783" spans="1:16" hidden="1" x14ac:dyDescent="0.3">
      <c r="A783">
        <v>782</v>
      </c>
      <c r="B783" t="s">
        <v>17</v>
      </c>
      <c r="C783">
        <v>2023</v>
      </c>
      <c r="D783">
        <v>1.3</v>
      </c>
      <c r="E783" t="s">
        <v>18</v>
      </c>
      <c r="F783" t="s">
        <v>34</v>
      </c>
      <c r="G783">
        <v>238292</v>
      </c>
      <c r="H783" t="s">
        <v>20</v>
      </c>
      <c r="I783">
        <v>25330</v>
      </c>
      <c r="J783" t="s">
        <v>21</v>
      </c>
      <c r="K783">
        <f ca="1">YEAR(TODAY()) - Table1[[#This Row],[Year]]</f>
        <v>3</v>
      </c>
      <c r="L783">
        <f>Table1[[#This Row],[Price]]/Table1[[#This Row],[Mileage]]</f>
        <v>0.10629815520453897</v>
      </c>
      <c r="M783" t="str" cm="1">
        <f t="array" ref="M783">_xlfn.IFS(
Table1[[#This Row],[Mileage]]&lt;50000,"Low",
Table1[[#This Row],[Mileage]]&lt;150000,"Medium",
TRUE,"High"
)</f>
        <v>High</v>
      </c>
      <c r="N783" t="str" cm="1">
        <f t="array" ref="N783">_xlfn.IFS(
Table1[[#This Row],[Price]]&lt;65000,"Budget",
Table1[[#This Row],[Price]]&lt;=80000,"Mid-range",
TRUE,"Premium"
)</f>
        <v>Budget</v>
      </c>
      <c r="O783" t="str" cm="1">
        <f t="array" ref="O783">_xlfn.IFS(
Table1[[#This Row],[Engine Size]]&lt;2,"Small",
Table1[[#This Row],[Engine Size]]&lt;4,"Medium",
TRUE,"Large"
)</f>
        <v>Small</v>
      </c>
      <c r="P783" cm="1">
        <f t="array" ref="P783">_xlfn.IFS(
Table1[[#This Row],[Condition]]="New",3,
Table1[[#This Row],[Condition]]="Like New",2,
TRUE,1
)</f>
        <v>3</v>
      </c>
    </row>
    <row r="784" spans="1:16" x14ac:dyDescent="0.3">
      <c r="A784">
        <v>783</v>
      </c>
      <c r="B784" t="s">
        <v>37</v>
      </c>
      <c r="C784">
        <v>2004</v>
      </c>
      <c r="D784">
        <v>3.1</v>
      </c>
      <c r="E784" t="s">
        <v>18</v>
      </c>
      <c r="F784" t="s">
        <v>34</v>
      </c>
      <c r="G784">
        <v>181026</v>
      </c>
      <c r="H784" t="s">
        <v>20</v>
      </c>
      <c r="I784">
        <v>73066.539999999994</v>
      </c>
      <c r="J784" t="s">
        <v>68</v>
      </c>
      <c r="K784">
        <f ca="1">YEAR(TODAY()) - Table1[[#This Row],[Year]]</f>
        <v>22</v>
      </c>
      <c r="L784">
        <f>Table1[[#This Row],[Price]]/Table1[[#This Row],[Mileage]]</f>
        <v>0.40362456221758197</v>
      </c>
      <c r="M784" t="str" cm="1">
        <f t="array" ref="M784">_xlfn.IFS(
Table1[[#This Row],[Mileage]]&lt;50000,"Low",
Table1[[#This Row],[Mileage]]&lt;150000,"Medium",
TRUE,"High"
)</f>
        <v>High</v>
      </c>
      <c r="N784" t="str" cm="1">
        <f t="array" ref="N784">_xlfn.IFS(
Table1[[#This Row],[Price]]&lt;65000,"Budget",
Table1[[#This Row],[Price]]&lt;=80000,"Mid-range",
TRUE,"Premium"
)</f>
        <v>Mid-range</v>
      </c>
      <c r="O784" t="str" cm="1">
        <f t="array" ref="O784">_xlfn.IFS(
Table1[[#This Row],[Engine Size]]&lt;2,"Small",
Table1[[#This Row],[Engine Size]]&lt;4,"Medium",
TRUE,"Large"
)</f>
        <v>Medium</v>
      </c>
      <c r="P784" cm="1">
        <f t="array" ref="P784">_xlfn.IFS(
Table1[[#This Row],[Condition]]="New",3,
Table1[[#This Row],[Condition]]="Like New",2,
TRUE,1
)</f>
        <v>3</v>
      </c>
    </row>
    <row r="785" spans="1:16" hidden="1" x14ac:dyDescent="0.3">
      <c r="A785">
        <v>784</v>
      </c>
      <c r="B785" t="s">
        <v>43</v>
      </c>
      <c r="C785">
        <v>2015</v>
      </c>
      <c r="D785">
        <v>1.6</v>
      </c>
      <c r="E785" t="s">
        <v>18</v>
      </c>
      <c r="F785" t="s">
        <v>19</v>
      </c>
      <c r="G785">
        <v>248342</v>
      </c>
      <c r="H785" t="s">
        <v>38</v>
      </c>
      <c r="I785">
        <v>26623</v>
      </c>
      <c r="J785" t="s">
        <v>57</v>
      </c>
      <c r="K785">
        <f ca="1">YEAR(TODAY()) - Table1[[#This Row],[Year]]</f>
        <v>11</v>
      </c>
      <c r="L785">
        <f>Table1[[#This Row],[Price]]/Table1[[#This Row],[Mileage]]</f>
        <v>0.10720297009768787</v>
      </c>
      <c r="M785" t="str" cm="1">
        <f t="array" ref="M785">_xlfn.IFS(
Table1[[#This Row],[Mileage]]&lt;50000,"Low",
Table1[[#This Row],[Mileage]]&lt;150000,"Medium",
TRUE,"High"
)</f>
        <v>High</v>
      </c>
      <c r="N785" t="str" cm="1">
        <f t="array" ref="N785">_xlfn.IFS(
Table1[[#This Row],[Price]]&lt;65000,"Budget",
Table1[[#This Row],[Price]]&lt;=80000,"Mid-range",
TRUE,"Premium"
)</f>
        <v>Budget</v>
      </c>
      <c r="O785" t="str" cm="1">
        <f t="array" ref="O785">_xlfn.IFS(
Table1[[#This Row],[Engine Size]]&lt;2,"Small",
Table1[[#This Row],[Engine Size]]&lt;4,"Medium",
TRUE,"Large"
)</f>
        <v>Small</v>
      </c>
      <c r="P785" cm="1">
        <f t="array" ref="P785">_xlfn.IFS(
Table1[[#This Row],[Condition]]="New",3,
Table1[[#This Row],[Condition]]="Like New",2,
TRUE,1
)</f>
        <v>2</v>
      </c>
    </row>
    <row r="786" spans="1:16" x14ac:dyDescent="0.3">
      <c r="A786">
        <v>785</v>
      </c>
      <c r="B786" t="s">
        <v>43</v>
      </c>
      <c r="C786">
        <v>2022</v>
      </c>
      <c r="D786">
        <v>4.0999999999999996</v>
      </c>
      <c r="E786" t="s">
        <v>18</v>
      </c>
      <c r="F786" t="s">
        <v>34</v>
      </c>
      <c r="G786">
        <v>219437</v>
      </c>
      <c r="H786" t="s">
        <v>38</v>
      </c>
      <c r="I786">
        <v>98794.83</v>
      </c>
      <c r="J786" t="s">
        <v>57</v>
      </c>
      <c r="K786">
        <f ca="1">YEAR(TODAY()) - Table1[[#This Row],[Year]]</f>
        <v>4</v>
      </c>
      <c r="L786">
        <f>Table1[[#This Row],[Price]]/Table1[[#This Row],[Mileage]]</f>
        <v>0.45021956187880807</v>
      </c>
      <c r="M786" t="str" cm="1">
        <f t="array" ref="M786">_xlfn.IFS(
Table1[[#This Row],[Mileage]]&lt;50000,"Low",
Table1[[#This Row],[Mileage]]&lt;150000,"Medium",
TRUE,"High"
)</f>
        <v>High</v>
      </c>
      <c r="N786" t="str" cm="1">
        <f t="array" ref="N786">_xlfn.IFS(
Table1[[#This Row],[Price]]&lt;65000,"Budget",
Table1[[#This Row],[Price]]&lt;=80000,"Mid-range",
TRUE,"Premium"
)</f>
        <v>Premium</v>
      </c>
      <c r="O786" t="str" cm="1">
        <f t="array" ref="O786">_xlfn.IFS(
Table1[[#This Row],[Engine Size]]&lt;2,"Small",
Table1[[#This Row],[Engine Size]]&lt;4,"Medium",
TRUE,"Large"
)</f>
        <v>Large</v>
      </c>
      <c r="P786" cm="1">
        <f t="array" ref="P786">_xlfn.IFS(
Table1[[#This Row],[Condition]]="New",3,
Table1[[#This Row],[Condition]]="Like New",2,
TRUE,1
)</f>
        <v>2</v>
      </c>
    </row>
    <row r="787" spans="1:16" x14ac:dyDescent="0.3">
      <c r="A787">
        <v>786</v>
      </c>
      <c r="B787" t="s">
        <v>37</v>
      </c>
      <c r="C787">
        <v>2019</v>
      </c>
      <c r="D787">
        <v>5.7</v>
      </c>
      <c r="E787" t="s">
        <v>25</v>
      </c>
      <c r="F787" t="s">
        <v>34</v>
      </c>
      <c r="G787">
        <v>278076</v>
      </c>
      <c r="H787" t="s">
        <v>20</v>
      </c>
      <c r="I787">
        <v>58189.18</v>
      </c>
      <c r="J787" t="s">
        <v>48</v>
      </c>
      <c r="K787">
        <f ca="1">YEAR(TODAY()) - Table1[[#This Row],[Year]]</f>
        <v>7</v>
      </c>
      <c r="L787">
        <f>Table1[[#This Row],[Price]]/Table1[[#This Row],[Mileage]]</f>
        <v>0.20925639033933169</v>
      </c>
      <c r="M787" t="str" cm="1">
        <f t="array" ref="M787">_xlfn.IFS(
Table1[[#This Row],[Mileage]]&lt;50000,"Low",
Table1[[#This Row],[Mileage]]&lt;150000,"Medium",
TRUE,"High"
)</f>
        <v>High</v>
      </c>
      <c r="N787" t="str" cm="1">
        <f t="array" ref="N787">_xlfn.IFS(
Table1[[#This Row],[Price]]&lt;65000,"Budget",
Table1[[#This Row],[Price]]&lt;=80000,"Mid-range",
TRUE,"Premium"
)</f>
        <v>Budget</v>
      </c>
      <c r="O787" t="str" cm="1">
        <f t="array" ref="O787">_xlfn.IFS(
Table1[[#This Row],[Engine Size]]&lt;2,"Small",
Table1[[#This Row],[Engine Size]]&lt;4,"Medium",
TRUE,"Large"
)</f>
        <v>Large</v>
      </c>
      <c r="P787" cm="1">
        <f t="array" ref="P787">_xlfn.IFS(
Table1[[#This Row],[Condition]]="New",3,
Table1[[#This Row],[Condition]]="Like New",2,
TRUE,1
)</f>
        <v>3</v>
      </c>
    </row>
    <row r="788" spans="1:16" x14ac:dyDescent="0.3">
      <c r="A788">
        <v>787</v>
      </c>
      <c r="B788" t="s">
        <v>17</v>
      </c>
      <c r="C788">
        <v>2003</v>
      </c>
      <c r="D788">
        <v>4.3</v>
      </c>
      <c r="E788" t="s">
        <v>33</v>
      </c>
      <c r="F788" t="s">
        <v>19</v>
      </c>
      <c r="G788">
        <v>287858</v>
      </c>
      <c r="H788" t="s">
        <v>20</v>
      </c>
      <c r="I788">
        <v>71085.73</v>
      </c>
      <c r="J788" t="s">
        <v>47</v>
      </c>
      <c r="K788">
        <f ca="1">YEAR(TODAY()) - Table1[[#This Row],[Year]]</f>
        <v>23</v>
      </c>
      <c r="L788">
        <f>Table1[[#This Row],[Price]]/Table1[[#This Row],[Mileage]]</f>
        <v>0.24694721008274911</v>
      </c>
      <c r="M788" t="str" cm="1">
        <f t="array" ref="M788">_xlfn.IFS(
Table1[[#This Row],[Mileage]]&lt;50000,"Low",
Table1[[#This Row],[Mileage]]&lt;150000,"Medium",
TRUE,"High"
)</f>
        <v>High</v>
      </c>
      <c r="N788" t="str" cm="1">
        <f t="array" ref="N788">_xlfn.IFS(
Table1[[#This Row],[Price]]&lt;65000,"Budget",
Table1[[#This Row],[Price]]&lt;=80000,"Mid-range",
TRUE,"Premium"
)</f>
        <v>Mid-range</v>
      </c>
      <c r="O788" t="str" cm="1">
        <f t="array" ref="O788">_xlfn.IFS(
Table1[[#This Row],[Engine Size]]&lt;2,"Small",
Table1[[#This Row],[Engine Size]]&lt;4,"Medium",
TRUE,"Large"
)</f>
        <v>Large</v>
      </c>
      <c r="P788" cm="1">
        <f t="array" ref="P788">_xlfn.IFS(
Table1[[#This Row],[Condition]]="New",3,
Table1[[#This Row],[Condition]]="Like New",2,
TRUE,1
)</f>
        <v>3</v>
      </c>
    </row>
    <row r="789" spans="1:16" hidden="1" x14ac:dyDescent="0.3">
      <c r="A789">
        <v>788</v>
      </c>
      <c r="B789" t="s">
        <v>50</v>
      </c>
      <c r="C789">
        <v>2023</v>
      </c>
      <c r="D789">
        <v>1.4</v>
      </c>
      <c r="E789" t="s">
        <v>25</v>
      </c>
      <c r="F789" t="s">
        <v>19</v>
      </c>
      <c r="G789">
        <v>57803</v>
      </c>
      <c r="H789" t="s">
        <v>20</v>
      </c>
      <c r="I789">
        <v>16248.15</v>
      </c>
      <c r="J789" t="s">
        <v>55</v>
      </c>
      <c r="K789">
        <f ca="1">YEAR(TODAY()) - Table1[[#This Row],[Year]]</f>
        <v>3</v>
      </c>
      <c r="L789">
        <f>Table1[[#This Row],[Price]]/Table1[[#This Row],[Mileage]]</f>
        <v>0.28109527187170213</v>
      </c>
      <c r="M789" t="str" cm="1">
        <f t="array" ref="M789">_xlfn.IFS(
Table1[[#This Row],[Mileage]]&lt;50000,"Low",
Table1[[#This Row],[Mileage]]&lt;150000,"Medium",
TRUE,"High"
)</f>
        <v>Medium</v>
      </c>
      <c r="N789" t="str" cm="1">
        <f t="array" ref="N789">_xlfn.IFS(
Table1[[#This Row],[Price]]&lt;65000,"Budget",
Table1[[#This Row],[Price]]&lt;=80000,"Mid-range",
TRUE,"Premium"
)</f>
        <v>Budget</v>
      </c>
      <c r="O789" t="str" cm="1">
        <f t="array" ref="O789">_xlfn.IFS(
Table1[[#This Row],[Engine Size]]&lt;2,"Small",
Table1[[#This Row],[Engine Size]]&lt;4,"Medium",
TRUE,"Large"
)</f>
        <v>Small</v>
      </c>
      <c r="P789" cm="1">
        <f t="array" ref="P789">_xlfn.IFS(
Table1[[#This Row],[Condition]]="New",3,
Table1[[#This Row],[Condition]]="Like New",2,
TRUE,1
)</f>
        <v>3</v>
      </c>
    </row>
    <row r="790" spans="1:16" hidden="1" x14ac:dyDescent="0.3">
      <c r="A790">
        <v>789</v>
      </c>
      <c r="B790" t="s">
        <v>37</v>
      </c>
      <c r="C790">
        <v>2023</v>
      </c>
      <c r="D790">
        <v>2.8</v>
      </c>
      <c r="E790" t="s">
        <v>33</v>
      </c>
      <c r="F790" t="s">
        <v>34</v>
      </c>
      <c r="G790">
        <v>133624</v>
      </c>
      <c r="H790" t="s">
        <v>20</v>
      </c>
      <c r="I790">
        <v>28812.32</v>
      </c>
      <c r="J790" t="s">
        <v>39</v>
      </c>
      <c r="K790">
        <f ca="1">YEAR(TODAY()) - Table1[[#This Row],[Year]]</f>
        <v>3</v>
      </c>
      <c r="L790">
        <f>Table1[[#This Row],[Price]]/Table1[[#This Row],[Mileage]]</f>
        <v>0.21562234329162425</v>
      </c>
      <c r="M790" t="str" cm="1">
        <f t="array" ref="M790">_xlfn.IFS(
Table1[[#This Row],[Mileage]]&lt;50000,"Low",
Table1[[#This Row],[Mileage]]&lt;150000,"Medium",
TRUE,"High"
)</f>
        <v>Medium</v>
      </c>
      <c r="N790" t="str" cm="1">
        <f t="array" ref="N790">_xlfn.IFS(
Table1[[#This Row],[Price]]&lt;65000,"Budget",
Table1[[#This Row],[Price]]&lt;=80000,"Mid-range",
TRUE,"Premium"
)</f>
        <v>Budget</v>
      </c>
      <c r="O790" t="str" cm="1">
        <f t="array" ref="O790">_xlfn.IFS(
Table1[[#This Row],[Engine Size]]&lt;2,"Small",
Table1[[#This Row],[Engine Size]]&lt;4,"Medium",
TRUE,"Large"
)</f>
        <v>Medium</v>
      </c>
      <c r="P790" cm="1">
        <f t="array" ref="P790">_xlfn.IFS(
Table1[[#This Row],[Condition]]="New",3,
Table1[[#This Row],[Condition]]="Like New",2,
TRUE,1
)</f>
        <v>3</v>
      </c>
    </row>
    <row r="791" spans="1:16" hidden="1" x14ac:dyDescent="0.3">
      <c r="A791">
        <v>790</v>
      </c>
      <c r="B791" t="s">
        <v>30</v>
      </c>
      <c r="C791">
        <v>2001</v>
      </c>
      <c r="D791">
        <v>3.8</v>
      </c>
      <c r="E791" t="s">
        <v>25</v>
      </c>
      <c r="F791" t="s">
        <v>19</v>
      </c>
      <c r="G791">
        <v>56627</v>
      </c>
      <c r="H791" t="s">
        <v>26</v>
      </c>
      <c r="I791">
        <v>18275.36</v>
      </c>
      <c r="J791" t="s">
        <v>52</v>
      </c>
      <c r="K791">
        <f ca="1">YEAR(TODAY()) - Table1[[#This Row],[Year]]</f>
        <v>25</v>
      </c>
      <c r="L791">
        <f>Table1[[#This Row],[Price]]/Table1[[#This Row],[Mileage]]</f>
        <v>0.32273226552704543</v>
      </c>
      <c r="M791" t="str" cm="1">
        <f t="array" ref="M791">_xlfn.IFS(
Table1[[#This Row],[Mileage]]&lt;50000,"Low",
Table1[[#This Row],[Mileage]]&lt;150000,"Medium",
TRUE,"High"
)</f>
        <v>Medium</v>
      </c>
      <c r="N791" t="str" cm="1">
        <f t="array" ref="N791">_xlfn.IFS(
Table1[[#This Row],[Price]]&lt;65000,"Budget",
Table1[[#This Row],[Price]]&lt;=80000,"Mid-range",
TRUE,"Premium"
)</f>
        <v>Budget</v>
      </c>
      <c r="O791" t="str" cm="1">
        <f t="array" ref="O791">_xlfn.IFS(
Table1[[#This Row],[Engine Size]]&lt;2,"Small",
Table1[[#This Row],[Engine Size]]&lt;4,"Medium",
TRUE,"Large"
)</f>
        <v>Medium</v>
      </c>
      <c r="P791" cm="1">
        <f t="array" ref="P791">_xlfn.IFS(
Table1[[#This Row],[Condition]]="New",3,
Table1[[#This Row],[Condition]]="Like New",2,
TRUE,1
)</f>
        <v>1</v>
      </c>
    </row>
    <row r="792" spans="1:16" hidden="1" x14ac:dyDescent="0.3">
      <c r="A792">
        <v>791</v>
      </c>
      <c r="B792" t="s">
        <v>30</v>
      </c>
      <c r="C792">
        <v>2017</v>
      </c>
      <c r="D792">
        <v>3</v>
      </c>
      <c r="E792" t="s">
        <v>42</v>
      </c>
      <c r="F792" t="s">
        <v>34</v>
      </c>
      <c r="G792">
        <v>177059</v>
      </c>
      <c r="H792" t="s">
        <v>26</v>
      </c>
      <c r="I792">
        <v>42066.22</v>
      </c>
      <c r="J792" t="s">
        <v>41</v>
      </c>
      <c r="K792">
        <f ca="1">YEAR(TODAY()) - Table1[[#This Row],[Year]]</f>
        <v>9</v>
      </c>
      <c r="L792">
        <f>Table1[[#This Row],[Price]]/Table1[[#This Row],[Mileage]]</f>
        <v>0.23758306553182837</v>
      </c>
      <c r="M792" t="str" cm="1">
        <f t="array" ref="M792">_xlfn.IFS(
Table1[[#This Row],[Mileage]]&lt;50000,"Low",
Table1[[#This Row],[Mileage]]&lt;150000,"Medium",
TRUE,"High"
)</f>
        <v>High</v>
      </c>
      <c r="N792" t="str" cm="1">
        <f t="array" ref="N792">_xlfn.IFS(
Table1[[#This Row],[Price]]&lt;65000,"Budget",
Table1[[#This Row],[Price]]&lt;=80000,"Mid-range",
TRUE,"Premium"
)</f>
        <v>Budget</v>
      </c>
      <c r="O792" t="str" cm="1">
        <f t="array" ref="O792">_xlfn.IFS(
Table1[[#This Row],[Engine Size]]&lt;2,"Small",
Table1[[#This Row],[Engine Size]]&lt;4,"Medium",
TRUE,"Large"
)</f>
        <v>Medium</v>
      </c>
      <c r="P792" cm="1">
        <f t="array" ref="P792">_xlfn.IFS(
Table1[[#This Row],[Condition]]="New",3,
Table1[[#This Row],[Condition]]="Like New",2,
TRUE,1
)</f>
        <v>1</v>
      </c>
    </row>
    <row r="793" spans="1:16" hidden="1" x14ac:dyDescent="0.3">
      <c r="A793">
        <v>792</v>
      </c>
      <c r="B793" t="s">
        <v>43</v>
      </c>
      <c r="C793">
        <v>2018</v>
      </c>
      <c r="D793">
        <v>5.2</v>
      </c>
      <c r="E793" t="s">
        <v>42</v>
      </c>
      <c r="F793" t="s">
        <v>34</v>
      </c>
      <c r="G793">
        <v>45380</v>
      </c>
      <c r="H793" t="s">
        <v>26</v>
      </c>
      <c r="I793">
        <v>31992.91</v>
      </c>
      <c r="J793" t="s">
        <v>63</v>
      </c>
      <c r="K793">
        <f ca="1">YEAR(TODAY()) - Table1[[#This Row],[Year]]</f>
        <v>8</v>
      </c>
      <c r="L793">
        <f>Table1[[#This Row],[Price]]/Table1[[#This Row],[Mileage]]</f>
        <v>0.70500022036139265</v>
      </c>
      <c r="M793" t="str" cm="1">
        <f t="array" ref="M793">_xlfn.IFS(
Table1[[#This Row],[Mileage]]&lt;50000,"Low",
Table1[[#This Row],[Mileage]]&lt;150000,"Medium",
TRUE,"High"
)</f>
        <v>Low</v>
      </c>
      <c r="N793" t="str" cm="1">
        <f t="array" ref="N793">_xlfn.IFS(
Table1[[#This Row],[Price]]&lt;65000,"Budget",
Table1[[#This Row],[Price]]&lt;=80000,"Mid-range",
TRUE,"Premium"
)</f>
        <v>Budget</v>
      </c>
      <c r="O793" t="str" cm="1">
        <f t="array" ref="O793">_xlfn.IFS(
Table1[[#This Row],[Engine Size]]&lt;2,"Small",
Table1[[#This Row],[Engine Size]]&lt;4,"Medium",
TRUE,"Large"
)</f>
        <v>Large</v>
      </c>
      <c r="P793" cm="1">
        <f t="array" ref="P793">_xlfn.IFS(
Table1[[#This Row],[Condition]]="New",3,
Table1[[#This Row],[Condition]]="Like New",2,
TRUE,1
)</f>
        <v>1</v>
      </c>
    </row>
    <row r="794" spans="1:16" x14ac:dyDescent="0.3">
      <c r="A794">
        <v>793</v>
      </c>
      <c r="B794" t="s">
        <v>24</v>
      </c>
      <c r="C794">
        <v>2018</v>
      </c>
      <c r="D794">
        <v>5.0999999999999996</v>
      </c>
      <c r="E794" t="s">
        <v>42</v>
      </c>
      <c r="F794" t="s">
        <v>34</v>
      </c>
      <c r="G794">
        <v>160322</v>
      </c>
      <c r="H794" t="s">
        <v>38</v>
      </c>
      <c r="I794">
        <v>74627.61</v>
      </c>
      <c r="J794" t="s">
        <v>27</v>
      </c>
      <c r="K794">
        <f ca="1">YEAR(TODAY()) - Table1[[#This Row],[Year]]</f>
        <v>8</v>
      </c>
      <c r="L794">
        <f>Table1[[#This Row],[Price]]/Table1[[#This Row],[Mileage]]</f>
        <v>0.46548577238307903</v>
      </c>
      <c r="M794" t="str" cm="1">
        <f t="array" ref="M794">_xlfn.IFS(
Table1[[#This Row],[Mileage]]&lt;50000,"Low",
Table1[[#This Row],[Mileage]]&lt;150000,"Medium",
TRUE,"High"
)</f>
        <v>High</v>
      </c>
      <c r="N794" t="str" cm="1">
        <f t="array" ref="N794">_xlfn.IFS(
Table1[[#This Row],[Price]]&lt;65000,"Budget",
Table1[[#This Row],[Price]]&lt;=80000,"Mid-range",
TRUE,"Premium"
)</f>
        <v>Mid-range</v>
      </c>
      <c r="O794" t="str" cm="1">
        <f t="array" ref="O794">_xlfn.IFS(
Table1[[#This Row],[Engine Size]]&lt;2,"Small",
Table1[[#This Row],[Engine Size]]&lt;4,"Medium",
TRUE,"Large"
)</f>
        <v>Large</v>
      </c>
      <c r="P794" cm="1">
        <f t="array" ref="P794">_xlfn.IFS(
Table1[[#This Row],[Condition]]="New",3,
Table1[[#This Row],[Condition]]="Like New",2,
TRUE,1
)</f>
        <v>2</v>
      </c>
    </row>
    <row r="795" spans="1:16" hidden="1" x14ac:dyDescent="0.3">
      <c r="A795">
        <v>794</v>
      </c>
      <c r="B795" t="s">
        <v>50</v>
      </c>
      <c r="C795">
        <v>2016</v>
      </c>
      <c r="D795">
        <v>4.0999999999999996</v>
      </c>
      <c r="E795" t="s">
        <v>42</v>
      </c>
      <c r="F795" t="s">
        <v>19</v>
      </c>
      <c r="G795">
        <v>199416</v>
      </c>
      <c r="H795" t="s">
        <v>20</v>
      </c>
      <c r="I795">
        <v>15327.35</v>
      </c>
      <c r="J795" t="s">
        <v>55</v>
      </c>
      <c r="K795">
        <f ca="1">YEAR(TODAY()) - Table1[[#This Row],[Year]]</f>
        <v>10</v>
      </c>
      <c r="L795">
        <f>Table1[[#This Row],[Price]]/Table1[[#This Row],[Mileage]]</f>
        <v>7.6861184659204884E-2</v>
      </c>
      <c r="M795" t="str" cm="1">
        <f t="array" ref="M795">_xlfn.IFS(
Table1[[#This Row],[Mileage]]&lt;50000,"Low",
Table1[[#This Row],[Mileage]]&lt;150000,"Medium",
TRUE,"High"
)</f>
        <v>High</v>
      </c>
      <c r="N795" t="str" cm="1">
        <f t="array" ref="N795">_xlfn.IFS(
Table1[[#This Row],[Price]]&lt;65000,"Budget",
Table1[[#This Row],[Price]]&lt;=80000,"Mid-range",
TRUE,"Premium"
)</f>
        <v>Budget</v>
      </c>
      <c r="O795" t="str" cm="1">
        <f t="array" ref="O795">_xlfn.IFS(
Table1[[#This Row],[Engine Size]]&lt;2,"Small",
Table1[[#This Row],[Engine Size]]&lt;4,"Medium",
TRUE,"Large"
)</f>
        <v>Large</v>
      </c>
      <c r="P795" cm="1">
        <f t="array" ref="P795">_xlfn.IFS(
Table1[[#This Row],[Condition]]="New",3,
Table1[[#This Row],[Condition]]="Like New",2,
TRUE,1
)</f>
        <v>3</v>
      </c>
    </row>
    <row r="796" spans="1:16" x14ac:dyDescent="0.3">
      <c r="A796">
        <v>795</v>
      </c>
      <c r="B796" t="s">
        <v>43</v>
      </c>
      <c r="C796">
        <v>2013</v>
      </c>
      <c r="D796">
        <v>2.9</v>
      </c>
      <c r="E796" t="s">
        <v>18</v>
      </c>
      <c r="F796" t="s">
        <v>34</v>
      </c>
      <c r="G796">
        <v>146367</v>
      </c>
      <c r="H796" t="s">
        <v>26</v>
      </c>
      <c r="I796">
        <v>76445.64</v>
      </c>
      <c r="J796" t="s">
        <v>63</v>
      </c>
      <c r="K796">
        <f ca="1">YEAR(TODAY()) - Table1[[#This Row],[Year]]</f>
        <v>13</v>
      </c>
      <c r="L796">
        <f>Table1[[#This Row],[Price]]/Table1[[#This Row],[Mileage]]</f>
        <v>0.52228740084855196</v>
      </c>
      <c r="M796" t="str" cm="1">
        <f t="array" ref="M796">_xlfn.IFS(
Table1[[#This Row],[Mileage]]&lt;50000,"Low",
Table1[[#This Row],[Mileage]]&lt;150000,"Medium",
TRUE,"High"
)</f>
        <v>Medium</v>
      </c>
      <c r="N796" t="str" cm="1">
        <f t="array" ref="N796">_xlfn.IFS(
Table1[[#This Row],[Price]]&lt;65000,"Budget",
Table1[[#This Row],[Price]]&lt;=80000,"Mid-range",
TRUE,"Premium"
)</f>
        <v>Mid-range</v>
      </c>
      <c r="O796" t="str" cm="1">
        <f t="array" ref="O796">_xlfn.IFS(
Table1[[#This Row],[Engine Size]]&lt;2,"Small",
Table1[[#This Row],[Engine Size]]&lt;4,"Medium",
TRUE,"Large"
)</f>
        <v>Medium</v>
      </c>
      <c r="P796" cm="1">
        <f t="array" ref="P796">_xlfn.IFS(
Table1[[#This Row],[Condition]]="New",3,
Table1[[#This Row],[Condition]]="Like New",2,
TRUE,1
)</f>
        <v>1</v>
      </c>
    </row>
    <row r="797" spans="1:16" hidden="1" x14ac:dyDescent="0.3">
      <c r="A797">
        <v>796</v>
      </c>
      <c r="B797" t="s">
        <v>24</v>
      </c>
      <c r="C797">
        <v>2018</v>
      </c>
      <c r="D797">
        <v>2.2999999999999998</v>
      </c>
      <c r="E797" t="s">
        <v>18</v>
      </c>
      <c r="F797" t="s">
        <v>19</v>
      </c>
      <c r="G797">
        <v>272667</v>
      </c>
      <c r="H797" t="s">
        <v>20</v>
      </c>
      <c r="I797">
        <v>9341.9599999999991</v>
      </c>
      <c r="J797" t="s">
        <v>49</v>
      </c>
      <c r="K797">
        <f ca="1">YEAR(TODAY()) - Table1[[#This Row],[Year]]</f>
        <v>8</v>
      </c>
      <c r="L797">
        <f>Table1[[#This Row],[Price]]/Table1[[#This Row],[Mileage]]</f>
        <v>3.4261425108282263E-2</v>
      </c>
      <c r="M797" t="str" cm="1">
        <f t="array" ref="M797">_xlfn.IFS(
Table1[[#This Row],[Mileage]]&lt;50000,"Low",
Table1[[#This Row],[Mileage]]&lt;150000,"Medium",
TRUE,"High"
)</f>
        <v>High</v>
      </c>
      <c r="N797" t="str" cm="1">
        <f t="array" ref="N797">_xlfn.IFS(
Table1[[#This Row],[Price]]&lt;65000,"Budget",
Table1[[#This Row],[Price]]&lt;=80000,"Mid-range",
TRUE,"Premium"
)</f>
        <v>Budget</v>
      </c>
      <c r="O797" t="str" cm="1">
        <f t="array" ref="O797">_xlfn.IFS(
Table1[[#This Row],[Engine Size]]&lt;2,"Small",
Table1[[#This Row],[Engine Size]]&lt;4,"Medium",
TRUE,"Large"
)</f>
        <v>Medium</v>
      </c>
      <c r="P797" cm="1">
        <f t="array" ref="P797">_xlfn.IFS(
Table1[[#This Row],[Condition]]="New",3,
Table1[[#This Row],[Condition]]="Like New",2,
TRUE,1
)</f>
        <v>3</v>
      </c>
    </row>
    <row r="798" spans="1:16" hidden="1" x14ac:dyDescent="0.3">
      <c r="A798">
        <v>797</v>
      </c>
      <c r="B798" t="s">
        <v>24</v>
      </c>
      <c r="C798">
        <v>2021</v>
      </c>
      <c r="D798">
        <v>1.5</v>
      </c>
      <c r="E798" t="s">
        <v>25</v>
      </c>
      <c r="F798" t="s">
        <v>19</v>
      </c>
      <c r="G798">
        <v>259125</v>
      </c>
      <c r="H798" t="s">
        <v>20</v>
      </c>
      <c r="I798">
        <v>24191.69</v>
      </c>
      <c r="J798" t="s">
        <v>49</v>
      </c>
      <c r="K798">
        <f ca="1">YEAR(TODAY()) - Table1[[#This Row],[Year]]</f>
        <v>5</v>
      </c>
      <c r="L798">
        <f>Table1[[#This Row],[Price]]/Table1[[#This Row],[Mileage]]</f>
        <v>9.335915098890496E-2</v>
      </c>
      <c r="M798" t="str" cm="1">
        <f t="array" ref="M798">_xlfn.IFS(
Table1[[#This Row],[Mileage]]&lt;50000,"Low",
Table1[[#This Row],[Mileage]]&lt;150000,"Medium",
TRUE,"High"
)</f>
        <v>High</v>
      </c>
      <c r="N798" t="str" cm="1">
        <f t="array" ref="N798">_xlfn.IFS(
Table1[[#This Row],[Price]]&lt;65000,"Budget",
Table1[[#This Row],[Price]]&lt;=80000,"Mid-range",
TRUE,"Premium"
)</f>
        <v>Budget</v>
      </c>
      <c r="O798" t="str" cm="1">
        <f t="array" ref="O798">_xlfn.IFS(
Table1[[#This Row],[Engine Size]]&lt;2,"Small",
Table1[[#This Row],[Engine Size]]&lt;4,"Medium",
TRUE,"Large"
)</f>
        <v>Small</v>
      </c>
      <c r="P798" cm="1">
        <f t="array" ref="P798">_xlfn.IFS(
Table1[[#This Row],[Condition]]="New",3,
Table1[[#This Row],[Condition]]="Like New",2,
TRUE,1
)</f>
        <v>3</v>
      </c>
    </row>
    <row r="799" spans="1:16" x14ac:dyDescent="0.3">
      <c r="A799">
        <v>798</v>
      </c>
      <c r="B799" t="s">
        <v>30</v>
      </c>
      <c r="C799">
        <v>2023</v>
      </c>
      <c r="D799">
        <v>2.8</v>
      </c>
      <c r="E799" t="s">
        <v>25</v>
      </c>
      <c r="F799" t="s">
        <v>19</v>
      </c>
      <c r="G799">
        <v>13769</v>
      </c>
      <c r="H799" t="s">
        <v>38</v>
      </c>
      <c r="I799">
        <v>80236.67</v>
      </c>
      <c r="J799" t="s">
        <v>31</v>
      </c>
      <c r="K799">
        <f ca="1">YEAR(TODAY()) - Table1[[#This Row],[Year]]</f>
        <v>3</v>
      </c>
      <c r="L799">
        <f>Table1[[#This Row],[Price]]/Table1[[#This Row],[Mileage]]</f>
        <v>5.8273418548914222</v>
      </c>
      <c r="M799" t="str" cm="1">
        <f t="array" ref="M799">_xlfn.IFS(
Table1[[#This Row],[Mileage]]&lt;50000,"Low",
Table1[[#This Row],[Mileage]]&lt;150000,"Medium",
TRUE,"High"
)</f>
        <v>Low</v>
      </c>
      <c r="N799" t="str" cm="1">
        <f t="array" ref="N799">_xlfn.IFS(
Table1[[#This Row],[Price]]&lt;65000,"Budget",
Table1[[#This Row],[Price]]&lt;=80000,"Mid-range",
TRUE,"Premium"
)</f>
        <v>Premium</v>
      </c>
      <c r="O799" t="str" cm="1">
        <f t="array" ref="O799">_xlfn.IFS(
Table1[[#This Row],[Engine Size]]&lt;2,"Small",
Table1[[#This Row],[Engine Size]]&lt;4,"Medium",
TRUE,"Large"
)</f>
        <v>Medium</v>
      </c>
      <c r="P799" cm="1">
        <f t="array" ref="P799">_xlfn.IFS(
Table1[[#This Row],[Condition]]="New",3,
Table1[[#This Row],[Condition]]="Like New",2,
TRUE,1
)</f>
        <v>2</v>
      </c>
    </row>
    <row r="800" spans="1:16" x14ac:dyDescent="0.3">
      <c r="A800">
        <v>799</v>
      </c>
      <c r="B800" t="s">
        <v>17</v>
      </c>
      <c r="C800">
        <v>2012</v>
      </c>
      <c r="D800">
        <v>3.1</v>
      </c>
      <c r="E800" t="s">
        <v>42</v>
      </c>
      <c r="F800" t="s">
        <v>19</v>
      </c>
      <c r="G800">
        <v>112035</v>
      </c>
      <c r="H800" t="s">
        <v>38</v>
      </c>
      <c r="I800">
        <v>75563.78</v>
      </c>
      <c r="J800" t="s">
        <v>21</v>
      </c>
      <c r="K800">
        <f ca="1">YEAR(TODAY()) - Table1[[#This Row],[Year]]</f>
        <v>14</v>
      </c>
      <c r="L800">
        <f>Table1[[#This Row],[Price]]/Table1[[#This Row],[Mileage]]</f>
        <v>0.67446583656892933</v>
      </c>
      <c r="M800" t="str" cm="1">
        <f t="array" ref="M800">_xlfn.IFS(
Table1[[#This Row],[Mileage]]&lt;50000,"Low",
Table1[[#This Row],[Mileage]]&lt;150000,"Medium",
TRUE,"High"
)</f>
        <v>Medium</v>
      </c>
      <c r="N800" t="str" cm="1">
        <f t="array" ref="N800">_xlfn.IFS(
Table1[[#This Row],[Price]]&lt;65000,"Budget",
Table1[[#This Row],[Price]]&lt;=80000,"Mid-range",
TRUE,"Premium"
)</f>
        <v>Mid-range</v>
      </c>
      <c r="O800" t="str" cm="1">
        <f t="array" ref="O800">_xlfn.IFS(
Table1[[#This Row],[Engine Size]]&lt;2,"Small",
Table1[[#This Row],[Engine Size]]&lt;4,"Medium",
TRUE,"Large"
)</f>
        <v>Medium</v>
      </c>
      <c r="P800" cm="1">
        <f t="array" ref="P800">_xlfn.IFS(
Table1[[#This Row],[Condition]]="New",3,
Table1[[#This Row],[Condition]]="Like New",2,
TRUE,1
)</f>
        <v>2</v>
      </c>
    </row>
    <row r="801" spans="1:16" x14ac:dyDescent="0.3">
      <c r="A801">
        <v>800</v>
      </c>
      <c r="B801" t="s">
        <v>58</v>
      </c>
      <c r="C801">
        <v>2011</v>
      </c>
      <c r="D801">
        <v>4.4000000000000004</v>
      </c>
      <c r="E801" t="s">
        <v>33</v>
      </c>
      <c r="F801" t="s">
        <v>19</v>
      </c>
      <c r="G801">
        <v>175717</v>
      </c>
      <c r="H801" t="s">
        <v>26</v>
      </c>
      <c r="I801">
        <v>50250.98</v>
      </c>
      <c r="J801" t="s">
        <v>59</v>
      </c>
      <c r="K801">
        <f ca="1">YEAR(TODAY()) - Table1[[#This Row],[Year]]</f>
        <v>15</v>
      </c>
      <c r="L801">
        <f>Table1[[#This Row],[Price]]/Table1[[#This Row],[Mileage]]</f>
        <v>0.28597676946453676</v>
      </c>
      <c r="M801" t="str" cm="1">
        <f t="array" ref="M801">_xlfn.IFS(
Table1[[#This Row],[Mileage]]&lt;50000,"Low",
Table1[[#This Row],[Mileage]]&lt;150000,"Medium",
TRUE,"High"
)</f>
        <v>High</v>
      </c>
      <c r="N801" t="str" cm="1">
        <f t="array" ref="N801">_xlfn.IFS(
Table1[[#This Row],[Price]]&lt;65000,"Budget",
Table1[[#This Row],[Price]]&lt;=80000,"Mid-range",
TRUE,"Premium"
)</f>
        <v>Budget</v>
      </c>
      <c r="O801" t="str" cm="1">
        <f t="array" ref="O801">_xlfn.IFS(
Table1[[#This Row],[Engine Size]]&lt;2,"Small",
Table1[[#This Row],[Engine Size]]&lt;4,"Medium",
TRUE,"Large"
)</f>
        <v>Large</v>
      </c>
      <c r="P801" cm="1">
        <f t="array" ref="P801">_xlfn.IFS(
Table1[[#This Row],[Condition]]="New",3,
Table1[[#This Row],[Condition]]="Like New",2,
TRUE,1
)</f>
        <v>1</v>
      </c>
    </row>
    <row r="802" spans="1:16" hidden="1" x14ac:dyDescent="0.3">
      <c r="A802">
        <v>801</v>
      </c>
      <c r="B802" t="s">
        <v>17</v>
      </c>
      <c r="C802">
        <v>2005</v>
      </c>
      <c r="D802">
        <v>4.3</v>
      </c>
      <c r="E802" t="s">
        <v>42</v>
      </c>
      <c r="F802" t="s">
        <v>34</v>
      </c>
      <c r="G802">
        <v>221815</v>
      </c>
      <c r="H802" t="s">
        <v>26</v>
      </c>
      <c r="I802">
        <v>9748.36</v>
      </c>
      <c r="J802" t="s">
        <v>35</v>
      </c>
      <c r="K802">
        <f ca="1">YEAR(TODAY()) - Table1[[#This Row],[Year]]</f>
        <v>21</v>
      </c>
      <c r="L802">
        <f>Table1[[#This Row],[Price]]/Table1[[#This Row],[Mileage]]</f>
        <v>4.3948154994026559E-2</v>
      </c>
      <c r="M802" t="str" cm="1">
        <f t="array" ref="M802">_xlfn.IFS(
Table1[[#This Row],[Mileage]]&lt;50000,"Low",
Table1[[#This Row],[Mileage]]&lt;150000,"Medium",
TRUE,"High"
)</f>
        <v>High</v>
      </c>
      <c r="N802" t="str" cm="1">
        <f t="array" ref="N802">_xlfn.IFS(
Table1[[#This Row],[Price]]&lt;65000,"Budget",
Table1[[#This Row],[Price]]&lt;=80000,"Mid-range",
TRUE,"Premium"
)</f>
        <v>Budget</v>
      </c>
      <c r="O802" t="str" cm="1">
        <f t="array" ref="O802">_xlfn.IFS(
Table1[[#This Row],[Engine Size]]&lt;2,"Small",
Table1[[#This Row],[Engine Size]]&lt;4,"Medium",
TRUE,"Large"
)</f>
        <v>Large</v>
      </c>
      <c r="P802" cm="1">
        <f t="array" ref="P802">_xlfn.IFS(
Table1[[#This Row],[Condition]]="New",3,
Table1[[#This Row],[Condition]]="Like New",2,
TRUE,1
)</f>
        <v>1</v>
      </c>
    </row>
    <row r="803" spans="1:16" x14ac:dyDescent="0.3">
      <c r="A803">
        <v>802</v>
      </c>
      <c r="B803" t="s">
        <v>58</v>
      </c>
      <c r="C803">
        <v>2020</v>
      </c>
      <c r="D803">
        <v>1.4</v>
      </c>
      <c r="E803" t="s">
        <v>25</v>
      </c>
      <c r="F803" t="s">
        <v>19</v>
      </c>
      <c r="G803">
        <v>231832</v>
      </c>
      <c r="H803" t="s">
        <v>38</v>
      </c>
      <c r="I803">
        <v>62939.91</v>
      </c>
      <c r="J803" t="s">
        <v>59</v>
      </c>
      <c r="K803">
        <f ca="1">YEAR(TODAY()) - Table1[[#This Row],[Year]]</f>
        <v>6</v>
      </c>
      <c r="L803">
        <f>Table1[[#This Row],[Price]]/Table1[[#This Row],[Mileage]]</f>
        <v>0.27148931122537012</v>
      </c>
      <c r="M803" t="str" cm="1">
        <f t="array" ref="M803">_xlfn.IFS(
Table1[[#This Row],[Mileage]]&lt;50000,"Low",
Table1[[#This Row],[Mileage]]&lt;150000,"Medium",
TRUE,"High"
)</f>
        <v>High</v>
      </c>
      <c r="N803" t="str" cm="1">
        <f t="array" ref="N803">_xlfn.IFS(
Table1[[#This Row],[Price]]&lt;65000,"Budget",
Table1[[#This Row],[Price]]&lt;=80000,"Mid-range",
TRUE,"Premium"
)</f>
        <v>Budget</v>
      </c>
      <c r="O803" t="str" cm="1">
        <f t="array" ref="O803">_xlfn.IFS(
Table1[[#This Row],[Engine Size]]&lt;2,"Small",
Table1[[#This Row],[Engine Size]]&lt;4,"Medium",
TRUE,"Large"
)</f>
        <v>Small</v>
      </c>
      <c r="P803" cm="1">
        <f t="array" ref="P803">_xlfn.IFS(
Table1[[#This Row],[Condition]]="New",3,
Table1[[#This Row],[Condition]]="Like New",2,
TRUE,1
)</f>
        <v>2</v>
      </c>
    </row>
    <row r="804" spans="1:16" hidden="1" x14ac:dyDescent="0.3">
      <c r="A804">
        <v>803</v>
      </c>
      <c r="B804" t="s">
        <v>37</v>
      </c>
      <c r="C804">
        <v>2003</v>
      </c>
      <c r="D804">
        <v>3</v>
      </c>
      <c r="E804" t="s">
        <v>42</v>
      </c>
      <c r="F804" t="s">
        <v>19</v>
      </c>
      <c r="G804">
        <v>156629</v>
      </c>
      <c r="H804" t="s">
        <v>38</v>
      </c>
      <c r="I804">
        <v>43638.79</v>
      </c>
      <c r="J804" t="s">
        <v>68</v>
      </c>
      <c r="K804">
        <f ca="1">YEAR(TODAY()) - Table1[[#This Row],[Year]]</f>
        <v>23</v>
      </c>
      <c r="L804">
        <f>Table1[[#This Row],[Price]]/Table1[[#This Row],[Mileage]]</f>
        <v>0.27861245363246911</v>
      </c>
      <c r="M804" t="str" cm="1">
        <f t="array" ref="M804">_xlfn.IFS(
Table1[[#This Row],[Mileage]]&lt;50000,"Low",
Table1[[#This Row],[Mileage]]&lt;150000,"Medium",
TRUE,"High"
)</f>
        <v>High</v>
      </c>
      <c r="N804" t="str" cm="1">
        <f t="array" ref="N804">_xlfn.IFS(
Table1[[#This Row],[Price]]&lt;65000,"Budget",
Table1[[#This Row],[Price]]&lt;=80000,"Mid-range",
TRUE,"Premium"
)</f>
        <v>Budget</v>
      </c>
      <c r="O804" t="str" cm="1">
        <f t="array" ref="O804">_xlfn.IFS(
Table1[[#This Row],[Engine Size]]&lt;2,"Small",
Table1[[#This Row],[Engine Size]]&lt;4,"Medium",
TRUE,"Large"
)</f>
        <v>Medium</v>
      </c>
      <c r="P804" cm="1">
        <f t="array" ref="P804">_xlfn.IFS(
Table1[[#This Row],[Condition]]="New",3,
Table1[[#This Row],[Condition]]="Like New",2,
TRUE,1
)</f>
        <v>2</v>
      </c>
    </row>
    <row r="805" spans="1:16" hidden="1" x14ac:dyDescent="0.3">
      <c r="A805">
        <v>804</v>
      </c>
      <c r="B805" t="s">
        <v>30</v>
      </c>
      <c r="C805">
        <v>2018</v>
      </c>
      <c r="D805">
        <v>1.9</v>
      </c>
      <c r="E805" t="s">
        <v>25</v>
      </c>
      <c r="F805" t="s">
        <v>19</v>
      </c>
      <c r="G805">
        <v>234799</v>
      </c>
      <c r="H805" t="s">
        <v>20</v>
      </c>
      <c r="I805">
        <v>35070.17</v>
      </c>
      <c r="J805" t="s">
        <v>40</v>
      </c>
      <c r="K805">
        <f ca="1">YEAR(TODAY()) - Table1[[#This Row],[Year]]</f>
        <v>8</v>
      </c>
      <c r="L805">
        <f>Table1[[#This Row],[Price]]/Table1[[#This Row],[Mileage]]</f>
        <v>0.14936251857972138</v>
      </c>
      <c r="M805" t="str" cm="1">
        <f t="array" ref="M805">_xlfn.IFS(
Table1[[#This Row],[Mileage]]&lt;50000,"Low",
Table1[[#This Row],[Mileage]]&lt;150000,"Medium",
TRUE,"High"
)</f>
        <v>High</v>
      </c>
      <c r="N805" t="str" cm="1">
        <f t="array" ref="N805">_xlfn.IFS(
Table1[[#This Row],[Price]]&lt;65000,"Budget",
Table1[[#This Row],[Price]]&lt;=80000,"Mid-range",
TRUE,"Premium"
)</f>
        <v>Budget</v>
      </c>
      <c r="O805" t="str" cm="1">
        <f t="array" ref="O805">_xlfn.IFS(
Table1[[#This Row],[Engine Size]]&lt;2,"Small",
Table1[[#This Row],[Engine Size]]&lt;4,"Medium",
TRUE,"Large"
)</f>
        <v>Small</v>
      </c>
      <c r="P805" cm="1">
        <f t="array" ref="P805">_xlfn.IFS(
Table1[[#This Row],[Condition]]="New",3,
Table1[[#This Row],[Condition]]="Like New",2,
TRUE,1
)</f>
        <v>3</v>
      </c>
    </row>
    <row r="806" spans="1:16" x14ac:dyDescent="0.3">
      <c r="A806">
        <v>805</v>
      </c>
      <c r="B806" t="s">
        <v>24</v>
      </c>
      <c r="C806">
        <v>2015</v>
      </c>
      <c r="D806">
        <v>1.8</v>
      </c>
      <c r="E806" t="s">
        <v>42</v>
      </c>
      <c r="F806" t="s">
        <v>19</v>
      </c>
      <c r="G806">
        <v>168157</v>
      </c>
      <c r="H806" t="s">
        <v>20</v>
      </c>
      <c r="I806">
        <v>65839.009999999995</v>
      </c>
      <c r="J806" t="s">
        <v>27</v>
      </c>
      <c r="K806">
        <f ca="1">YEAR(TODAY()) - Table1[[#This Row],[Year]]</f>
        <v>11</v>
      </c>
      <c r="L806">
        <f>Table1[[#This Row],[Price]]/Table1[[#This Row],[Mileage]]</f>
        <v>0.39153297216291916</v>
      </c>
      <c r="M806" t="str" cm="1">
        <f t="array" ref="M806">_xlfn.IFS(
Table1[[#This Row],[Mileage]]&lt;50000,"Low",
Table1[[#This Row],[Mileage]]&lt;150000,"Medium",
TRUE,"High"
)</f>
        <v>High</v>
      </c>
      <c r="N806" t="str" cm="1">
        <f t="array" ref="N806">_xlfn.IFS(
Table1[[#This Row],[Price]]&lt;65000,"Budget",
Table1[[#This Row],[Price]]&lt;=80000,"Mid-range",
TRUE,"Premium"
)</f>
        <v>Mid-range</v>
      </c>
      <c r="O806" t="str" cm="1">
        <f t="array" ref="O806">_xlfn.IFS(
Table1[[#This Row],[Engine Size]]&lt;2,"Small",
Table1[[#This Row],[Engine Size]]&lt;4,"Medium",
TRUE,"Large"
)</f>
        <v>Small</v>
      </c>
      <c r="P806" cm="1">
        <f t="array" ref="P806">_xlfn.IFS(
Table1[[#This Row],[Condition]]="New",3,
Table1[[#This Row],[Condition]]="Like New",2,
TRUE,1
)</f>
        <v>3</v>
      </c>
    </row>
    <row r="807" spans="1:16" hidden="1" x14ac:dyDescent="0.3">
      <c r="A807">
        <v>806</v>
      </c>
      <c r="B807" t="s">
        <v>50</v>
      </c>
      <c r="C807">
        <v>2012</v>
      </c>
      <c r="D807">
        <v>5.0999999999999996</v>
      </c>
      <c r="E807" t="s">
        <v>33</v>
      </c>
      <c r="F807" t="s">
        <v>19</v>
      </c>
      <c r="G807">
        <v>144542</v>
      </c>
      <c r="H807" t="s">
        <v>26</v>
      </c>
      <c r="I807">
        <v>46478.38</v>
      </c>
      <c r="J807" t="s">
        <v>51</v>
      </c>
      <c r="K807">
        <f ca="1">YEAR(TODAY()) - Table1[[#This Row],[Year]]</f>
        <v>14</v>
      </c>
      <c r="L807">
        <f>Table1[[#This Row],[Price]]/Table1[[#This Row],[Mileage]]</f>
        <v>0.32155622587206484</v>
      </c>
      <c r="M807" t="str" cm="1">
        <f t="array" ref="M807">_xlfn.IFS(
Table1[[#This Row],[Mileage]]&lt;50000,"Low",
Table1[[#This Row],[Mileage]]&lt;150000,"Medium",
TRUE,"High"
)</f>
        <v>Medium</v>
      </c>
      <c r="N807" t="str" cm="1">
        <f t="array" ref="N807">_xlfn.IFS(
Table1[[#This Row],[Price]]&lt;65000,"Budget",
Table1[[#This Row],[Price]]&lt;=80000,"Mid-range",
TRUE,"Premium"
)</f>
        <v>Budget</v>
      </c>
      <c r="O807" t="str" cm="1">
        <f t="array" ref="O807">_xlfn.IFS(
Table1[[#This Row],[Engine Size]]&lt;2,"Small",
Table1[[#This Row],[Engine Size]]&lt;4,"Medium",
TRUE,"Large"
)</f>
        <v>Large</v>
      </c>
      <c r="P807" cm="1">
        <f t="array" ref="P807">_xlfn.IFS(
Table1[[#This Row],[Condition]]="New",3,
Table1[[#This Row],[Condition]]="Like New",2,
TRUE,1
)</f>
        <v>1</v>
      </c>
    </row>
    <row r="808" spans="1:16" hidden="1" x14ac:dyDescent="0.3">
      <c r="A808">
        <v>807</v>
      </c>
      <c r="B808" t="s">
        <v>58</v>
      </c>
      <c r="C808">
        <v>2003</v>
      </c>
      <c r="D808">
        <v>1.2</v>
      </c>
      <c r="E808" t="s">
        <v>42</v>
      </c>
      <c r="F808" t="s">
        <v>34</v>
      </c>
      <c r="G808">
        <v>118643</v>
      </c>
      <c r="H808" t="s">
        <v>26</v>
      </c>
      <c r="I808">
        <v>13780</v>
      </c>
      <c r="J808" t="s">
        <v>62</v>
      </c>
      <c r="K808">
        <f ca="1">YEAR(TODAY()) - Table1[[#This Row],[Year]]</f>
        <v>23</v>
      </c>
      <c r="L808">
        <f>Table1[[#This Row],[Price]]/Table1[[#This Row],[Mileage]]</f>
        <v>0.11614675960655074</v>
      </c>
      <c r="M808" t="str" cm="1">
        <f t="array" ref="M808">_xlfn.IFS(
Table1[[#This Row],[Mileage]]&lt;50000,"Low",
Table1[[#This Row],[Mileage]]&lt;150000,"Medium",
TRUE,"High"
)</f>
        <v>Medium</v>
      </c>
      <c r="N808" t="str" cm="1">
        <f t="array" ref="N808">_xlfn.IFS(
Table1[[#This Row],[Price]]&lt;65000,"Budget",
Table1[[#This Row],[Price]]&lt;=80000,"Mid-range",
TRUE,"Premium"
)</f>
        <v>Budget</v>
      </c>
      <c r="O808" t="str" cm="1">
        <f t="array" ref="O808">_xlfn.IFS(
Table1[[#This Row],[Engine Size]]&lt;2,"Small",
Table1[[#This Row],[Engine Size]]&lt;4,"Medium",
TRUE,"Large"
)</f>
        <v>Small</v>
      </c>
      <c r="P808" cm="1">
        <f t="array" ref="P808">_xlfn.IFS(
Table1[[#This Row],[Condition]]="New",3,
Table1[[#This Row],[Condition]]="Like New",2,
TRUE,1
)</f>
        <v>1</v>
      </c>
    </row>
    <row r="809" spans="1:16" x14ac:dyDescent="0.3">
      <c r="A809">
        <v>808</v>
      </c>
      <c r="B809" t="s">
        <v>17</v>
      </c>
      <c r="C809">
        <v>2022</v>
      </c>
      <c r="D809">
        <v>3.1</v>
      </c>
      <c r="E809" t="s">
        <v>33</v>
      </c>
      <c r="F809" t="s">
        <v>19</v>
      </c>
      <c r="G809">
        <v>210154</v>
      </c>
      <c r="H809" t="s">
        <v>38</v>
      </c>
      <c r="I809">
        <v>92015.29</v>
      </c>
      <c r="J809" t="s">
        <v>64</v>
      </c>
      <c r="K809">
        <f ca="1">YEAR(TODAY()) - Table1[[#This Row],[Year]]</f>
        <v>4</v>
      </c>
      <c r="L809">
        <f>Table1[[#This Row],[Price]]/Table1[[#This Row],[Mileage]]</f>
        <v>0.43784695984849203</v>
      </c>
      <c r="M809" t="str" cm="1">
        <f t="array" ref="M809">_xlfn.IFS(
Table1[[#This Row],[Mileage]]&lt;50000,"Low",
Table1[[#This Row],[Mileage]]&lt;150000,"Medium",
TRUE,"High"
)</f>
        <v>High</v>
      </c>
      <c r="N809" t="str" cm="1">
        <f t="array" ref="N809">_xlfn.IFS(
Table1[[#This Row],[Price]]&lt;65000,"Budget",
Table1[[#This Row],[Price]]&lt;=80000,"Mid-range",
TRUE,"Premium"
)</f>
        <v>Premium</v>
      </c>
      <c r="O809" t="str" cm="1">
        <f t="array" ref="O809">_xlfn.IFS(
Table1[[#This Row],[Engine Size]]&lt;2,"Small",
Table1[[#This Row],[Engine Size]]&lt;4,"Medium",
TRUE,"Large"
)</f>
        <v>Medium</v>
      </c>
      <c r="P809" cm="1">
        <f t="array" ref="P809">_xlfn.IFS(
Table1[[#This Row],[Condition]]="New",3,
Table1[[#This Row],[Condition]]="Like New",2,
TRUE,1
)</f>
        <v>2</v>
      </c>
    </row>
    <row r="810" spans="1:16" x14ac:dyDescent="0.3">
      <c r="A810">
        <v>809</v>
      </c>
      <c r="B810" t="s">
        <v>24</v>
      </c>
      <c r="C810">
        <v>2016</v>
      </c>
      <c r="D810">
        <v>1.8</v>
      </c>
      <c r="E810" t="s">
        <v>33</v>
      </c>
      <c r="F810" t="s">
        <v>19</v>
      </c>
      <c r="G810">
        <v>137877</v>
      </c>
      <c r="H810" t="s">
        <v>26</v>
      </c>
      <c r="I810">
        <v>78956.84</v>
      </c>
      <c r="J810" t="s">
        <v>66</v>
      </c>
      <c r="K810">
        <f ca="1">YEAR(TODAY()) - Table1[[#This Row],[Year]]</f>
        <v>10</v>
      </c>
      <c r="L810">
        <f>Table1[[#This Row],[Price]]/Table1[[#This Row],[Mileage]]</f>
        <v>0.57266143011524762</v>
      </c>
      <c r="M810" t="str" cm="1">
        <f t="array" ref="M810">_xlfn.IFS(
Table1[[#This Row],[Mileage]]&lt;50000,"Low",
Table1[[#This Row],[Mileage]]&lt;150000,"Medium",
TRUE,"High"
)</f>
        <v>Medium</v>
      </c>
      <c r="N810" t="str" cm="1">
        <f t="array" ref="N810">_xlfn.IFS(
Table1[[#This Row],[Price]]&lt;65000,"Budget",
Table1[[#This Row],[Price]]&lt;=80000,"Mid-range",
TRUE,"Premium"
)</f>
        <v>Mid-range</v>
      </c>
      <c r="O810" t="str" cm="1">
        <f t="array" ref="O810">_xlfn.IFS(
Table1[[#This Row],[Engine Size]]&lt;2,"Small",
Table1[[#This Row],[Engine Size]]&lt;4,"Medium",
TRUE,"Large"
)</f>
        <v>Small</v>
      </c>
      <c r="P810" cm="1">
        <f t="array" ref="P810">_xlfn.IFS(
Table1[[#This Row],[Condition]]="New",3,
Table1[[#This Row],[Condition]]="Like New",2,
TRUE,1
)</f>
        <v>1</v>
      </c>
    </row>
    <row r="811" spans="1:16" hidden="1" x14ac:dyDescent="0.3">
      <c r="A811">
        <v>810</v>
      </c>
      <c r="B811" t="s">
        <v>58</v>
      </c>
      <c r="C811">
        <v>2022</v>
      </c>
      <c r="D811">
        <v>5.4</v>
      </c>
      <c r="E811" t="s">
        <v>25</v>
      </c>
      <c r="F811" t="s">
        <v>34</v>
      </c>
      <c r="G811">
        <v>213396</v>
      </c>
      <c r="H811" t="s">
        <v>20</v>
      </c>
      <c r="I811">
        <v>10355.93</v>
      </c>
      <c r="J811" t="s">
        <v>65</v>
      </c>
      <c r="K811">
        <f ca="1">YEAR(TODAY()) - Table1[[#This Row],[Year]]</f>
        <v>4</v>
      </c>
      <c r="L811">
        <f>Table1[[#This Row],[Price]]/Table1[[#This Row],[Mileage]]</f>
        <v>4.8529166432360493E-2</v>
      </c>
      <c r="M811" t="str" cm="1">
        <f t="array" ref="M811">_xlfn.IFS(
Table1[[#This Row],[Mileage]]&lt;50000,"Low",
Table1[[#This Row],[Mileage]]&lt;150000,"Medium",
TRUE,"High"
)</f>
        <v>High</v>
      </c>
      <c r="N811" t="str" cm="1">
        <f t="array" ref="N811">_xlfn.IFS(
Table1[[#This Row],[Price]]&lt;65000,"Budget",
Table1[[#This Row],[Price]]&lt;=80000,"Mid-range",
TRUE,"Premium"
)</f>
        <v>Budget</v>
      </c>
      <c r="O811" t="str" cm="1">
        <f t="array" ref="O811">_xlfn.IFS(
Table1[[#This Row],[Engine Size]]&lt;2,"Small",
Table1[[#This Row],[Engine Size]]&lt;4,"Medium",
TRUE,"Large"
)</f>
        <v>Large</v>
      </c>
      <c r="P811" cm="1">
        <f t="array" ref="P811">_xlfn.IFS(
Table1[[#This Row],[Condition]]="New",3,
Table1[[#This Row],[Condition]]="Like New",2,
TRUE,1
)</f>
        <v>3</v>
      </c>
    </row>
    <row r="812" spans="1:16" x14ac:dyDescent="0.3">
      <c r="A812">
        <v>811</v>
      </c>
      <c r="B812" t="s">
        <v>58</v>
      </c>
      <c r="C812">
        <v>2000</v>
      </c>
      <c r="D812">
        <v>3.8</v>
      </c>
      <c r="E812" t="s">
        <v>33</v>
      </c>
      <c r="F812" t="s">
        <v>19</v>
      </c>
      <c r="G812">
        <v>225956</v>
      </c>
      <c r="H812" t="s">
        <v>38</v>
      </c>
      <c r="I812">
        <v>54881.07</v>
      </c>
      <c r="J812" t="s">
        <v>65</v>
      </c>
      <c r="K812">
        <f ca="1">YEAR(TODAY()) - Table1[[#This Row],[Year]]</f>
        <v>26</v>
      </c>
      <c r="L812">
        <f>Table1[[#This Row],[Price]]/Table1[[#This Row],[Mileage]]</f>
        <v>0.24288388004744285</v>
      </c>
      <c r="M812" t="str" cm="1">
        <f t="array" ref="M812">_xlfn.IFS(
Table1[[#This Row],[Mileage]]&lt;50000,"Low",
Table1[[#This Row],[Mileage]]&lt;150000,"Medium",
TRUE,"High"
)</f>
        <v>High</v>
      </c>
      <c r="N812" t="str" cm="1">
        <f t="array" ref="N812">_xlfn.IFS(
Table1[[#This Row],[Price]]&lt;65000,"Budget",
Table1[[#This Row],[Price]]&lt;=80000,"Mid-range",
TRUE,"Premium"
)</f>
        <v>Budget</v>
      </c>
      <c r="O812" t="str" cm="1">
        <f t="array" ref="O812">_xlfn.IFS(
Table1[[#This Row],[Engine Size]]&lt;2,"Small",
Table1[[#This Row],[Engine Size]]&lt;4,"Medium",
TRUE,"Large"
)</f>
        <v>Medium</v>
      </c>
      <c r="P812" cm="1">
        <f t="array" ref="P812">_xlfn.IFS(
Table1[[#This Row],[Condition]]="New",3,
Table1[[#This Row],[Condition]]="Like New",2,
TRUE,1
)</f>
        <v>2</v>
      </c>
    </row>
    <row r="813" spans="1:16" hidden="1" x14ac:dyDescent="0.3">
      <c r="A813">
        <v>812</v>
      </c>
      <c r="B813" t="s">
        <v>58</v>
      </c>
      <c r="C813">
        <v>2017</v>
      </c>
      <c r="D813">
        <v>2.2000000000000002</v>
      </c>
      <c r="E813" t="s">
        <v>18</v>
      </c>
      <c r="F813" t="s">
        <v>34</v>
      </c>
      <c r="G813">
        <v>181844</v>
      </c>
      <c r="H813" t="s">
        <v>20</v>
      </c>
      <c r="I813">
        <v>12920.87</v>
      </c>
      <c r="J813" t="s">
        <v>62</v>
      </c>
      <c r="K813">
        <f ca="1">YEAR(TODAY()) - Table1[[#This Row],[Year]]</f>
        <v>9</v>
      </c>
      <c r="L813">
        <f>Table1[[#This Row],[Price]]/Table1[[#This Row],[Mileage]]</f>
        <v>7.1054695233276885E-2</v>
      </c>
      <c r="M813" t="str" cm="1">
        <f t="array" ref="M813">_xlfn.IFS(
Table1[[#This Row],[Mileage]]&lt;50000,"Low",
Table1[[#This Row],[Mileage]]&lt;150000,"Medium",
TRUE,"High"
)</f>
        <v>High</v>
      </c>
      <c r="N813" t="str" cm="1">
        <f t="array" ref="N813">_xlfn.IFS(
Table1[[#This Row],[Price]]&lt;65000,"Budget",
Table1[[#This Row],[Price]]&lt;=80000,"Mid-range",
TRUE,"Premium"
)</f>
        <v>Budget</v>
      </c>
      <c r="O813" t="str" cm="1">
        <f t="array" ref="O813">_xlfn.IFS(
Table1[[#This Row],[Engine Size]]&lt;2,"Small",
Table1[[#This Row],[Engine Size]]&lt;4,"Medium",
TRUE,"Large"
)</f>
        <v>Medium</v>
      </c>
      <c r="P813" cm="1">
        <f t="array" ref="P813">_xlfn.IFS(
Table1[[#This Row],[Condition]]="New",3,
Table1[[#This Row],[Condition]]="Like New",2,
TRUE,1
)</f>
        <v>3</v>
      </c>
    </row>
    <row r="814" spans="1:16" x14ac:dyDescent="0.3">
      <c r="A814">
        <v>813</v>
      </c>
      <c r="B814" t="s">
        <v>50</v>
      </c>
      <c r="C814">
        <v>2019</v>
      </c>
      <c r="D814">
        <v>3.5</v>
      </c>
      <c r="E814" t="s">
        <v>18</v>
      </c>
      <c r="F814" t="s">
        <v>34</v>
      </c>
      <c r="G814">
        <v>101422</v>
      </c>
      <c r="H814" t="s">
        <v>38</v>
      </c>
      <c r="I814">
        <v>84542.54</v>
      </c>
      <c r="J814" t="s">
        <v>51</v>
      </c>
      <c r="K814">
        <f ca="1">YEAR(TODAY()) - Table1[[#This Row],[Year]]</f>
        <v>7</v>
      </c>
      <c r="L814">
        <f>Table1[[#This Row],[Price]]/Table1[[#This Row],[Mileage]]</f>
        <v>0.83357200607363291</v>
      </c>
      <c r="M814" t="str" cm="1">
        <f t="array" ref="M814">_xlfn.IFS(
Table1[[#This Row],[Mileage]]&lt;50000,"Low",
Table1[[#This Row],[Mileage]]&lt;150000,"Medium",
TRUE,"High"
)</f>
        <v>Medium</v>
      </c>
      <c r="N814" t="str" cm="1">
        <f t="array" ref="N814">_xlfn.IFS(
Table1[[#This Row],[Price]]&lt;65000,"Budget",
Table1[[#This Row],[Price]]&lt;=80000,"Mid-range",
TRUE,"Premium"
)</f>
        <v>Premium</v>
      </c>
      <c r="O814" t="str" cm="1">
        <f t="array" ref="O814">_xlfn.IFS(
Table1[[#This Row],[Engine Size]]&lt;2,"Small",
Table1[[#This Row],[Engine Size]]&lt;4,"Medium",
TRUE,"Large"
)</f>
        <v>Medium</v>
      </c>
      <c r="P814" cm="1">
        <f t="array" ref="P814">_xlfn.IFS(
Table1[[#This Row],[Condition]]="New",3,
Table1[[#This Row],[Condition]]="Like New",2,
TRUE,1
)</f>
        <v>2</v>
      </c>
    </row>
    <row r="815" spans="1:16" x14ac:dyDescent="0.3">
      <c r="A815">
        <v>814</v>
      </c>
      <c r="B815" t="s">
        <v>30</v>
      </c>
      <c r="C815">
        <v>2016</v>
      </c>
      <c r="D815">
        <v>4.7</v>
      </c>
      <c r="E815" t="s">
        <v>18</v>
      </c>
      <c r="F815" t="s">
        <v>34</v>
      </c>
      <c r="G815">
        <v>268774</v>
      </c>
      <c r="H815" t="s">
        <v>38</v>
      </c>
      <c r="I815">
        <v>63236.33</v>
      </c>
      <c r="J815" t="s">
        <v>40</v>
      </c>
      <c r="K815">
        <f ca="1">YEAR(TODAY()) - Table1[[#This Row],[Year]]</f>
        <v>10</v>
      </c>
      <c r="L815">
        <f>Table1[[#This Row],[Price]]/Table1[[#This Row],[Mileage]]</f>
        <v>0.23527696131322226</v>
      </c>
      <c r="M815" t="str" cm="1">
        <f t="array" ref="M815">_xlfn.IFS(
Table1[[#This Row],[Mileage]]&lt;50000,"Low",
Table1[[#This Row],[Mileage]]&lt;150000,"Medium",
TRUE,"High"
)</f>
        <v>High</v>
      </c>
      <c r="N815" t="str" cm="1">
        <f t="array" ref="N815">_xlfn.IFS(
Table1[[#This Row],[Price]]&lt;65000,"Budget",
Table1[[#This Row],[Price]]&lt;=80000,"Mid-range",
TRUE,"Premium"
)</f>
        <v>Budget</v>
      </c>
      <c r="O815" t="str" cm="1">
        <f t="array" ref="O815">_xlfn.IFS(
Table1[[#This Row],[Engine Size]]&lt;2,"Small",
Table1[[#This Row],[Engine Size]]&lt;4,"Medium",
TRUE,"Large"
)</f>
        <v>Large</v>
      </c>
      <c r="P815" cm="1">
        <f t="array" ref="P815">_xlfn.IFS(
Table1[[#This Row],[Condition]]="New",3,
Table1[[#This Row],[Condition]]="Like New",2,
TRUE,1
)</f>
        <v>2</v>
      </c>
    </row>
    <row r="816" spans="1:16" hidden="1" x14ac:dyDescent="0.3">
      <c r="A816">
        <v>815</v>
      </c>
      <c r="B816" t="s">
        <v>50</v>
      </c>
      <c r="C816">
        <v>2014</v>
      </c>
      <c r="D816">
        <v>5.8</v>
      </c>
      <c r="E816" t="s">
        <v>25</v>
      </c>
      <c r="F816" t="s">
        <v>34</v>
      </c>
      <c r="G816">
        <v>277845</v>
      </c>
      <c r="H816" t="s">
        <v>20</v>
      </c>
      <c r="I816">
        <v>21382.67</v>
      </c>
      <c r="J816" t="s">
        <v>54</v>
      </c>
      <c r="K816">
        <f ca="1">YEAR(TODAY()) - Table1[[#This Row],[Year]]</f>
        <v>12</v>
      </c>
      <c r="L816">
        <f>Table1[[#This Row],[Price]]/Table1[[#This Row],[Mileage]]</f>
        <v>7.6958987924922159E-2</v>
      </c>
      <c r="M816" t="str" cm="1">
        <f t="array" ref="M816">_xlfn.IFS(
Table1[[#This Row],[Mileage]]&lt;50000,"Low",
Table1[[#This Row],[Mileage]]&lt;150000,"Medium",
TRUE,"High"
)</f>
        <v>High</v>
      </c>
      <c r="N816" t="str" cm="1">
        <f t="array" ref="N816">_xlfn.IFS(
Table1[[#This Row],[Price]]&lt;65000,"Budget",
Table1[[#This Row],[Price]]&lt;=80000,"Mid-range",
TRUE,"Premium"
)</f>
        <v>Budget</v>
      </c>
      <c r="O816" t="str" cm="1">
        <f t="array" ref="O816">_xlfn.IFS(
Table1[[#This Row],[Engine Size]]&lt;2,"Small",
Table1[[#This Row],[Engine Size]]&lt;4,"Medium",
TRUE,"Large"
)</f>
        <v>Large</v>
      </c>
      <c r="P816" cm="1">
        <f t="array" ref="P816">_xlfn.IFS(
Table1[[#This Row],[Condition]]="New",3,
Table1[[#This Row],[Condition]]="Like New",2,
TRUE,1
)</f>
        <v>3</v>
      </c>
    </row>
    <row r="817" spans="1:16" hidden="1" x14ac:dyDescent="0.3">
      <c r="A817">
        <v>816</v>
      </c>
      <c r="B817" t="s">
        <v>43</v>
      </c>
      <c r="C817">
        <v>2010</v>
      </c>
      <c r="D817">
        <v>2.1</v>
      </c>
      <c r="E817" t="s">
        <v>18</v>
      </c>
      <c r="F817" t="s">
        <v>19</v>
      </c>
      <c r="G817">
        <v>145931</v>
      </c>
      <c r="H817" t="s">
        <v>26</v>
      </c>
      <c r="I817">
        <v>6970.43</v>
      </c>
      <c r="J817" t="s">
        <v>57</v>
      </c>
      <c r="K817">
        <f ca="1">YEAR(TODAY()) - Table1[[#This Row],[Year]]</f>
        <v>16</v>
      </c>
      <c r="L817">
        <f>Table1[[#This Row],[Price]]/Table1[[#This Row],[Mileage]]</f>
        <v>4.7765245218630722E-2</v>
      </c>
      <c r="M817" t="str" cm="1">
        <f t="array" ref="M817">_xlfn.IFS(
Table1[[#This Row],[Mileage]]&lt;50000,"Low",
Table1[[#This Row],[Mileage]]&lt;150000,"Medium",
TRUE,"High"
)</f>
        <v>Medium</v>
      </c>
      <c r="N817" t="str" cm="1">
        <f t="array" ref="N817">_xlfn.IFS(
Table1[[#This Row],[Price]]&lt;65000,"Budget",
Table1[[#This Row],[Price]]&lt;=80000,"Mid-range",
TRUE,"Premium"
)</f>
        <v>Budget</v>
      </c>
      <c r="O817" t="str" cm="1">
        <f t="array" ref="O817">_xlfn.IFS(
Table1[[#This Row],[Engine Size]]&lt;2,"Small",
Table1[[#This Row],[Engine Size]]&lt;4,"Medium",
TRUE,"Large"
)</f>
        <v>Medium</v>
      </c>
      <c r="P817" cm="1">
        <f t="array" ref="P817">_xlfn.IFS(
Table1[[#This Row],[Condition]]="New",3,
Table1[[#This Row],[Condition]]="Like New",2,
TRUE,1
)</f>
        <v>1</v>
      </c>
    </row>
    <row r="818" spans="1:16" hidden="1" x14ac:dyDescent="0.3">
      <c r="A818">
        <v>817</v>
      </c>
      <c r="B818" t="s">
        <v>24</v>
      </c>
      <c r="C818">
        <v>2021</v>
      </c>
      <c r="D818">
        <v>5.4</v>
      </c>
      <c r="E818" t="s">
        <v>25</v>
      </c>
      <c r="F818" t="s">
        <v>19</v>
      </c>
      <c r="G818">
        <v>117556</v>
      </c>
      <c r="H818" t="s">
        <v>26</v>
      </c>
      <c r="I818">
        <v>8000.2</v>
      </c>
      <c r="J818" t="s">
        <v>27</v>
      </c>
      <c r="K818">
        <f ca="1">YEAR(TODAY()) - Table1[[#This Row],[Year]]</f>
        <v>5</v>
      </c>
      <c r="L818">
        <f>Table1[[#This Row],[Price]]/Table1[[#This Row],[Mileage]]</f>
        <v>6.8054374085542213E-2</v>
      </c>
      <c r="M818" t="str" cm="1">
        <f t="array" ref="M818">_xlfn.IFS(
Table1[[#This Row],[Mileage]]&lt;50000,"Low",
Table1[[#This Row],[Mileage]]&lt;150000,"Medium",
TRUE,"High"
)</f>
        <v>Medium</v>
      </c>
      <c r="N818" t="str" cm="1">
        <f t="array" ref="N818">_xlfn.IFS(
Table1[[#This Row],[Price]]&lt;65000,"Budget",
Table1[[#This Row],[Price]]&lt;=80000,"Mid-range",
TRUE,"Premium"
)</f>
        <v>Budget</v>
      </c>
      <c r="O818" t="str" cm="1">
        <f t="array" ref="O818">_xlfn.IFS(
Table1[[#This Row],[Engine Size]]&lt;2,"Small",
Table1[[#This Row],[Engine Size]]&lt;4,"Medium",
TRUE,"Large"
)</f>
        <v>Large</v>
      </c>
      <c r="P818" cm="1">
        <f t="array" ref="P818">_xlfn.IFS(
Table1[[#This Row],[Condition]]="New",3,
Table1[[#This Row],[Condition]]="Like New",2,
TRUE,1
)</f>
        <v>1</v>
      </c>
    </row>
    <row r="819" spans="1:16" x14ac:dyDescent="0.3">
      <c r="A819">
        <v>818</v>
      </c>
      <c r="B819" t="s">
        <v>30</v>
      </c>
      <c r="C819">
        <v>2012</v>
      </c>
      <c r="D819">
        <v>5.7</v>
      </c>
      <c r="E819" t="s">
        <v>25</v>
      </c>
      <c r="F819" t="s">
        <v>34</v>
      </c>
      <c r="G819">
        <v>228495</v>
      </c>
      <c r="H819" t="s">
        <v>26</v>
      </c>
      <c r="I819">
        <v>53199.72</v>
      </c>
      <c r="J819" t="s">
        <v>40</v>
      </c>
      <c r="K819">
        <f ca="1">YEAR(TODAY()) - Table1[[#This Row],[Year]]</f>
        <v>14</v>
      </c>
      <c r="L819">
        <f>Table1[[#This Row],[Price]]/Table1[[#This Row],[Mileage]]</f>
        <v>0.23282662640320356</v>
      </c>
      <c r="M819" t="str" cm="1">
        <f t="array" ref="M819">_xlfn.IFS(
Table1[[#This Row],[Mileage]]&lt;50000,"Low",
Table1[[#This Row],[Mileage]]&lt;150000,"Medium",
TRUE,"High"
)</f>
        <v>High</v>
      </c>
      <c r="N819" t="str" cm="1">
        <f t="array" ref="N819">_xlfn.IFS(
Table1[[#This Row],[Price]]&lt;65000,"Budget",
Table1[[#This Row],[Price]]&lt;=80000,"Mid-range",
TRUE,"Premium"
)</f>
        <v>Budget</v>
      </c>
      <c r="O819" t="str" cm="1">
        <f t="array" ref="O819">_xlfn.IFS(
Table1[[#This Row],[Engine Size]]&lt;2,"Small",
Table1[[#This Row],[Engine Size]]&lt;4,"Medium",
TRUE,"Large"
)</f>
        <v>Large</v>
      </c>
      <c r="P819" cm="1">
        <f t="array" ref="P819">_xlfn.IFS(
Table1[[#This Row],[Condition]]="New",3,
Table1[[#This Row],[Condition]]="Like New",2,
TRUE,1
)</f>
        <v>1</v>
      </c>
    </row>
    <row r="820" spans="1:16" x14ac:dyDescent="0.3">
      <c r="A820">
        <v>819</v>
      </c>
      <c r="B820" t="s">
        <v>30</v>
      </c>
      <c r="C820">
        <v>2000</v>
      </c>
      <c r="D820">
        <v>5.6</v>
      </c>
      <c r="E820" t="s">
        <v>18</v>
      </c>
      <c r="F820" t="s">
        <v>34</v>
      </c>
      <c r="G820">
        <v>254809</v>
      </c>
      <c r="H820" t="s">
        <v>26</v>
      </c>
      <c r="I820">
        <v>74765.48</v>
      </c>
      <c r="J820" t="s">
        <v>40</v>
      </c>
      <c r="K820">
        <f ca="1">YEAR(TODAY()) - Table1[[#This Row],[Year]]</f>
        <v>26</v>
      </c>
      <c r="L820">
        <f>Table1[[#This Row],[Price]]/Table1[[#This Row],[Mileage]]</f>
        <v>0.29341773642218288</v>
      </c>
      <c r="M820" t="str" cm="1">
        <f t="array" ref="M820">_xlfn.IFS(
Table1[[#This Row],[Mileage]]&lt;50000,"Low",
Table1[[#This Row],[Mileage]]&lt;150000,"Medium",
TRUE,"High"
)</f>
        <v>High</v>
      </c>
      <c r="N820" t="str" cm="1">
        <f t="array" ref="N820">_xlfn.IFS(
Table1[[#This Row],[Price]]&lt;65000,"Budget",
Table1[[#This Row],[Price]]&lt;=80000,"Mid-range",
TRUE,"Premium"
)</f>
        <v>Mid-range</v>
      </c>
      <c r="O820" t="str" cm="1">
        <f t="array" ref="O820">_xlfn.IFS(
Table1[[#This Row],[Engine Size]]&lt;2,"Small",
Table1[[#This Row],[Engine Size]]&lt;4,"Medium",
TRUE,"Large"
)</f>
        <v>Large</v>
      </c>
      <c r="P820" cm="1">
        <f t="array" ref="P820">_xlfn.IFS(
Table1[[#This Row],[Condition]]="New",3,
Table1[[#This Row],[Condition]]="Like New",2,
TRUE,1
)</f>
        <v>1</v>
      </c>
    </row>
    <row r="821" spans="1:16" hidden="1" x14ac:dyDescent="0.3">
      <c r="A821">
        <v>820</v>
      </c>
      <c r="B821" t="s">
        <v>30</v>
      </c>
      <c r="C821">
        <v>2016</v>
      </c>
      <c r="D821">
        <v>4.2</v>
      </c>
      <c r="E821" t="s">
        <v>33</v>
      </c>
      <c r="F821" t="s">
        <v>19</v>
      </c>
      <c r="G821">
        <v>205384</v>
      </c>
      <c r="H821" t="s">
        <v>20</v>
      </c>
      <c r="I821">
        <v>16479.84</v>
      </c>
      <c r="J821" t="s">
        <v>40</v>
      </c>
      <c r="K821">
        <f ca="1">YEAR(TODAY()) - Table1[[#This Row],[Year]]</f>
        <v>10</v>
      </c>
      <c r="L821">
        <f>Table1[[#This Row],[Price]]/Table1[[#This Row],[Mileage]]</f>
        <v>8.0239161765278705E-2</v>
      </c>
      <c r="M821" t="str" cm="1">
        <f t="array" ref="M821">_xlfn.IFS(
Table1[[#This Row],[Mileage]]&lt;50000,"Low",
Table1[[#This Row],[Mileage]]&lt;150000,"Medium",
TRUE,"High"
)</f>
        <v>High</v>
      </c>
      <c r="N821" t="str" cm="1">
        <f t="array" ref="N821">_xlfn.IFS(
Table1[[#This Row],[Price]]&lt;65000,"Budget",
Table1[[#This Row],[Price]]&lt;=80000,"Mid-range",
TRUE,"Premium"
)</f>
        <v>Budget</v>
      </c>
      <c r="O821" t="str" cm="1">
        <f t="array" ref="O821">_xlfn.IFS(
Table1[[#This Row],[Engine Size]]&lt;2,"Small",
Table1[[#This Row],[Engine Size]]&lt;4,"Medium",
TRUE,"Large"
)</f>
        <v>Large</v>
      </c>
      <c r="P821" cm="1">
        <f t="array" ref="P821">_xlfn.IFS(
Table1[[#This Row],[Condition]]="New",3,
Table1[[#This Row],[Condition]]="Like New",2,
TRUE,1
)</f>
        <v>3</v>
      </c>
    </row>
    <row r="822" spans="1:16" hidden="1" x14ac:dyDescent="0.3">
      <c r="A822">
        <v>821</v>
      </c>
      <c r="B822" t="s">
        <v>17</v>
      </c>
      <c r="C822">
        <v>2005</v>
      </c>
      <c r="D822">
        <v>4.0999999999999996</v>
      </c>
      <c r="E822" t="s">
        <v>42</v>
      </c>
      <c r="F822" t="s">
        <v>34</v>
      </c>
      <c r="G822">
        <v>15021</v>
      </c>
      <c r="H822" t="s">
        <v>38</v>
      </c>
      <c r="I822">
        <v>26021.99</v>
      </c>
      <c r="J822" t="s">
        <v>64</v>
      </c>
      <c r="K822">
        <f ca="1">YEAR(TODAY()) - Table1[[#This Row],[Year]]</f>
        <v>21</v>
      </c>
      <c r="L822">
        <f>Table1[[#This Row],[Price]]/Table1[[#This Row],[Mileage]]</f>
        <v>1.7323740097197258</v>
      </c>
      <c r="M822" t="str" cm="1">
        <f t="array" ref="M822">_xlfn.IFS(
Table1[[#This Row],[Mileage]]&lt;50000,"Low",
Table1[[#This Row],[Mileage]]&lt;150000,"Medium",
TRUE,"High"
)</f>
        <v>Low</v>
      </c>
      <c r="N822" t="str" cm="1">
        <f t="array" ref="N822">_xlfn.IFS(
Table1[[#This Row],[Price]]&lt;65000,"Budget",
Table1[[#This Row],[Price]]&lt;=80000,"Mid-range",
TRUE,"Premium"
)</f>
        <v>Budget</v>
      </c>
      <c r="O822" t="str" cm="1">
        <f t="array" ref="O822">_xlfn.IFS(
Table1[[#This Row],[Engine Size]]&lt;2,"Small",
Table1[[#This Row],[Engine Size]]&lt;4,"Medium",
TRUE,"Large"
)</f>
        <v>Large</v>
      </c>
      <c r="P822" cm="1">
        <f t="array" ref="P822">_xlfn.IFS(
Table1[[#This Row],[Condition]]="New",3,
Table1[[#This Row],[Condition]]="Like New",2,
TRUE,1
)</f>
        <v>2</v>
      </c>
    </row>
    <row r="823" spans="1:16" hidden="1" x14ac:dyDescent="0.3">
      <c r="A823">
        <v>822</v>
      </c>
      <c r="B823" t="s">
        <v>30</v>
      </c>
      <c r="C823">
        <v>2003</v>
      </c>
      <c r="D823">
        <v>3</v>
      </c>
      <c r="E823" t="s">
        <v>25</v>
      </c>
      <c r="F823" t="s">
        <v>34</v>
      </c>
      <c r="G823">
        <v>200935</v>
      </c>
      <c r="H823" t="s">
        <v>20</v>
      </c>
      <c r="I823">
        <v>36089.69</v>
      </c>
      <c r="J823" t="s">
        <v>41</v>
      </c>
      <c r="K823">
        <f ca="1">YEAR(TODAY()) - Table1[[#This Row],[Year]]</f>
        <v>23</v>
      </c>
      <c r="L823">
        <f>Table1[[#This Row],[Price]]/Table1[[#This Row],[Mileage]]</f>
        <v>0.17960877895836963</v>
      </c>
      <c r="M823" t="str" cm="1">
        <f t="array" ref="M823">_xlfn.IFS(
Table1[[#This Row],[Mileage]]&lt;50000,"Low",
Table1[[#This Row],[Mileage]]&lt;150000,"Medium",
TRUE,"High"
)</f>
        <v>High</v>
      </c>
      <c r="N823" t="str" cm="1">
        <f t="array" ref="N823">_xlfn.IFS(
Table1[[#This Row],[Price]]&lt;65000,"Budget",
Table1[[#This Row],[Price]]&lt;=80000,"Mid-range",
TRUE,"Premium"
)</f>
        <v>Budget</v>
      </c>
      <c r="O823" t="str" cm="1">
        <f t="array" ref="O823">_xlfn.IFS(
Table1[[#This Row],[Engine Size]]&lt;2,"Small",
Table1[[#This Row],[Engine Size]]&lt;4,"Medium",
TRUE,"Large"
)</f>
        <v>Medium</v>
      </c>
      <c r="P823" cm="1">
        <f t="array" ref="P823">_xlfn.IFS(
Table1[[#This Row],[Condition]]="New",3,
Table1[[#This Row],[Condition]]="Like New",2,
TRUE,1
)</f>
        <v>3</v>
      </c>
    </row>
    <row r="824" spans="1:16" hidden="1" x14ac:dyDescent="0.3">
      <c r="A824">
        <v>823</v>
      </c>
      <c r="B824" t="s">
        <v>50</v>
      </c>
      <c r="C824">
        <v>2019</v>
      </c>
      <c r="D824">
        <v>4.8</v>
      </c>
      <c r="E824" t="s">
        <v>18</v>
      </c>
      <c r="F824" t="s">
        <v>34</v>
      </c>
      <c r="G824">
        <v>204222</v>
      </c>
      <c r="H824" t="s">
        <v>26</v>
      </c>
      <c r="I824">
        <v>25717.29</v>
      </c>
      <c r="J824" t="s">
        <v>51</v>
      </c>
      <c r="K824">
        <f ca="1">YEAR(TODAY()) - Table1[[#This Row],[Year]]</f>
        <v>7</v>
      </c>
      <c r="L824">
        <f>Table1[[#This Row],[Price]]/Table1[[#This Row],[Mileage]]</f>
        <v>0.12592810764756002</v>
      </c>
      <c r="M824" t="str" cm="1">
        <f t="array" ref="M824">_xlfn.IFS(
Table1[[#This Row],[Mileage]]&lt;50000,"Low",
Table1[[#This Row],[Mileage]]&lt;150000,"Medium",
TRUE,"High"
)</f>
        <v>High</v>
      </c>
      <c r="N824" t="str" cm="1">
        <f t="array" ref="N824">_xlfn.IFS(
Table1[[#This Row],[Price]]&lt;65000,"Budget",
Table1[[#This Row],[Price]]&lt;=80000,"Mid-range",
TRUE,"Premium"
)</f>
        <v>Budget</v>
      </c>
      <c r="O824" t="str" cm="1">
        <f t="array" ref="O824">_xlfn.IFS(
Table1[[#This Row],[Engine Size]]&lt;2,"Small",
Table1[[#This Row],[Engine Size]]&lt;4,"Medium",
TRUE,"Large"
)</f>
        <v>Large</v>
      </c>
      <c r="P824" cm="1">
        <f t="array" ref="P824">_xlfn.IFS(
Table1[[#This Row],[Condition]]="New",3,
Table1[[#This Row],[Condition]]="Like New",2,
TRUE,1
)</f>
        <v>1</v>
      </c>
    </row>
    <row r="825" spans="1:16" hidden="1" x14ac:dyDescent="0.3">
      <c r="A825">
        <v>824</v>
      </c>
      <c r="B825" t="s">
        <v>30</v>
      </c>
      <c r="C825">
        <v>2015</v>
      </c>
      <c r="D825">
        <v>3.7</v>
      </c>
      <c r="E825" t="s">
        <v>25</v>
      </c>
      <c r="F825" t="s">
        <v>19</v>
      </c>
      <c r="G825">
        <v>64361</v>
      </c>
      <c r="H825" t="s">
        <v>26</v>
      </c>
      <c r="I825">
        <v>42176.97</v>
      </c>
      <c r="J825" t="s">
        <v>40</v>
      </c>
      <c r="K825">
        <f ca="1">YEAR(TODAY()) - Table1[[#This Row],[Year]]</f>
        <v>11</v>
      </c>
      <c r="L825">
        <f>Table1[[#This Row],[Price]]/Table1[[#This Row],[Mileage]]</f>
        <v>0.65531874893180653</v>
      </c>
      <c r="M825" t="str" cm="1">
        <f t="array" ref="M825">_xlfn.IFS(
Table1[[#This Row],[Mileage]]&lt;50000,"Low",
Table1[[#This Row],[Mileage]]&lt;150000,"Medium",
TRUE,"High"
)</f>
        <v>Medium</v>
      </c>
      <c r="N825" t="str" cm="1">
        <f t="array" ref="N825">_xlfn.IFS(
Table1[[#This Row],[Price]]&lt;65000,"Budget",
Table1[[#This Row],[Price]]&lt;=80000,"Mid-range",
TRUE,"Premium"
)</f>
        <v>Budget</v>
      </c>
      <c r="O825" t="str" cm="1">
        <f t="array" ref="O825">_xlfn.IFS(
Table1[[#This Row],[Engine Size]]&lt;2,"Small",
Table1[[#This Row],[Engine Size]]&lt;4,"Medium",
TRUE,"Large"
)</f>
        <v>Medium</v>
      </c>
      <c r="P825" cm="1">
        <f t="array" ref="P825">_xlfn.IFS(
Table1[[#This Row],[Condition]]="New",3,
Table1[[#This Row],[Condition]]="Like New",2,
TRUE,1
)</f>
        <v>1</v>
      </c>
    </row>
    <row r="826" spans="1:16" x14ac:dyDescent="0.3">
      <c r="A826">
        <v>825</v>
      </c>
      <c r="B826" t="s">
        <v>37</v>
      </c>
      <c r="C826">
        <v>2014</v>
      </c>
      <c r="D826">
        <v>4.4000000000000004</v>
      </c>
      <c r="E826" t="s">
        <v>33</v>
      </c>
      <c r="F826" t="s">
        <v>34</v>
      </c>
      <c r="G826">
        <v>272499</v>
      </c>
      <c r="H826" t="s">
        <v>20</v>
      </c>
      <c r="I826">
        <v>58163.43</v>
      </c>
      <c r="J826" t="s">
        <v>45</v>
      </c>
      <c r="K826">
        <f ca="1">YEAR(TODAY()) - Table1[[#This Row],[Year]]</f>
        <v>12</v>
      </c>
      <c r="L826">
        <f>Table1[[#This Row],[Price]]/Table1[[#This Row],[Mileage]]</f>
        <v>0.21344456309931412</v>
      </c>
      <c r="M826" t="str" cm="1">
        <f t="array" ref="M826">_xlfn.IFS(
Table1[[#This Row],[Mileage]]&lt;50000,"Low",
Table1[[#This Row],[Mileage]]&lt;150000,"Medium",
TRUE,"High"
)</f>
        <v>High</v>
      </c>
      <c r="N826" t="str" cm="1">
        <f t="array" ref="N826">_xlfn.IFS(
Table1[[#This Row],[Price]]&lt;65000,"Budget",
Table1[[#This Row],[Price]]&lt;=80000,"Mid-range",
TRUE,"Premium"
)</f>
        <v>Budget</v>
      </c>
      <c r="O826" t="str" cm="1">
        <f t="array" ref="O826">_xlfn.IFS(
Table1[[#This Row],[Engine Size]]&lt;2,"Small",
Table1[[#This Row],[Engine Size]]&lt;4,"Medium",
TRUE,"Large"
)</f>
        <v>Large</v>
      </c>
      <c r="P826" cm="1">
        <f t="array" ref="P826">_xlfn.IFS(
Table1[[#This Row],[Condition]]="New",3,
Table1[[#This Row],[Condition]]="Like New",2,
TRUE,1
)</f>
        <v>3</v>
      </c>
    </row>
    <row r="827" spans="1:16" x14ac:dyDescent="0.3">
      <c r="A827">
        <v>826</v>
      </c>
      <c r="B827" t="s">
        <v>24</v>
      </c>
      <c r="C827">
        <v>2014</v>
      </c>
      <c r="D827">
        <v>3.1</v>
      </c>
      <c r="E827" t="s">
        <v>33</v>
      </c>
      <c r="F827" t="s">
        <v>19</v>
      </c>
      <c r="G827">
        <v>98841</v>
      </c>
      <c r="H827" t="s">
        <v>38</v>
      </c>
      <c r="I827">
        <v>70068.990000000005</v>
      </c>
      <c r="J827" t="s">
        <v>27</v>
      </c>
      <c r="K827">
        <f ca="1">YEAR(TODAY()) - Table1[[#This Row],[Year]]</f>
        <v>12</v>
      </c>
      <c r="L827">
        <f>Table1[[#This Row],[Price]]/Table1[[#This Row],[Mileage]]</f>
        <v>0.70890612195344038</v>
      </c>
      <c r="M827" t="str" cm="1">
        <f t="array" ref="M827">_xlfn.IFS(
Table1[[#This Row],[Mileage]]&lt;50000,"Low",
Table1[[#This Row],[Mileage]]&lt;150000,"Medium",
TRUE,"High"
)</f>
        <v>Medium</v>
      </c>
      <c r="N827" t="str" cm="1">
        <f t="array" ref="N827">_xlfn.IFS(
Table1[[#This Row],[Price]]&lt;65000,"Budget",
Table1[[#This Row],[Price]]&lt;=80000,"Mid-range",
TRUE,"Premium"
)</f>
        <v>Mid-range</v>
      </c>
      <c r="O827" t="str" cm="1">
        <f t="array" ref="O827">_xlfn.IFS(
Table1[[#This Row],[Engine Size]]&lt;2,"Small",
Table1[[#This Row],[Engine Size]]&lt;4,"Medium",
TRUE,"Large"
)</f>
        <v>Medium</v>
      </c>
      <c r="P827" cm="1">
        <f t="array" ref="P827">_xlfn.IFS(
Table1[[#This Row],[Condition]]="New",3,
Table1[[#This Row],[Condition]]="Like New",2,
TRUE,1
)</f>
        <v>2</v>
      </c>
    </row>
    <row r="828" spans="1:16" x14ac:dyDescent="0.3">
      <c r="A828">
        <v>827</v>
      </c>
      <c r="B828" t="s">
        <v>30</v>
      </c>
      <c r="C828">
        <v>2005</v>
      </c>
      <c r="D828">
        <v>4.7</v>
      </c>
      <c r="E828" t="s">
        <v>18</v>
      </c>
      <c r="F828" t="s">
        <v>19</v>
      </c>
      <c r="G828">
        <v>180076</v>
      </c>
      <c r="H828" t="s">
        <v>20</v>
      </c>
      <c r="I828">
        <v>96558.64</v>
      </c>
      <c r="J828" t="s">
        <v>52</v>
      </c>
      <c r="K828">
        <f ca="1">YEAR(TODAY()) - Table1[[#This Row],[Year]]</f>
        <v>21</v>
      </c>
      <c r="L828">
        <f>Table1[[#This Row],[Price]]/Table1[[#This Row],[Mileage]]</f>
        <v>0.5362104889046847</v>
      </c>
      <c r="M828" t="str" cm="1">
        <f t="array" ref="M828">_xlfn.IFS(
Table1[[#This Row],[Mileage]]&lt;50000,"Low",
Table1[[#This Row],[Mileage]]&lt;150000,"Medium",
TRUE,"High"
)</f>
        <v>High</v>
      </c>
      <c r="N828" t="str" cm="1">
        <f t="array" ref="N828">_xlfn.IFS(
Table1[[#This Row],[Price]]&lt;65000,"Budget",
Table1[[#This Row],[Price]]&lt;=80000,"Mid-range",
TRUE,"Premium"
)</f>
        <v>Premium</v>
      </c>
      <c r="O828" t="str" cm="1">
        <f t="array" ref="O828">_xlfn.IFS(
Table1[[#This Row],[Engine Size]]&lt;2,"Small",
Table1[[#This Row],[Engine Size]]&lt;4,"Medium",
TRUE,"Large"
)</f>
        <v>Large</v>
      </c>
      <c r="P828" cm="1">
        <f t="array" ref="P828">_xlfn.IFS(
Table1[[#This Row],[Condition]]="New",3,
Table1[[#This Row],[Condition]]="Like New",2,
TRUE,1
)</f>
        <v>3</v>
      </c>
    </row>
    <row r="829" spans="1:16" x14ac:dyDescent="0.3">
      <c r="A829">
        <v>828</v>
      </c>
      <c r="B829" t="s">
        <v>24</v>
      </c>
      <c r="C829">
        <v>2014</v>
      </c>
      <c r="D829">
        <v>5.0999999999999996</v>
      </c>
      <c r="E829" t="s">
        <v>25</v>
      </c>
      <c r="F829" t="s">
        <v>19</v>
      </c>
      <c r="G829">
        <v>246300</v>
      </c>
      <c r="H829" t="s">
        <v>20</v>
      </c>
      <c r="I829">
        <v>93430.15</v>
      </c>
      <c r="J829" t="s">
        <v>27</v>
      </c>
      <c r="K829">
        <f ca="1">YEAR(TODAY()) - Table1[[#This Row],[Year]]</f>
        <v>12</v>
      </c>
      <c r="L829">
        <f>Table1[[#This Row],[Price]]/Table1[[#This Row],[Mileage]]</f>
        <v>0.37933475436459602</v>
      </c>
      <c r="M829" t="str" cm="1">
        <f t="array" ref="M829">_xlfn.IFS(
Table1[[#This Row],[Mileage]]&lt;50000,"Low",
Table1[[#This Row],[Mileage]]&lt;150000,"Medium",
TRUE,"High"
)</f>
        <v>High</v>
      </c>
      <c r="N829" t="str" cm="1">
        <f t="array" ref="N829">_xlfn.IFS(
Table1[[#This Row],[Price]]&lt;65000,"Budget",
Table1[[#This Row],[Price]]&lt;=80000,"Mid-range",
TRUE,"Premium"
)</f>
        <v>Premium</v>
      </c>
      <c r="O829" t="str" cm="1">
        <f t="array" ref="O829">_xlfn.IFS(
Table1[[#This Row],[Engine Size]]&lt;2,"Small",
Table1[[#This Row],[Engine Size]]&lt;4,"Medium",
TRUE,"Large"
)</f>
        <v>Large</v>
      </c>
      <c r="P829" cm="1">
        <f t="array" ref="P829">_xlfn.IFS(
Table1[[#This Row],[Condition]]="New",3,
Table1[[#This Row],[Condition]]="Like New",2,
TRUE,1
)</f>
        <v>3</v>
      </c>
    </row>
    <row r="830" spans="1:16" x14ac:dyDescent="0.3">
      <c r="A830">
        <v>829</v>
      </c>
      <c r="B830" t="s">
        <v>37</v>
      </c>
      <c r="C830">
        <v>2013</v>
      </c>
      <c r="D830">
        <v>1.7</v>
      </c>
      <c r="E830" t="s">
        <v>42</v>
      </c>
      <c r="F830" t="s">
        <v>34</v>
      </c>
      <c r="G830">
        <v>160786</v>
      </c>
      <c r="H830" t="s">
        <v>20</v>
      </c>
      <c r="I830">
        <v>59162.06</v>
      </c>
      <c r="J830" t="s">
        <v>45</v>
      </c>
      <c r="K830">
        <f ca="1">YEAR(TODAY()) - Table1[[#This Row],[Year]]</f>
        <v>13</v>
      </c>
      <c r="L830">
        <f>Table1[[#This Row],[Price]]/Table1[[#This Row],[Mileage]]</f>
        <v>0.36795529461520282</v>
      </c>
      <c r="M830" t="str" cm="1">
        <f t="array" ref="M830">_xlfn.IFS(
Table1[[#This Row],[Mileage]]&lt;50000,"Low",
Table1[[#This Row],[Mileage]]&lt;150000,"Medium",
TRUE,"High"
)</f>
        <v>High</v>
      </c>
      <c r="N830" t="str" cm="1">
        <f t="array" ref="N830">_xlfn.IFS(
Table1[[#This Row],[Price]]&lt;65000,"Budget",
Table1[[#This Row],[Price]]&lt;=80000,"Mid-range",
TRUE,"Premium"
)</f>
        <v>Budget</v>
      </c>
      <c r="O830" t="str" cm="1">
        <f t="array" ref="O830">_xlfn.IFS(
Table1[[#This Row],[Engine Size]]&lt;2,"Small",
Table1[[#This Row],[Engine Size]]&lt;4,"Medium",
TRUE,"Large"
)</f>
        <v>Small</v>
      </c>
      <c r="P830" cm="1">
        <f t="array" ref="P830">_xlfn.IFS(
Table1[[#This Row],[Condition]]="New",3,
Table1[[#This Row],[Condition]]="Like New",2,
TRUE,1
)</f>
        <v>3</v>
      </c>
    </row>
    <row r="831" spans="1:16" x14ac:dyDescent="0.3">
      <c r="A831">
        <v>830</v>
      </c>
      <c r="B831" t="s">
        <v>37</v>
      </c>
      <c r="C831">
        <v>2010</v>
      </c>
      <c r="D831">
        <v>5.2</v>
      </c>
      <c r="E831" t="s">
        <v>42</v>
      </c>
      <c r="F831" t="s">
        <v>34</v>
      </c>
      <c r="G831">
        <v>17198</v>
      </c>
      <c r="H831" t="s">
        <v>38</v>
      </c>
      <c r="I831">
        <v>74744.259999999995</v>
      </c>
      <c r="J831" t="s">
        <v>45</v>
      </c>
      <c r="K831">
        <f ca="1">YEAR(TODAY()) - Table1[[#This Row],[Year]]</f>
        <v>16</v>
      </c>
      <c r="L831">
        <f>Table1[[#This Row],[Price]]/Table1[[#This Row],[Mileage]]</f>
        <v>4.3461018723107339</v>
      </c>
      <c r="M831" t="str" cm="1">
        <f t="array" ref="M831">_xlfn.IFS(
Table1[[#This Row],[Mileage]]&lt;50000,"Low",
Table1[[#This Row],[Mileage]]&lt;150000,"Medium",
TRUE,"High"
)</f>
        <v>Low</v>
      </c>
      <c r="N831" t="str" cm="1">
        <f t="array" ref="N831">_xlfn.IFS(
Table1[[#This Row],[Price]]&lt;65000,"Budget",
Table1[[#This Row],[Price]]&lt;=80000,"Mid-range",
TRUE,"Premium"
)</f>
        <v>Mid-range</v>
      </c>
      <c r="O831" t="str" cm="1">
        <f t="array" ref="O831">_xlfn.IFS(
Table1[[#This Row],[Engine Size]]&lt;2,"Small",
Table1[[#This Row],[Engine Size]]&lt;4,"Medium",
TRUE,"Large"
)</f>
        <v>Large</v>
      </c>
      <c r="P831" cm="1">
        <f t="array" ref="P831">_xlfn.IFS(
Table1[[#This Row],[Condition]]="New",3,
Table1[[#This Row],[Condition]]="Like New",2,
TRUE,1
)</f>
        <v>2</v>
      </c>
    </row>
    <row r="832" spans="1:16" x14ac:dyDescent="0.3">
      <c r="A832">
        <v>831</v>
      </c>
      <c r="B832" t="s">
        <v>24</v>
      </c>
      <c r="C832">
        <v>2006</v>
      </c>
      <c r="D832">
        <v>3.7</v>
      </c>
      <c r="E832" t="s">
        <v>25</v>
      </c>
      <c r="F832" t="s">
        <v>19</v>
      </c>
      <c r="G832">
        <v>258466</v>
      </c>
      <c r="H832" t="s">
        <v>20</v>
      </c>
      <c r="I832">
        <v>95332.86</v>
      </c>
      <c r="J832" t="s">
        <v>49</v>
      </c>
      <c r="K832">
        <f ca="1">YEAR(TODAY()) - Table1[[#This Row],[Year]]</f>
        <v>20</v>
      </c>
      <c r="L832">
        <f>Table1[[#This Row],[Price]]/Table1[[#This Row],[Mileage]]</f>
        <v>0.36884100810164588</v>
      </c>
      <c r="M832" t="str" cm="1">
        <f t="array" ref="M832">_xlfn.IFS(
Table1[[#This Row],[Mileage]]&lt;50000,"Low",
Table1[[#This Row],[Mileage]]&lt;150000,"Medium",
TRUE,"High"
)</f>
        <v>High</v>
      </c>
      <c r="N832" t="str" cm="1">
        <f t="array" ref="N832">_xlfn.IFS(
Table1[[#This Row],[Price]]&lt;65000,"Budget",
Table1[[#This Row],[Price]]&lt;=80000,"Mid-range",
TRUE,"Premium"
)</f>
        <v>Premium</v>
      </c>
      <c r="O832" t="str" cm="1">
        <f t="array" ref="O832">_xlfn.IFS(
Table1[[#This Row],[Engine Size]]&lt;2,"Small",
Table1[[#This Row],[Engine Size]]&lt;4,"Medium",
TRUE,"Large"
)</f>
        <v>Medium</v>
      </c>
      <c r="P832" cm="1">
        <f t="array" ref="P832">_xlfn.IFS(
Table1[[#This Row],[Condition]]="New",3,
Table1[[#This Row],[Condition]]="Like New",2,
TRUE,1
)</f>
        <v>3</v>
      </c>
    </row>
    <row r="833" spans="1:16" hidden="1" x14ac:dyDescent="0.3">
      <c r="A833">
        <v>832</v>
      </c>
      <c r="B833" t="s">
        <v>58</v>
      </c>
      <c r="C833">
        <v>2008</v>
      </c>
      <c r="D833">
        <v>5.2</v>
      </c>
      <c r="E833" t="s">
        <v>25</v>
      </c>
      <c r="F833" t="s">
        <v>19</v>
      </c>
      <c r="G833">
        <v>18740</v>
      </c>
      <c r="H833" t="s">
        <v>20</v>
      </c>
      <c r="I833">
        <v>12929.83</v>
      </c>
      <c r="J833" t="s">
        <v>62</v>
      </c>
      <c r="K833">
        <f ca="1">YEAR(TODAY()) - Table1[[#This Row],[Year]]</f>
        <v>18</v>
      </c>
      <c r="L833">
        <f>Table1[[#This Row],[Price]]/Table1[[#This Row],[Mileage]]</f>
        <v>0.68995891141942367</v>
      </c>
      <c r="M833" t="str" cm="1">
        <f t="array" ref="M833">_xlfn.IFS(
Table1[[#This Row],[Mileage]]&lt;50000,"Low",
Table1[[#This Row],[Mileage]]&lt;150000,"Medium",
TRUE,"High"
)</f>
        <v>Low</v>
      </c>
      <c r="N833" t="str" cm="1">
        <f t="array" ref="N833">_xlfn.IFS(
Table1[[#This Row],[Price]]&lt;65000,"Budget",
Table1[[#This Row],[Price]]&lt;=80000,"Mid-range",
TRUE,"Premium"
)</f>
        <v>Budget</v>
      </c>
      <c r="O833" t="str" cm="1">
        <f t="array" ref="O833">_xlfn.IFS(
Table1[[#This Row],[Engine Size]]&lt;2,"Small",
Table1[[#This Row],[Engine Size]]&lt;4,"Medium",
TRUE,"Large"
)</f>
        <v>Large</v>
      </c>
      <c r="P833" cm="1">
        <f t="array" ref="P833">_xlfn.IFS(
Table1[[#This Row],[Condition]]="New",3,
Table1[[#This Row],[Condition]]="Like New",2,
TRUE,1
)</f>
        <v>3</v>
      </c>
    </row>
    <row r="834" spans="1:16" hidden="1" x14ac:dyDescent="0.3">
      <c r="A834">
        <v>833</v>
      </c>
      <c r="B834" t="s">
        <v>43</v>
      </c>
      <c r="C834">
        <v>2015</v>
      </c>
      <c r="D834">
        <v>3.2</v>
      </c>
      <c r="E834" t="s">
        <v>25</v>
      </c>
      <c r="F834" t="s">
        <v>19</v>
      </c>
      <c r="G834">
        <v>265954</v>
      </c>
      <c r="H834" t="s">
        <v>26</v>
      </c>
      <c r="I834">
        <v>5535.3</v>
      </c>
      <c r="J834" t="s">
        <v>44</v>
      </c>
      <c r="K834">
        <f ca="1">YEAR(TODAY()) - Table1[[#This Row],[Year]]</f>
        <v>11</v>
      </c>
      <c r="L834">
        <f>Table1[[#This Row],[Price]]/Table1[[#This Row],[Mileage]]</f>
        <v>2.0812997736450664E-2</v>
      </c>
      <c r="M834" t="str" cm="1">
        <f t="array" ref="M834">_xlfn.IFS(
Table1[[#This Row],[Mileage]]&lt;50000,"Low",
Table1[[#This Row],[Mileage]]&lt;150000,"Medium",
TRUE,"High"
)</f>
        <v>High</v>
      </c>
      <c r="N834" t="str" cm="1">
        <f t="array" ref="N834">_xlfn.IFS(
Table1[[#This Row],[Price]]&lt;65000,"Budget",
Table1[[#This Row],[Price]]&lt;=80000,"Mid-range",
TRUE,"Premium"
)</f>
        <v>Budget</v>
      </c>
      <c r="O834" t="str" cm="1">
        <f t="array" ref="O834">_xlfn.IFS(
Table1[[#This Row],[Engine Size]]&lt;2,"Small",
Table1[[#This Row],[Engine Size]]&lt;4,"Medium",
TRUE,"Large"
)</f>
        <v>Medium</v>
      </c>
      <c r="P834" cm="1">
        <f t="array" ref="P834">_xlfn.IFS(
Table1[[#This Row],[Condition]]="New",3,
Table1[[#This Row],[Condition]]="Like New",2,
TRUE,1
)</f>
        <v>1</v>
      </c>
    </row>
    <row r="835" spans="1:16" hidden="1" x14ac:dyDescent="0.3">
      <c r="A835">
        <v>834</v>
      </c>
      <c r="B835" t="s">
        <v>17</v>
      </c>
      <c r="C835">
        <v>2004</v>
      </c>
      <c r="D835">
        <v>2.9</v>
      </c>
      <c r="E835" t="s">
        <v>18</v>
      </c>
      <c r="F835" t="s">
        <v>34</v>
      </c>
      <c r="G835">
        <v>258308</v>
      </c>
      <c r="H835" t="s">
        <v>20</v>
      </c>
      <c r="I835">
        <v>7830.98</v>
      </c>
      <c r="J835" t="s">
        <v>35</v>
      </c>
      <c r="K835">
        <f ca="1">YEAR(TODAY()) - Table1[[#This Row],[Year]]</f>
        <v>22</v>
      </c>
      <c r="L835">
        <f>Table1[[#This Row],[Price]]/Table1[[#This Row],[Mileage]]</f>
        <v>3.0316443935147187E-2</v>
      </c>
      <c r="M835" t="str" cm="1">
        <f t="array" ref="M835">_xlfn.IFS(
Table1[[#This Row],[Mileage]]&lt;50000,"Low",
Table1[[#This Row],[Mileage]]&lt;150000,"Medium",
TRUE,"High"
)</f>
        <v>High</v>
      </c>
      <c r="N835" t="str" cm="1">
        <f t="array" ref="N835">_xlfn.IFS(
Table1[[#This Row],[Price]]&lt;65000,"Budget",
Table1[[#This Row],[Price]]&lt;=80000,"Mid-range",
TRUE,"Premium"
)</f>
        <v>Budget</v>
      </c>
      <c r="O835" t="str" cm="1">
        <f t="array" ref="O835">_xlfn.IFS(
Table1[[#This Row],[Engine Size]]&lt;2,"Small",
Table1[[#This Row],[Engine Size]]&lt;4,"Medium",
TRUE,"Large"
)</f>
        <v>Medium</v>
      </c>
      <c r="P835" cm="1">
        <f t="array" ref="P835">_xlfn.IFS(
Table1[[#This Row],[Condition]]="New",3,
Table1[[#This Row],[Condition]]="Like New",2,
TRUE,1
)</f>
        <v>3</v>
      </c>
    </row>
    <row r="836" spans="1:16" x14ac:dyDescent="0.3">
      <c r="A836">
        <v>835</v>
      </c>
      <c r="B836" t="s">
        <v>58</v>
      </c>
      <c r="C836">
        <v>2019</v>
      </c>
      <c r="D836">
        <v>5.6</v>
      </c>
      <c r="E836" t="s">
        <v>33</v>
      </c>
      <c r="F836" t="s">
        <v>34</v>
      </c>
      <c r="G836">
        <v>99855</v>
      </c>
      <c r="H836" t="s">
        <v>26</v>
      </c>
      <c r="I836">
        <v>58518.19</v>
      </c>
      <c r="J836" t="s">
        <v>62</v>
      </c>
      <c r="K836">
        <f ca="1">YEAR(TODAY()) - Table1[[#This Row],[Year]]</f>
        <v>7</v>
      </c>
      <c r="L836">
        <f>Table1[[#This Row],[Price]]/Table1[[#This Row],[Mileage]]</f>
        <v>0.58603164588653545</v>
      </c>
      <c r="M836" t="str" cm="1">
        <f t="array" ref="M836">_xlfn.IFS(
Table1[[#This Row],[Mileage]]&lt;50000,"Low",
Table1[[#This Row],[Mileage]]&lt;150000,"Medium",
TRUE,"High"
)</f>
        <v>Medium</v>
      </c>
      <c r="N836" t="str" cm="1">
        <f t="array" ref="N836">_xlfn.IFS(
Table1[[#This Row],[Price]]&lt;65000,"Budget",
Table1[[#This Row],[Price]]&lt;=80000,"Mid-range",
TRUE,"Premium"
)</f>
        <v>Budget</v>
      </c>
      <c r="O836" t="str" cm="1">
        <f t="array" ref="O836">_xlfn.IFS(
Table1[[#This Row],[Engine Size]]&lt;2,"Small",
Table1[[#This Row],[Engine Size]]&lt;4,"Medium",
TRUE,"Large"
)</f>
        <v>Large</v>
      </c>
      <c r="P836" cm="1">
        <f t="array" ref="P836">_xlfn.IFS(
Table1[[#This Row],[Condition]]="New",3,
Table1[[#This Row],[Condition]]="Like New",2,
TRUE,1
)</f>
        <v>1</v>
      </c>
    </row>
    <row r="837" spans="1:16" x14ac:dyDescent="0.3">
      <c r="A837">
        <v>836</v>
      </c>
      <c r="B837" t="s">
        <v>58</v>
      </c>
      <c r="C837">
        <v>2009</v>
      </c>
      <c r="D837">
        <v>2.2999999999999998</v>
      </c>
      <c r="E837" t="s">
        <v>42</v>
      </c>
      <c r="F837" t="s">
        <v>19</v>
      </c>
      <c r="G837">
        <v>210192</v>
      </c>
      <c r="H837" t="s">
        <v>26</v>
      </c>
      <c r="I837">
        <v>77469.179999999993</v>
      </c>
      <c r="J837" t="s">
        <v>67</v>
      </c>
      <c r="K837">
        <f ca="1">YEAR(TODAY()) - Table1[[#This Row],[Year]]</f>
        <v>17</v>
      </c>
      <c r="L837">
        <f>Table1[[#This Row],[Price]]/Table1[[#This Row],[Mileage]]</f>
        <v>0.36856388444850419</v>
      </c>
      <c r="M837" t="str" cm="1">
        <f t="array" ref="M837">_xlfn.IFS(
Table1[[#This Row],[Mileage]]&lt;50000,"Low",
Table1[[#This Row],[Mileage]]&lt;150000,"Medium",
TRUE,"High"
)</f>
        <v>High</v>
      </c>
      <c r="N837" t="str" cm="1">
        <f t="array" ref="N837">_xlfn.IFS(
Table1[[#This Row],[Price]]&lt;65000,"Budget",
Table1[[#This Row],[Price]]&lt;=80000,"Mid-range",
TRUE,"Premium"
)</f>
        <v>Mid-range</v>
      </c>
      <c r="O837" t="str" cm="1">
        <f t="array" ref="O837">_xlfn.IFS(
Table1[[#This Row],[Engine Size]]&lt;2,"Small",
Table1[[#This Row],[Engine Size]]&lt;4,"Medium",
TRUE,"Large"
)</f>
        <v>Medium</v>
      </c>
      <c r="P837" cm="1">
        <f t="array" ref="P837">_xlfn.IFS(
Table1[[#This Row],[Condition]]="New",3,
Table1[[#This Row],[Condition]]="Like New",2,
TRUE,1
)</f>
        <v>1</v>
      </c>
    </row>
    <row r="838" spans="1:16" hidden="1" x14ac:dyDescent="0.3">
      <c r="A838">
        <v>837</v>
      </c>
      <c r="B838" t="s">
        <v>50</v>
      </c>
      <c r="C838">
        <v>2017</v>
      </c>
      <c r="D838">
        <v>5.2</v>
      </c>
      <c r="E838" t="s">
        <v>18</v>
      </c>
      <c r="F838" t="s">
        <v>19</v>
      </c>
      <c r="G838">
        <v>288927</v>
      </c>
      <c r="H838" t="s">
        <v>26</v>
      </c>
      <c r="I838">
        <v>39872.120000000003</v>
      </c>
      <c r="J838" t="s">
        <v>55</v>
      </c>
      <c r="K838">
        <f ca="1">YEAR(TODAY()) - Table1[[#This Row],[Year]]</f>
        <v>9</v>
      </c>
      <c r="L838">
        <f>Table1[[#This Row],[Price]]/Table1[[#This Row],[Mileage]]</f>
        <v>0.13800067144988182</v>
      </c>
      <c r="M838" t="str" cm="1">
        <f t="array" ref="M838">_xlfn.IFS(
Table1[[#This Row],[Mileage]]&lt;50000,"Low",
Table1[[#This Row],[Mileage]]&lt;150000,"Medium",
TRUE,"High"
)</f>
        <v>High</v>
      </c>
      <c r="N838" t="str" cm="1">
        <f t="array" ref="N838">_xlfn.IFS(
Table1[[#This Row],[Price]]&lt;65000,"Budget",
Table1[[#This Row],[Price]]&lt;=80000,"Mid-range",
TRUE,"Premium"
)</f>
        <v>Budget</v>
      </c>
      <c r="O838" t="str" cm="1">
        <f t="array" ref="O838">_xlfn.IFS(
Table1[[#This Row],[Engine Size]]&lt;2,"Small",
Table1[[#This Row],[Engine Size]]&lt;4,"Medium",
TRUE,"Large"
)</f>
        <v>Large</v>
      </c>
      <c r="P838" cm="1">
        <f t="array" ref="P838">_xlfn.IFS(
Table1[[#This Row],[Condition]]="New",3,
Table1[[#This Row],[Condition]]="Like New",2,
TRUE,1
)</f>
        <v>1</v>
      </c>
    </row>
    <row r="839" spans="1:16" x14ac:dyDescent="0.3">
      <c r="A839">
        <v>838</v>
      </c>
      <c r="B839" t="s">
        <v>17</v>
      </c>
      <c r="C839">
        <v>2002</v>
      </c>
      <c r="D839">
        <v>3.4</v>
      </c>
      <c r="E839" t="s">
        <v>25</v>
      </c>
      <c r="F839" t="s">
        <v>34</v>
      </c>
      <c r="G839">
        <v>121701</v>
      </c>
      <c r="H839" t="s">
        <v>38</v>
      </c>
      <c r="I839">
        <v>56797.72</v>
      </c>
      <c r="J839" t="s">
        <v>35</v>
      </c>
      <c r="K839">
        <f ca="1">YEAR(TODAY()) - Table1[[#This Row],[Year]]</f>
        <v>24</v>
      </c>
      <c r="L839">
        <f>Table1[[#This Row],[Price]]/Table1[[#This Row],[Mileage]]</f>
        <v>0.46669887675532656</v>
      </c>
      <c r="M839" t="str" cm="1">
        <f t="array" ref="M839">_xlfn.IFS(
Table1[[#This Row],[Mileage]]&lt;50000,"Low",
Table1[[#This Row],[Mileage]]&lt;150000,"Medium",
TRUE,"High"
)</f>
        <v>Medium</v>
      </c>
      <c r="N839" t="str" cm="1">
        <f t="array" ref="N839">_xlfn.IFS(
Table1[[#This Row],[Price]]&lt;65000,"Budget",
Table1[[#This Row],[Price]]&lt;=80000,"Mid-range",
TRUE,"Premium"
)</f>
        <v>Budget</v>
      </c>
      <c r="O839" t="str" cm="1">
        <f t="array" ref="O839">_xlfn.IFS(
Table1[[#This Row],[Engine Size]]&lt;2,"Small",
Table1[[#This Row],[Engine Size]]&lt;4,"Medium",
TRUE,"Large"
)</f>
        <v>Medium</v>
      </c>
      <c r="P839" cm="1">
        <f t="array" ref="P839">_xlfn.IFS(
Table1[[#This Row],[Condition]]="New",3,
Table1[[#This Row],[Condition]]="Like New",2,
TRUE,1
)</f>
        <v>2</v>
      </c>
    </row>
    <row r="840" spans="1:16" x14ac:dyDescent="0.3">
      <c r="A840">
        <v>839</v>
      </c>
      <c r="B840" t="s">
        <v>17</v>
      </c>
      <c r="C840">
        <v>2012</v>
      </c>
      <c r="D840">
        <v>3.6</v>
      </c>
      <c r="E840" t="s">
        <v>25</v>
      </c>
      <c r="F840" t="s">
        <v>19</v>
      </c>
      <c r="G840">
        <v>271615</v>
      </c>
      <c r="H840" t="s">
        <v>26</v>
      </c>
      <c r="I840">
        <v>54054.8</v>
      </c>
      <c r="J840" t="s">
        <v>35</v>
      </c>
      <c r="K840">
        <f ca="1">YEAR(TODAY()) - Table1[[#This Row],[Year]]</f>
        <v>14</v>
      </c>
      <c r="L840">
        <f>Table1[[#This Row],[Price]]/Table1[[#This Row],[Mileage]]</f>
        <v>0.19901257294332053</v>
      </c>
      <c r="M840" t="str" cm="1">
        <f t="array" ref="M840">_xlfn.IFS(
Table1[[#This Row],[Mileage]]&lt;50000,"Low",
Table1[[#This Row],[Mileage]]&lt;150000,"Medium",
TRUE,"High"
)</f>
        <v>High</v>
      </c>
      <c r="N840" t="str" cm="1">
        <f t="array" ref="N840">_xlfn.IFS(
Table1[[#This Row],[Price]]&lt;65000,"Budget",
Table1[[#This Row],[Price]]&lt;=80000,"Mid-range",
TRUE,"Premium"
)</f>
        <v>Budget</v>
      </c>
      <c r="O840" t="str" cm="1">
        <f t="array" ref="O840">_xlfn.IFS(
Table1[[#This Row],[Engine Size]]&lt;2,"Small",
Table1[[#This Row],[Engine Size]]&lt;4,"Medium",
TRUE,"Large"
)</f>
        <v>Medium</v>
      </c>
      <c r="P840" cm="1">
        <f t="array" ref="P840">_xlfn.IFS(
Table1[[#This Row],[Condition]]="New",3,
Table1[[#This Row],[Condition]]="Like New",2,
TRUE,1
)</f>
        <v>1</v>
      </c>
    </row>
    <row r="841" spans="1:16" hidden="1" x14ac:dyDescent="0.3">
      <c r="A841">
        <v>840</v>
      </c>
      <c r="B841" t="s">
        <v>58</v>
      </c>
      <c r="C841">
        <v>2010</v>
      </c>
      <c r="D841">
        <v>2.5</v>
      </c>
      <c r="E841" t="s">
        <v>33</v>
      </c>
      <c r="F841" t="s">
        <v>34</v>
      </c>
      <c r="G841">
        <v>110771</v>
      </c>
      <c r="H841" t="s">
        <v>20</v>
      </c>
      <c r="I841">
        <v>14003.23</v>
      </c>
      <c r="J841" t="s">
        <v>62</v>
      </c>
      <c r="K841">
        <f ca="1">YEAR(TODAY()) - Table1[[#This Row],[Year]]</f>
        <v>16</v>
      </c>
      <c r="L841">
        <f>Table1[[#This Row],[Price]]/Table1[[#This Row],[Mileage]]</f>
        <v>0.12641602946619601</v>
      </c>
      <c r="M841" t="str" cm="1">
        <f t="array" ref="M841">_xlfn.IFS(
Table1[[#This Row],[Mileage]]&lt;50000,"Low",
Table1[[#This Row],[Mileage]]&lt;150000,"Medium",
TRUE,"High"
)</f>
        <v>Medium</v>
      </c>
      <c r="N841" t="str" cm="1">
        <f t="array" ref="N841">_xlfn.IFS(
Table1[[#This Row],[Price]]&lt;65000,"Budget",
Table1[[#This Row],[Price]]&lt;=80000,"Mid-range",
TRUE,"Premium"
)</f>
        <v>Budget</v>
      </c>
      <c r="O841" t="str" cm="1">
        <f t="array" ref="O841">_xlfn.IFS(
Table1[[#This Row],[Engine Size]]&lt;2,"Small",
Table1[[#This Row],[Engine Size]]&lt;4,"Medium",
TRUE,"Large"
)</f>
        <v>Medium</v>
      </c>
      <c r="P841" cm="1">
        <f t="array" ref="P841">_xlfn.IFS(
Table1[[#This Row],[Condition]]="New",3,
Table1[[#This Row],[Condition]]="Like New",2,
TRUE,1
)</f>
        <v>3</v>
      </c>
    </row>
    <row r="842" spans="1:16" hidden="1" x14ac:dyDescent="0.3">
      <c r="A842">
        <v>841</v>
      </c>
      <c r="B842" t="s">
        <v>30</v>
      </c>
      <c r="C842">
        <v>2016</v>
      </c>
      <c r="D842">
        <v>3.9</v>
      </c>
      <c r="E842" t="s">
        <v>25</v>
      </c>
      <c r="F842" t="s">
        <v>34</v>
      </c>
      <c r="G842">
        <v>6163</v>
      </c>
      <c r="H842" t="s">
        <v>20</v>
      </c>
      <c r="I842">
        <v>35550.89</v>
      </c>
      <c r="J842" t="s">
        <v>31</v>
      </c>
      <c r="K842">
        <f ca="1">YEAR(TODAY()) - Table1[[#This Row],[Year]]</f>
        <v>10</v>
      </c>
      <c r="L842">
        <f>Table1[[#This Row],[Price]]/Table1[[#This Row],[Mileage]]</f>
        <v>5.7684390718805778</v>
      </c>
      <c r="M842" t="str" cm="1">
        <f t="array" ref="M842">_xlfn.IFS(
Table1[[#This Row],[Mileage]]&lt;50000,"Low",
Table1[[#This Row],[Mileage]]&lt;150000,"Medium",
TRUE,"High"
)</f>
        <v>Low</v>
      </c>
      <c r="N842" t="str" cm="1">
        <f t="array" ref="N842">_xlfn.IFS(
Table1[[#This Row],[Price]]&lt;65000,"Budget",
Table1[[#This Row],[Price]]&lt;=80000,"Mid-range",
TRUE,"Premium"
)</f>
        <v>Budget</v>
      </c>
      <c r="O842" t="str" cm="1">
        <f t="array" ref="O842">_xlfn.IFS(
Table1[[#This Row],[Engine Size]]&lt;2,"Small",
Table1[[#This Row],[Engine Size]]&lt;4,"Medium",
TRUE,"Large"
)</f>
        <v>Medium</v>
      </c>
      <c r="P842" cm="1">
        <f t="array" ref="P842">_xlfn.IFS(
Table1[[#This Row],[Condition]]="New",3,
Table1[[#This Row],[Condition]]="Like New",2,
TRUE,1
)</f>
        <v>3</v>
      </c>
    </row>
    <row r="843" spans="1:16" hidden="1" x14ac:dyDescent="0.3">
      <c r="A843">
        <v>842</v>
      </c>
      <c r="B843" t="s">
        <v>50</v>
      </c>
      <c r="C843">
        <v>2021</v>
      </c>
      <c r="D843">
        <v>2.6</v>
      </c>
      <c r="E843" t="s">
        <v>18</v>
      </c>
      <c r="F843" t="s">
        <v>19</v>
      </c>
      <c r="G843">
        <v>16065</v>
      </c>
      <c r="H843" t="s">
        <v>26</v>
      </c>
      <c r="I843">
        <v>6846.34</v>
      </c>
      <c r="J843" t="s">
        <v>51</v>
      </c>
      <c r="K843">
        <f ca="1">YEAR(TODAY()) - Table1[[#This Row],[Year]]</f>
        <v>5</v>
      </c>
      <c r="L843">
        <f>Table1[[#This Row],[Price]]/Table1[[#This Row],[Mileage]]</f>
        <v>0.42616495487083722</v>
      </c>
      <c r="M843" t="str" cm="1">
        <f t="array" ref="M843">_xlfn.IFS(
Table1[[#This Row],[Mileage]]&lt;50000,"Low",
Table1[[#This Row],[Mileage]]&lt;150000,"Medium",
TRUE,"High"
)</f>
        <v>Low</v>
      </c>
      <c r="N843" t="str" cm="1">
        <f t="array" ref="N843">_xlfn.IFS(
Table1[[#This Row],[Price]]&lt;65000,"Budget",
Table1[[#This Row],[Price]]&lt;=80000,"Mid-range",
TRUE,"Premium"
)</f>
        <v>Budget</v>
      </c>
      <c r="O843" t="str" cm="1">
        <f t="array" ref="O843">_xlfn.IFS(
Table1[[#This Row],[Engine Size]]&lt;2,"Small",
Table1[[#This Row],[Engine Size]]&lt;4,"Medium",
TRUE,"Large"
)</f>
        <v>Medium</v>
      </c>
      <c r="P843" cm="1">
        <f t="array" ref="P843">_xlfn.IFS(
Table1[[#This Row],[Condition]]="New",3,
Table1[[#This Row],[Condition]]="Like New",2,
TRUE,1
)</f>
        <v>1</v>
      </c>
    </row>
    <row r="844" spans="1:16" hidden="1" x14ac:dyDescent="0.3">
      <c r="A844">
        <v>843</v>
      </c>
      <c r="B844" t="s">
        <v>50</v>
      </c>
      <c r="C844">
        <v>2012</v>
      </c>
      <c r="D844">
        <v>1.2</v>
      </c>
      <c r="E844" t="s">
        <v>18</v>
      </c>
      <c r="F844" t="s">
        <v>19</v>
      </c>
      <c r="G844">
        <v>241262</v>
      </c>
      <c r="H844" t="s">
        <v>26</v>
      </c>
      <c r="I844">
        <v>15517.04</v>
      </c>
      <c r="J844" t="s">
        <v>54</v>
      </c>
      <c r="K844">
        <f ca="1">YEAR(TODAY()) - Table1[[#This Row],[Year]]</f>
        <v>14</v>
      </c>
      <c r="L844">
        <f>Table1[[#This Row],[Price]]/Table1[[#This Row],[Mileage]]</f>
        <v>6.4316137642894455E-2</v>
      </c>
      <c r="M844" t="str" cm="1">
        <f t="array" ref="M844">_xlfn.IFS(
Table1[[#This Row],[Mileage]]&lt;50000,"Low",
Table1[[#This Row],[Mileage]]&lt;150000,"Medium",
TRUE,"High"
)</f>
        <v>High</v>
      </c>
      <c r="N844" t="str" cm="1">
        <f t="array" ref="N844">_xlfn.IFS(
Table1[[#This Row],[Price]]&lt;65000,"Budget",
Table1[[#This Row],[Price]]&lt;=80000,"Mid-range",
TRUE,"Premium"
)</f>
        <v>Budget</v>
      </c>
      <c r="O844" t="str" cm="1">
        <f t="array" ref="O844">_xlfn.IFS(
Table1[[#This Row],[Engine Size]]&lt;2,"Small",
Table1[[#This Row],[Engine Size]]&lt;4,"Medium",
TRUE,"Large"
)</f>
        <v>Small</v>
      </c>
      <c r="P844" cm="1">
        <f t="array" ref="P844">_xlfn.IFS(
Table1[[#This Row],[Condition]]="New",3,
Table1[[#This Row],[Condition]]="Like New",2,
TRUE,1
)</f>
        <v>1</v>
      </c>
    </row>
    <row r="845" spans="1:16" x14ac:dyDescent="0.3">
      <c r="A845">
        <v>844</v>
      </c>
      <c r="B845" t="s">
        <v>37</v>
      </c>
      <c r="C845">
        <v>2005</v>
      </c>
      <c r="D845">
        <v>2.4</v>
      </c>
      <c r="E845" t="s">
        <v>33</v>
      </c>
      <c r="F845" t="s">
        <v>34</v>
      </c>
      <c r="G845">
        <v>248924</v>
      </c>
      <c r="H845" t="s">
        <v>20</v>
      </c>
      <c r="I845">
        <v>82126.53</v>
      </c>
      <c r="J845" t="s">
        <v>48</v>
      </c>
      <c r="K845">
        <f ca="1">YEAR(TODAY()) - Table1[[#This Row],[Year]]</f>
        <v>21</v>
      </c>
      <c r="L845">
        <f>Table1[[#This Row],[Price]]/Table1[[#This Row],[Mileage]]</f>
        <v>0.32992612202921373</v>
      </c>
      <c r="M845" t="str" cm="1">
        <f t="array" ref="M845">_xlfn.IFS(
Table1[[#This Row],[Mileage]]&lt;50000,"Low",
Table1[[#This Row],[Mileage]]&lt;150000,"Medium",
TRUE,"High"
)</f>
        <v>High</v>
      </c>
      <c r="N845" t="str" cm="1">
        <f t="array" ref="N845">_xlfn.IFS(
Table1[[#This Row],[Price]]&lt;65000,"Budget",
Table1[[#This Row],[Price]]&lt;=80000,"Mid-range",
TRUE,"Premium"
)</f>
        <v>Premium</v>
      </c>
      <c r="O845" t="str" cm="1">
        <f t="array" ref="O845">_xlfn.IFS(
Table1[[#This Row],[Engine Size]]&lt;2,"Small",
Table1[[#This Row],[Engine Size]]&lt;4,"Medium",
TRUE,"Large"
)</f>
        <v>Medium</v>
      </c>
      <c r="P845" cm="1">
        <f t="array" ref="P845">_xlfn.IFS(
Table1[[#This Row],[Condition]]="New",3,
Table1[[#This Row],[Condition]]="Like New",2,
TRUE,1
)</f>
        <v>3</v>
      </c>
    </row>
    <row r="846" spans="1:16" x14ac:dyDescent="0.3">
      <c r="A846">
        <v>845</v>
      </c>
      <c r="B846" t="s">
        <v>17</v>
      </c>
      <c r="C846">
        <v>2016</v>
      </c>
      <c r="D846">
        <v>1</v>
      </c>
      <c r="E846" t="s">
        <v>18</v>
      </c>
      <c r="F846" t="s">
        <v>34</v>
      </c>
      <c r="G846">
        <v>179420</v>
      </c>
      <c r="H846" t="s">
        <v>26</v>
      </c>
      <c r="I846">
        <v>83794.28</v>
      </c>
      <c r="J846" t="s">
        <v>47</v>
      </c>
      <c r="K846">
        <f ca="1">YEAR(TODAY()) - Table1[[#This Row],[Year]]</f>
        <v>10</v>
      </c>
      <c r="L846">
        <f>Table1[[#This Row],[Price]]/Table1[[#This Row],[Mileage]]</f>
        <v>0.46702864786534387</v>
      </c>
      <c r="M846" t="str" cm="1">
        <f t="array" ref="M846">_xlfn.IFS(
Table1[[#This Row],[Mileage]]&lt;50000,"Low",
Table1[[#This Row],[Mileage]]&lt;150000,"Medium",
TRUE,"High"
)</f>
        <v>High</v>
      </c>
      <c r="N846" t="str" cm="1">
        <f t="array" ref="N846">_xlfn.IFS(
Table1[[#This Row],[Price]]&lt;65000,"Budget",
Table1[[#This Row],[Price]]&lt;=80000,"Mid-range",
TRUE,"Premium"
)</f>
        <v>Premium</v>
      </c>
      <c r="O846" t="str" cm="1">
        <f t="array" ref="O846">_xlfn.IFS(
Table1[[#This Row],[Engine Size]]&lt;2,"Small",
Table1[[#This Row],[Engine Size]]&lt;4,"Medium",
TRUE,"Large"
)</f>
        <v>Small</v>
      </c>
      <c r="P846" cm="1">
        <f t="array" ref="P846">_xlfn.IFS(
Table1[[#This Row],[Condition]]="New",3,
Table1[[#This Row],[Condition]]="Like New",2,
TRUE,1
)</f>
        <v>1</v>
      </c>
    </row>
    <row r="847" spans="1:16" x14ac:dyDescent="0.3">
      <c r="A847">
        <v>846</v>
      </c>
      <c r="B847" t="s">
        <v>58</v>
      </c>
      <c r="C847">
        <v>2012</v>
      </c>
      <c r="D847">
        <v>5.9</v>
      </c>
      <c r="E847" t="s">
        <v>42</v>
      </c>
      <c r="F847" t="s">
        <v>34</v>
      </c>
      <c r="G847">
        <v>281298</v>
      </c>
      <c r="H847" t="s">
        <v>38</v>
      </c>
      <c r="I847">
        <v>81184.899999999994</v>
      </c>
      <c r="J847" t="s">
        <v>59</v>
      </c>
      <c r="K847">
        <f ca="1">YEAR(TODAY()) - Table1[[#This Row],[Year]]</f>
        <v>14</v>
      </c>
      <c r="L847">
        <f>Table1[[#This Row],[Price]]/Table1[[#This Row],[Mileage]]</f>
        <v>0.28860816642848508</v>
      </c>
      <c r="M847" t="str" cm="1">
        <f t="array" ref="M847">_xlfn.IFS(
Table1[[#This Row],[Mileage]]&lt;50000,"Low",
Table1[[#This Row],[Mileage]]&lt;150000,"Medium",
TRUE,"High"
)</f>
        <v>High</v>
      </c>
      <c r="N847" t="str" cm="1">
        <f t="array" ref="N847">_xlfn.IFS(
Table1[[#This Row],[Price]]&lt;65000,"Budget",
Table1[[#This Row],[Price]]&lt;=80000,"Mid-range",
TRUE,"Premium"
)</f>
        <v>Premium</v>
      </c>
      <c r="O847" t="str" cm="1">
        <f t="array" ref="O847">_xlfn.IFS(
Table1[[#This Row],[Engine Size]]&lt;2,"Small",
Table1[[#This Row],[Engine Size]]&lt;4,"Medium",
TRUE,"Large"
)</f>
        <v>Large</v>
      </c>
      <c r="P847" cm="1">
        <f t="array" ref="P847">_xlfn.IFS(
Table1[[#This Row],[Condition]]="New",3,
Table1[[#This Row],[Condition]]="Like New",2,
TRUE,1
)</f>
        <v>2</v>
      </c>
    </row>
    <row r="848" spans="1:16" x14ac:dyDescent="0.3">
      <c r="A848">
        <v>847</v>
      </c>
      <c r="B848" t="s">
        <v>37</v>
      </c>
      <c r="C848">
        <v>2018</v>
      </c>
      <c r="D848">
        <v>5.8</v>
      </c>
      <c r="E848" t="s">
        <v>18</v>
      </c>
      <c r="F848" t="s">
        <v>34</v>
      </c>
      <c r="G848">
        <v>20229</v>
      </c>
      <c r="H848" t="s">
        <v>26</v>
      </c>
      <c r="I848">
        <v>74047.77</v>
      </c>
      <c r="J848" t="s">
        <v>68</v>
      </c>
      <c r="K848">
        <f ca="1">YEAR(TODAY()) - Table1[[#This Row],[Year]]</f>
        <v>8</v>
      </c>
      <c r="L848">
        <f>Table1[[#This Row],[Price]]/Table1[[#This Row],[Mileage]]</f>
        <v>3.6604760492362454</v>
      </c>
      <c r="M848" t="str" cm="1">
        <f t="array" ref="M848">_xlfn.IFS(
Table1[[#This Row],[Mileage]]&lt;50000,"Low",
Table1[[#This Row],[Mileage]]&lt;150000,"Medium",
TRUE,"High"
)</f>
        <v>Low</v>
      </c>
      <c r="N848" t="str" cm="1">
        <f t="array" ref="N848">_xlfn.IFS(
Table1[[#This Row],[Price]]&lt;65000,"Budget",
Table1[[#This Row],[Price]]&lt;=80000,"Mid-range",
TRUE,"Premium"
)</f>
        <v>Mid-range</v>
      </c>
      <c r="O848" t="str" cm="1">
        <f t="array" ref="O848">_xlfn.IFS(
Table1[[#This Row],[Engine Size]]&lt;2,"Small",
Table1[[#This Row],[Engine Size]]&lt;4,"Medium",
TRUE,"Large"
)</f>
        <v>Large</v>
      </c>
      <c r="P848" cm="1">
        <f t="array" ref="P848">_xlfn.IFS(
Table1[[#This Row],[Condition]]="New",3,
Table1[[#This Row],[Condition]]="Like New",2,
TRUE,1
)</f>
        <v>1</v>
      </c>
    </row>
    <row r="849" spans="1:16" x14ac:dyDescent="0.3">
      <c r="A849">
        <v>848</v>
      </c>
      <c r="B849" t="s">
        <v>24</v>
      </c>
      <c r="C849">
        <v>2020</v>
      </c>
      <c r="D849">
        <v>3</v>
      </c>
      <c r="E849" t="s">
        <v>18</v>
      </c>
      <c r="F849" t="s">
        <v>34</v>
      </c>
      <c r="G849">
        <v>250470</v>
      </c>
      <c r="H849" t="s">
        <v>38</v>
      </c>
      <c r="I849">
        <v>80364.72</v>
      </c>
      <c r="J849" t="s">
        <v>53</v>
      </c>
      <c r="K849">
        <f ca="1">YEAR(TODAY()) - Table1[[#This Row],[Year]]</f>
        <v>6</v>
      </c>
      <c r="L849">
        <f>Table1[[#This Row],[Price]]/Table1[[#This Row],[Mileage]]</f>
        <v>0.32085567133788478</v>
      </c>
      <c r="M849" t="str" cm="1">
        <f t="array" ref="M849">_xlfn.IFS(
Table1[[#This Row],[Mileage]]&lt;50000,"Low",
Table1[[#This Row],[Mileage]]&lt;150000,"Medium",
TRUE,"High"
)</f>
        <v>High</v>
      </c>
      <c r="N849" t="str" cm="1">
        <f t="array" ref="N849">_xlfn.IFS(
Table1[[#This Row],[Price]]&lt;65000,"Budget",
Table1[[#This Row],[Price]]&lt;=80000,"Mid-range",
TRUE,"Premium"
)</f>
        <v>Premium</v>
      </c>
      <c r="O849" t="str" cm="1">
        <f t="array" ref="O849">_xlfn.IFS(
Table1[[#This Row],[Engine Size]]&lt;2,"Small",
Table1[[#This Row],[Engine Size]]&lt;4,"Medium",
TRUE,"Large"
)</f>
        <v>Medium</v>
      </c>
      <c r="P849" cm="1">
        <f t="array" ref="P849">_xlfn.IFS(
Table1[[#This Row],[Condition]]="New",3,
Table1[[#This Row],[Condition]]="Like New",2,
TRUE,1
)</f>
        <v>2</v>
      </c>
    </row>
    <row r="850" spans="1:16" x14ac:dyDescent="0.3">
      <c r="A850">
        <v>849</v>
      </c>
      <c r="B850" t="s">
        <v>43</v>
      </c>
      <c r="C850">
        <v>2018</v>
      </c>
      <c r="D850">
        <v>4.5999999999999996</v>
      </c>
      <c r="E850" t="s">
        <v>18</v>
      </c>
      <c r="F850" t="s">
        <v>19</v>
      </c>
      <c r="G850">
        <v>158069</v>
      </c>
      <c r="H850" t="s">
        <v>38</v>
      </c>
      <c r="I850">
        <v>68743.320000000007</v>
      </c>
      <c r="J850" t="s">
        <v>44</v>
      </c>
      <c r="K850">
        <f ca="1">YEAR(TODAY()) - Table1[[#This Row],[Year]]</f>
        <v>8</v>
      </c>
      <c r="L850">
        <f>Table1[[#This Row],[Price]]/Table1[[#This Row],[Mileage]]</f>
        <v>0.43489438156754334</v>
      </c>
      <c r="M850" t="str" cm="1">
        <f t="array" ref="M850">_xlfn.IFS(
Table1[[#This Row],[Mileage]]&lt;50000,"Low",
Table1[[#This Row],[Mileage]]&lt;150000,"Medium",
TRUE,"High"
)</f>
        <v>High</v>
      </c>
      <c r="N850" t="str" cm="1">
        <f t="array" ref="N850">_xlfn.IFS(
Table1[[#This Row],[Price]]&lt;65000,"Budget",
Table1[[#This Row],[Price]]&lt;=80000,"Mid-range",
TRUE,"Premium"
)</f>
        <v>Mid-range</v>
      </c>
      <c r="O850" t="str" cm="1">
        <f t="array" ref="O850">_xlfn.IFS(
Table1[[#This Row],[Engine Size]]&lt;2,"Small",
Table1[[#This Row],[Engine Size]]&lt;4,"Medium",
TRUE,"Large"
)</f>
        <v>Large</v>
      </c>
      <c r="P850" cm="1">
        <f t="array" ref="P850">_xlfn.IFS(
Table1[[#This Row],[Condition]]="New",3,
Table1[[#This Row],[Condition]]="Like New",2,
TRUE,1
)</f>
        <v>2</v>
      </c>
    </row>
    <row r="851" spans="1:16" x14ac:dyDescent="0.3">
      <c r="A851">
        <v>850</v>
      </c>
      <c r="B851" t="s">
        <v>50</v>
      </c>
      <c r="C851">
        <v>2009</v>
      </c>
      <c r="D851">
        <v>2.7</v>
      </c>
      <c r="E851" t="s">
        <v>42</v>
      </c>
      <c r="F851" t="s">
        <v>34</v>
      </c>
      <c r="G851">
        <v>21101</v>
      </c>
      <c r="H851" t="s">
        <v>38</v>
      </c>
      <c r="I851">
        <v>68634.17</v>
      </c>
      <c r="J851" t="s">
        <v>61</v>
      </c>
      <c r="K851">
        <f ca="1">YEAR(TODAY()) - Table1[[#This Row],[Year]]</f>
        <v>17</v>
      </c>
      <c r="L851">
        <f>Table1[[#This Row],[Price]]/Table1[[#This Row],[Mileage]]</f>
        <v>3.2526501113691295</v>
      </c>
      <c r="M851" t="str" cm="1">
        <f t="array" ref="M851">_xlfn.IFS(
Table1[[#This Row],[Mileage]]&lt;50000,"Low",
Table1[[#This Row],[Mileage]]&lt;150000,"Medium",
TRUE,"High"
)</f>
        <v>Low</v>
      </c>
      <c r="N851" t="str" cm="1">
        <f t="array" ref="N851">_xlfn.IFS(
Table1[[#This Row],[Price]]&lt;65000,"Budget",
Table1[[#This Row],[Price]]&lt;=80000,"Mid-range",
TRUE,"Premium"
)</f>
        <v>Mid-range</v>
      </c>
      <c r="O851" t="str" cm="1">
        <f t="array" ref="O851">_xlfn.IFS(
Table1[[#This Row],[Engine Size]]&lt;2,"Small",
Table1[[#This Row],[Engine Size]]&lt;4,"Medium",
TRUE,"Large"
)</f>
        <v>Medium</v>
      </c>
      <c r="P851" cm="1">
        <f t="array" ref="P851">_xlfn.IFS(
Table1[[#This Row],[Condition]]="New",3,
Table1[[#This Row],[Condition]]="Like New",2,
TRUE,1
)</f>
        <v>2</v>
      </c>
    </row>
    <row r="852" spans="1:16" x14ac:dyDescent="0.3">
      <c r="A852">
        <v>851</v>
      </c>
      <c r="B852" t="s">
        <v>24</v>
      </c>
      <c r="C852">
        <v>2002</v>
      </c>
      <c r="D852">
        <v>4.4000000000000004</v>
      </c>
      <c r="E852" t="s">
        <v>25</v>
      </c>
      <c r="F852" t="s">
        <v>34</v>
      </c>
      <c r="G852">
        <v>40391</v>
      </c>
      <c r="H852" t="s">
        <v>26</v>
      </c>
      <c r="I852">
        <v>68399.37</v>
      </c>
      <c r="J852" t="s">
        <v>66</v>
      </c>
      <c r="K852">
        <f ca="1">YEAR(TODAY()) - Table1[[#This Row],[Year]]</f>
        <v>24</v>
      </c>
      <c r="L852">
        <f>Table1[[#This Row],[Price]]/Table1[[#This Row],[Mileage]]</f>
        <v>1.6934309623430961</v>
      </c>
      <c r="M852" t="str" cm="1">
        <f t="array" ref="M852">_xlfn.IFS(
Table1[[#This Row],[Mileage]]&lt;50000,"Low",
Table1[[#This Row],[Mileage]]&lt;150000,"Medium",
TRUE,"High"
)</f>
        <v>Low</v>
      </c>
      <c r="N852" t="str" cm="1">
        <f t="array" ref="N852">_xlfn.IFS(
Table1[[#This Row],[Price]]&lt;65000,"Budget",
Table1[[#This Row],[Price]]&lt;=80000,"Mid-range",
TRUE,"Premium"
)</f>
        <v>Mid-range</v>
      </c>
      <c r="O852" t="str" cm="1">
        <f t="array" ref="O852">_xlfn.IFS(
Table1[[#This Row],[Engine Size]]&lt;2,"Small",
Table1[[#This Row],[Engine Size]]&lt;4,"Medium",
TRUE,"Large"
)</f>
        <v>Large</v>
      </c>
      <c r="P852" cm="1">
        <f t="array" ref="P852">_xlfn.IFS(
Table1[[#This Row],[Condition]]="New",3,
Table1[[#This Row],[Condition]]="Like New",2,
TRUE,1
)</f>
        <v>1</v>
      </c>
    </row>
    <row r="853" spans="1:16" x14ac:dyDescent="0.3">
      <c r="A853">
        <v>852</v>
      </c>
      <c r="B853" t="s">
        <v>24</v>
      </c>
      <c r="C853">
        <v>2013</v>
      </c>
      <c r="D853">
        <v>5</v>
      </c>
      <c r="E853" t="s">
        <v>18</v>
      </c>
      <c r="F853" t="s">
        <v>34</v>
      </c>
      <c r="G853">
        <v>206935</v>
      </c>
      <c r="H853" t="s">
        <v>38</v>
      </c>
      <c r="I853">
        <v>53834.07</v>
      </c>
      <c r="J853" t="s">
        <v>66</v>
      </c>
      <c r="K853">
        <f ca="1">YEAR(TODAY()) - Table1[[#This Row],[Year]]</f>
        <v>13</v>
      </c>
      <c r="L853">
        <f>Table1[[#This Row],[Price]]/Table1[[#This Row],[Mileage]]</f>
        <v>0.26014966052141975</v>
      </c>
      <c r="M853" t="str" cm="1">
        <f t="array" ref="M853">_xlfn.IFS(
Table1[[#This Row],[Mileage]]&lt;50000,"Low",
Table1[[#This Row],[Mileage]]&lt;150000,"Medium",
TRUE,"High"
)</f>
        <v>High</v>
      </c>
      <c r="N853" t="str" cm="1">
        <f t="array" ref="N853">_xlfn.IFS(
Table1[[#This Row],[Price]]&lt;65000,"Budget",
Table1[[#This Row],[Price]]&lt;=80000,"Mid-range",
TRUE,"Premium"
)</f>
        <v>Budget</v>
      </c>
      <c r="O853" t="str" cm="1">
        <f t="array" ref="O853">_xlfn.IFS(
Table1[[#This Row],[Engine Size]]&lt;2,"Small",
Table1[[#This Row],[Engine Size]]&lt;4,"Medium",
TRUE,"Large"
)</f>
        <v>Large</v>
      </c>
      <c r="P853" cm="1">
        <f t="array" ref="P853">_xlfn.IFS(
Table1[[#This Row],[Condition]]="New",3,
Table1[[#This Row],[Condition]]="Like New",2,
TRUE,1
)</f>
        <v>2</v>
      </c>
    </row>
    <row r="854" spans="1:16" hidden="1" x14ac:dyDescent="0.3">
      <c r="A854">
        <v>853</v>
      </c>
      <c r="B854" t="s">
        <v>30</v>
      </c>
      <c r="C854">
        <v>2018</v>
      </c>
      <c r="D854">
        <v>5.7</v>
      </c>
      <c r="E854" t="s">
        <v>33</v>
      </c>
      <c r="F854" t="s">
        <v>19</v>
      </c>
      <c r="G854">
        <v>72723</v>
      </c>
      <c r="H854" t="s">
        <v>38</v>
      </c>
      <c r="I854">
        <v>39517.99</v>
      </c>
      <c r="J854" t="s">
        <v>40</v>
      </c>
      <c r="K854">
        <f ca="1">YEAR(TODAY()) - Table1[[#This Row],[Year]]</f>
        <v>8</v>
      </c>
      <c r="L854">
        <f>Table1[[#This Row],[Price]]/Table1[[#This Row],[Mileage]]</f>
        <v>0.54340428750189074</v>
      </c>
      <c r="M854" t="str" cm="1">
        <f t="array" ref="M854">_xlfn.IFS(
Table1[[#This Row],[Mileage]]&lt;50000,"Low",
Table1[[#This Row],[Mileage]]&lt;150000,"Medium",
TRUE,"High"
)</f>
        <v>Medium</v>
      </c>
      <c r="N854" t="str" cm="1">
        <f t="array" ref="N854">_xlfn.IFS(
Table1[[#This Row],[Price]]&lt;65000,"Budget",
Table1[[#This Row],[Price]]&lt;=80000,"Mid-range",
TRUE,"Premium"
)</f>
        <v>Budget</v>
      </c>
      <c r="O854" t="str" cm="1">
        <f t="array" ref="O854">_xlfn.IFS(
Table1[[#This Row],[Engine Size]]&lt;2,"Small",
Table1[[#This Row],[Engine Size]]&lt;4,"Medium",
TRUE,"Large"
)</f>
        <v>Large</v>
      </c>
      <c r="P854" cm="1">
        <f t="array" ref="P854">_xlfn.IFS(
Table1[[#This Row],[Condition]]="New",3,
Table1[[#This Row],[Condition]]="Like New",2,
TRUE,1
)</f>
        <v>2</v>
      </c>
    </row>
    <row r="855" spans="1:16" x14ac:dyDescent="0.3">
      <c r="A855">
        <v>854</v>
      </c>
      <c r="B855" t="s">
        <v>43</v>
      </c>
      <c r="C855">
        <v>2004</v>
      </c>
      <c r="D855">
        <v>3</v>
      </c>
      <c r="E855" t="s">
        <v>42</v>
      </c>
      <c r="F855" t="s">
        <v>19</v>
      </c>
      <c r="G855">
        <v>226293</v>
      </c>
      <c r="H855" t="s">
        <v>26</v>
      </c>
      <c r="I855">
        <v>74368.55</v>
      </c>
      <c r="J855" t="s">
        <v>44</v>
      </c>
      <c r="K855">
        <f ca="1">YEAR(TODAY()) - Table1[[#This Row],[Year]]</f>
        <v>22</v>
      </c>
      <c r="L855">
        <f>Table1[[#This Row],[Price]]/Table1[[#This Row],[Mileage]]</f>
        <v>0.32863831404418165</v>
      </c>
      <c r="M855" t="str" cm="1">
        <f t="array" ref="M855">_xlfn.IFS(
Table1[[#This Row],[Mileage]]&lt;50000,"Low",
Table1[[#This Row],[Mileage]]&lt;150000,"Medium",
TRUE,"High"
)</f>
        <v>High</v>
      </c>
      <c r="N855" t="str" cm="1">
        <f t="array" ref="N855">_xlfn.IFS(
Table1[[#This Row],[Price]]&lt;65000,"Budget",
Table1[[#This Row],[Price]]&lt;=80000,"Mid-range",
TRUE,"Premium"
)</f>
        <v>Mid-range</v>
      </c>
      <c r="O855" t="str" cm="1">
        <f t="array" ref="O855">_xlfn.IFS(
Table1[[#This Row],[Engine Size]]&lt;2,"Small",
Table1[[#This Row],[Engine Size]]&lt;4,"Medium",
TRUE,"Large"
)</f>
        <v>Medium</v>
      </c>
      <c r="P855" cm="1">
        <f t="array" ref="P855">_xlfn.IFS(
Table1[[#This Row],[Condition]]="New",3,
Table1[[#This Row],[Condition]]="Like New",2,
TRUE,1
)</f>
        <v>1</v>
      </c>
    </row>
    <row r="856" spans="1:16" hidden="1" x14ac:dyDescent="0.3">
      <c r="A856">
        <v>855</v>
      </c>
      <c r="B856" t="s">
        <v>24</v>
      </c>
      <c r="C856">
        <v>2004</v>
      </c>
      <c r="D856">
        <v>4.9000000000000004</v>
      </c>
      <c r="E856" t="s">
        <v>33</v>
      </c>
      <c r="F856" t="s">
        <v>34</v>
      </c>
      <c r="G856">
        <v>190477</v>
      </c>
      <c r="H856" t="s">
        <v>38</v>
      </c>
      <c r="I856">
        <v>33371.370000000003</v>
      </c>
      <c r="J856" t="s">
        <v>27</v>
      </c>
      <c r="K856">
        <f ca="1">YEAR(TODAY()) - Table1[[#This Row],[Year]]</f>
        <v>22</v>
      </c>
      <c r="L856">
        <f>Table1[[#This Row],[Price]]/Table1[[#This Row],[Mileage]]</f>
        <v>0.17519894790447141</v>
      </c>
      <c r="M856" t="str" cm="1">
        <f t="array" ref="M856">_xlfn.IFS(
Table1[[#This Row],[Mileage]]&lt;50000,"Low",
Table1[[#This Row],[Mileage]]&lt;150000,"Medium",
TRUE,"High"
)</f>
        <v>High</v>
      </c>
      <c r="N856" t="str" cm="1">
        <f t="array" ref="N856">_xlfn.IFS(
Table1[[#This Row],[Price]]&lt;65000,"Budget",
Table1[[#This Row],[Price]]&lt;=80000,"Mid-range",
TRUE,"Premium"
)</f>
        <v>Budget</v>
      </c>
      <c r="O856" t="str" cm="1">
        <f t="array" ref="O856">_xlfn.IFS(
Table1[[#This Row],[Engine Size]]&lt;2,"Small",
Table1[[#This Row],[Engine Size]]&lt;4,"Medium",
TRUE,"Large"
)</f>
        <v>Large</v>
      </c>
      <c r="P856" cm="1">
        <f t="array" ref="P856">_xlfn.IFS(
Table1[[#This Row],[Condition]]="New",3,
Table1[[#This Row],[Condition]]="Like New",2,
TRUE,1
)</f>
        <v>2</v>
      </c>
    </row>
    <row r="857" spans="1:16" x14ac:dyDescent="0.3">
      <c r="A857">
        <v>856</v>
      </c>
      <c r="B857" t="s">
        <v>24</v>
      </c>
      <c r="C857">
        <v>2019</v>
      </c>
      <c r="D857">
        <v>2.2999999999999998</v>
      </c>
      <c r="E857" t="s">
        <v>18</v>
      </c>
      <c r="F857" t="s">
        <v>34</v>
      </c>
      <c r="G857">
        <v>166020</v>
      </c>
      <c r="H857" t="s">
        <v>26</v>
      </c>
      <c r="I857">
        <v>56575.7</v>
      </c>
      <c r="J857" t="s">
        <v>53</v>
      </c>
      <c r="K857">
        <f ca="1">YEAR(TODAY()) - Table1[[#This Row],[Year]]</f>
        <v>7</v>
      </c>
      <c r="L857">
        <f>Table1[[#This Row],[Price]]/Table1[[#This Row],[Mileage]]</f>
        <v>0.34077641248042401</v>
      </c>
      <c r="M857" t="str" cm="1">
        <f t="array" ref="M857">_xlfn.IFS(
Table1[[#This Row],[Mileage]]&lt;50000,"Low",
Table1[[#This Row],[Mileage]]&lt;150000,"Medium",
TRUE,"High"
)</f>
        <v>High</v>
      </c>
      <c r="N857" t="str" cm="1">
        <f t="array" ref="N857">_xlfn.IFS(
Table1[[#This Row],[Price]]&lt;65000,"Budget",
Table1[[#This Row],[Price]]&lt;=80000,"Mid-range",
TRUE,"Premium"
)</f>
        <v>Budget</v>
      </c>
      <c r="O857" t="str" cm="1">
        <f t="array" ref="O857">_xlfn.IFS(
Table1[[#This Row],[Engine Size]]&lt;2,"Small",
Table1[[#This Row],[Engine Size]]&lt;4,"Medium",
TRUE,"Large"
)</f>
        <v>Medium</v>
      </c>
      <c r="P857" cm="1">
        <f t="array" ref="P857">_xlfn.IFS(
Table1[[#This Row],[Condition]]="New",3,
Table1[[#This Row],[Condition]]="Like New",2,
TRUE,1
)</f>
        <v>1</v>
      </c>
    </row>
    <row r="858" spans="1:16" hidden="1" x14ac:dyDescent="0.3">
      <c r="A858">
        <v>857</v>
      </c>
      <c r="B858" t="s">
        <v>43</v>
      </c>
      <c r="C858">
        <v>2016</v>
      </c>
      <c r="D858">
        <v>6</v>
      </c>
      <c r="E858" t="s">
        <v>33</v>
      </c>
      <c r="F858" t="s">
        <v>19</v>
      </c>
      <c r="G858">
        <v>290604</v>
      </c>
      <c r="H858" t="s">
        <v>20</v>
      </c>
      <c r="I858">
        <v>46168.78</v>
      </c>
      <c r="J858" t="s">
        <v>60</v>
      </c>
      <c r="K858">
        <f ca="1">YEAR(TODAY()) - Table1[[#This Row],[Year]]</f>
        <v>10</v>
      </c>
      <c r="L858">
        <f>Table1[[#This Row],[Price]]/Table1[[#This Row],[Mileage]]</f>
        <v>0.15887179804820306</v>
      </c>
      <c r="M858" t="str" cm="1">
        <f t="array" ref="M858">_xlfn.IFS(
Table1[[#This Row],[Mileage]]&lt;50000,"Low",
Table1[[#This Row],[Mileage]]&lt;150000,"Medium",
TRUE,"High"
)</f>
        <v>High</v>
      </c>
      <c r="N858" t="str" cm="1">
        <f t="array" ref="N858">_xlfn.IFS(
Table1[[#This Row],[Price]]&lt;65000,"Budget",
Table1[[#This Row],[Price]]&lt;=80000,"Mid-range",
TRUE,"Premium"
)</f>
        <v>Budget</v>
      </c>
      <c r="O858" t="str" cm="1">
        <f t="array" ref="O858">_xlfn.IFS(
Table1[[#This Row],[Engine Size]]&lt;2,"Small",
Table1[[#This Row],[Engine Size]]&lt;4,"Medium",
TRUE,"Large"
)</f>
        <v>Large</v>
      </c>
      <c r="P858" cm="1">
        <f t="array" ref="P858">_xlfn.IFS(
Table1[[#This Row],[Condition]]="New",3,
Table1[[#This Row],[Condition]]="Like New",2,
TRUE,1
)</f>
        <v>3</v>
      </c>
    </row>
    <row r="859" spans="1:16" hidden="1" x14ac:dyDescent="0.3">
      <c r="A859">
        <v>858</v>
      </c>
      <c r="B859" t="s">
        <v>43</v>
      </c>
      <c r="C859">
        <v>2020</v>
      </c>
      <c r="D859">
        <v>1.1000000000000001</v>
      </c>
      <c r="E859" t="s">
        <v>18</v>
      </c>
      <c r="F859" t="s">
        <v>19</v>
      </c>
      <c r="G859">
        <v>197190</v>
      </c>
      <c r="H859" t="s">
        <v>38</v>
      </c>
      <c r="I859">
        <v>31279.119999999999</v>
      </c>
      <c r="J859" t="s">
        <v>57</v>
      </c>
      <c r="K859">
        <f ca="1">YEAR(TODAY()) - Table1[[#This Row],[Year]]</f>
        <v>6</v>
      </c>
      <c r="L859">
        <f>Table1[[#This Row],[Price]]/Table1[[#This Row],[Mileage]]</f>
        <v>0.15862427100765758</v>
      </c>
      <c r="M859" t="str" cm="1">
        <f t="array" ref="M859">_xlfn.IFS(
Table1[[#This Row],[Mileage]]&lt;50000,"Low",
Table1[[#This Row],[Mileage]]&lt;150000,"Medium",
TRUE,"High"
)</f>
        <v>High</v>
      </c>
      <c r="N859" t="str" cm="1">
        <f t="array" ref="N859">_xlfn.IFS(
Table1[[#This Row],[Price]]&lt;65000,"Budget",
Table1[[#This Row],[Price]]&lt;=80000,"Mid-range",
TRUE,"Premium"
)</f>
        <v>Budget</v>
      </c>
      <c r="O859" t="str" cm="1">
        <f t="array" ref="O859">_xlfn.IFS(
Table1[[#This Row],[Engine Size]]&lt;2,"Small",
Table1[[#This Row],[Engine Size]]&lt;4,"Medium",
TRUE,"Large"
)</f>
        <v>Small</v>
      </c>
      <c r="P859" cm="1">
        <f t="array" ref="P859">_xlfn.IFS(
Table1[[#This Row],[Condition]]="New",3,
Table1[[#This Row],[Condition]]="Like New",2,
TRUE,1
)</f>
        <v>2</v>
      </c>
    </row>
    <row r="860" spans="1:16" x14ac:dyDescent="0.3">
      <c r="A860">
        <v>859</v>
      </c>
      <c r="B860" t="s">
        <v>24</v>
      </c>
      <c r="C860">
        <v>2009</v>
      </c>
      <c r="D860">
        <v>4</v>
      </c>
      <c r="E860" t="s">
        <v>42</v>
      </c>
      <c r="F860" t="s">
        <v>19</v>
      </c>
      <c r="G860">
        <v>179354</v>
      </c>
      <c r="H860" t="s">
        <v>26</v>
      </c>
      <c r="I860">
        <v>97595.54</v>
      </c>
      <c r="J860" t="s">
        <v>66</v>
      </c>
      <c r="K860">
        <f ca="1">YEAR(TODAY()) - Table1[[#This Row],[Year]]</f>
        <v>17</v>
      </c>
      <c r="L860">
        <f>Table1[[#This Row],[Price]]/Table1[[#This Row],[Mileage]]</f>
        <v>0.54415033955194747</v>
      </c>
      <c r="M860" t="str" cm="1">
        <f t="array" ref="M860">_xlfn.IFS(
Table1[[#This Row],[Mileage]]&lt;50000,"Low",
Table1[[#This Row],[Mileage]]&lt;150000,"Medium",
TRUE,"High"
)</f>
        <v>High</v>
      </c>
      <c r="N860" t="str" cm="1">
        <f t="array" ref="N860">_xlfn.IFS(
Table1[[#This Row],[Price]]&lt;65000,"Budget",
Table1[[#This Row],[Price]]&lt;=80000,"Mid-range",
TRUE,"Premium"
)</f>
        <v>Premium</v>
      </c>
      <c r="O860" t="str" cm="1">
        <f t="array" ref="O860">_xlfn.IFS(
Table1[[#This Row],[Engine Size]]&lt;2,"Small",
Table1[[#This Row],[Engine Size]]&lt;4,"Medium",
TRUE,"Large"
)</f>
        <v>Large</v>
      </c>
      <c r="P860" cm="1">
        <f t="array" ref="P860">_xlfn.IFS(
Table1[[#This Row],[Condition]]="New",3,
Table1[[#This Row],[Condition]]="Like New",2,
TRUE,1
)</f>
        <v>1</v>
      </c>
    </row>
    <row r="861" spans="1:16" hidden="1" x14ac:dyDescent="0.3">
      <c r="A861">
        <v>860</v>
      </c>
      <c r="B861" t="s">
        <v>43</v>
      </c>
      <c r="C861">
        <v>2004</v>
      </c>
      <c r="D861">
        <v>4.3</v>
      </c>
      <c r="E861" t="s">
        <v>33</v>
      </c>
      <c r="F861" t="s">
        <v>19</v>
      </c>
      <c r="G861">
        <v>91725</v>
      </c>
      <c r="H861" t="s">
        <v>20</v>
      </c>
      <c r="I861">
        <v>29581.41</v>
      </c>
      <c r="J861" t="s">
        <v>60</v>
      </c>
      <c r="K861">
        <f ca="1">YEAR(TODAY()) - Table1[[#This Row],[Year]]</f>
        <v>22</v>
      </c>
      <c r="L861">
        <f>Table1[[#This Row],[Price]]/Table1[[#This Row],[Mileage]]</f>
        <v>0.32250106295993458</v>
      </c>
      <c r="M861" t="str" cm="1">
        <f t="array" ref="M861">_xlfn.IFS(
Table1[[#This Row],[Mileage]]&lt;50000,"Low",
Table1[[#This Row],[Mileage]]&lt;150000,"Medium",
TRUE,"High"
)</f>
        <v>Medium</v>
      </c>
      <c r="N861" t="str" cm="1">
        <f t="array" ref="N861">_xlfn.IFS(
Table1[[#This Row],[Price]]&lt;65000,"Budget",
Table1[[#This Row],[Price]]&lt;=80000,"Mid-range",
TRUE,"Premium"
)</f>
        <v>Budget</v>
      </c>
      <c r="O861" t="str" cm="1">
        <f t="array" ref="O861">_xlfn.IFS(
Table1[[#This Row],[Engine Size]]&lt;2,"Small",
Table1[[#This Row],[Engine Size]]&lt;4,"Medium",
TRUE,"Large"
)</f>
        <v>Large</v>
      </c>
      <c r="P861" cm="1">
        <f t="array" ref="P861">_xlfn.IFS(
Table1[[#This Row],[Condition]]="New",3,
Table1[[#This Row],[Condition]]="Like New",2,
TRUE,1
)</f>
        <v>3</v>
      </c>
    </row>
    <row r="862" spans="1:16" hidden="1" x14ac:dyDescent="0.3">
      <c r="A862">
        <v>861</v>
      </c>
      <c r="B862" t="s">
        <v>24</v>
      </c>
      <c r="C862">
        <v>2003</v>
      </c>
      <c r="D862">
        <v>4.4000000000000004</v>
      </c>
      <c r="E862" t="s">
        <v>33</v>
      </c>
      <c r="F862" t="s">
        <v>34</v>
      </c>
      <c r="G862">
        <v>212139</v>
      </c>
      <c r="H862" t="s">
        <v>38</v>
      </c>
      <c r="I862">
        <v>34382.839999999997</v>
      </c>
      <c r="J862" t="s">
        <v>66</v>
      </c>
      <c r="K862">
        <f ca="1">YEAR(TODAY()) - Table1[[#This Row],[Year]]</f>
        <v>23</v>
      </c>
      <c r="L862">
        <f>Table1[[#This Row],[Price]]/Table1[[#This Row],[Mileage]]</f>
        <v>0.16207694011944998</v>
      </c>
      <c r="M862" t="str" cm="1">
        <f t="array" ref="M862">_xlfn.IFS(
Table1[[#This Row],[Mileage]]&lt;50000,"Low",
Table1[[#This Row],[Mileage]]&lt;150000,"Medium",
TRUE,"High"
)</f>
        <v>High</v>
      </c>
      <c r="N862" t="str" cm="1">
        <f t="array" ref="N862">_xlfn.IFS(
Table1[[#This Row],[Price]]&lt;65000,"Budget",
Table1[[#This Row],[Price]]&lt;=80000,"Mid-range",
TRUE,"Premium"
)</f>
        <v>Budget</v>
      </c>
      <c r="O862" t="str" cm="1">
        <f t="array" ref="O862">_xlfn.IFS(
Table1[[#This Row],[Engine Size]]&lt;2,"Small",
Table1[[#This Row],[Engine Size]]&lt;4,"Medium",
TRUE,"Large"
)</f>
        <v>Large</v>
      </c>
      <c r="P862" cm="1">
        <f t="array" ref="P862">_xlfn.IFS(
Table1[[#This Row],[Condition]]="New",3,
Table1[[#This Row],[Condition]]="Like New",2,
TRUE,1
)</f>
        <v>2</v>
      </c>
    </row>
    <row r="863" spans="1:16" hidden="1" x14ac:dyDescent="0.3">
      <c r="A863">
        <v>862</v>
      </c>
      <c r="B863" t="s">
        <v>24</v>
      </c>
      <c r="C863">
        <v>2005</v>
      </c>
      <c r="D863">
        <v>1.6</v>
      </c>
      <c r="E863" t="s">
        <v>18</v>
      </c>
      <c r="F863" t="s">
        <v>19</v>
      </c>
      <c r="G863">
        <v>85779</v>
      </c>
      <c r="H863" t="s">
        <v>38</v>
      </c>
      <c r="I863">
        <v>20350.810000000001</v>
      </c>
      <c r="J863" t="s">
        <v>66</v>
      </c>
      <c r="K863">
        <f ca="1">YEAR(TODAY()) - Table1[[#This Row],[Year]]</f>
        <v>21</v>
      </c>
      <c r="L863">
        <f>Table1[[#This Row],[Price]]/Table1[[#This Row],[Mileage]]</f>
        <v>0.23724699518530179</v>
      </c>
      <c r="M863" t="str" cm="1">
        <f t="array" ref="M863">_xlfn.IFS(
Table1[[#This Row],[Mileage]]&lt;50000,"Low",
Table1[[#This Row],[Mileage]]&lt;150000,"Medium",
TRUE,"High"
)</f>
        <v>Medium</v>
      </c>
      <c r="N863" t="str" cm="1">
        <f t="array" ref="N863">_xlfn.IFS(
Table1[[#This Row],[Price]]&lt;65000,"Budget",
Table1[[#This Row],[Price]]&lt;=80000,"Mid-range",
TRUE,"Premium"
)</f>
        <v>Budget</v>
      </c>
      <c r="O863" t="str" cm="1">
        <f t="array" ref="O863">_xlfn.IFS(
Table1[[#This Row],[Engine Size]]&lt;2,"Small",
Table1[[#This Row],[Engine Size]]&lt;4,"Medium",
TRUE,"Large"
)</f>
        <v>Small</v>
      </c>
      <c r="P863" cm="1">
        <f t="array" ref="P863">_xlfn.IFS(
Table1[[#This Row],[Condition]]="New",3,
Table1[[#This Row],[Condition]]="Like New",2,
TRUE,1
)</f>
        <v>2</v>
      </c>
    </row>
    <row r="864" spans="1:16" x14ac:dyDescent="0.3">
      <c r="A864">
        <v>863</v>
      </c>
      <c r="B864" t="s">
        <v>30</v>
      </c>
      <c r="C864">
        <v>2003</v>
      </c>
      <c r="D864">
        <v>5.7</v>
      </c>
      <c r="E864" t="s">
        <v>18</v>
      </c>
      <c r="F864" t="s">
        <v>34</v>
      </c>
      <c r="G864">
        <v>3060</v>
      </c>
      <c r="H864" t="s">
        <v>26</v>
      </c>
      <c r="I864">
        <v>83183.16</v>
      </c>
      <c r="J864" t="s">
        <v>31</v>
      </c>
      <c r="K864">
        <f ca="1">YEAR(TODAY()) - Table1[[#This Row],[Year]]</f>
        <v>23</v>
      </c>
      <c r="L864">
        <f>Table1[[#This Row],[Price]]/Table1[[#This Row],[Mileage]]</f>
        <v>27.184039215686276</v>
      </c>
      <c r="M864" t="str" cm="1">
        <f t="array" ref="M864">_xlfn.IFS(
Table1[[#This Row],[Mileage]]&lt;50000,"Low",
Table1[[#This Row],[Mileage]]&lt;150000,"Medium",
TRUE,"High"
)</f>
        <v>Low</v>
      </c>
      <c r="N864" t="str" cm="1">
        <f t="array" ref="N864">_xlfn.IFS(
Table1[[#This Row],[Price]]&lt;65000,"Budget",
Table1[[#This Row],[Price]]&lt;=80000,"Mid-range",
TRUE,"Premium"
)</f>
        <v>Premium</v>
      </c>
      <c r="O864" t="str" cm="1">
        <f t="array" ref="O864">_xlfn.IFS(
Table1[[#This Row],[Engine Size]]&lt;2,"Small",
Table1[[#This Row],[Engine Size]]&lt;4,"Medium",
TRUE,"Large"
)</f>
        <v>Large</v>
      </c>
      <c r="P864" cm="1">
        <f t="array" ref="P864">_xlfn.IFS(
Table1[[#This Row],[Condition]]="New",3,
Table1[[#This Row],[Condition]]="Like New",2,
TRUE,1
)</f>
        <v>1</v>
      </c>
    </row>
    <row r="865" spans="1:16" x14ac:dyDescent="0.3">
      <c r="A865">
        <v>864</v>
      </c>
      <c r="B865" t="s">
        <v>58</v>
      </c>
      <c r="C865">
        <v>2006</v>
      </c>
      <c r="D865">
        <v>1.9</v>
      </c>
      <c r="E865" t="s">
        <v>25</v>
      </c>
      <c r="F865" t="s">
        <v>34</v>
      </c>
      <c r="G865">
        <v>125806</v>
      </c>
      <c r="H865" t="s">
        <v>20</v>
      </c>
      <c r="I865">
        <v>60725.99</v>
      </c>
      <c r="J865" t="s">
        <v>67</v>
      </c>
      <c r="K865">
        <f ca="1">YEAR(TODAY()) - Table1[[#This Row],[Year]]</f>
        <v>20</v>
      </c>
      <c r="L865">
        <f>Table1[[#This Row],[Price]]/Table1[[#This Row],[Mileage]]</f>
        <v>0.48269549941974149</v>
      </c>
      <c r="M865" t="str" cm="1">
        <f t="array" ref="M865">_xlfn.IFS(
Table1[[#This Row],[Mileage]]&lt;50000,"Low",
Table1[[#This Row],[Mileage]]&lt;150000,"Medium",
TRUE,"High"
)</f>
        <v>Medium</v>
      </c>
      <c r="N865" t="str" cm="1">
        <f t="array" ref="N865">_xlfn.IFS(
Table1[[#This Row],[Price]]&lt;65000,"Budget",
Table1[[#This Row],[Price]]&lt;=80000,"Mid-range",
TRUE,"Premium"
)</f>
        <v>Budget</v>
      </c>
      <c r="O865" t="str" cm="1">
        <f t="array" ref="O865">_xlfn.IFS(
Table1[[#This Row],[Engine Size]]&lt;2,"Small",
Table1[[#This Row],[Engine Size]]&lt;4,"Medium",
TRUE,"Large"
)</f>
        <v>Small</v>
      </c>
      <c r="P865" cm="1">
        <f t="array" ref="P865">_xlfn.IFS(
Table1[[#This Row],[Condition]]="New",3,
Table1[[#This Row],[Condition]]="Like New",2,
TRUE,1
)</f>
        <v>3</v>
      </c>
    </row>
    <row r="866" spans="1:16" x14ac:dyDescent="0.3">
      <c r="A866">
        <v>865</v>
      </c>
      <c r="B866" t="s">
        <v>24</v>
      </c>
      <c r="C866">
        <v>2006</v>
      </c>
      <c r="D866">
        <v>4.0999999999999996</v>
      </c>
      <c r="E866" t="s">
        <v>18</v>
      </c>
      <c r="F866" t="s">
        <v>19</v>
      </c>
      <c r="G866">
        <v>275875</v>
      </c>
      <c r="H866" t="s">
        <v>26</v>
      </c>
      <c r="I866">
        <v>63238.73</v>
      </c>
      <c r="J866" t="s">
        <v>66</v>
      </c>
      <c r="K866">
        <f ca="1">YEAR(TODAY()) - Table1[[#This Row],[Year]]</f>
        <v>20</v>
      </c>
      <c r="L866">
        <f>Table1[[#This Row],[Price]]/Table1[[#This Row],[Mileage]]</f>
        <v>0.22922965111010424</v>
      </c>
      <c r="M866" t="str" cm="1">
        <f t="array" ref="M866">_xlfn.IFS(
Table1[[#This Row],[Mileage]]&lt;50000,"Low",
Table1[[#This Row],[Mileage]]&lt;150000,"Medium",
TRUE,"High"
)</f>
        <v>High</v>
      </c>
      <c r="N866" t="str" cm="1">
        <f t="array" ref="N866">_xlfn.IFS(
Table1[[#This Row],[Price]]&lt;65000,"Budget",
Table1[[#This Row],[Price]]&lt;=80000,"Mid-range",
TRUE,"Premium"
)</f>
        <v>Budget</v>
      </c>
      <c r="O866" t="str" cm="1">
        <f t="array" ref="O866">_xlfn.IFS(
Table1[[#This Row],[Engine Size]]&lt;2,"Small",
Table1[[#This Row],[Engine Size]]&lt;4,"Medium",
TRUE,"Large"
)</f>
        <v>Large</v>
      </c>
      <c r="P866" cm="1">
        <f t="array" ref="P866">_xlfn.IFS(
Table1[[#This Row],[Condition]]="New",3,
Table1[[#This Row],[Condition]]="Like New",2,
TRUE,1
)</f>
        <v>1</v>
      </c>
    </row>
    <row r="867" spans="1:16" x14ac:dyDescent="0.3">
      <c r="A867">
        <v>866</v>
      </c>
      <c r="B867" t="s">
        <v>37</v>
      </c>
      <c r="C867">
        <v>2017</v>
      </c>
      <c r="D867">
        <v>2.1</v>
      </c>
      <c r="E867" t="s">
        <v>18</v>
      </c>
      <c r="F867" t="s">
        <v>19</v>
      </c>
      <c r="G867">
        <v>115871</v>
      </c>
      <c r="H867" t="s">
        <v>38</v>
      </c>
      <c r="I867">
        <v>82953.33</v>
      </c>
      <c r="J867" t="s">
        <v>45</v>
      </c>
      <c r="K867">
        <f ca="1">YEAR(TODAY()) - Table1[[#This Row],[Year]]</f>
        <v>9</v>
      </c>
      <c r="L867">
        <f>Table1[[#This Row],[Price]]/Table1[[#This Row],[Mileage]]</f>
        <v>0.71591105626084184</v>
      </c>
      <c r="M867" t="str" cm="1">
        <f t="array" ref="M867">_xlfn.IFS(
Table1[[#This Row],[Mileage]]&lt;50000,"Low",
Table1[[#This Row],[Mileage]]&lt;150000,"Medium",
TRUE,"High"
)</f>
        <v>Medium</v>
      </c>
      <c r="N867" t="str" cm="1">
        <f t="array" ref="N867">_xlfn.IFS(
Table1[[#This Row],[Price]]&lt;65000,"Budget",
Table1[[#This Row],[Price]]&lt;=80000,"Mid-range",
TRUE,"Premium"
)</f>
        <v>Premium</v>
      </c>
      <c r="O867" t="str" cm="1">
        <f t="array" ref="O867">_xlfn.IFS(
Table1[[#This Row],[Engine Size]]&lt;2,"Small",
Table1[[#This Row],[Engine Size]]&lt;4,"Medium",
TRUE,"Large"
)</f>
        <v>Medium</v>
      </c>
      <c r="P867" cm="1">
        <f t="array" ref="P867">_xlfn.IFS(
Table1[[#This Row],[Condition]]="New",3,
Table1[[#This Row],[Condition]]="Like New",2,
TRUE,1
)</f>
        <v>2</v>
      </c>
    </row>
    <row r="868" spans="1:16" hidden="1" x14ac:dyDescent="0.3">
      <c r="A868">
        <v>867</v>
      </c>
      <c r="B868" t="s">
        <v>50</v>
      </c>
      <c r="C868">
        <v>2002</v>
      </c>
      <c r="D868">
        <v>2.5</v>
      </c>
      <c r="E868" t="s">
        <v>25</v>
      </c>
      <c r="F868" t="s">
        <v>19</v>
      </c>
      <c r="G868">
        <v>20719</v>
      </c>
      <c r="H868" t="s">
        <v>38</v>
      </c>
      <c r="I868">
        <v>37577.370000000003</v>
      </c>
      <c r="J868" t="s">
        <v>61</v>
      </c>
      <c r="K868">
        <f ca="1">YEAR(TODAY()) - Table1[[#This Row],[Year]]</f>
        <v>24</v>
      </c>
      <c r="L868">
        <f>Table1[[#This Row],[Price]]/Table1[[#This Row],[Mileage]]</f>
        <v>1.8136671654037357</v>
      </c>
      <c r="M868" t="str" cm="1">
        <f t="array" ref="M868">_xlfn.IFS(
Table1[[#This Row],[Mileage]]&lt;50000,"Low",
Table1[[#This Row],[Mileage]]&lt;150000,"Medium",
TRUE,"High"
)</f>
        <v>Low</v>
      </c>
      <c r="N868" t="str" cm="1">
        <f t="array" ref="N868">_xlfn.IFS(
Table1[[#This Row],[Price]]&lt;65000,"Budget",
Table1[[#This Row],[Price]]&lt;=80000,"Mid-range",
TRUE,"Premium"
)</f>
        <v>Budget</v>
      </c>
      <c r="O868" t="str" cm="1">
        <f t="array" ref="O868">_xlfn.IFS(
Table1[[#This Row],[Engine Size]]&lt;2,"Small",
Table1[[#This Row],[Engine Size]]&lt;4,"Medium",
TRUE,"Large"
)</f>
        <v>Medium</v>
      </c>
      <c r="P868" cm="1">
        <f t="array" ref="P868">_xlfn.IFS(
Table1[[#This Row],[Condition]]="New",3,
Table1[[#This Row],[Condition]]="Like New",2,
TRUE,1
)</f>
        <v>2</v>
      </c>
    </row>
    <row r="869" spans="1:16" hidden="1" x14ac:dyDescent="0.3">
      <c r="A869">
        <v>868</v>
      </c>
      <c r="B869" t="s">
        <v>17</v>
      </c>
      <c r="C869">
        <v>2000</v>
      </c>
      <c r="D869">
        <v>3.7</v>
      </c>
      <c r="E869" t="s">
        <v>18</v>
      </c>
      <c r="F869" t="s">
        <v>19</v>
      </c>
      <c r="G869">
        <v>49116</v>
      </c>
      <c r="H869" t="s">
        <v>38</v>
      </c>
      <c r="I869">
        <v>23395.18</v>
      </c>
      <c r="J869" t="s">
        <v>47</v>
      </c>
      <c r="K869">
        <f ca="1">YEAR(TODAY()) - Table1[[#This Row],[Year]]</f>
        <v>26</v>
      </c>
      <c r="L869">
        <f>Table1[[#This Row],[Price]]/Table1[[#This Row],[Mileage]]</f>
        <v>0.47632502646795344</v>
      </c>
      <c r="M869" t="str" cm="1">
        <f t="array" ref="M869">_xlfn.IFS(
Table1[[#This Row],[Mileage]]&lt;50000,"Low",
Table1[[#This Row],[Mileage]]&lt;150000,"Medium",
TRUE,"High"
)</f>
        <v>Low</v>
      </c>
      <c r="N869" t="str" cm="1">
        <f t="array" ref="N869">_xlfn.IFS(
Table1[[#This Row],[Price]]&lt;65000,"Budget",
Table1[[#This Row],[Price]]&lt;=80000,"Mid-range",
TRUE,"Premium"
)</f>
        <v>Budget</v>
      </c>
      <c r="O869" t="str" cm="1">
        <f t="array" ref="O869">_xlfn.IFS(
Table1[[#This Row],[Engine Size]]&lt;2,"Small",
Table1[[#This Row],[Engine Size]]&lt;4,"Medium",
TRUE,"Large"
)</f>
        <v>Medium</v>
      </c>
      <c r="P869" cm="1">
        <f t="array" ref="P869">_xlfn.IFS(
Table1[[#This Row],[Condition]]="New",3,
Table1[[#This Row],[Condition]]="Like New",2,
TRUE,1
)</f>
        <v>2</v>
      </c>
    </row>
    <row r="870" spans="1:16" hidden="1" x14ac:dyDescent="0.3">
      <c r="A870">
        <v>869</v>
      </c>
      <c r="B870" t="s">
        <v>58</v>
      </c>
      <c r="C870">
        <v>2023</v>
      </c>
      <c r="D870">
        <v>3.1</v>
      </c>
      <c r="E870" t="s">
        <v>18</v>
      </c>
      <c r="F870" t="s">
        <v>34</v>
      </c>
      <c r="G870">
        <v>26325</v>
      </c>
      <c r="H870" t="s">
        <v>38</v>
      </c>
      <c r="I870">
        <v>23848.51</v>
      </c>
      <c r="J870" t="s">
        <v>67</v>
      </c>
      <c r="K870">
        <f ca="1">YEAR(TODAY()) - Table1[[#This Row],[Year]]</f>
        <v>3</v>
      </c>
      <c r="L870">
        <f>Table1[[#This Row],[Price]]/Table1[[#This Row],[Mileage]]</f>
        <v>0.9059263057929724</v>
      </c>
      <c r="M870" t="str" cm="1">
        <f t="array" ref="M870">_xlfn.IFS(
Table1[[#This Row],[Mileage]]&lt;50000,"Low",
Table1[[#This Row],[Mileage]]&lt;150000,"Medium",
TRUE,"High"
)</f>
        <v>Low</v>
      </c>
      <c r="N870" t="str" cm="1">
        <f t="array" ref="N870">_xlfn.IFS(
Table1[[#This Row],[Price]]&lt;65000,"Budget",
Table1[[#This Row],[Price]]&lt;=80000,"Mid-range",
TRUE,"Premium"
)</f>
        <v>Budget</v>
      </c>
      <c r="O870" t="str" cm="1">
        <f t="array" ref="O870">_xlfn.IFS(
Table1[[#This Row],[Engine Size]]&lt;2,"Small",
Table1[[#This Row],[Engine Size]]&lt;4,"Medium",
TRUE,"Large"
)</f>
        <v>Medium</v>
      </c>
      <c r="P870" cm="1">
        <f t="array" ref="P870">_xlfn.IFS(
Table1[[#This Row],[Condition]]="New",3,
Table1[[#This Row],[Condition]]="Like New",2,
TRUE,1
)</f>
        <v>2</v>
      </c>
    </row>
    <row r="871" spans="1:16" x14ac:dyDescent="0.3">
      <c r="A871">
        <v>870</v>
      </c>
      <c r="B871" t="s">
        <v>58</v>
      </c>
      <c r="C871">
        <v>2003</v>
      </c>
      <c r="D871">
        <v>1.8</v>
      </c>
      <c r="E871" t="s">
        <v>25</v>
      </c>
      <c r="F871" t="s">
        <v>34</v>
      </c>
      <c r="G871">
        <v>14551</v>
      </c>
      <c r="H871" t="s">
        <v>20</v>
      </c>
      <c r="I871">
        <v>74598.880000000005</v>
      </c>
      <c r="J871" t="s">
        <v>67</v>
      </c>
      <c r="K871">
        <f ca="1">YEAR(TODAY()) - Table1[[#This Row],[Year]]</f>
        <v>23</v>
      </c>
      <c r="L871">
        <f>Table1[[#This Row],[Price]]/Table1[[#This Row],[Mileage]]</f>
        <v>5.1267184385952858</v>
      </c>
      <c r="M871" t="str" cm="1">
        <f t="array" ref="M871">_xlfn.IFS(
Table1[[#This Row],[Mileage]]&lt;50000,"Low",
Table1[[#This Row],[Mileage]]&lt;150000,"Medium",
TRUE,"High"
)</f>
        <v>Low</v>
      </c>
      <c r="N871" t="str" cm="1">
        <f t="array" ref="N871">_xlfn.IFS(
Table1[[#This Row],[Price]]&lt;65000,"Budget",
Table1[[#This Row],[Price]]&lt;=80000,"Mid-range",
TRUE,"Premium"
)</f>
        <v>Mid-range</v>
      </c>
      <c r="O871" t="str" cm="1">
        <f t="array" ref="O871">_xlfn.IFS(
Table1[[#This Row],[Engine Size]]&lt;2,"Small",
Table1[[#This Row],[Engine Size]]&lt;4,"Medium",
TRUE,"Large"
)</f>
        <v>Small</v>
      </c>
      <c r="P871" cm="1">
        <f t="array" ref="P871">_xlfn.IFS(
Table1[[#This Row],[Condition]]="New",3,
Table1[[#This Row],[Condition]]="Like New",2,
TRUE,1
)</f>
        <v>3</v>
      </c>
    </row>
    <row r="872" spans="1:16" x14ac:dyDescent="0.3">
      <c r="A872">
        <v>871</v>
      </c>
      <c r="B872" t="s">
        <v>58</v>
      </c>
      <c r="C872">
        <v>2005</v>
      </c>
      <c r="D872">
        <v>1.9</v>
      </c>
      <c r="E872" t="s">
        <v>42</v>
      </c>
      <c r="F872" t="s">
        <v>34</v>
      </c>
      <c r="G872">
        <v>286422</v>
      </c>
      <c r="H872" t="s">
        <v>20</v>
      </c>
      <c r="I872">
        <v>63340.94</v>
      </c>
      <c r="J872" t="s">
        <v>65</v>
      </c>
      <c r="K872">
        <f ca="1">YEAR(TODAY()) - Table1[[#This Row],[Year]]</f>
        <v>21</v>
      </c>
      <c r="L872">
        <f>Table1[[#This Row],[Price]]/Table1[[#This Row],[Mileage]]</f>
        <v>0.22114551256537557</v>
      </c>
      <c r="M872" t="str" cm="1">
        <f t="array" ref="M872">_xlfn.IFS(
Table1[[#This Row],[Mileage]]&lt;50000,"Low",
Table1[[#This Row],[Mileage]]&lt;150000,"Medium",
TRUE,"High"
)</f>
        <v>High</v>
      </c>
      <c r="N872" t="str" cm="1">
        <f t="array" ref="N872">_xlfn.IFS(
Table1[[#This Row],[Price]]&lt;65000,"Budget",
Table1[[#This Row],[Price]]&lt;=80000,"Mid-range",
TRUE,"Premium"
)</f>
        <v>Budget</v>
      </c>
      <c r="O872" t="str" cm="1">
        <f t="array" ref="O872">_xlfn.IFS(
Table1[[#This Row],[Engine Size]]&lt;2,"Small",
Table1[[#This Row],[Engine Size]]&lt;4,"Medium",
TRUE,"Large"
)</f>
        <v>Small</v>
      </c>
      <c r="P872" cm="1">
        <f t="array" ref="P872">_xlfn.IFS(
Table1[[#This Row],[Condition]]="New",3,
Table1[[#This Row],[Condition]]="Like New",2,
TRUE,1
)</f>
        <v>3</v>
      </c>
    </row>
    <row r="873" spans="1:16" hidden="1" x14ac:dyDescent="0.3">
      <c r="A873">
        <v>872</v>
      </c>
      <c r="B873" t="s">
        <v>30</v>
      </c>
      <c r="C873">
        <v>2008</v>
      </c>
      <c r="D873">
        <v>3.1</v>
      </c>
      <c r="E873" t="s">
        <v>42</v>
      </c>
      <c r="F873" t="s">
        <v>19</v>
      </c>
      <c r="G873">
        <v>15141</v>
      </c>
      <c r="H873" t="s">
        <v>26</v>
      </c>
      <c r="I873">
        <v>24602.19</v>
      </c>
      <c r="J873" t="s">
        <v>40</v>
      </c>
      <c r="K873">
        <f ca="1">YEAR(TODAY()) - Table1[[#This Row],[Year]]</f>
        <v>18</v>
      </c>
      <c r="L873">
        <f>Table1[[#This Row],[Price]]/Table1[[#This Row],[Mileage]]</f>
        <v>1.6248722013077075</v>
      </c>
      <c r="M873" t="str" cm="1">
        <f t="array" ref="M873">_xlfn.IFS(
Table1[[#This Row],[Mileage]]&lt;50000,"Low",
Table1[[#This Row],[Mileage]]&lt;150000,"Medium",
TRUE,"High"
)</f>
        <v>Low</v>
      </c>
      <c r="N873" t="str" cm="1">
        <f t="array" ref="N873">_xlfn.IFS(
Table1[[#This Row],[Price]]&lt;65000,"Budget",
Table1[[#This Row],[Price]]&lt;=80000,"Mid-range",
TRUE,"Premium"
)</f>
        <v>Budget</v>
      </c>
      <c r="O873" t="str" cm="1">
        <f t="array" ref="O873">_xlfn.IFS(
Table1[[#This Row],[Engine Size]]&lt;2,"Small",
Table1[[#This Row],[Engine Size]]&lt;4,"Medium",
TRUE,"Large"
)</f>
        <v>Medium</v>
      </c>
      <c r="P873" cm="1">
        <f t="array" ref="P873">_xlfn.IFS(
Table1[[#This Row],[Condition]]="New",3,
Table1[[#This Row],[Condition]]="Like New",2,
TRUE,1
)</f>
        <v>1</v>
      </c>
    </row>
    <row r="874" spans="1:16" hidden="1" x14ac:dyDescent="0.3">
      <c r="A874">
        <v>873</v>
      </c>
      <c r="B874" t="s">
        <v>24</v>
      </c>
      <c r="C874">
        <v>2021</v>
      </c>
      <c r="D874">
        <v>4.8</v>
      </c>
      <c r="E874" t="s">
        <v>18</v>
      </c>
      <c r="F874" t="s">
        <v>34</v>
      </c>
      <c r="G874">
        <v>295759</v>
      </c>
      <c r="H874" t="s">
        <v>26</v>
      </c>
      <c r="I874">
        <v>18781.21</v>
      </c>
      <c r="J874" t="s">
        <v>49</v>
      </c>
      <c r="K874">
        <f ca="1">YEAR(TODAY()) - Table1[[#This Row],[Year]]</f>
        <v>5</v>
      </c>
      <c r="L874">
        <f>Table1[[#This Row],[Price]]/Table1[[#This Row],[Mileage]]</f>
        <v>6.3501736210901438E-2</v>
      </c>
      <c r="M874" t="str" cm="1">
        <f t="array" ref="M874">_xlfn.IFS(
Table1[[#This Row],[Mileage]]&lt;50000,"Low",
Table1[[#This Row],[Mileage]]&lt;150000,"Medium",
TRUE,"High"
)</f>
        <v>High</v>
      </c>
      <c r="N874" t="str" cm="1">
        <f t="array" ref="N874">_xlfn.IFS(
Table1[[#This Row],[Price]]&lt;65000,"Budget",
Table1[[#This Row],[Price]]&lt;=80000,"Mid-range",
TRUE,"Premium"
)</f>
        <v>Budget</v>
      </c>
      <c r="O874" t="str" cm="1">
        <f t="array" ref="O874">_xlfn.IFS(
Table1[[#This Row],[Engine Size]]&lt;2,"Small",
Table1[[#This Row],[Engine Size]]&lt;4,"Medium",
TRUE,"Large"
)</f>
        <v>Large</v>
      </c>
      <c r="P874" cm="1">
        <f t="array" ref="P874">_xlfn.IFS(
Table1[[#This Row],[Condition]]="New",3,
Table1[[#This Row],[Condition]]="Like New",2,
TRUE,1
)</f>
        <v>1</v>
      </c>
    </row>
    <row r="875" spans="1:16" hidden="1" x14ac:dyDescent="0.3">
      <c r="A875">
        <v>874</v>
      </c>
      <c r="B875" t="s">
        <v>30</v>
      </c>
      <c r="C875">
        <v>2013</v>
      </c>
      <c r="D875">
        <v>5.5</v>
      </c>
      <c r="E875" t="s">
        <v>18</v>
      </c>
      <c r="F875" t="s">
        <v>19</v>
      </c>
      <c r="G875">
        <v>122058</v>
      </c>
      <c r="H875" t="s">
        <v>26</v>
      </c>
      <c r="I875">
        <v>16465.29</v>
      </c>
      <c r="J875" t="s">
        <v>31</v>
      </c>
      <c r="K875">
        <f ca="1">YEAR(TODAY()) - Table1[[#This Row],[Year]]</f>
        <v>13</v>
      </c>
      <c r="L875">
        <f>Table1[[#This Row],[Price]]/Table1[[#This Row],[Mileage]]</f>
        <v>0.13489726195743007</v>
      </c>
      <c r="M875" t="str" cm="1">
        <f t="array" ref="M875">_xlfn.IFS(
Table1[[#This Row],[Mileage]]&lt;50000,"Low",
Table1[[#This Row],[Mileage]]&lt;150000,"Medium",
TRUE,"High"
)</f>
        <v>Medium</v>
      </c>
      <c r="N875" t="str" cm="1">
        <f t="array" ref="N875">_xlfn.IFS(
Table1[[#This Row],[Price]]&lt;65000,"Budget",
Table1[[#This Row],[Price]]&lt;=80000,"Mid-range",
TRUE,"Premium"
)</f>
        <v>Budget</v>
      </c>
      <c r="O875" t="str" cm="1">
        <f t="array" ref="O875">_xlfn.IFS(
Table1[[#This Row],[Engine Size]]&lt;2,"Small",
Table1[[#This Row],[Engine Size]]&lt;4,"Medium",
TRUE,"Large"
)</f>
        <v>Large</v>
      </c>
      <c r="P875" cm="1">
        <f t="array" ref="P875">_xlfn.IFS(
Table1[[#This Row],[Condition]]="New",3,
Table1[[#This Row],[Condition]]="Like New",2,
TRUE,1
)</f>
        <v>1</v>
      </c>
    </row>
    <row r="876" spans="1:16" x14ac:dyDescent="0.3">
      <c r="A876">
        <v>875</v>
      </c>
      <c r="B876" t="s">
        <v>24</v>
      </c>
      <c r="C876">
        <v>2011</v>
      </c>
      <c r="D876">
        <v>1.4</v>
      </c>
      <c r="E876" t="s">
        <v>25</v>
      </c>
      <c r="F876" t="s">
        <v>34</v>
      </c>
      <c r="G876">
        <v>193823</v>
      </c>
      <c r="H876" t="s">
        <v>38</v>
      </c>
      <c r="I876">
        <v>64640.87</v>
      </c>
      <c r="J876" t="s">
        <v>49</v>
      </c>
      <c r="K876">
        <f ca="1">YEAR(TODAY()) - Table1[[#This Row],[Year]]</f>
        <v>15</v>
      </c>
      <c r="L876">
        <f>Table1[[#This Row],[Price]]/Table1[[#This Row],[Mileage]]</f>
        <v>0.33350464083209941</v>
      </c>
      <c r="M876" t="str" cm="1">
        <f t="array" ref="M876">_xlfn.IFS(
Table1[[#This Row],[Mileage]]&lt;50000,"Low",
Table1[[#This Row],[Mileage]]&lt;150000,"Medium",
TRUE,"High"
)</f>
        <v>High</v>
      </c>
      <c r="N876" t="str" cm="1">
        <f t="array" ref="N876">_xlfn.IFS(
Table1[[#This Row],[Price]]&lt;65000,"Budget",
Table1[[#This Row],[Price]]&lt;=80000,"Mid-range",
TRUE,"Premium"
)</f>
        <v>Budget</v>
      </c>
      <c r="O876" t="str" cm="1">
        <f t="array" ref="O876">_xlfn.IFS(
Table1[[#This Row],[Engine Size]]&lt;2,"Small",
Table1[[#This Row],[Engine Size]]&lt;4,"Medium",
TRUE,"Large"
)</f>
        <v>Small</v>
      </c>
      <c r="P876" cm="1">
        <f t="array" ref="P876">_xlfn.IFS(
Table1[[#This Row],[Condition]]="New",3,
Table1[[#This Row],[Condition]]="Like New",2,
TRUE,1
)</f>
        <v>2</v>
      </c>
    </row>
    <row r="877" spans="1:16" hidden="1" x14ac:dyDescent="0.3">
      <c r="A877">
        <v>876</v>
      </c>
      <c r="B877" t="s">
        <v>30</v>
      </c>
      <c r="C877">
        <v>2019</v>
      </c>
      <c r="D877">
        <v>3</v>
      </c>
      <c r="E877" t="s">
        <v>25</v>
      </c>
      <c r="F877" t="s">
        <v>19</v>
      </c>
      <c r="G877">
        <v>112684</v>
      </c>
      <c r="H877" t="s">
        <v>26</v>
      </c>
      <c r="I877">
        <v>5011.2700000000004</v>
      </c>
      <c r="J877" t="s">
        <v>31</v>
      </c>
      <c r="K877">
        <f ca="1">YEAR(TODAY()) - Table1[[#This Row],[Year]]</f>
        <v>7</v>
      </c>
      <c r="L877">
        <f>Table1[[#This Row],[Price]]/Table1[[#This Row],[Mileage]]</f>
        <v>4.4471885982038273E-2</v>
      </c>
      <c r="M877" t="str" cm="1">
        <f t="array" ref="M877">_xlfn.IFS(
Table1[[#This Row],[Mileage]]&lt;50000,"Low",
Table1[[#This Row],[Mileage]]&lt;150000,"Medium",
TRUE,"High"
)</f>
        <v>Medium</v>
      </c>
      <c r="N877" t="str" cm="1">
        <f t="array" ref="N877">_xlfn.IFS(
Table1[[#This Row],[Price]]&lt;65000,"Budget",
Table1[[#This Row],[Price]]&lt;=80000,"Mid-range",
TRUE,"Premium"
)</f>
        <v>Budget</v>
      </c>
      <c r="O877" t="str" cm="1">
        <f t="array" ref="O877">_xlfn.IFS(
Table1[[#This Row],[Engine Size]]&lt;2,"Small",
Table1[[#This Row],[Engine Size]]&lt;4,"Medium",
TRUE,"Large"
)</f>
        <v>Medium</v>
      </c>
      <c r="P877" cm="1">
        <f t="array" ref="P877">_xlfn.IFS(
Table1[[#This Row],[Condition]]="New",3,
Table1[[#This Row],[Condition]]="Like New",2,
TRUE,1
)</f>
        <v>1</v>
      </c>
    </row>
    <row r="878" spans="1:16" hidden="1" x14ac:dyDescent="0.3">
      <c r="A878">
        <v>877</v>
      </c>
      <c r="B878" t="s">
        <v>30</v>
      </c>
      <c r="C878">
        <v>2023</v>
      </c>
      <c r="D878">
        <v>1.5</v>
      </c>
      <c r="E878" t="s">
        <v>42</v>
      </c>
      <c r="F878" t="s">
        <v>34</v>
      </c>
      <c r="G878">
        <v>289596</v>
      </c>
      <c r="H878" t="s">
        <v>20</v>
      </c>
      <c r="I878">
        <v>6740.34</v>
      </c>
      <c r="J878" t="s">
        <v>52</v>
      </c>
      <c r="K878">
        <f ca="1">YEAR(TODAY()) - Table1[[#This Row],[Year]]</f>
        <v>3</v>
      </c>
      <c r="L878">
        <f>Table1[[#This Row],[Price]]/Table1[[#This Row],[Mileage]]</f>
        <v>2.3274976173704057E-2</v>
      </c>
      <c r="M878" t="str" cm="1">
        <f t="array" ref="M878">_xlfn.IFS(
Table1[[#This Row],[Mileage]]&lt;50000,"Low",
Table1[[#This Row],[Mileage]]&lt;150000,"Medium",
TRUE,"High"
)</f>
        <v>High</v>
      </c>
      <c r="N878" t="str" cm="1">
        <f t="array" ref="N878">_xlfn.IFS(
Table1[[#This Row],[Price]]&lt;65000,"Budget",
Table1[[#This Row],[Price]]&lt;=80000,"Mid-range",
TRUE,"Premium"
)</f>
        <v>Budget</v>
      </c>
      <c r="O878" t="str" cm="1">
        <f t="array" ref="O878">_xlfn.IFS(
Table1[[#This Row],[Engine Size]]&lt;2,"Small",
Table1[[#This Row],[Engine Size]]&lt;4,"Medium",
TRUE,"Large"
)</f>
        <v>Small</v>
      </c>
      <c r="P878" cm="1">
        <f t="array" ref="P878">_xlfn.IFS(
Table1[[#This Row],[Condition]]="New",3,
Table1[[#This Row],[Condition]]="Like New",2,
TRUE,1
)</f>
        <v>3</v>
      </c>
    </row>
    <row r="879" spans="1:16" hidden="1" x14ac:dyDescent="0.3">
      <c r="A879">
        <v>878</v>
      </c>
      <c r="B879" t="s">
        <v>50</v>
      </c>
      <c r="C879">
        <v>2003</v>
      </c>
      <c r="D879">
        <v>1.1000000000000001</v>
      </c>
      <c r="E879" t="s">
        <v>33</v>
      </c>
      <c r="F879" t="s">
        <v>34</v>
      </c>
      <c r="G879">
        <v>50391</v>
      </c>
      <c r="H879" t="s">
        <v>26</v>
      </c>
      <c r="I879">
        <v>42007.55</v>
      </c>
      <c r="J879" t="s">
        <v>54</v>
      </c>
      <c r="K879">
        <f ca="1">YEAR(TODAY()) - Table1[[#This Row],[Year]]</f>
        <v>23</v>
      </c>
      <c r="L879">
        <f>Table1[[#This Row],[Price]]/Table1[[#This Row],[Mileage]]</f>
        <v>0.83363199777738095</v>
      </c>
      <c r="M879" t="str" cm="1">
        <f t="array" ref="M879">_xlfn.IFS(
Table1[[#This Row],[Mileage]]&lt;50000,"Low",
Table1[[#This Row],[Mileage]]&lt;150000,"Medium",
TRUE,"High"
)</f>
        <v>Medium</v>
      </c>
      <c r="N879" t="str" cm="1">
        <f t="array" ref="N879">_xlfn.IFS(
Table1[[#This Row],[Price]]&lt;65000,"Budget",
Table1[[#This Row],[Price]]&lt;=80000,"Mid-range",
TRUE,"Premium"
)</f>
        <v>Budget</v>
      </c>
      <c r="O879" t="str" cm="1">
        <f t="array" ref="O879">_xlfn.IFS(
Table1[[#This Row],[Engine Size]]&lt;2,"Small",
Table1[[#This Row],[Engine Size]]&lt;4,"Medium",
TRUE,"Large"
)</f>
        <v>Small</v>
      </c>
      <c r="P879" cm="1">
        <f t="array" ref="P879">_xlfn.IFS(
Table1[[#This Row],[Condition]]="New",3,
Table1[[#This Row],[Condition]]="Like New",2,
TRUE,1
)</f>
        <v>1</v>
      </c>
    </row>
    <row r="880" spans="1:16" x14ac:dyDescent="0.3">
      <c r="A880">
        <v>879</v>
      </c>
      <c r="B880" t="s">
        <v>37</v>
      </c>
      <c r="C880">
        <v>2020</v>
      </c>
      <c r="D880">
        <v>4.3</v>
      </c>
      <c r="E880" t="s">
        <v>18</v>
      </c>
      <c r="F880" t="s">
        <v>19</v>
      </c>
      <c r="G880">
        <v>120288</v>
      </c>
      <c r="H880" t="s">
        <v>26</v>
      </c>
      <c r="I880">
        <v>70678.240000000005</v>
      </c>
      <c r="J880" t="s">
        <v>45</v>
      </c>
      <c r="K880">
        <f ca="1">YEAR(TODAY()) - Table1[[#This Row],[Year]]</f>
        <v>6</v>
      </c>
      <c r="L880">
        <f>Table1[[#This Row],[Price]]/Table1[[#This Row],[Mileage]]</f>
        <v>0.58757515296621443</v>
      </c>
      <c r="M880" t="str" cm="1">
        <f t="array" ref="M880">_xlfn.IFS(
Table1[[#This Row],[Mileage]]&lt;50000,"Low",
Table1[[#This Row],[Mileage]]&lt;150000,"Medium",
TRUE,"High"
)</f>
        <v>Medium</v>
      </c>
      <c r="N880" t="str" cm="1">
        <f t="array" ref="N880">_xlfn.IFS(
Table1[[#This Row],[Price]]&lt;65000,"Budget",
Table1[[#This Row],[Price]]&lt;=80000,"Mid-range",
TRUE,"Premium"
)</f>
        <v>Mid-range</v>
      </c>
      <c r="O880" t="str" cm="1">
        <f t="array" ref="O880">_xlfn.IFS(
Table1[[#This Row],[Engine Size]]&lt;2,"Small",
Table1[[#This Row],[Engine Size]]&lt;4,"Medium",
TRUE,"Large"
)</f>
        <v>Large</v>
      </c>
      <c r="P880" cm="1">
        <f t="array" ref="P880">_xlfn.IFS(
Table1[[#This Row],[Condition]]="New",3,
Table1[[#This Row],[Condition]]="Like New",2,
TRUE,1
)</f>
        <v>1</v>
      </c>
    </row>
    <row r="881" spans="1:16" x14ac:dyDescent="0.3">
      <c r="A881">
        <v>880</v>
      </c>
      <c r="B881" t="s">
        <v>30</v>
      </c>
      <c r="C881">
        <v>2023</v>
      </c>
      <c r="D881">
        <v>4</v>
      </c>
      <c r="E881" t="s">
        <v>33</v>
      </c>
      <c r="F881" t="s">
        <v>34</v>
      </c>
      <c r="G881">
        <v>206132</v>
      </c>
      <c r="H881" t="s">
        <v>20</v>
      </c>
      <c r="I881">
        <v>71028.740000000005</v>
      </c>
      <c r="J881" t="s">
        <v>52</v>
      </c>
      <c r="K881">
        <f ca="1">YEAR(TODAY()) - Table1[[#This Row],[Year]]</f>
        <v>3</v>
      </c>
      <c r="L881">
        <f>Table1[[#This Row],[Price]]/Table1[[#This Row],[Mileage]]</f>
        <v>0.34457891060097418</v>
      </c>
      <c r="M881" t="str" cm="1">
        <f t="array" ref="M881">_xlfn.IFS(
Table1[[#This Row],[Mileage]]&lt;50000,"Low",
Table1[[#This Row],[Mileage]]&lt;150000,"Medium",
TRUE,"High"
)</f>
        <v>High</v>
      </c>
      <c r="N881" t="str" cm="1">
        <f t="array" ref="N881">_xlfn.IFS(
Table1[[#This Row],[Price]]&lt;65000,"Budget",
Table1[[#This Row],[Price]]&lt;=80000,"Mid-range",
TRUE,"Premium"
)</f>
        <v>Mid-range</v>
      </c>
      <c r="O881" t="str" cm="1">
        <f t="array" ref="O881">_xlfn.IFS(
Table1[[#This Row],[Engine Size]]&lt;2,"Small",
Table1[[#This Row],[Engine Size]]&lt;4,"Medium",
TRUE,"Large"
)</f>
        <v>Large</v>
      </c>
      <c r="P881" cm="1">
        <f t="array" ref="P881">_xlfn.IFS(
Table1[[#This Row],[Condition]]="New",3,
Table1[[#This Row],[Condition]]="Like New",2,
TRUE,1
)</f>
        <v>3</v>
      </c>
    </row>
    <row r="882" spans="1:16" hidden="1" x14ac:dyDescent="0.3">
      <c r="A882">
        <v>881</v>
      </c>
      <c r="B882" t="s">
        <v>50</v>
      </c>
      <c r="C882">
        <v>2011</v>
      </c>
      <c r="D882">
        <v>1.8</v>
      </c>
      <c r="E882" t="s">
        <v>33</v>
      </c>
      <c r="F882" t="s">
        <v>34</v>
      </c>
      <c r="G882">
        <v>113535</v>
      </c>
      <c r="H882" t="s">
        <v>20</v>
      </c>
      <c r="I882">
        <v>45861.24</v>
      </c>
      <c r="J882" t="s">
        <v>61</v>
      </c>
      <c r="K882">
        <f ca="1">YEAR(TODAY()) - Table1[[#This Row],[Year]]</f>
        <v>15</v>
      </c>
      <c r="L882">
        <f>Table1[[#This Row],[Price]]/Table1[[#This Row],[Mileage]]</f>
        <v>0.40393922578940411</v>
      </c>
      <c r="M882" t="str" cm="1">
        <f t="array" ref="M882">_xlfn.IFS(
Table1[[#This Row],[Mileage]]&lt;50000,"Low",
Table1[[#This Row],[Mileage]]&lt;150000,"Medium",
TRUE,"High"
)</f>
        <v>Medium</v>
      </c>
      <c r="N882" t="str" cm="1">
        <f t="array" ref="N882">_xlfn.IFS(
Table1[[#This Row],[Price]]&lt;65000,"Budget",
Table1[[#This Row],[Price]]&lt;=80000,"Mid-range",
TRUE,"Premium"
)</f>
        <v>Budget</v>
      </c>
      <c r="O882" t="str" cm="1">
        <f t="array" ref="O882">_xlfn.IFS(
Table1[[#This Row],[Engine Size]]&lt;2,"Small",
Table1[[#This Row],[Engine Size]]&lt;4,"Medium",
TRUE,"Large"
)</f>
        <v>Small</v>
      </c>
      <c r="P882" cm="1">
        <f t="array" ref="P882">_xlfn.IFS(
Table1[[#This Row],[Condition]]="New",3,
Table1[[#This Row],[Condition]]="Like New",2,
TRUE,1
)</f>
        <v>3</v>
      </c>
    </row>
    <row r="883" spans="1:16" x14ac:dyDescent="0.3">
      <c r="A883">
        <v>882</v>
      </c>
      <c r="B883" t="s">
        <v>43</v>
      </c>
      <c r="C883">
        <v>2009</v>
      </c>
      <c r="D883">
        <v>2.2000000000000002</v>
      </c>
      <c r="E883" t="s">
        <v>25</v>
      </c>
      <c r="F883" t="s">
        <v>19</v>
      </c>
      <c r="G883">
        <v>142770</v>
      </c>
      <c r="H883" t="s">
        <v>38</v>
      </c>
      <c r="I883">
        <v>70651.990000000005</v>
      </c>
      <c r="J883" t="s">
        <v>57</v>
      </c>
      <c r="K883">
        <f ca="1">YEAR(TODAY()) - Table1[[#This Row],[Year]]</f>
        <v>17</v>
      </c>
      <c r="L883">
        <f>Table1[[#This Row],[Price]]/Table1[[#This Row],[Mileage]]</f>
        <v>0.49486579813686354</v>
      </c>
      <c r="M883" t="str" cm="1">
        <f t="array" ref="M883">_xlfn.IFS(
Table1[[#This Row],[Mileage]]&lt;50000,"Low",
Table1[[#This Row],[Mileage]]&lt;150000,"Medium",
TRUE,"High"
)</f>
        <v>Medium</v>
      </c>
      <c r="N883" t="str" cm="1">
        <f t="array" ref="N883">_xlfn.IFS(
Table1[[#This Row],[Price]]&lt;65000,"Budget",
Table1[[#This Row],[Price]]&lt;=80000,"Mid-range",
TRUE,"Premium"
)</f>
        <v>Mid-range</v>
      </c>
      <c r="O883" t="str" cm="1">
        <f t="array" ref="O883">_xlfn.IFS(
Table1[[#This Row],[Engine Size]]&lt;2,"Small",
Table1[[#This Row],[Engine Size]]&lt;4,"Medium",
TRUE,"Large"
)</f>
        <v>Medium</v>
      </c>
      <c r="P883" cm="1">
        <f t="array" ref="P883">_xlfn.IFS(
Table1[[#This Row],[Condition]]="New",3,
Table1[[#This Row],[Condition]]="Like New",2,
TRUE,1
)</f>
        <v>2</v>
      </c>
    </row>
    <row r="884" spans="1:16" x14ac:dyDescent="0.3">
      <c r="A884">
        <v>883</v>
      </c>
      <c r="B884" t="s">
        <v>37</v>
      </c>
      <c r="C884">
        <v>2021</v>
      </c>
      <c r="D884">
        <v>1.1000000000000001</v>
      </c>
      <c r="E884" t="s">
        <v>18</v>
      </c>
      <c r="F884" t="s">
        <v>19</v>
      </c>
      <c r="G884">
        <v>239947</v>
      </c>
      <c r="H884" t="s">
        <v>20</v>
      </c>
      <c r="I884">
        <v>54504.14</v>
      </c>
      <c r="J884" t="s">
        <v>39</v>
      </c>
      <c r="K884">
        <f ca="1">YEAR(TODAY()) - Table1[[#This Row],[Year]]</f>
        <v>5</v>
      </c>
      <c r="L884">
        <f>Table1[[#This Row],[Price]]/Table1[[#This Row],[Mileage]]</f>
        <v>0.22715074578969521</v>
      </c>
      <c r="M884" t="str" cm="1">
        <f t="array" ref="M884">_xlfn.IFS(
Table1[[#This Row],[Mileage]]&lt;50000,"Low",
Table1[[#This Row],[Mileage]]&lt;150000,"Medium",
TRUE,"High"
)</f>
        <v>High</v>
      </c>
      <c r="N884" t="str" cm="1">
        <f t="array" ref="N884">_xlfn.IFS(
Table1[[#This Row],[Price]]&lt;65000,"Budget",
Table1[[#This Row],[Price]]&lt;=80000,"Mid-range",
TRUE,"Premium"
)</f>
        <v>Budget</v>
      </c>
      <c r="O884" t="str" cm="1">
        <f t="array" ref="O884">_xlfn.IFS(
Table1[[#This Row],[Engine Size]]&lt;2,"Small",
Table1[[#This Row],[Engine Size]]&lt;4,"Medium",
TRUE,"Large"
)</f>
        <v>Small</v>
      </c>
      <c r="P884" cm="1">
        <f t="array" ref="P884">_xlfn.IFS(
Table1[[#This Row],[Condition]]="New",3,
Table1[[#This Row],[Condition]]="Like New",2,
TRUE,1
)</f>
        <v>3</v>
      </c>
    </row>
    <row r="885" spans="1:16" x14ac:dyDescent="0.3">
      <c r="A885">
        <v>884</v>
      </c>
      <c r="B885" t="s">
        <v>30</v>
      </c>
      <c r="C885">
        <v>2006</v>
      </c>
      <c r="D885">
        <v>5.2</v>
      </c>
      <c r="E885" t="s">
        <v>18</v>
      </c>
      <c r="F885" t="s">
        <v>19</v>
      </c>
      <c r="G885">
        <v>86711</v>
      </c>
      <c r="H885" t="s">
        <v>20</v>
      </c>
      <c r="I885">
        <v>97808.48</v>
      </c>
      <c r="J885" t="s">
        <v>41</v>
      </c>
      <c r="K885">
        <f ca="1">YEAR(TODAY()) - Table1[[#This Row],[Year]]</f>
        <v>20</v>
      </c>
      <c r="L885">
        <f>Table1[[#This Row],[Price]]/Table1[[#This Row],[Mileage]]</f>
        <v>1.1279823782449747</v>
      </c>
      <c r="M885" t="str" cm="1">
        <f t="array" ref="M885">_xlfn.IFS(
Table1[[#This Row],[Mileage]]&lt;50000,"Low",
Table1[[#This Row],[Mileage]]&lt;150000,"Medium",
TRUE,"High"
)</f>
        <v>Medium</v>
      </c>
      <c r="N885" t="str" cm="1">
        <f t="array" ref="N885">_xlfn.IFS(
Table1[[#This Row],[Price]]&lt;65000,"Budget",
Table1[[#This Row],[Price]]&lt;=80000,"Mid-range",
TRUE,"Premium"
)</f>
        <v>Premium</v>
      </c>
      <c r="O885" t="str" cm="1">
        <f t="array" ref="O885">_xlfn.IFS(
Table1[[#This Row],[Engine Size]]&lt;2,"Small",
Table1[[#This Row],[Engine Size]]&lt;4,"Medium",
TRUE,"Large"
)</f>
        <v>Large</v>
      </c>
      <c r="P885" cm="1">
        <f t="array" ref="P885">_xlfn.IFS(
Table1[[#This Row],[Condition]]="New",3,
Table1[[#This Row],[Condition]]="Like New",2,
TRUE,1
)</f>
        <v>3</v>
      </c>
    </row>
    <row r="886" spans="1:16" hidden="1" x14ac:dyDescent="0.3">
      <c r="A886">
        <v>885</v>
      </c>
      <c r="B886" t="s">
        <v>17</v>
      </c>
      <c r="C886">
        <v>2002</v>
      </c>
      <c r="D886">
        <v>5.9</v>
      </c>
      <c r="E886" t="s">
        <v>25</v>
      </c>
      <c r="F886" t="s">
        <v>19</v>
      </c>
      <c r="G886">
        <v>264509</v>
      </c>
      <c r="H886" t="s">
        <v>26</v>
      </c>
      <c r="I886">
        <v>20433.72</v>
      </c>
      <c r="J886" t="s">
        <v>35</v>
      </c>
      <c r="K886">
        <f ca="1">YEAR(TODAY()) - Table1[[#This Row],[Year]]</f>
        <v>24</v>
      </c>
      <c r="L886">
        <f>Table1[[#This Row],[Price]]/Table1[[#This Row],[Mileage]]</f>
        <v>7.7251511290731129E-2</v>
      </c>
      <c r="M886" t="str" cm="1">
        <f t="array" ref="M886">_xlfn.IFS(
Table1[[#This Row],[Mileage]]&lt;50000,"Low",
Table1[[#This Row],[Mileage]]&lt;150000,"Medium",
TRUE,"High"
)</f>
        <v>High</v>
      </c>
      <c r="N886" t="str" cm="1">
        <f t="array" ref="N886">_xlfn.IFS(
Table1[[#This Row],[Price]]&lt;65000,"Budget",
Table1[[#This Row],[Price]]&lt;=80000,"Mid-range",
TRUE,"Premium"
)</f>
        <v>Budget</v>
      </c>
      <c r="O886" t="str" cm="1">
        <f t="array" ref="O886">_xlfn.IFS(
Table1[[#This Row],[Engine Size]]&lt;2,"Small",
Table1[[#This Row],[Engine Size]]&lt;4,"Medium",
TRUE,"Large"
)</f>
        <v>Large</v>
      </c>
      <c r="P886" cm="1">
        <f t="array" ref="P886">_xlfn.IFS(
Table1[[#This Row],[Condition]]="New",3,
Table1[[#This Row],[Condition]]="Like New",2,
TRUE,1
)</f>
        <v>1</v>
      </c>
    </row>
    <row r="887" spans="1:16" x14ac:dyDescent="0.3">
      <c r="A887">
        <v>886</v>
      </c>
      <c r="B887" t="s">
        <v>58</v>
      </c>
      <c r="C887">
        <v>2022</v>
      </c>
      <c r="D887">
        <v>1.7</v>
      </c>
      <c r="E887" t="s">
        <v>33</v>
      </c>
      <c r="F887" t="s">
        <v>19</v>
      </c>
      <c r="G887">
        <v>228625</v>
      </c>
      <c r="H887" t="s">
        <v>20</v>
      </c>
      <c r="I887">
        <v>62063.39</v>
      </c>
      <c r="J887" t="s">
        <v>65</v>
      </c>
      <c r="K887">
        <f ca="1">YEAR(TODAY()) - Table1[[#This Row],[Year]]</f>
        <v>4</v>
      </c>
      <c r="L887">
        <f>Table1[[#This Row],[Price]]/Table1[[#This Row],[Mileage]]</f>
        <v>0.27146370694368505</v>
      </c>
      <c r="M887" t="str" cm="1">
        <f t="array" ref="M887">_xlfn.IFS(
Table1[[#This Row],[Mileage]]&lt;50000,"Low",
Table1[[#This Row],[Mileage]]&lt;150000,"Medium",
TRUE,"High"
)</f>
        <v>High</v>
      </c>
      <c r="N887" t="str" cm="1">
        <f t="array" ref="N887">_xlfn.IFS(
Table1[[#This Row],[Price]]&lt;65000,"Budget",
Table1[[#This Row],[Price]]&lt;=80000,"Mid-range",
TRUE,"Premium"
)</f>
        <v>Budget</v>
      </c>
      <c r="O887" t="str" cm="1">
        <f t="array" ref="O887">_xlfn.IFS(
Table1[[#This Row],[Engine Size]]&lt;2,"Small",
Table1[[#This Row],[Engine Size]]&lt;4,"Medium",
TRUE,"Large"
)</f>
        <v>Small</v>
      </c>
      <c r="P887" cm="1">
        <f t="array" ref="P887">_xlfn.IFS(
Table1[[#This Row],[Condition]]="New",3,
Table1[[#This Row],[Condition]]="Like New",2,
TRUE,1
)</f>
        <v>3</v>
      </c>
    </row>
    <row r="888" spans="1:16" x14ac:dyDescent="0.3">
      <c r="A888">
        <v>887</v>
      </c>
      <c r="B888" t="s">
        <v>43</v>
      </c>
      <c r="C888">
        <v>2013</v>
      </c>
      <c r="D888">
        <v>2.2000000000000002</v>
      </c>
      <c r="E888" t="s">
        <v>25</v>
      </c>
      <c r="F888" t="s">
        <v>34</v>
      </c>
      <c r="G888">
        <v>43372</v>
      </c>
      <c r="H888" t="s">
        <v>38</v>
      </c>
      <c r="I888">
        <v>51667.68</v>
      </c>
      <c r="J888" t="s">
        <v>44</v>
      </c>
      <c r="K888">
        <f ca="1">YEAR(TODAY()) - Table1[[#This Row],[Year]]</f>
        <v>13</v>
      </c>
      <c r="L888">
        <f>Table1[[#This Row],[Price]]/Table1[[#This Row],[Mileage]]</f>
        <v>1.1912680992345293</v>
      </c>
      <c r="M888" t="str" cm="1">
        <f t="array" ref="M888">_xlfn.IFS(
Table1[[#This Row],[Mileage]]&lt;50000,"Low",
Table1[[#This Row],[Mileage]]&lt;150000,"Medium",
TRUE,"High"
)</f>
        <v>Low</v>
      </c>
      <c r="N888" t="str" cm="1">
        <f t="array" ref="N888">_xlfn.IFS(
Table1[[#This Row],[Price]]&lt;65000,"Budget",
Table1[[#This Row],[Price]]&lt;=80000,"Mid-range",
TRUE,"Premium"
)</f>
        <v>Budget</v>
      </c>
      <c r="O888" t="str" cm="1">
        <f t="array" ref="O888">_xlfn.IFS(
Table1[[#This Row],[Engine Size]]&lt;2,"Small",
Table1[[#This Row],[Engine Size]]&lt;4,"Medium",
TRUE,"Large"
)</f>
        <v>Medium</v>
      </c>
      <c r="P888" cm="1">
        <f t="array" ref="P888">_xlfn.IFS(
Table1[[#This Row],[Condition]]="New",3,
Table1[[#This Row],[Condition]]="Like New",2,
TRUE,1
)</f>
        <v>2</v>
      </c>
    </row>
    <row r="889" spans="1:16" hidden="1" x14ac:dyDescent="0.3">
      <c r="A889">
        <v>888</v>
      </c>
      <c r="B889" t="s">
        <v>43</v>
      </c>
      <c r="C889">
        <v>2023</v>
      </c>
      <c r="D889">
        <v>5.3</v>
      </c>
      <c r="E889" t="s">
        <v>42</v>
      </c>
      <c r="F889" t="s">
        <v>19</v>
      </c>
      <c r="G889">
        <v>44134</v>
      </c>
      <c r="H889" t="s">
        <v>26</v>
      </c>
      <c r="I889">
        <v>23474.3</v>
      </c>
      <c r="J889" t="s">
        <v>57</v>
      </c>
      <c r="K889">
        <f ca="1">YEAR(TODAY()) - Table1[[#This Row],[Year]]</f>
        <v>3</v>
      </c>
      <c r="L889">
        <f>Table1[[#This Row],[Price]]/Table1[[#This Row],[Mileage]]</f>
        <v>0.53188698055920602</v>
      </c>
      <c r="M889" t="str" cm="1">
        <f t="array" ref="M889">_xlfn.IFS(
Table1[[#This Row],[Mileage]]&lt;50000,"Low",
Table1[[#This Row],[Mileage]]&lt;150000,"Medium",
TRUE,"High"
)</f>
        <v>Low</v>
      </c>
      <c r="N889" t="str" cm="1">
        <f t="array" ref="N889">_xlfn.IFS(
Table1[[#This Row],[Price]]&lt;65000,"Budget",
Table1[[#This Row],[Price]]&lt;=80000,"Mid-range",
TRUE,"Premium"
)</f>
        <v>Budget</v>
      </c>
      <c r="O889" t="str" cm="1">
        <f t="array" ref="O889">_xlfn.IFS(
Table1[[#This Row],[Engine Size]]&lt;2,"Small",
Table1[[#This Row],[Engine Size]]&lt;4,"Medium",
TRUE,"Large"
)</f>
        <v>Large</v>
      </c>
      <c r="P889" cm="1">
        <f t="array" ref="P889">_xlfn.IFS(
Table1[[#This Row],[Condition]]="New",3,
Table1[[#This Row],[Condition]]="Like New",2,
TRUE,1
)</f>
        <v>1</v>
      </c>
    </row>
    <row r="890" spans="1:16" x14ac:dyDescent="0.3">
      <c r="A890">
        <v>889</v>
      </c>
      <c r="B890" t="s">
        <v>50</v>
      </c>
      <c r="C890">
        <v>2009</v>
      </c>
      <c r="D890">
        <v>5.6</v>
      </c>
      <c r="E890" t="s">
        <v>18</v>
      </c>
      <c r="F890" t="s">
        <v>34</v>
      </c>
      <c r="G890">
        <v>299967</v>
      </c>
      <c r="H890" t="s">
        <v>38</v>
      </c>
      <c r="I890">
        <v>76249.09</v>
      </c>
      <c r="J890" t="s">
        <v>51</v>
      </c>
      <c r="K890">
        <f ca="1">YEAR(TODAY()) - Table1[[#This Row],[Year]]</f>
        <v>17</v>
      </c>
      <c r="L890">
        <f>Table1[[#This Row],[Price]]/Table1[[#This Row],[Mileage]]</f>
        <v>0.2541915944087183</v>
      </c>
      <c r="M890" t="str" cm="1">
        <f t="array" ref="M890">_xlfn.IFS(
Table1[[#This Row],[Mileage]]&lt;50000,"Low",
Table1[[#This Row],[Mileage]]&lt;150000,"Medium",
TRUE,"High"
)</f>
        <v>High</v>
      </c>
      <c r="N890" t="str" cm="1">
        <f t="array" ref="N890">_xlfn.IFS(
Table1[[#This Row],[Price]]&lt;65000,"Budget",
Table1[[#This Row],[Price]]&lt;=80000,"Mid-range",
TRUE,"Premium"
)</f>
        <v>Mid-range</v>
      </c>
      <c r="O890" t="str" cm="1">
        <f t="array" ref="O890">_xlfn.IFS(
Table1[[#This Row],[Engine Size]]&lt;2,"Small",
Table1[[#This Row],[Engine Size]]&lt;4,"Medium",
TRUE,"Large"
)</f>
        <v>Large</v>
      </c>
      <c r="P890" cm="1">
        <f t="array" ref="P890">_xlfn.IFS(
Table1[[#This Row],[Condition]]="New",3,
Table1[[#This Row],[Condition]]="Like New",2,
TRUE,1
)</f>
        <v>2</v>
      </c>
    </row>
    <row r="891" spans="1:16" hidden="1" x14ac:dyDescent="0.3">
      <c r="A891">
        <v>890</v>
      </c>
      <c r="B891" t="s">
        <v>43</v>
      </c>
      <c r="C891">
        <v>2015</v>
      </c>
      <c r="D891">
        <v>3.1</v>
      </c>
      <c r="E891" t="s">
        <v>42</v>
      </c>
      <c r="F891" t="s">
        <v>34</v>
      </c>
      <c r="G891">
        <v>71158</v>
      </c>
      <c r="H891" t="s">
        <v>20</v>
      </c>
      <c r="I891">
        <v>31173.26</v>
      </c>
      <c r="J891" t="s">
        <v>60</v>
      </c>
      <c r="K891">
        <f ca="1">YEAR(TODAY()) - Table1[[#This Row],[Year]]</f>
        <v>11</v>
      </c>
      <c r="L891">
        <f>Table1[[#This Row],[Price]]/Table1[[#This Row],[Mileage]]</f>
        <v>0.43808510638297871</v>
      </c>
      <c r="M891" t="str" cm="1">
        <f t="array" ref="M891">_xlfn.IFS(
Table1[[#This Row],[Mileage]]&lt;50000,"Low",
Table1[[#This Row],[Mileage]]&lt;150000,"Medium",
TRUE,"High"
)</f>
        <v>Medium</v>
      </c>
      <c r="N891" t="str" cm="1">
        <f t="array" ref="N891">_xlfn.IFS(
Table1[[#This Row],[Price]]&lt;65000,"Budget",
Table1[[#This Row],[Price]]&lt;=80000,"Mid-range",
TRUE,"Premium"
)</f>
        <v>Budget</v>
      </c>
      <c r="O891" t="str" cm="1">
        <f t="array" ref="O891">_xlfn.IFS(
Table1[[#This Row],[Engine Size]]&lt;2,"Small",
Table1[[#This Row],[Engine Size]]&lt;4,"Medium",
TRUE,"Large"
)</f>
        <v>Medium</v>
      </c>
      <c r="P891" cm="1">
        <f t="array" ref="P891">_xlfn.IFS(
Table1[[#This Row],[Condition]]="New",3,
Table1[[#This Row],[Condition]]="Like New",2,
TRUE,1
)</f>
        <v>3</v>
      </c>
    </row>
    <row r="892" spans="1:16" hidden="1" x14ac:dyDescent="0.3">
      <c r="A892">
        <v>891</v>
      </c>
      <c r="B892" t="s">
        <v>37</v>
      </c>
      <c r="C892">
        <v>2015</v>
      </c>
      <c r="D892">
        <v>1.3</v>
      </c>
      <c r="E892" t="s">
        <v>25</v>
      </c>
      <c r="F892" t="s">
        <v>19</v>
      </c>
      <c r="G892">
        <v>237159</v>
      </c>
      <c r="H892" t="s">
        <v>38</v>
      </c>
      <c r="I892">
        <v>41262.43</v>
      </c>
      <c r="J892" t="s">
        <v>48</v>
      </c>
      <c r="K892">
        <f ca="1">YEAR(TODAY()) - Table1[[#This Row],[Year]]</f>
        <v>11</v>
      </c>
      <c r="L892">
        <f>Table1[[#This Row],[Price]]/Table1[[#This Row],[Mileage]]</f>
        <v>0.17398635514570393</v>
      </c>
      <c r="M892" t="str" cm="1">
        <f t="array" ref="M892">_xlfn.IFS(
Table1[[#This Row],[Mileage]]&lt;50000,"Low",
Table1[[#This Row],[Mileage]]&lt;150000,"Medium",
TRUE,"High"
)</f>
        <v>High</v>
      </c>
      <c r="N892" t="str" cm="1">
        <f t="array" ref="N892">_xlfn.IFS(
Table1[[#This Row],[Price]]&lt;65000,"Budget",
Table1[[#This Row],[Price]]&lt;=80000,"Mid-range",
TRUE,"Premium"
)</f>
        <v>Budget</v>
      </c>
      <c r="O892" t="str" cm="1">
        <f t="array" ref="O892">_xlfn.IFS(
Table1[[#This Row],[Engine Size]]&lt;2,"Small",
Table1[[#This Row],[Engine Size]]&lt;4,"Medium",
TRUE,"Large"
)</f>
        <v>Small</v>
      </c>
      <c r="P892" cm="1">
        <f t="array" ref="P892">_xlfn.IFS(
Table1[[#This Row],[Condition]]="New",3,
Table1[[#This Row],[Condition]]="Like New",2,
TRUE,1
)</f>
        <v>2</v>
      </c>
    </row>
    <row r="893" spans="1:16" hidden="1" x14ac:dyDescent="0.3">
      <c r="A893">
        <v>892</v>
      </c>
      <c r="B893" t="s">
        <v>30</v>
      </c>
      <c r="C893">
        <v>2021</v>
      </c>
      <c r="D893">
        <v>1.2</v>
      </c>
      <c r="E893" t="s">
        <v>18</v>
      </c>
      <c r="F893" t="s">
        <v>34</v>
      </c>
      <c r="G893">
        <v>133021</v>
      </c>
      <c r="H893" t="s">
        <v>38</v>
      </c>
      <c r="I893">
        <v>40608.9</v>
      </c>
      <c r="J893" t="s">
        <v>52</v>
      </c>
      <c r="K893">
        <f ca="1">YEAR(TODAY()) - Table1[[#This Row],[Year]]</f>
        <v>5</v>
      </c>
      <c r="L893">
        <f>Table1[[#This Row],[Price]]/Table1[[#This Row],[Mileage]]</f>
        <v>0.30528187278700358</v>
      </c>
      <c r="M893" t="str" cm="1">
        <f t="array" ref="M893">_xlfn.IFS(
Table1[[#This Row],[Mileage]]&lt;50000,"Low",
Table1[[#This Row],[Mileage]]&lt;150000,"Medium",
TRUE,"High"
)</f>
        <v>Medium</v>
      </c>
      <c r="N893" t="str" cm="1">
        <f t="array" ref="N893">_xlfn.IFS(
Table1[[#This Row],[Price]]&lt;65000,"Budget",
Table1[[#This Row],[Price]]&lt;=80000,"Mid-range",
TRUE,"Premium"
)</f>
        <v>Budget</v>
      </c>
      <c r="O893" t="str" cm="1">
        <f t="array" ref="O893">_xlfn.IFS(
Table1[[#This Row],[Engine Size]]&lt;2,"Small",
Table1[[#This Row],[Engine Size]]&lt;4,"Medium",
TRUE,"Large"
)</f>
        <v>Small</v>
      </c>
      <c r="P893" cm="1">
        <f t="array" ref="P893">_xlfn.IFS(
Table1[[#This Row],[Condition]]="New",3,
Table1[[#This Row],[Condition]]="Like New",2,
TRUE,1
)</f>
        <v>2</v>
      </c>
    </row>
    <row r="894" spans="1:16" hidden="1" x14ac:dyDescent="0.3">
      <c r="A894">
        <v>893</v>
      </c>
      <c r="B894" t="s">
        <v>30</v>
      </c>
      <c r="C894">
        <v>2009</v>
      </c>
      <c r="D894">
        <v>3.9</v>
      </c>
      <c r="E894" t="s">
        <v>42</v>
      </c>
      <c r="F894" t="s">
        <v>34</v>
      </c>
      <c r="G894">
        <v>49396</v>
      </c>
      <c r="H894" t="s">
        <v>20</v>
      </c>
      <c r="I894">
        <v>28199.42</v>
      </c>
      <c r="J894" t="s">
        <v>40</v>
      </c>
      <c r="K894">
        <f ca="1">YEAR(TODAY()) - Table1[[#This Row],[Year]]</f>
        <v>17</v>
      </c>
      <c r="L894">
        <f>Table1[[#This Row],[Price]]/Table1[[#This Row],[Mileage]]</f>
        <v>0.57088468701919182</v>
      </c>
      <c r="M894" t="str" cm="1">
        <f t="array" ref="M894">_xlfn.IFS(
Table1[[#This Row],[Mileage]]&lt;50000,"Low",
Table1[[#This Row],[Mileage]]&lt;150000,"Medium",
TRUE,"High"
)</f>
        <v>Low</v>
      </c>
      <c r="N894" t="str" cm="1">
        <f t="array" ref="N894">_xlfn.IFS(
Table1[[#This Row],[Price]]&lt;65000,"Budget",
Table1[[#This Row],[Price]]&lt;=80000,"Mid-range",
TRUE,"Premium"
)</f>
        <v>Budget</v>
      </c>
      <c r="O894" t="str" cm="1">
        <f t="array" ref="O894">_xlfn.IFS(
Table1[[#This Row],[Engine Size]]&lt;2,"Small",
Table1[[#This Row],[Engine Size]]&lt;4,"Medium",
TRUE,"Large"
)</f>
        <v>Medium</v>
      </c>
      <c r="P894" cm="1">
        <f t="array" ref="P894">_xlfn.IFS(
Table1[[#This Row],[Condition]]="New",3,
Table1[[#This Row],[Condition]]="Like New",2,
TRUE,1
)</f>
        <v>3</v>
      </c>
    </row>
    <row r="895" spans="1:16" hidden="1" x14ac:dyDescent="0.3">
      <c r="A895">
        <v>894</v>
      </c>
      <c r="B895" t="s">
        <v>17</v>
      </c>
      <c r="C895">
        <v>2012</v>
      </c>
      <c r="D895">
        <v>3</v>
      </c>
      <c r="E895" t="s">
        <v>42</v>
      </c>
      <c r="F895" t="s">
        <v>19</v>
      </c>
      <c r="G895">
        <v>31912</v>
      </c>
      <c r="H895" t="s">
        <v>20</v>
      </c>
      <c r="I895">
        <v>45917.01</v>
      </c>
      <c r="J895" t="s">
        <v>64</v>
      </c>
      <c r="K895">
        <f ca="1">YEAR(TODAY()) - Table1[[#This Row],[Year]]</f>
        <v>14</v>
      </c>
      <c r="L895">
        <f>Table1[[#This Row],[Price]]/Table1[[#This Row],[Mileage]]</f>
        <v>1.4388634369516171</v>
      </c>
      <c r="M895" t="str" cm="1">
        <f t="array" ref="M895">_xlfn.IFS(
Table1[[#This Row],[Mileage]]&lt;50000,"Low",
Table1[[#This Row],[Mileage]]&lt;150000,"Medium",
TRUE,"High"
)</f>
        <v>Low</v>
      </c>
      <c r="N895" t="str" cm="1">
        <f t="array" ref="N895">_xlfn.IFS(
Table1[[#This Row],[Price]]&lt;65000,"Budget",
Table1[[#This Row],[Price]]&lt;=80000,"Mid-range",
TRUE,"Premium"
)</f>
        <v>Budget</v>
      </c>
      <c r="O895" t="str" cm="1">
        <f t="array" ref="O895">_xlfn.IFS(
Table1[[#This Row],[Engine Size]]&lt;2,"Small",
Table1[[#This Row],[Engine Size]]&lt;4,"Medium",
TRUE,"Large"
)</f>
        <v>Medium</v>
      </c>
      <c r="P895" cm="1">
        <f t="array" ref="P895">_xlfn.IFS(
Table1[[#This Row],[Condition]]="New",3,
Table1[[#This Row],[Condition]]="Like New",2,
TRUE,1
)</f>
        <v>3</v>
      </c>
    </row>
    <row r="896" spans="1:16" hidden="1" x14ac:dyDescent="0.3">
      <c r="A896">
        <v>895</v>
      </c>
      <c r="B896" t="s">
        <v>58</v>
      </c>
      <c r="C896">
        <v>2005</v>
      </c>
      <c r="D896">
        <v>1.1000000000000001</v>
      </c>
      <c r="E896" t="s">
        <v>33</v>
      </c>
      <c r="F896" t="s">
        <v>34</v>
      </c>
      <c r="G896">
        <v>56947</v>
      </c>
      <c r="H896" t="s">
        <v>26</v>
      </c>
      <c r="I896">
        <v>49967.86</v>
      </c>
      <c r="J896" t="s">
        <v>65</v>
      </c>
      <c r="K896">
        <f ca="1">YEAR(TODAY()) - Table1[[#This Row],[Year]]</f>
        <v>21</v>
      </c>
      <c r="L896">
        <f>Table1[[#This Row],[Price]]/Table1[[#This Row],[Mileage]]</f>
        <v>0.87744499271252219</v>
      </c>
      <c r="M896" t="str" cm="1">
        <f t="array" ref="M896">_xlfn.IFS(
Table1[[#This Row],[Mileage]]&lt;50000,"Low",
Table1[[#This Row],[Mileage]]&lt;150000,"Medium",
TRUE,"High"
)</f>
        <v>Medium</v>
      </c>
      <c r="N896" t="str" cm="1">
        <f t="array" ref="N896">_xlfn.IFS(
Table1[[#This Row],[Price]]&lt;65000,"Budget",
Table1[[#This Row],[Price]]&lt;=80000,"Mid-range",
TRUE,"Premium"
)</f>
        <v>Budget</v>
      </c>
      <c r="O896" t="str" cm="1">
        <f t="array" ref="O896">_xlfn.IFS(
Table1[[#This Row],[Engine Size]]&lt;2,"Small",
Table1[[#This Row],[Engine Size]]&lt;4,"Medium",
TRUE,"Large"
)</f>
        <v>Small</v>
      </c>
      <c r="P896" cm="1">
        <f t="array" ref="P896">_xlfn.IFS(
Table1[[#This Row],[Condition]]="New",3,
Table1[[#This Row],[Condition]]="Like New",2,
TRUE,1
)</f>
        <v>1</v>
      </c>
    </row>
    <row r="897" spans="1:16" x14ac:dyDescent="0.3">
      <c r="A897">
        <v>896</v>
      </c>
      <c r="B897" t="s">
        <v>50</v>
      </c>
      <c r="C897">
        <v>2011</v>
      </c>
      <c r="D897">
        <v>3.9</v>
      </c>
      <c r="E897" t="s">
        <v>18</v>
      </c>
      <c r="F897" t="s">
        <v>19</v>
      </c>
      <c r="G897">
        <v>44387</v>
      </c>
      <c r="H897" t="s">
        <v>26</v>
      </c>
      <c r="I897">
        <v>75701.06</v>
      </c>
      <c r="J897" t="s">
        <v>55</v>
      </c>
      <c r="K897">
        <f ca="1">YEAR(TODAY()) - Table1[[#This Row],[Year]]</f>
        <v>15</v>
      </c>
      <c r="L897">
        <f>Table1[[#This Row],[Price]]/Table1[[#This Row],[Mileage]]</f>
        <v>1.7054781805483588</v>
      </c>
      <c r="M897" t="str" cm="1">
        <f t="array" ref="M897">_xlfn.IFS(
Table1[[#This Row],[Mileage]]&lt;50000,"Low",
Table1[[#This Row],[Mileage]]&lt;150000,"Medium",
TRUE,"High"
)</f>
        <v>Low</v>
      </c>
      <c r="N897" t="str" cm="1">
        <f t="array" ref="N897">_xlfn.IFS(
Table1[[#This Row],[Price]]&lt;65000,"Budget",
Table1[[#This Row],[Price]]&lt;=80000,"Mid-range",
TRUE,"Premium"
)</f>
        <v>Mid-range</v>
      </c>
      <c r="O897" t="str" cm="1">
        <f t="array" ref="O897">_xlfn.IFS(
Table1[[#This Row],[Engine Size]]&lt;2,"Small",
Table1[[#This Row],[Engine Size]]&lt;4,"Medium",
TRUE,"Large"
)</f>
        <v>Medium</v>
      </c>
      <c r="P897" cm="1">
        <f t="array" ref="P897">_xlfn.IFS(
Table1[[#This Row],[Condition]]="New",3,
Table1[[#This Row],[Condition]]="Like New",2,
TRUE,1
)</f>
        <v>1</v>
      </c>
    </row>
    <row r="898" spans="1:16" x14ac:dyDescent="0.3">
      <c r="A898">
        <v>897</v>
      </c>
      <c r="B898" t="s">
        <v>58</v>
      </c>
      <c r="C898">
        <v>2008</v>
      </c>
      <c r="D898">
        <v>1.1000000000000001</v>
      </c>
      <c r="E898" t="s">
        <v>42</v>
      </c>
      <c r="F898" t="s">
        <v>19</v>
      </c>
      <c r="G898">
        <v>278652</v>
      </c>
      <c r="H898" t="s">
        <v>26</v>
      </c>
      <c r="I898">
        <v>77681.509999999995</v>
      </c>
      <c r="J898" t="s">
        <v>59</v>
      </c>
      <c r="K898">
        <f ca="1">YEAR(TODAY()) - Table1[[#This Row],[Year]]</f>
        <v>18</v>
      </c>
      <c r="L898">
        <f>Table1[[#This Row],[Price]]/Table1[[#This Row],[Mileage]]</f>
        <v>0.27877607194637039</v>
      </c>
      <c r="M898" t="str" cm="1">
        <f t="array" ref="M898">_xlfn.IFS(
Table1[[#This Row],[Mileage]]&lt;50000,"Low",
Table1[[#This Row],[Mileage]]&lt;150000,"Medium",
TRUE,"High"
)</f>
        <v>High</v>
      </c>
      <c r="N898" t="str" cm="1">
        <f t="array" ref="N898">_xlfn.IFS(
Table1[[#This Row],[Price]]&lt;65000,"Budget",
Table1[[#This Row],[Price]]&lt;=80000,"Mid-range",
TRUE,"Premium"
)</f>
        <v>Mid-range</v>
      </c>
      <c r="O898" t="str" cm="1">
        <f t="array" ref="O898">_xlfn.IFS(
Table1[[#This Row],[Engine Size]]&lt;2,"Small",
Table1[[#This Row],[Engine Size]]&lt;4,"Medium",
TRUE,"Large"
)</f>
        <v>Small</v>
      </c>
      <c r="P898" cm="1">
        <f t="array" ref="P898">_xlfn.IFS(
Table1[[#This Row],[Condition]]="New",3,
Table1[[#This Row],[Condition]]="Like New",2,
TRUE,1
)</f>
        <v>1</v>
      </c>
    </row>
    <row r="899" spans="1:16" hidden="1" x14ac:dyDescent="0.3">
      <c r="A899">
        <v>898</v>
      </c>
      <c r="B899" t="s">
        <v>43</v>
      </c>
      <c r="C899">
        <v>2012</v>
      </c>
      <c r="D899">
        <v>4.9000000000000004</v>
      </c>
      <c r="E899" t="s">
        <v>42</v>
      </c>
      <c r="F899" t="s">
        <v>19</v>
      </c>
      <c r="G899">
        <v>109249</v>
      </c>
      <c r="H899" t="s">
        <v>20</v>
      </c>
      <c r="I899">
        <v>20062.82</v>
      </c>
      <c r="J899" t="s">
        <v>44</v>
      </c>
      <c r="K899">
        <f ca="1">YEAR(TODAY()) - Table1[[#This Row],[Year]]</f>
        <v>14</v>
      </c>
      <c r="L899">
        <f>Table1[[#This Row],[Price]]/Table1[[#This Row],[Mileage]]</f>
        <v>0.18364305394099717</v>
      </c>
      <c r="M899" t="str" cm="1">
        <f t="array" ref="M899">_xlfn.IFS(
Table1[[#This Row],[Mileage]]&lt;50000,"Low",
Table1[[#This Row],[Mileage]]&lt;150000,"Medium",
TRUE,"High"
)</f>
        <v>Medium</v>
      </c>
      <c r="N899" t="str" cm="1">
        <f t="array" ref="N899">_xlfn.IFS(
Table1[[#This Row],[Price]]&lt;65000,"Budget",
Table1[[#This Row],[Price]]&lt;=80000,"Mid-range",
TRUE,"Premium"
)</f>
        <v>Budget</v>
      </c>
      <c r="O899" t="str" cm="1">
        <f t="array" ref="O899">_xlfn.IFS(
Table1[[#This Row],[Engine Size]]&lt;2,"Small",
Table1[[#This Row],[Engine Size]]&lt;4,"Medium",
TRUE,"Large"
)</f>
        <v>Large</v>
      </c>
      <c r="P899" cm="1">
        <f t="array" ref="P899">_xlfn.IFS(
Table1[[#This Row],[Condition]]="New",3,
Table1[[#This Row],[Condition]]="Like New",2,
TRUE,1
)</f>
        <v>3</v>
      </c>
    </row>
    <row r="900" spans="1:16" x14ac:dyDescent="0.3">
      <c r="A900">
        <v>899</v>
      </c>
      <c r="B900" t="s">
        <v>17</v>
      </c>
      <c r="C900">
        <v>2003</v>
      </c>
      <c r="D900">
        <v>2.5</v>
      </c>
      <c r="E900" t="s">
        <v>33</v>
      </c>
      <c r="F900" t="s">
        <v>34</v>
      </c>
      <c r="G900">
        <v>1919</v>
      </c>
      <c r="H900" t="s">
        <v>38</v>
      </c>
      <c r="I900">
        <v>61313.37</v>
      </c>
      <c r="J900" t="s">
        <v>47</v>
      </c>
      <c r="K900">
        <f ca="1">YEAR(TODAY()) - Table1[[#This Row],[Year]]</f>
        <v>23</v>
      </c>
      <c r="L900">
        <f>Table1[[#This Row],[Price]]/Table1[[#This Row],[Mileage]]</f>
        <v>31.95068785825951</v>
      </c>
      <c r="M900" t="str" cm="1">
        <f t="array" ref="M900">_xlfn.IFS(
Table1[[#This Row],[Mileage]]&lt;50000,"Low",
Table1[[#This Row],[Mileage]]&lt;150000,"Medium",
TRUE,"High"
)</f>
        <v>Low</v>
      </c>
      <c r="N900" t="str" cm="1">
        <f t="array" ref="N900">_xlfn.IFS(
Table1[[#This Row],[Price]]&lt;65000,"Budget",
Table1[[#This Row],[Price]]&lt;=80000,"Mid-range",
TRUE,"Premium"
)</f>
        <v>Budget</v>
      </c>
      <c r="O900" t="str" cm="1">
        <f t="array" ref="O900">_xlfn.IFS(
Table1[[#This Row],[Engine Size]]&lt;2,"Small",
Table1[[#This Row],[Engine Size]]&lt;4,"Medium",
TRUE,"Large"
)</f>
        <v>Medium</v>
      </c>
      <c r="P900" cm="1">
        <f t="array" ref="P900">_xlfn.IFS(
Table1[[#This Row],[Condition]]="New",3,
Table1[[#This Row],[Condition]]="Like New",2,
TRUE,1
)</f>
        <v>2</v>
      </c>
    </row>
    <row r="901" spans="1:16" x14ac:dyDescent="0.3">
      <c r="A901">
        <v>900</v>
      </c>
      <c r="B901" t="s">
        <v>58</v>
      </c>
      <c r="C901">
        <v>2023</v>
      </c>
      <c r="D901">
        <v>1.2</v>
      </c>
      <c r="E901" t="s">
        <v>42</v>
      </c>
      <c r="F901" t="s">
        <v>34</v>
      </c>
      <c r="G901">
        <v>140689</v>
      </c>
      <c r="H901" t="s">
        <v>38</v>
      </c>
      <c r="I901">
        <v>90138.79</v>
      </c>
      <c r="J901" t="s">
        <v>62</v>
      </c>
      <c r="K901">
        <f ca="1">YEAR(TODAY()) - Table1[[#This Row],[Year]]</f>
        <v>3</v>
      </c>
      <c r="L901">
        <f>Table1[[#This Row],[Price]]/Table1[[#This Row],[Mileage]]</f>
        <v>0.64069536353233014</v>
      </c>
      <c r="M901" t="str" cm="1">
        <f t="array" ref="M901">_xlfn.IFS(
Table1[[#This Row],[Mileage]]&lt;50000,"Low",
Table1[[#This Row],[Mileage]]&lt;150000,"Medium",
TRUE,"High"
)</f>
        <v>Medium</v>
      </c>
      <c r="N901" t="str" cm="1">
        <f t="array" ref="N901">_xlfn.IFS(
Table1[[#This Row],[Price]]&lt;65000,"Budget",
Table1[[#This Row],[Price]]&lt;=80000,"Mid-range",
TRUE,"Premium"
)</f>
        <v>Premium</v>
      </c>
      <c r="O901" t="str" cm="1">
        <f t="array" ref="O901">_xlfn.IFS(
Table1[[#This Row],[Engine Size]]&lt;2,"Small",
Table1[[#This Row],[Engine Size]]&lt;4,"Medium",
TRUE,"Large"
)</f>
        <v>Small</v>
      </c>
      <c r="P901" cm="1">
        <f t="array" ref="P901">_xlfn.IFS(
Table1[[#This Row],[Condition]]="New",3,
Table1[[#This Row],[Condition]]="Like New",2,
TRUE,1
)</f>
        <v>2</v>
      </c>
    </row>
    <row r="902" spans="1:16" hidden="1" x14ac:dyDescent="0.3">
      <c r="A902">
        <v>901</v>
      </c>
      <c r="B902" t="s">
        <v>37</v>
      </c>
      <c r="C902">
        <v>2010</v>
      </c>
      <c r="D902">
        <v>3.9</v>
      </c>
      <c r="E902" t="s">
        <v>42</v>
      </c>
      <c r="F902" t="s">
        <v>34</v>
      </c>
      <c r="G902">
        <v>33298</v>
      </c>
      <c r="H902" t="s">
        <v>26</v>
      </c>
      <c r="I902">
        <v>15334.73</v>
      </c>
      <c r="J902" t="s">
        <v>39</v>
      </c>
      <c r="K902">
        <f ca="1">YEAR(TODAY()) - Table1[[#This Row],[Year]]</f>
        <v>16</v>
      </c>
      <c r="L902">
        <f>Table1[[#This Row],[Price]]/Table1[[#This Row],[Mileage]]</f>
        <v>0.46053006186557749</v>
      </c>
      <c r="M902" t="str" cm="1">
        <f t="array" ref="M902">_xlfn.IFS(
Table1[[#This Row],[Mileage]]&lt;50000,"Low",
Table1[[#This Row],[Mileage]]&lt;150000,"Medium",
TRUE,"High"
)</f>
        <v>Low</v>
      </c>
      <c r="N902" t="str" cm="1">
        <f t="array" ref="N902">_xlfn.IFS(
Table1[[#This Row],[Price]]&lt;65000,"Budget",
Table1[[#This Row],[Price]]&lt;=80000,"Mid-range",
TRUE,"Premium"
)</f>
        <v>Budget</v>
      </c>
      <c r="O902" t="str" cm="1">
        <f t="array" ref="O902">_xlfn.IFS(
Table1[[#This Row],[Engine Size]]&lt;2,"Small",
Table1[[#This Row],[Engine Size]]&lt;4,"Medium",
TRUE,"Large"
)</f>
        <v>Medium</v>
      </c>
      <c r="P902" cm="1">
        <f t="array" ref="P902">_xlfn.IFS(
Table1[[#This Row],[Condition]]="New",3,
Table1[[#This Row],[Condition]]="Like New",2,
TRUE,1
)</f>
        <v>1</v>
      </c>
    </row>
    <row r="903" spans="1:16" hidden="1" x14ac:dyDescent="0.3">
      <c r="A903">
        <v>902</v>
      </c>
      <c r="B903" t="s">
        <v>30</v>
      </c>
      <c r="C903">
        <v>2019</v>
      </c>
      <c r="D903">
        <v>3</v>
      </c>
      <c r="E903" t="s">
        <v>42</v>
      </c>
      <c r="F903" t="s">
        <v>34</v>
      </c>
      <c r="G903">
        <v>237225</v>
      </c>
      <c r="H903" t="s">
        <v>26</v>
      </c>
      <c r="I903">
        <v>49926.83</v>
      </c>
      <c r="J903" t="s">
        <v>52</v>
      </c>
      <c r="K903">
        <f ca="1">YEAR(TODAY()) - Table1[[#This Row],[Year]]</f>
        <v>7</v>
      </c>
      <c r="L903">
        <f>Table1[[#This Row],[Price]]/Table1[[#This Row],[Mileage]]</f>
        <v>0.21046192433343872</v>
      </c>
      <c r="M903" t="str" cm="1">
        <f t="array" ref="M903">_xlfn.IFS(
Table1[[#This Row],[Mileage]]&lt;50000,"Low",
Table1[[#This Row],[Mileage]]&lt;150000,"Medium",
TRUE,"High"
)</f>
        <v>High</v>
      </c>
      <c r="N903" t="str" cm="1">
        <f t="array" ref="N903">_xlfn.IFS(
Table1[[#This Row],[Price]]&lt;65000,"Budget",
Table1[[#This Row],[Price]]&lt;=80000,"Mid-range",
TRUE,"Premium"
)</f>
        <v>Budget</v>
      </c>
      <c r="O903" t="str" cm="1">
        <f t="array" ref="O903">_xlfn.IFS(
Table1[[#This Row],[Engine Size]]&lt;2,"Small",
Table1[[#This Row],[Engine Size]]&lt;4,"Medium",
TRUE,"Large"
)</f>
        <v>Medium</v>
      </c>
      <c r="P903" cm="1">
        <f t="array" ref="P903">_xlfn.IFS(
Table1[[#This Row],[Condition]]="New",3,
Table1[[#This Row],[Condition]]="Like New",2,
TRUE,1
)</f>
        <v>1</v>
      </c>
    </row>
    <row r="904" spans="1:16" x14ac:dyDescent="0.3">
      <c r="A904">
        <v>903</v>
      </c>
      <c r="B904" t="s">
        <v>43</v>
      </c>
      <c r="C904">
        <v>2017</v>
      </c>
      <c r="D904">
        <v>5.9</v>
      </c>
      <c r="E904" t="s">
        <v>33</v>
      </c>
      <c r="F904" t="s">
        <v>19</v>
      </c>
      <c r="G904">
        <v>233725</v>
      </c>
      <c r="H904" t="s">
        <v>20</v>
      </c>
      <c r="I904">
        <v>76283.55</v>
      </c>
      <c r="J904" t="s">
        <v>63</v>
      </c>
      <c r="K904">
        <f ca="1">YEAR(TODAY()) - Table1[[#This Row],[Year]]</f>
        <v>9</v>
      </c>
      <c r="L904">
        <f>Table1[[#This Row],[Price]]/Table1[[#This Row],[Mileage]]</f>
        <v>0.3263816450957322</v>
      </c>
      <c r="M904" t="str" cm="1">
        <f t="array" ref="M904">_xlfn.IFS(
Table1[[#This Row],[Mileage]]&lt;50000,"Low",
Table1[[#This Row],[Mileage]]&lt;150000,"Medium",
TRUE,"High"
)</f>
        <v>High</v>
      </c>
      <c r="N904" t="str" cm="1">
        <f t="array" ref="N904">_xlfn.IFS(
Table1[[#This Row],[Price]]&lt;65000,"Budget",
Table1[[#This Row],[Price]]&lt;=80000,"Mid-range",
TRUE,"Premium"
)</f>
        <v>Mid-range</v>
      </c>
      <c r="O904" t="str" cm="1">
        <f t="array" ref="O904">_xlfn.IFS(
Table1[[#This Row],[Engine Size]]&lt;2,"Small",
Table1[[#This Row],[Engine Size]]&lt;4,"Medium",
TRUE,"Large"
)</f>
        <v>Large</v>
      </c>
      <c r="P904" cm="1">
        <f t="array" ref="P904">_xlfn.IFS(
Table1[[#This Row],[Condition]]="New",3,
Table1[[#This Row],[Condition]]="Like New",2,
TRUE,1
)</f>
        <v>3</v>
      </c>
    </row>
    <row r="905" spans="1:16" x14ac:dyDescent="0.3">
      <c r="A905">
        <v>904</v>
      </c>
      <c r="B905" t="s">
        <v>17</v>
      </c>
      <c r="C905">
        <v>2010</v>
      </c>
      <c r="D905">
        <v>3.7</v>
      </c>
      <c r="E905" t="s">
        <v>42</v>
      </c>
      <c r="F905" t="s">
        <v>34</v>
      </c>
      <c r="G905">
        <v>276600</v>
      </c>
      <c r="H905" t="s">
        <v>38</v>
      </c>
      <c r="I905">
        <v>63091.68</v>
      </c>
      <c r="J905" t="s">
        <v>21</v>
      </c>
      <c r="K905">
        <f ca="1">YEAR(TODAY()) - Table1[[#This Row],[Year]]</f>
        <v>16</v>
      </c>
      <c r="L905">
        <f>Table1[[#This Row],[Price]]/Table1[[#This Row],[Mileage]]</f>
        <v>0.22809718004338395</v>
      </c>
      <c r="M905" t="str" cm="1">
        <f t="array" ref="M905">_xlfn.IFS(
Table1[[#This Row],[Mileage]]&lt;50000,"Low",
Table1[[#This Row],[Mileage]]&lt;150000,"Medium",
TRUE,"High"
)</f>
        <v>High</v>
      </c>
      <c r="N905" t="str" cm="1">
        <f t="array" ref="N905">_xlfn.IFS(
Table1[[#This Row],[Price]]&lt;65000,"Budget",
Table1[[#This Row],[Price]]&lt;=80000,"Mid-range",
TRUE,"Premium"
)</f>
        <v>Budget</v>
      </c>
      <c r="O905" t="str" cm="1">
        <f t="array" ref="O905">_xlfn.IFS(
Table1[[#This Row],[Engine Size]]&lt;2,"Small",
Table1[[#This Row],[Engine Size]]&lt;4,"Medium",
TRUE,"Large"
)</f>
        <v>Medium</v>
      </c>
      <c r="P905" cm="1">
        <f t="array" ref="P905">_xlfn.IFS(
Table1[[#This Row],[Condition]]="New",3,
Table1[[#This Row],[Condition]]="Like New",2,
TRUE,1
)</f>
        <v>2</v>
      </c>
    </row>
    <row r="906" spans="1:16" hidden="1" x14ac:dyDescent="0.3">
      <c r="A906">
        <v>905</v>
      </c>
      <c r="B906" t="s">
        <v>58</v>
      </c>
      <c r="C906">
        <v>2020</v>
      </c>
      <c r="D906">
        <v>2.4</v>
      </c>
      <c r="E906" t="s">
        <v>42</v>
      </c>
      <c r="F906" t="s">
        <v>19</v>
      </c>
      <c r="G906">
        <v>109599</v>
      </c>
      <c r="H906" t="s">
        <v>26</v>
      </c>
      <c r="I906">
        <v>14555.64</v>
      </c>
      <c r="J906" t="s">
        <v>59</v>
      </c>
      <c r="K906">
        <f ca="1">YEAR(TODAY()) - Table1[[#This Row],[Year]]</f>
        <v>6</v>
      </c>
      <c r="L906">
        <f>Table1[[#This Row],[Price]]/Table1[[#This Row],[Mileage]]</f>
        <v>0.13280814605972682</v>
      </c>
      <c r="M906" t="str" cm="1">
        <f t="array" ref="M906">_xlfn.IFS(
Table1[[#This Row],[Mileage]]&lt;50000,"Low",
Table1[[#This Row],[Mileage]]&lt;150000,"Medium",
TRUE,"High"
)</f>
        <v>Medium</v>
      </c>
      <c r="N906" t="str" cm="1">
        <f t="array" ref="N906">_xlfn.IFS(
Table1[[#This Row],[Price]]&lt;65000,"Budget",
Table1[[#This Row],[Price]]&lt;=80000,"Mid-range",
TRUE,"Premium"
)</f>
        <v>Budget</v>
      </c>
      <c r="O906" t="str" cm="1">
        <f t="array" ref="O906">_xlfn.IFS(
Table1[[#This Row],[Engine Size]]&lt;2,"Small",
Table1[[#This Row],[Engine Size]]&lt;4,"Medium",
TRUE,"Large"
)</f>
        <v>Medium</v>
      </c>
      <c r="P906" cm="1">
        <f t="array" ref="P906">_xlfn.IFS(
Table1[[#This Row],[Condition]]="New",3,
Table1[[#This Row],[Condition]]="Like New",2,
TRUE,1
)</f>
        <v>1</v>
      </c>
    </row>
    <row r="907" spans="1:16" hidden="1" x14ac:dyDescent="0.3">
      <c r="A907">
        <v>906</v>
      </c>
      <c r="B907" t="s">
        <v>50</v>
      </c>
      <c r="C907">
        <v>2003</v>
      </c>
      <c r="D907">
        <v>4.5</v>
      </c>
      <c r="E907" t="s">
        <v>18</v>
      </c>
      <c r="F907" t="s">
        <v>34</v>
      </c>
      <c r="G907">
        <v>83721</v>
      </c>
      <c r="H907" t="s">
        <v>20</v>
      </c>
      <c r="I907">
        <v>42677.58</v>
      </c>
      <c r="J907" t="s">
        <v>61</v>
      </c>
      <c r="K907">
        <f ca="1">YEAR(TODAY()) - Table1[[#This Row],[Year]]</f>
        <v>23</v>
      </c>
      <c r="L907">
        <f>Table1[[#This Row],[Price]]/Table1[[#This Row],[Mileage]]</f>
        <v>0.50975955853370125</v>
      </c>
      <c r="M907" t="str" cm="1">
        <f t="array" ref="M907">_xlfn.IFS(
Table1[[#This Row],[Mileage]]&lt;50000,"Low",
Table1[[#This Row],[Mileage]]&lt;150000,"Medium",
TRUE,"High"
)</f>
        <v>Medium</v>
      </c>
      <c r="N907" t="str" cm="1">
        <f t="array" ref="N907">_xlfn.IFS(
Table1[[#This Row],[Price]]&lt;65000,"Budget",
Table1[[#This Row],[Price]]&lt;=80000,"Mid-range",
TRUE,"Premium"
)</f>
        <v>Budget</v>
      </c>
      <c r="O907" t="str" cm="1">
        <f t="array" ref="O907">_xlfn.IFS(
Table1[[#This Row],[Engine Size]]&lt;2,"Small",
Table1[[#This Row],[Engine Size]]&lt;4,"Medium",
TRUE,"Large"
)</f>
        <v>Large</v>
      </c>
      <c r="P907" cm="1">
        <f t="array" ref="P907">_xlfn.IFS(
Table1[[#This Row],[Condition]]="New",3,
Table1[[#This Row],[Condition]]="Like New",2,
TRUE,1
)</f>
        <v>3</v>
      </c>
    </row>
    <row r="908" spans="1:16" x14ac:dyDescent="0.3">
      <c r="A908">
        <v>907</v>
      </c>
      <c r="B908" t="s">
        <v>37</v>
      </c>
      <c r="C908">
        <v>2017</v>
      </c>
      <c r="D908">
        <v>2.4</v>
      </c>
      <c r="E908" t="s">
        <v>18</v>
      </c>
      <c r="F908" t="s">
        <v>34</v>
      </c>
      <c r="G908">
        <v>286384</v>
      </c>
      <c r="H908" t="s">
        <v>26</v>
      </c>
      <c r="I908">
        <v>53187.75</v>
      </c>
      <c r="J908" t="s">
        <v>45</v>
      </c>
      <c r="K908">
        <f ca="1">YEAR(TODAY()) - Table1[[#This Row],[Year]]</f>
        <v>9</v>
      </c>
      <c r="L908">
        <f>Table1[[#This Row],[Price]]/Table1[[#This Row],[Mileage]]</f>
        <v>0.1857217931169339</v>
      </c>
      <c r="M908" t="str" cm="1">
        <f t="array" ref="M908">_xlfn.IFS(
Table1[[#This Row],[Mileage]]&lt;50000,"Low",
Table1[[#This Row],[Mileage]]&lt;150000,"Medium",
TRUE,"High"
)</f>
        <v>High</v>
      </c>
      <c r="N908" t="str" cm="1">
        <f t="array" ref="N908">_xlfn.IFS(
Table1[[#This Row],[Price]]&lt;65000,"Budget",
Table1[[#This Row],[Price]]&lt;=80000,"Mid-range",
TRUE,"Premium"
)</f>
        <v>Budget</v>
      </c>
      <c r="O908" t="str" cm="1">
        <f t="array" ref="O908">_xlfn.IFS(
Table1[[#This Row],[Engine Size]]&lt;2,"Small",
Table1[[#This Row],[Engine Size]]&lt;4,"Medium",
TRUE,"Large"
)</f>
        <v>Medium</v>
      </c>
      <c r="P908" cm="1">
        <f t="array" ref="P908">_xlfn.IFS(
Table1[[#This Row],[Condition]]="New",3,
Table1[[#This Row],[Condition]]="Like New",2,
TRUE,1
)</f>
        <v>1</v>
      </c>
    </row>
    <row r="909" spans="1:16" x14ac:dyDescent="0.3">
      <c r="A909">
        <v>908</v>
      </c>
      <c r="B909" t="s">
        <v>37</v>
      </c>
      <c r="C909">
        <v>2000</v>
      </c>
      <c r="D909">
        <v>5.5</v>
      </c>
      <c r="E909" t="s">
        <v>33</v>
      </c>
      <c r="F909" t="s">
        <v>34</v>
      </c>
      <c r="G909">
        <v>271372</v>
      </c>
      <c r="H909" t="s">
        <v>20</v>
      </c>
      <c r="I909">
        <v>99605.33</v>
      </c>
      <c r="J909" t="s">
        <v>68</v>
      </c>
      <c r="K909">
        <f ca="1">YEAR(TODAY()) - Table1[[#This Row],[Year]]</f>
        <v>26</v>
      </c>
      <c r="L909">
        <f>Table1[[#This Row],[Price]]/Table1[[#This Row],[Mileage]]</f>
        <v>0.36704350485680176</v>
      </c>
      <c r="M909" t="str" cm="1">
        <f t="array" ref="M909">_xlfn.IFS(
Table1[[#This Row],[Mileage]]&lt;50000,"Low",
Table1[[#This Row],[Mileage]]&lt;150000,"Medium",
TRUE,"High"
)</f>
        <v>High</v>
      </c>
      <c r="N909" t="str" cm="1">
        <f t="array" ref="N909">_xlfn.IFS(
Table1[[#This Row],[Price]]&lt;65000,"Budget",
Table1[[#This Row],[Price]]&lt;=80000,"Mid-range",
TRUE,"Premium"
)</f>
        <v>Premium</v>
      </c>
      <c r="O909" t="str" cm="1">
        <f t="array" ref="O909">_xlfn.IFS(
Table1[[#This Row],[Engine Size]]&lt;2,"Small",
Table1[[#This Row],[Engine Size]]&lt;4,"Medium",
TRUE,"Large"
)</f>
        <v>Large</v>
      </c>
      <c r="P909" cm="1">
        <f t="array" ref="P909">_xlfn.IFS(
Table1[[#This Row],[Condition]]="New",3,
Table1[[#This Row],[Condition]]="Like New",2,
TRUE,1
)</f>
        <v>3</v>
      </c>
    </row>
    <row r="910" spans="1:16" hidden="1" x14ac:dyDescent="0.3">
      <c r="A910">
        <v>909</v>
      </c>
      <c r="B910" t="s">
        <v>58</v>
      </c>
      <c r="C910">
        <v>2006</v>
      </c>
      <c r="D910">
        <v>2.9</v>
      </c>
      <c r="E910" t="s">
        <v>25</v>
      </c>
      <c r="F910" t="s">
        <v>34</v>
      </c>
      <c r="G910">
        <v>283830</v>
      </c>
      <c r="H910" t="s">
        <v>38</v>
      </c>
      <c r="I910">
        <v>21967.75</v>
      </c>
      <c r="J910" t="s">
        <v>59</v>
      </c>
      <c r="K910">
        <f ca="1">YEAR(TODAY()) - Table1[[#This Row],[Year]]</f>
        <v>20</v>
      </c>
      <c r="L910">
        <f>Table1[[#This Row],[Price]]/Table1[[#This Row],[Mileage]]</f>
        <v>7.7397561920868121E-2</v>
      </c>
      <c r="M910" t="str" cm="1">
        <f t="array" ref="M910">_xlfn.IFS(
Table1[[#This Row],[Mileage]]&lt;50000,"Low",
Table1[[#This Row],[Mileage]]&lt;150000,"Medium",
TRUE,"High"
)</f>
        <v>High</v>
      </c>
      <c r="N910" t="str" cm="1">
        <f t="array" ref="N910">_xlfn.IFS(
Table1[[#This Row],[Price]]&lt;65000,"Budget",
Table1[[#This Row],[Price]]&lt;=80000,"Mid-range",
TRUE,"Premium"
)</f>
        <v>Budget</v>
      </c>
      <c r="O910" t="str" cm="1">
        <f t="array" ref="O910">_xlfn.IFS(
Table1[[#This Row],[Engine Size]]&lt;2,"Small",
Table1[[#This Row],[Engine Size]]&lt;4,"Medium",
TRUE,"Large"
)</f>
        <v>Medium</v>
      </c>
      <c r="P910" cm="1">
        <f t="array" ref="P910">_xlfn.IFS(
Table1[[#This Row],[Condition]]="New",3,
Table1[[#This Row],[Condition]]="Like New",2,
TRUE,1
)</f>
        <v>2</v>
      </c>
    </row>
    <row r="911" spans="1:16" x14ac:dyDescent="0.3">
      <c r="A911">
        <v>910</v>
      </c>
      <c r="B911" t="s">
        <v>30</v>
      </c>
      <c r="C911">
        <v>2005</v>
      </c>
      <c r="D911">
        <v>3.7</v>
      </c>
      <c r="E911" t="s">
        <v>18</v>
      </c>
      <c r="F911" t="s">
        <v>34</v>
      </c>
      <c r="G911">
        <v>11920</v>
      </c>
      <c r="H911" t="s">
        <v>20</v>
      </c>
      <c r="I911">
        <v>98330.26</v>
      </c>
      <c r="J911" t="s">
        <v>40</v>
      </c>
      <c r="K911">
        <f ca="1">YEAR(TODAY()) - Table1[[#This Row],[Year]]</f>
        <v>21</v>
      </c>
      <c r="L911">
        <f>Table1[[#This Row],[Price]]/Table1[[#This Row],[Mileage]]</f>
        <v>8.2491828859060394</v>
      </c>
      <c r="M911" t="str" cm="1">
        <f t="array" ref="M911">_xlfn.IFS(
Table1[[#This Row],[Mileage]]&lt;50000,"Low",
Table1[[#This Row],[Mileage]]&lt;150000,"Medium",
TRUE,"High"
)</f>
        <v>Low</v>
      </c>
      <c r="N911" t="str" cm="1">
        <f t="array" ref="N911">_xlfn.IFS(
Table1[[#This Row],[Price]]&lt;65000,"Budget",
Table1[[#This Row],[Price]]&lt;=80000,"Mid-range",
TRUE,"Premium"
)</f>
        <v>Premium</v>
      </c>
      <c r="O911" t="str" cm="1">
        <f t="array" ref="O911">_xlfn.IFS(
Table1[[#This Row],[Engine Size]]&lt;2,"Small",
Table1[[#This Row],[Engine Size]]&lt;4,"Medium",
TRUE,"Large"
)</f>
        <v>Medium</v>
      </c>
      <c r="P911" cm="1">
        <f t="array" ref="P911">_xlfn.IFS(
Table1[[#This Row],[Condition]]="New",3,
Table1[[#This Row],[Condition]]="Like New",2,
TRUE,1
)</f>
        <v>3</v>
      </c>
    </row>
    <row r="912" spans="1:16" hidden="1" x14ac:dyDescent="0.3">
      <c r="A912">
        <v>911</v>
      </c>
      <c r="B912" t="s">
        <v>58</v>
      </c>
      <c r="C912">
        <v>2014</v>
      </c>
      <c r="D912">
        <v>1.3</v>
      </c>
      <c r="E912" t="s">
        <v>33</v>
      </c>
      <c r="F912" t="s">
        <v>19</v>
      </c>
      <c r="G912">
        <v>7432</v>
      </c>
      <c r="H912" t="s">
        <v>26</v>
      </c>
      <c r="I912">
        <v>40734.230000000003</v>
      </c>
      <c r="J912" t="s">
        <v>59</v>
      </c>
      <c r="K912">
        <f ca="1">YEAR(TODAY()) - Table1[[#This Row],[Year]]</f>
        <v>12</v>
      </c>
      <c r="L912">
        <f>Table1[[#This Row],[Price]]/Table1[[#This Row],[Mileage]]</f>
        <v>5.4809243810548978</v>
      </c>
      <c r="M912" t="str" cm="1">
        <f t="array" ref="M912">_xlfn.IFS(
Table1[[#This Row],[Mileage]]&lt;50000,"Low",
Table1[[#This Row],[Mileage]]&lt;150000,"Medium",
TRUE,"High"
)</f>
        <v>Low</v>
      </c>
      <c r="N912" t="str" cm="1">
        <f t="array" ref="N912">_xlfn.IFS(
Table1[[#This Row],[Price]]&lt;65000,"Budget",
Table1[[#This Row],[Price]]&lt;=80000,"Mid-range",
TRUE,"Premium"
)</f>
        <v>Budget</v>
      </c>
      <c r="O912" t="str" cm="1">
        <f t="array" ref="O912">_xlfn.IFS(
Table1[[#This Row],[Engine Size]]&lt;2,"Small",
Table1[[#This Row],[Engine Size]]&lt;4,"Medium",
TRUE,"Large"
)</f>
        <v>Small</v>
      </c>
      <c r="P912" cm="1">
        <f t="array" ref="P912">_xlfn.IFS(
Table1[[#This Row],[Condition]]="New",3,
Table1[[#This Row],[Condition]]="Like New",2,
TRUE,1
)</f>
        <v>1</v>
      </c>
    </row>
    <row r="913" spans="1:16" hidden="1" x14ac:dyDescent="0.3">
      <c r="A913">
        <v>912</v>
      </c>
      <c r="B913" t="s">
        <v>43</v>
      </c>
      <c r="C913">
        <v>2017</v>
      </c>
      <c r="D913">
        <v>3.1</v>
      </c>
      <c r="E913" t="s">
        <v>42</v>
      </c>
      <c r="F913" t="s">
        <v>34</v>
      </c>
      <c r="G913">
        <v>110507</v>
      </c>
      <c r="H913" t="s">
        <v>26</v>
      </c>
      <c r="I913">
        <v>24030.45</v>
      </c>
      <c r="J913" t="s">
        <v>44</v>
      </c>
      <c r="K913">
        <f ca="1">YEAR(TODAY()) - Table1[[#This Row],[Year]]</f>
        <v>9</v>
      </c>
      <c r="L913">
        <f>Table1[[#This Row],[Price]]/Table1[[#This Row],[Mileage]]</f>
        <v>0.21745636023057363</v>
      </c>
      <c r="M913" t="str" cm="1">
        <f t="array" ref="M913">_xlfn.IFS(
Table1[[#This Row],[Mileage]]&lt;50000,"Low",
Table1[[#This Row],[Mileage]]&lt;150000,"Medium",
TRUE,"High"
)</f>
        <v>Medium</v>
      </c>
      <c r="N913" t="str" cm="1">
        <f t="array" ref="N913">_xlfn.IFS(
Table1[[#This Row],[Price]]&lt;65000,"Budget",
Table1[[#This Row],[Price]]&lt;=80000,"Mid-range",
TRUE,"Premium"
)</f>
        <v>Budget</v>
      </c>
      <c r="O913" t="str" cm="1">
        <f t="array" ref="O913">_xlfn.IFS(
Table1[[#This Row],[Engine Size]]&lt;2,"Small",
Table1[[#This Row],[Engine Size]]&lt;4,"Medium",
TRUE,"Large"
)</f>
        <v>Medium</v>
      </c>
      <c r="P913" cm="1">
        <f t="array" ref="P913">_xlfn.IFS(
Table1[[#This Row],[Condition]]="New",3,
Table1[[#This Row],[Condition]]="Like New",2,
TRUE,1
)</f>
        <v>1</v>
      </c>
    </row>
    <row r="914" spans="1:16" hidden="1" x14ac:dyDescent="0.3">
      <c r="A914">
        <v>913</v>
      </c>
      <c r="B914" t="s">
        <v>58</v>
      </c>
      <c r="C914">
        <v>2023</v>
      </c>
      <c r="D914">
        <v>5.2</v>
      </c>
      <c r="E914" t="s">
        <v>42</v>
      </c>
      <c r="F914" t="s">
        <v>34</v>
      </c>
      <c r="G914">
        <v>224647</v>
      </c>
      <c r="H914" t="s">
        <v>38</v>
      </c>
      <c r="I914">
        <v>44340.36</v>
      </c>
      <c r="J914" t="s">
        <v>62</v>
      </c>
      <c r="K914">
        <f ca="1">YEAR(TODAY()) - Table1[[#This Row],[Year]]</f>
        <v>3</v>
      </c>
      <c r="L914">
        <f>Table1[[#This Row],[Price]]/Table1[[#This Row],[Mileage]]</f>
        <v>0.19737793070906801</v>
      </c>
      <c r="M914" t="str" cm="1">
        <f t="array" ref="M914">_xlfn.IFS(
Table1[[#This Row],[Mileage]]&lt;50000,"Low",
Table1[[#This Row],[Mileage]]&lt;150000,"Medium",
TRUE,"High"
)</f>
        <v>High</v>
      </c>
      <c r="N914" t="str" cm="1">
        <f t="array" ref="N914">_xlfn.IFS(
Table1[[#This Row],[Price]]&lt;65000,"Budget",
Table1[[#This Row],[Price]]&lt;=80000,"Mid-range",
TRUE,"Premium"
)</f>
        <v>Budget</v>
      </c>
      <c r="O914" t="str" cm="1">
        <f t="array" ref="O914">_xlfn.IFS(
Table1[[#This Row],[Engine Size]]&lt;2,"Small",
Table1[[#This Row],[Engine Size]]&lt;4,"Medium",
TRUE,"Large"
)</f>
        <v>Large</v>
      </c>
      <c r="P914" cm="1">
        <f t="array" ref="P914">_xlfn.IFS(
Table1[[#This Row],[Condition]]="New",3,
Table1[[#This Row],[Condition]]="Like New",2,
TRUE,1
)</f>
        <v>2</v>
      </c>
    </row>
    <row r="915" spans="1:16" x14ac:dyDescent="0.3">
      <c r="A915">
        <v>914</v>
      </c>
      <c r="B915" t="s">
        <v>37</v>
      </c>
      <c r="C915">
        <v>2010</v>
      </c>
      <c r="D915">
        <v>5</v>
      </c>
      <c r="E915" t="s">
        <v>33</v>
      </c>
      <c r="F915" t="s">
        <v>34</v>
      </c>
      <c r="G915">
        <v>164982</v>
      </c>
      <c r="H915" t="s">
        <v>38</v>
      </c>
      <c r="I915">
        <v>63329.54</v>
      </c>
      <c r="J915" t="s">
        <v>68</v>
      </c>
      <c r="K915">
        <f ca="1">YEAR(TODAY()) - Table1[[#This Row],[Year]]</f>
        <v>16</v>
      </c>
      <c r="L915">
        <f>Table1[[#This Row],[Price]]/Table1[[#This Row],[Mileage]]</f>
        <v>0.38385726927786062</v>
      </c>
      <c r="M915" t="str" cm="1">
        <f t="array" ref="M915">_xlfn.IFS(
Table1[[#This Row],[Mileage]]&lt;50000,"Low",
Table1[[#This Row],[Mileage]]&lt;150000,"Medium",
TRUE,"High"
)</f>
        <v>High</v>
      </c>
      <c r="N915" t="str" cm="1">
        <f t="array" ref="N915">_xlfn.IFS(
Table1[[#This Row],[Price]]&lt;65000,"Budget",
Table1[[#This Row],[Price]]&lt;=80000,"Mid-range",
TRUE,"Premium"
)</f>
        <v>Budget</v>
      </c>
      <c r="O915" t="str" cm="1">
        <f t="array" ref="O915">_xlfn.IFS(
Table1[[#This Row],[Engine Size]]&lt;2,"Small",
Table1[[#This Row],[Engine Size]]&lt;4,"Medium",
TRUE,"Large"
)</f>
        <v>Large</v>
      </c>
      <c r="P915" cm="1">
        <f t="array" ref="P915">_xlfn.IFS(
Table1[[#This Row],[Condition]]="New",3,
Table1[[#This Row],[Condition]]="Like New",2,
TRUE,1
)</f>
        <v>2</v>
      </c>
    </row>
    <row r="916" spans="1:16" hidden="1" x14ac:dyDescent="0.3">
      <c r="A916">
        <v>915</v>
      </c>
      <c r="B916" t="s">
        <v>17</v>
      </c>
      <c r="C916">
        <v>2019</v>
      </c>
      <c r="D916">
        <v>2.1</v>
      </c>
      <c r="E916" t="s">
        <v>42</v>
      </c>
      <c r="F916" t="s">
        <v>34</v>
      </c>
      <c r="G916">
        <v>121764</v>
      </c>
      <c r="H916" t="s">
        <v>26</v>
      </c>
      <c r="I916">
        <v>25282.25</v>
      </c>
      <c r="J916" t="s">
        <v>21</v>
      </c>
      <c r="K916">
        <f ca="1">YEAR(TODAY()) - Table1[[#This Row],[Year]]</f>
        <v>7</v>
      </c>
      <c r="L916">
        <f>Table1[[#This Row],[Price]]/Table1[[#This Row],[Mileage]]</f>
        <v>0.20763320850169178</v>
      </c>
      <c r="M916" t="str" cm="1">
        <f t="array" ref="M916">_xlfn.IFS(
Table1[[#This Row],[Mileage]]&lt;50000,"Low",
Table1[[#This Row],[Mileage]]&lt;150000,"Medium",
TRUE,"High"
)</f>
        <v>Medium</v>
      </c>
      <c r="N916" t="str" cm="1">
        <f t="array" ref="N916">_xlfn.IFS(
Table1[[#This Row],[Price]]&lt;65000,"Budget",
Table1[[#This Row],[Price]]&lt;=80000,"Mid-range",
TRUE,"Premium"
)</f>
        <v>Budget</v>
      </c>
      <c r="O916" t="str" cm="1">
        <f t="array" ref="O916">_xlfn.IFS(
Table1[[#This Row],[Engine Size]]&lt;2,"Small",
Table1[[#This Row],[Engine Size]]&lt;4,"Medium",
TRUE,"Large"
)</f>
        <v>Medium</v>
      </c>
      <c r="P916" cm="1">
        <f t="array" ref="P916">_xlfn.IFS(
Table1[[#This Row],[Condition]]="New",3,
Table1[[#This Row],[Condition]]="Like New",2,
TRUE,1
)</f>
        <v>1</v>
      </c>
    </row>
    <row r="917" spans="1:16" hidden="1" x14ac:dyDescent="0.3">
      <c r="A917">
        <v>916</v>
      </c>
      <c r="B917" t="s">
        <v>58</v>
      </c>
      <c r="C917">
        <v>2023</v>
      </c>
      <c r="D917">
        <v>2.1</v>
      </c>
      <c r="E917" t="s">
        <v>42</v>
      </c>
      <c r="F917" t="s">
        <v>19</v>
      </c>
      <c r="G917">
        <v>161298</v>
      </c>
      <c r="H917" t="s">
        <v>26</v>
      </c>
      <c r="I917">
        <v>32686.71</v>
      </c>
      <c r="J917" t="s">
        <v>67</v>
      </c>
      <c r="K917">
        <f ca="1">YEAR(TODAY()) - Table1[[#This Row],[Year]]</f>
        <v>3</v>
      </c>
      <c r="L917">
        <f>Table1[[#This Row],[Price]]/Table1[[#This Row],[Mileage]]</f>
        <v>0.20264795595729643</v>
      </c>
      <c r="M917" t="str" cm="1">
        <f t="array" ref="M917">_xlfn.IFS(
Table1[[#This Row],[Mileage]]&lt;50000,"Low",
Table1[[#This Row],[Mileage]]&lt;150000,"Medium",
TRUE,"High"
)</f>
        <v>High</v>
      </c>
      <c r="N917" t="str" cm="1">
        <f t="array" ref="N917">_xlfn.IFS(
Table1[[#This Row],[Price]]&lt;65000,"Budget",
Table1[[#This Row],[Price]]&lt;=80000,"Mid-range",
TRUE,"Premium"
)</f>
        <v>Budget</v>
      </c>
      <c r="O917" t="str" cm="1">
        <f t="array" ref="O917">_xlfn.IFS(
Table1[[#This Row],[Engine Size]]&lt;2,"Small",
Table1[[#This Row],[Engine Size]]&lt;4,"Medium",
TRUE,"Large"
)</f>
        <v>Medium</v>
      </c>
      <c r="P917" cm="1">
        <f t="array" ref="P917">_xlfn.IFS(
Table1[[#This Row],[Condition]]="New",3,
Table1[[#This Row],[Condition]]="Like New",2,
TRUE,1
)</f>
        <v>1</v>
      </c>
    </row>
    <row r="918" spans="1:16" x14ac:dyDescent="0.3">
      <c r="A918">
        <v>917</v>
      </c>
      <c r="B918" t="s">
        <v>30</v>
      </c>
      <c r="C918">
        <v>2014</v>
      </c>
      <c r="D918">
        <v>5.0999999999999996</v>
      </c>
      <c r="E918" t="s">
        <v>25</v>
      </c>
      <c r="F918" t="s">
        <v>34</v>
      </c>
      <c r="G918">
        <v>204222</v>
      </c>
      <c r="H918" t="s">
        <v>26</v>
      </c>
      <c r="I918">
        <v>86181.92</v>
      </c>
      <c r="J918" t="s">
        <v>40</v>
      </c>
      <c r="K918">
        <f ca="1">YEAR(TODAY()) - Table1[[#This Row],[Year]]</f>
        <v>12</v>
      </c>
      <c r="L918">
        <f>Table1[[#This Row],[Price]]/Table1[[#This Row],[Mileage]]</f>
        <v>0.42200115560517476</v>
      </c>
      <c r="M918" t="str" cm="1">
        <f t="array" ref="M918">_xlfn.IFS(
Table1[[#This Row],[Mileage]]&lt;50000,"Low",
Table1[[#This Row],[Mileage]]&lt;150000,"Medium",
TRUE,"High"
)</f>
        <v>High</v>
      </c>
      <c r="N918" t="str" cm="1">
        <f t="array" ref="N918">_xlfn.IFS(
Table1[[#This Row],[Price]]&lt;65000,"Budget",
Table1[[#This Row],[Price]]&lt;=80000,"Mid-range",
TRUE,"Premium"
)</f>
        <v>Premium</v>
      </c>
      <c r="O918" t="str" cm="1">
        <f t="array" ref="O918">_xlfn.IFS(
Table1[[#This Row],[Engine Size]]&lt;2,"Small",
Table1[[#This Row],[Engine Size]]&lt;4,"Medium",
TRUE,"Large"
)</f>
        <v>Large</v>
      </c>
      <c r="P918" cm="1">
        <f t="array" ref="P918">_xlfn.IFS(
Table1[[#This Row],[Condition]]="New",3,
Table1[[#This Row],[Condition]]="Like New",2,
TRUE,1
)</f>
        <v>1</v>
      </c>
    </row>
    <row r="919" spans="1:16" x14ac:dyDescent="0.3">
      <c r="A919">
        <v>918</v>
      </c>
      <c r="B919" t="s">
        <v>17</v>
      </c>
      <c r="C919">
        <v>2015</v>
      </c>
      <c r="D919">
        <v>5.7</v>
      </c>
      <c r="E919" t="s">
        <v>42</v>
      </c>
      <c r="F919" t="s">
        <v>19</v>
      </c>
      <c r="G919">
        <v>112557</v>
      </c>
      <c r="H919" t="s">
        <v>38</v>
      </c>
      <c r="I919">
        <v>99905.9</v>
      </c>
      <c r="J919" t="s">
        <v>64</v>
      </c>
      <c r="K919">
        <f ca="1">YEAR(TODAY()) - Table1[[#This Row],[Year]]</f>
        <v>11</v>
      </c>
      <c r="L919">
        <f>Table1[[#This Row],[Price]]/Table1[[#This Row],[Mileage]]</f>
        <v>0.88760272573007448</v>
      </c>
      <c r="M919" t="str" cm="1">
        <f t="array" ref="M919">_xlfn.IFS(
Table1[[#This Row],[Mileage]]&lt;50000,"Low",
Table1[[#This Row],[Mileage]]&lt;150000,"Medium",
TRUE,"High"
)</f>
        <v>Medium</v>
      </c>
      <c r="N919" t="str" cm="1">
        <f t="array" ref="N919">_xlfn.IFS(
Table1[[#This Row],[Price]]&lt;65000,"Budget",
Table1[[#This Row],[Price]]&lt;=80000,"Mid-range",
TRUE,"Premium"
)</f>
        <v>Premium</v>
      </c>
      <c r="O919" t="str" cm="1">
        <f t="array" ref="O919">_xlfn.IFS(
Table1[[#This Row],[Engine Size]]&lt;2,"Small",
Table1[[#This Row],[Engine Size]]&lt;4,"Medium",
TRUE,"Large"
)</f>
        <v>Large</v>
      </c>
      <c r="P919" cm="1">
        <f t="array" ref="P919">_xlfn.IFS(
Table1[[#This Row],[Condition]]="New",3,
Table1[[#This Row],[Condition]]="Like New",2,
TRUE,1
)</f>
        <v>2</v>
      </c>
    </row>
    <row r="920" spans="1:16" hidden="1" x14ac:dyDescent="0.3">
      <c r="A920">
        <v>919</v>
      </c>
      <c r="B920" t="s">
        <v>50</v>
      </c>
      <c r="C920">
        <v>2006</v>
      </c>
      <c r="D920">
        <v>1.5</v>
      </c>
      <c r="E920" t="s">
        <v>18</v>
      </c>
      <c r="F920" t="s">
        <v>34</v>
      </c>
      <c r="G920">
        <v>18013</v>
      </c>
      <c r="H920" t="s">
        <v>26</v>
      </c>
      <c r="I920">
        <v>35226.410000000003</v>
      </c>
      <c r="J920" t="s">
        <v>54</v>
      </c>
      <c r="K920">
        <f ca="1">YEAR(TODAY()) - Table1[[#This Row],[Year]]</f>
        <v>20</v>
      </c>
      <c r="L920">
        <f>Table1[[#This Row],[Price]]/Table1[[#This Row],[Mileage]]</f>
        <v>1.9556103924943098</v>
      </c>
      <c r="M920" t="str" cm="1">
        <f t="array" ref="M920">_xlfn.IFS(
Table1[[#This Row],[Mileage]]&lt;50000,"Low",
Table1[[#This Row],[Mileage]]&lt;150000,"Medium",
TRUE,"High"
)</f>
        <v>Low</v>
      </c>
      <c r="N920" t="str" cm="1">
        <f t="array" ref="N920">_xlfn.IFS(
Table1[[#This Row],[Price]]&lt;65000,"Budget",
Table1[[#This Row],[Price]]&lt;=80000,"Mid-range",
TRUE,"Premium"
)</f>
        <v>Budget</v>
      </c>
      <c r="O920" t="str" cm="1">
        <f t="array" ref="O920">_xlfn.IFS(
Table1[[#This Row],[Engine Size]]&lt;2,"Small",
Table1[[#This Row],[Engine Size]]&lt;4,"Medium",
TRUE,"Large"
)</f>
        <v>Small</v>
      </c>
      <c r="P920" cm="1">
        <f t="array" ref="P920">_xlfn.IFS(
Table1[[#This Row],[Condition]]="New",3,
Table1[[#This Row],[Condition]]="Like New",2,
TRUE,1
)</f>
        <v>1</v>
      </c>
    </row>
    <row r="921" spans="1:16" hidden="1" x14ac:dyDescent="0.3">
      <c r="A921">
        <v>920</v>
      </c>
      <c r="B921" t="s">
        <v>24</v>
      </c>
      <c r="C921">
        <v>2020</v>
      </c>
      <c r="D921">
        <v>3.3</v>
      </c>
      <c r="E921" t="s">
        <v>42</v>
      </c>
      <c r="F921" t="s">
        <v>19</v>
      </c>
      <c r="G921">
        <v>21446</v>
      </c>
      <c r="H921" t="s">
        <v>38</v>
      </c>
      <c r="I921">
        <v>19141.400000000001</v>
      </c>
      <c r="J921" t="s">
        <v>66</v>
      </c>
      <c r="K921">
        <f ca="1">YEAR(TODAY()) - Table1[[#This Row],[Year]]</f>
        <v>6</v>
      </c>
      <c r="L921">
        <f>Table1[[#This Row],[Price]]/Table1[[#This Row],[Mileage]]</f>
        <v>0.8925394012869533</v>
      </c>
      <c r="M921" t="str" cm="1">
        <f t="array" ref="M921">_xlfn.IFS(
Table1[[#This Row],[Mileage]]&lt;50000,"Low",
Table1[[#This Row],[Mileage]]&lt;150000,"Medium",
TRUE,"High"
)</f>
        <v>Low</v>
      </c>
      <c r="N921" t="str" cm="1">
        <f t="array" ref="N921">_xlfn.IFS(
Table1[[#This Row],[Price]]&lt;65000,"Budget",
Table1[[#This Row],[Price]]&lt;=80000,"Mid-range",
TRUE,"Premium"
)</f>
        <v>Budget</v>
      </c>
      <c r="O921" t="str" cm="1">
        <f t="array" ref="O921">_xlfn.IFS(
Table1[[#This Row],[Engine Size]]&lt;2,"Small",
Table1[[#This Row],[Engine Size]]&lt;4,"Medium",
TRUE,"Large"
)</f>
        <v>Medium</v>
      </c>
      <c r="P921" cm="1">
        <f t="array" ref="P921">_xlfn.IFS(
Table1[[#This Row],[Condition]]="New",3,
Table1[[#This Row],[Condition]]="Like New",2,
TRUE,1
)</f>
        <v>2</v>
      </c>
    </row>
    <row r="922" spans="1:16" x14ac:dyDescent="0.3">
      <c r="A922">
        <v>921</v>
      </c>
      <c r="B922" t="s">
        <v>58</v>
      </c>
      <c r="C922">
        <v>2009</v>
      </c>
      <c r="D922">
        <v>2.7</v>
      </c>
      <c r="E922" t="s">
        <v>33</v>
      </c>
      <c r="F922" t="s">
        <v>19</v>
      </c>
      <c r="G922">
        <v>201447</v>
      </c>
      <c r="H922" t="s">
        <v>26</v>
      </c>
      <c r="I922">
        <v>80351.23</v>
      </c>
      <c r="J922" t="s">
        <v>62</v>
      </c>
      <c r="K922">
        <f ca="1">YEAR(TODAY()) - Table1[[#This Row],[Year]]</f>
        <v>17</v>
      </c>
      <c r="L922">
        <f>Table1[[#This Row],[Price]]/Table1[[#This Row],[Mileage]]</f>
        <v>0.39887032321156429</v>
      </c>
      <c r="M922" t="str" cm="1">
        <f t="array" ref="M922">_xlfn.IFS(
Table1[[#This Row],[Mileage]]&lt;50000,"Low",
Table1[[#This Row],[Mileage]]&lt;150000,"Medium",
TRUE,"High"
)</f>
        <v>High</v>
      </c>
      <c r="N922" t="str" cm="1">
        <f t="array" ref="N922">_xlfn.IFS(
Table1[[#This Row],[Price]]&lt;65000,"Budget",
Table1[[#This Row],[Price]]&lt;=80000,"Mid-range",
TRUE,"Premium"
)</f>
        <v>Premium</v>
      </c>
      <c r="O922" t="str" cm="1">
        <f t="array" ref="O922">_xlfn.IFS(
Table1[[#This Row],[Engine Size]]&lt;2,"Small",
Table1[[#This Row],[Engine Size]]&lt;4,"Medium",
TRUE,"Large"
)</f>
        <v>Medium</v>
      </c>
      <c r="P922" cm="1">
        <f t="array" ref="P922">_xlfn.IFS(
Table1[[#This Row],[Condition]]="New",3,
Table1[[#This Row],[Condition]]="Like New",2,
TRUE,1
)</f>
        <v>1</v>
      </c>
    </row>
    <row r="923" spans="1:16" x14ac:dyDescent="0.3">
      <c r="A923">
        <v>922</v>
      </c>
      <c r="B923" t="s">
        <v>30</v>
      </c>
      <c r="C923">
        <v>2011</v>
      </c>
      <c r="D923">
        <v>5.4</v>
      </c>
      <c r="E923" t="s">
        <v>25</v>
      </c>
      <c r="F923" t="s">
        <v>19</v>
      </c>
      <c r="G923">
        <v>102261</v>
      </c>
      <c r="H923" t="s">
        <v>20</v>
      </c>
      <c r="I923">
        <v>62043.29</v>
      </c>
      <c r="J923" t="s">
        <v>41</v>
      </c>
      <c r="K923">
        <f ca="1">YEAR(TODAY()) - Table1[[#This Row],[Year]]</f>
        <v>15</v>
      </c>
      <c r="L923">
        <f>Table1[[#This Row],[Price]]/Table1[[#This Row],[Mileage]]</f>
        <v>0.6067150722171698</v>
      </c>
      <c r="M923" t="str" cm="1">
        <f t="array" ref="M923">_xlfn.IFS(
Table1[[#This Row],[Mileage]]&lt;50000,"Low",
Table1[[#This Row],[Mileage]]&lt;150000,"Medium",
TRUE,"High"
)</f>
        <v>Medium</v>
      </c>
      <c r="N923" t="str" cm="1">
        <f t="array" ref="N923">_xlfn.IFS(
Table1[[#This Row],[Price]]&lt;65000,"Budget",
Table1[[#This Row],[Price]]&lt;=80000,"Mid-range",
TRUE,"Premium"
)</f>
        <v>Budget</v>
      </c>
      <c r="O923" t="str" cm="1">
        <f t="array" ref="O923">_xlfn.IFS(
Table1[[#This Row],[Engine Size]]&lt;2,"Small",
Table1[[#This Row],[Engine Size]]&lt;4,"Medium",
TRUE,"Large"
)</f>
        <v>Large</v>
      </c>
      <c r="P923" cm="1">
        <f t="array" ref="P923">_xlfn.IFS(
Table1[[#This Row],[Condition]]="New",3,
Table1[[#This Row],[Condition]]="Like New",2,
TRUE,1
)</f>
        <v>3</v>
      </c>
    </row>
    <row r="924" spans="1:16" hidden="1" x14ac:dyDescent="0.3">
      <c r="A924">
        <v>923</v>
      </c>
      <c r="B924" t="s">
        <v>17</v>
      </c>
      <c r="C924">
        <v>2023</v>
      </c>
      <c r="D924">
        <v>1.4</v>
      </c>
      <c r="E924" t="s">
        <v>42</v>
      </c>
      <c r="F924" t="s">
        <v>19</v>
      </c>
      <c r="G924">
        <v>262701</v>
      </c>
      <c r="H924" t="s">
        <v>20</v>
      </c>
      <c r="I924">
        <v>14538.11</v>
      </c>
      <c r="J924" t="s">
        <v>21</v>
      </c>
      <c r="K924">
        <f ca="1">YEAR(TODAY()) - Table1[[#This Row],[Year]]</f>
        <v>3</v>
      </c>
      <c r="L924">
        <f>Table1[[#This Row],[Price]]/Table1[[#This Row],[Mileage]]</f>
        <v>5.5340900872094131E-2</v>
      </c>
      <c r="M924" t="str" cm="1">
        <f t="array" ref="M924">_xlfn.IFS(
Table1[[#This Row],[Mileage]]&lt;50000,"Low",
Table1[[#This Row],[Mileage]]&lt;150000,"Medium",
TRUE,"High"
)</f>
        <v>High</v>
      </c>
      <c r="N924" t="str" cm="1">
        <f t="array" ref="N924">_xlfn.IFS(
Table1[[#This Row],[Price]]&lt;65000,"Budget",
Table1[[#This Row],[Price]]&lt;=80000,"Mid-range",
TRUE,"Premium"
)</f>
        <v>Budget</v>
      </c>
      <c r="O924" t="str" cm="1">
        <f t="array" ref="O924">_xlfn.IFS(
Table1[[#This Row],[Engine Size]]&lt;2,"Small",
Table1[[#This Row],[Engine Size]]&lt;4,"Medium",
TRUE,"Large"
)</f>
        <v>Small</v>
      </c>
      <c r="P924" cm="1">
        <f t="array" ref="P924">_xlfn.IFS(
Table1[[#This Row],[Condition]]="New",3,
Table1[[#This Row],[Condition]]="Like New",2,
TRUE,1
)</f>
        <v>3</v>
      </c>
    </row>
    <row r="925" spans="1:16" x14ac:dyDescent="0.3">
      <c r="A925">
        <v>924</v>
      </c>
      <c r="B925" t="s">
        <v>30</v>
      </c>
      <c r="C925">
        <v>2013</v>
      </c>
      <c r="D925">
        <v>2.1</v>
      </c>
      <c r="E925" t="s">
        <v>33</v>
      </c>
      <c r="F925" t="s">
        <v>19</v>
      </c>
      <c r="G925">
        <v>168461</v>
      </c>
      <c r="H925" t="s">
        <v>26</v>
      </c>
      <c r="I925">
        <v>94943.29</v>
      </c>
      <c r="J925" t="s">
        <v>40</v>
      </c>
      <c r="K925">
        <f ca="1">YEAR(TODAY()) - Table1[[#This Row],[Year]]</f>
        <v>13</v>
      </c>
      <c r="L925">
        <f>Table1[[#This Row],[Price]]/Table1[[#This Row],[Mileage]]</f>
        <v>0.56359210737203269</v>
      </c>
      <c r="M925" t="str" cm="1">
        <f t="array" ref="M925">_xlfn.IFS(
Table1[[#This Row],[Mileage]]&lt;50000,"Low",
Table1[[#This Row],[Mileage]]&lt;150000,"Medium",
TRUE,"High"
)</f>
        <v>High</v>
      </c>
      <c r="N925" t="str" cm="1">
        <f t="array" ref="N925">_xlfn.IFS(
Table1[[#This Row],[Price]]&lt;65000,"Budget",
Table1[[#This Row],[Price]]&lt;=80000,"Mid-range",
TRUE,"Premium"
)</f>
        <v>Premium</v>
      </c>
      <c r="O925" t="str" cm="1">
        <f t="array" ref="O925">_xlfn.IFS(
Table1[[#This Row],[Engine Size]]&lt;2,"Small",
Table1[[#This Row],[Engine Size]]&lt;4,"Medium",
TRUE,"Large"
)</f>
        <v>Medium</v>
      </c>
      <c r="P925" cm="1">
        <f t="array" ref="P925">_xlfn.IFS(
Table1[[#This Row],[Condition]]="New",3,
Table1[[#This Row],[Condition]]="Like New",2,
TRUE,1
)</f>
        <v>1</v>
      </c>
    </row>
    <row r="926" spans="1:16" hidden="1" x14ac:dyDescent="0.3">
      <c r="A926">
        <v>925</v>
      </c>
      <c r="B926" t="s">
        <v>50</v>
      </c>
      <c r="C926">
        <v>2004</v>
      </c>
      <c r="D926">
        <v>4.8</v>
      </c>
      <c r="E926" t="s">
        <v>18</v>
      </c>
      <c r="F926" t="s">
        <v>34</v>
      </c>
      <c r="G926">
        <v>178772</v>
      </c>
      <c r="H926" t="s">
        <v>20</v>
      </c>
      <c r="I926">
        <v>12414.71</v>
      </c>
      <c r="J926" t="s">
        <v>61</v>
      </c>
      <c r="K926">
        <f ca="1">YEAR(TODAY()) - Table1[[#This Row],[Year]]</f>
        <v>22</v>
      </c>
      <c r="L926">
        <f>Table1[[#This Row],[Price]]/Table1[[#This Row],[Mileage]]</f>
        <v>6.9444376076790548E-2</v>
      </c>
      <c r="M926" t="str" cm="1">
        <f t="array" ref="M926">_xlfn.IFS(
Table1[[#This Row],[Mileage]]&lt;50000,"Low",
Table1[[#This Row],[Mileage]]&lt;150000,"Medium",
TRUE,"High"
)</f>
        <v>High</v>
      </c>
      <c r="N926" t="str" cm="1">
        <f t="array" ref="N926">_xlfn.IFS(
Table1[[#This Row],[Price]]&lt;65000,"Budget",
Table1[[#This Row],[Price]]&lt;=80000,"Mid-range",
TRUE,"Premium"
)</f>
        <v>Budget</v>
      </c>
      <c r="O926" t="str" cm="1">
        <f t="array" ref="O926">_xlfn.IFS(
Table1[[#This Row],[Engine Size]]&lt;2,"Small",
Table1[[#This Row],[Engine Size]]&lt;4,"Medium",
TRUE,"Large"
)</f>
        <v>Large</v>
      </c>
      <c r="P926" cm="1">
        <f t="array" ref="P926">_xlfn.IFS(
Table1[[#This Row],[Condition]]="New",3,
Table1[[#This Row],[Condition]]="Like New",2,
TRUE,1
)</f>
        <v>3</v>
      </c>
    </row>
    <row r="927" spans="1:16" x14ac:dyDescent="0.3">
      <c r="A927">
        <v>926</v>
      </c>
      <c r="B927" t="s">
        <v>37</v>
      </c>
      <c r="C927">
        <v>2020</v>
      </c>
      <c r="D927">
        <v>1.3</v>
      </c>
      <c r="E927" t="s">
        <v>42</v>
      </c>
      <c r="F927" t="s">
        <v>19</v>
      </c>
      <c r="G927">
        <v>130878</v>
      </c>
      <c r="H927" t="s">
        <v>38</v>
      </c>
      <c r="I927">
        <v>64408.86</v>
      </c>
      <c r="J927" t="s">
        <v>45</v>
      </c>
      <c r="K927">
        <f ca="1">YEAR(TODAY()) - Table1[[#This Row],[Year]]</f>
        <v>6</v>
      </c>
      <c r="L927">
        <f>Table1[[#This Row],[Price]]/Table1[[#This Row],[Mileage]]</f>
        <v>0.49212900563883921</v>
      </c>
      <c r="M927" t="str" cm="1">
        <f t="array" ref="M927">_xlfn.IFS(
Table1[[#This Row],[Mileage]]&lt;50000,"Low",
Table1[[#This Row],[Mileage]]&lt;150000,"Medium",
TRUE,"High"
)</f>
        <v>Medium</v>
      </c>
      <c r="N927" t="str" cm="1">
        <f t="array" ref="N927">_xlfn.IFS(
Table1[[#This Row],[Price]]&lt;65000,"Budget",
Table1[[#This Row],[Price]]&lt;=80000,"Mid-range",
TRUE,"Premium"
)</f>
        <v>Budget</v>
      </c>
      <c r="O927" t="str" cm="1">
        <f t="array" ref="O927">_xlfn.IFS(
Table1[[#This Row],[Engine Size]]&lt;2,"Small",
Table1[[#This Row],[Engine Size]]&lt;4,"Medium",
TRUE,"Large"
)</f>
        <v>Small</v>
      </c>
      <c r="P927" cm="1">
        <f t="array" ref="P927">_xlfn.IFS(
Table1[[#This Row],[Condition]]="New",3,
Table1[[#This Row],[Condition]]="Like New",2,
TRUE,1
)</f>
        <v>2</v>
      </c>
    </row>
    <row r="928" spans="1:16" hidden="1" x14ac:dyDescent="0.3">
      <c r="A928">
        <v>927</v>
      </c>
      <c r="B928" t="s">
        <v>30</v>
      </c>
      <c r="C928">
        <v>2017</v>
      </c>
      <c r="D928">
        <v>3.5</v>
      </c>
      <c r="E928" t="s">
        <v>25</v>
      </c>
      <c r="F928" t="s">
        <v>34</v>
      </c>
      <c r="G928">
        <v>99143</v>
      </c>
      <c r="H928" t="s">
        <v>20</v>
      </c>
      <c r="I928">
        <v>45274.04</v>
      </c>
      <c r="J928" t="s">
        <v>52</v>
      </c>
      <c r="K928">
        <f ca="1">YEAR(TODAY()) - Table1[[#This Row],[Year]]</f>
        <v>9</v>
      </c>
      <c r="L928">
        <f>Table1[[#This Row],[Price]]/Table1[[#This Row],[Mileage]]</f>
        <v>0.45665392412979233</v>
      </c>
      <c r="M928" t="str" cm="1">
        <f t="array" ref="M928">_xlfn.IFS(
Table1[[#This Row],[Mileage]]&lt;50000,"Low",
Table1[[#This Row],[Mileage]]&lt;150000,"Medium",
TRUE,"High"
)</f>
        <v>Medium</v>
      </c>
      <c r="N928" t="str" cm="1">
        <f t="array" ref="N928">_xlfn.IFS(
Table1[[#This Row],[Price]]&lt;65000,"Budget",
Table1[[#This Row],[Price]]&lt;=80000,"Mid-range",
TRUE,"Premium"
)</f>
        <v>Budget</v>
      </c>
      <c r="O928" t="str" cm="1">
        <f t="array" ref="O928">_xlfn.IFS(
Table1[[#This Row],[Engine Size]]&lt;2,"Small",
Table1[[#This Row],[Engine Size]]&lt;4,"Medium",
TRUE,"Large"
)</f>
        <v>Medium</v>
      </c>
      <c r="P928" cm="1">
        <f t="array" ref="P928">_xlfn.IFS(
Table1[[#This Row],[Condition]]="New",3,
Table1[[#This Row],[Condition]]="Like New",2,
TRUE,1
)</f>
        <v>3</v>
      </c>
    </row>
    <row r="929" spans="1:16" x14ac:dyDescent="0.3">
      <c r="A929">
        <v>928</v>
      </c>
      <c r="B929" t="s">
        <v>17</v>
      </c>
      <c r="C929">
        <v>2004</v>
      </c>
      <c r="D929">
        <v>3.2</v>
      </c>
      <c r="E929" t="s">
        <v>42</v>
      </c>
      <c r="F929" t="s">
        <v>19</v>
      </c>
      <c r="G929">
        <v>24578</v>
      </c>
      <c r="H929" t="s">
        <v>20</v>
      </c>
      <c r="I929">
        <v>57879.27</v>
      </c>
      <c r="J929" t="s">
        <v>47</v>
      </c>
      <c r="K929">
        <f ca="1">YEAR(TODAY()) - Table1[[#This Row],[Year]]</f>
        <v>22</v>
      </c>
      <c r="L929">
        <f>Table1[[#This Row],[Price]]/Table1[[#This Row],[Mileage]]</f>
        <v>2.3549218813573112</v>
      </c>
      <c r="M929" t="str" cm="1">
        <f t="array" ref="M929">_xlfn.IFS(
Table1[[#This Row],[Mileage]]&lt;50000,"Low",
Table1[[#This Row],[Mileage]]&lt;150000,"Medium",
TRUE,"High"
)</f>
        <v>Low</v>
      </c>
      <c r="N929" t="str" cm="1">
        <f t="array" ref="N929">_xlfn.IFS(
Table1[[#This Row],[Price]]&lt;65000,"Budget",
Table1[[#This Row],[Price]]&lt;=80000,"Mid-range",
TRUE,"Premium"
)</f>
        <v>Budget</v>
      </c>
      <c r="O929" t="str" cm="1">
        <f t="array" ref="O929">_xlfn.IFS(
Table1[[#This Row],[Engine Size]]&lt;2,"Small",
Table1[[#This Row],[Engine Size]]&lt;4,"Medium",
TRUE,"Large"
)</f>
        <v>Medium</v>
      </c>
      <c r="P929" cm="1">
        <f t="array" ref="P929">_xlfn.IFS(
Table1[[#This Row],[Condition]]="New",3,
Table1[[#This Row],[Condition]]="Like New",2,
TRUE,1
)</f>
        <v>3</v>
      </c>
    </row>
    <row r="930" spans="1:16" hidden="1" x14ac:dyDescent="0.3">
      <c r="A930">
        <v>929</v>
      </c>
      <c r="B930" t="s">
        <v>30</v>
      </c>
      <c r="C930">
        <v>2002</v>
      </c>
      <c r="D930">
        <v>2.7</v>
      </c>
      <c r="E930" t="s">
        <v>33</v>
      </c>
      <c r="F930" t="s">
        <v>19</v>
      </c>
      <c r="G930">
        <v>74779</v>
      </c>
      <c r="H930" t="s">
        <v>38</v>
      </c>
      <c r="I930">
        <v>25255.35</v>
      </c>
      <c r="J930" t="s">
        <v>31</v>
      </c>
      <c r="K930">
        <f ca="1">YEAR(TODAY()) - Table1[[#This Row],[Year]]</f>
        <v>24</v>
      </c>
      <c r="L930">
        <f>Table1[[#This Row],[Price]]/Table1[[#This Row],[Mileage]]</f>
        <v>0.3377331871247275</v>
      </c>
      <c r="M930" t="str" cm="1">
        <f t="array" ref="M930">_xlfn.IFS(
Table1[[#This Row],[Mileage]]&lt;50000,"Low",
Table1[[#This Row],[Mileage]]&lt;150000,"Medium",
TRUE,"High"
)</f>
        <v>Medium</v>
      </c>
      <c r="N930" t="str" cm="1">
        <f t="array" ref="N930">_xlfn.IFS(
Table1[[#This Row],[Price]]&lt;65000,"Budget",
Table1[[#This Row],[Price]]&lt;=80000,"Mid-range",
TRUE,"Premium"
)</f>
        <v>Budget</v>
      </c>
      <c r="O930" t="str" cm="1">
        <f t="array" ref="O930">_xlfn.IFS(
Table1[[#This Row],[Engine Size]]&lt;2,"Small",
Table1[[#This Row],[Engine Size]]&lt;4,"Medium",
TRUE,"Large"
)</f>
        <v>Medium</v>
      </c>
      <c r="P930" cm="1">
        <f t="array" ref="P930">_xlfn.IFS(
Table1[[#This Row],[Condition]]="New",3,
Table1[[#This Row],[Condition]]="Like New",2,
TRUE,1
)</f>
        <v>2</v>
      </c>
    </row>
    <row r="931" spans="1:16" x14ac:dyDescent="0.3">
      <c r="A931">
        <v>930</v>
      </c>
      <c r="B931" t="s">
        <v>30</v>
      </c>
      <c r="C931">
        <v>2022</v>
      </c>
      <c r="D931">
        <v>3</v>
      </c>
      <c r="E931" t="s">
        <v>25</v>
      </c>
      <c r="F931" t="s">
        <v>34</v>
      </c>
      <c r="G931">
        <v>140668</v>
      </c>
      <c r="H931" t="s">
        <v>20</v>
      </c>
      <c r="I931">
        <v>70370.490000000005</v>
      </c>
      <c r="J931" t="s">
        <v>52</v>
      </c>
      <c r="K931">
        <f ca="1">YEAR(TODAY()) - Table1[[#This Row],[Year]]</f>
        <v>4</v>
      </c>
      <c r="L931">
        <f>Table1[[#This Row],[Price]]/Table1[[#This Row],[Mileage]]</f>
        <v>0.50025940512412204</v>
      </c>
      <c r="M931" t="str" cm="1">
        <f t="array" ref="M931">_xlfn.IFS(
Table1[[#This Row],[Mileage]]&lt;50000,"Low",
Table1[[#This Row],[Mileage]]&lt;150000,"Medium",
TRUE,"High"
)</f>
        <v>Medium</v>
      </c>
      <c r="N931" t="str" cm="1">
        <f t="array" ref="N931">_xlfn.IFS(
Table1[[#This Row],[Price]]&lt;65000,"Budget",
Table1[[#This Row],[Price]]&lt;=80000,"Mid-range",
TRUE,"Premium"
)</f>
        <v>Mid-range</v>
      </c>
      <c r="O931" t="str" cm="1">
        <f t="array" ref="O931">_xlfn.IFS(
Table1[[#This Row],[Engine Size]]&lt;2,"Small",
Table1[[#This Row],[Engine Size]]&lt;4,"Medium",
TRUE,"Large"
)</f>
        <v>Medium</v>
      </c>
      <c r="P931" cm="1">
        <f t="array" ref="P931">_xlfn.IFS(
Table1[[#This Row],[Condition]]="New",3,
Table1[[#This Row],[Condition]]="Like New",2,
TRUE,1
)</f>
        <v>3</v>
      </c>
    </row>
    <row r="932" spans="1:16" x14ac:dyDescent="0.3">
      <c r="A932">
        <v>931</v>
      </c>
      <c r="B932" t="s">
        <v>30</v>
      </c>
      <c r="C932">
        <v>2004</v>
      </c>
      <c r="D932">
        <v>3.6</v>
      </c>
      <c r="E932" t="s">
        <v>42</v>
      </c>
      <c r="F932" t="s">
        <v>19</v>
      </c>
      <c r="G932">
        <v>72534</v>
      </c>
      <c r="H932" t="s">
        <v>20</v>
      </c>
      <c r="I932">
        <v>96173.37</v>
      </c>
      <c r="J932" t="s">
        <v>40</v>
      </c>
      <c r="K932">
        <f ca="1">YEAR(TODAY()) - Table1[[#This Row],[Year]]</f>
        <v>22</v>
      </c>
      <c r="L932">
        <f>Table1[[#This Row],[Price]]/Table1[[#This Row],[Mileage]]</f>
        <v>1.3259074365125321</v>
      </c>
      <c r="M932" t="str" cm="1">
        <f t="array" ref="M932">_xlfn.IFS(
Table1[[#This Row],[Mileage]]&lt;50000,"Low",
Table1[[#This Row],[Mileage]]&lt;150000,"Medium",
TRUE,"High"
)</f>
        <v>Medium</v>
      </c>
      <c r="N932" t="str" cm="1">
        <f t="array" ref="N932">_xlfn.IFS(
Table1[[#This Row],[Price]]&lt;65000,"Budget",
Table1[[#This Row],[Price]]&lt;=80000,"Mid-range",
TRUE,"Premium"
)</f>
        <v>Premium</v>
      </c>
      <c r="O932" t="str" cm="1">
        <f t="array" ref="O932">_xlfn.IFS(
Table1[[#This Row],[Engine Size]]&lt;2,"Small",
Table1[[#This Row],[Engine Size]]&lt;4,"Medium",
TRUE,"Large"
)</f>
        <v>Medium</v>
      </c>
      <c r="P932" cm="1">
        <f t="array" ref="P932">_xlfn.IFS(
Table1[[#This Row],[Condition]]="New",3,
Table1[[#This Row],[Condition]]="Like New",2,
TRUE,1
)</f>
        <v>3</v>
      </c>
    </row>
    <row r="933" spans="1:16" hidden="1" x14ac:dyDescent="0.3">
      <c r="A933">
        <v>932</v>
      </c>
      <c r="B933" t="s">
        <v>43</v>
      </c>
      <c r="C933">
        <v>2023</v>
      </c>
      <c r="D933">
        <v>1.8</v>
      </c>
      <c r="E933" t="s">
        <v>18</v>
      </c>
      <c r="F933" t="s">
        <v>19</v>
      </c>
      <c r="G933">
        <v>272273</v>
      </c>
      <c r="H933" t="s">
        <v>26</v>
      </c>
      <c r="I933">
        <v>48550.46</v>
      </c>
      <c r="J933" t="s">
        <v>57</v>
      </c>
      <c r="K933">
        <f ca="1">YEAR(TODAY()) - Table1[[#This Row],[Year]]</f>
        <v>3</v>
      </c>
      <c r="L933">
        <f>Table1[[#This Row],[Price]]/Table1[[#This Row],[Mileage]]</f>
        <v>0.17831536729679404</v>
      </c>
      <c r="M933" t="str" cm="1">
        <f t="array" ref="M933">_xlfn.IFS(
Table1[[#This Row],[Mileage]]&lt;50000,"Low",
Table1[[#This Row],[Mileage]]&lt;150000,"Medium",
TRUE,"High"
)</f>
        <v>High</v>
      </c>
      <c r="N933" t="str" cm="1">
        <f t="array" ref="N933">_xlfn.IFS(
Table1[[#This Row],[Price]]&lt;65000,"Budget",
Table1[[#This Row],[Price]]&lt;=80000,"Mid-range",
TRUE,"Premium"
)</f>
        <v>Budget</v>
      </c>
      <c r="O933" t="str" cm="1">
        <f t="array" ref="O933">_xlfn.IFS(
Table1[[#This Row],[Engine Size]]&lt;2,"Small",
Table1[[#This Row],[Engine Size]]&lt;4,"Medium",
TRUE,"Large"
)</f>
        <v>Small</v>
      </c>
      <c r="P933" cm="1">
        <f t="array" ref="P933">_xlfn.IFS(
Table1[[#This Row],[Condition]]="New",3,
Table1[[#This Row],[Condition]]="Like New",2,
TRUE,1
)</f>
        <v>1</v>
      </c>
    </row>
    <row r="934" spans="1:16" x14ac:dyDescent="0.3">
      <c r="A934">
        <v>933</v>
      </c>
      <c r="B934" t="s">
        <v>43</v>
      </c>
      <c r="C934">
        <v>2016</v>
      </c>
      <c r="D934">
        <v>3.9</v>
      </c>
      <c r="E934" t="s">
        <v>25</v>
      </c>
      <c r="F934" t="s">
        <v>19</v>
      </c>
      <c r="G934">
        <v>197118</v>
      </c>
      <c r="H934" t="s">
        <v>38</v>
      </c>
      <c r="I934">
        <v>54681.04</v>
      </c>
      <c r="J934" t="s">
        <v>57</v>
      </c>
      <c r="K934">
        <f ca="1">YEAR(TODAY()) - Table1[[#This Row],[Year]]</f>
        <v>10</v>
      </c>
      <c r="L934">
        <f>Table1[[#This Row],[Price]]/Table1[[#This Row],[Mileage]]</f>
        <v>0.27740257104881338</v>
      </c>
      <c r="M934" t="str" cm="1">
        <f t="array" ref="M934">_xlfn.IFS(
Table1[[#This Row],[Mileage]]&lt;50000,"Low",
Table1[[#This Row],[Mileage]]&lt;150000,"Medium",
TRUE,"High"
)</f>
        <v>High</v>
      </c>
      <c r="N934" t="str" cm="1">
        <f t="array" ref="N934">_xlfn.IFS(
Table1[[#This Row],[Price]]&lt;65000,"Budget",
Table1[[#This Row],[Price]]&lt;=80000,"Mid-range",
TRUE,"Premium"
)</f>
        <v>Budget</v>
      </c>
      <c r="O934" t="str" cm="1">
        <f t="array" ref="O934">_xlfn.IFS(
Table1[[#This Row],[Engine Size]]&lt;2,"Small",
Table1[[#This Row],[Engine Size]]&lt;4,"Medium",
TRUE,"Large"
)</f>
        <v>Medium</v>
      </c>
      <c r="P934" cm="1">
        <f t="array" ref="P934">_xlfn.IFS(
Table1[[#This Row],[Condition]]="New",3,
Table1[[#This Row],[Condition]]="Like New",2,
TRUE,1
)</f>
        <v>2</v>
      </c>
    </row>
    <row r="935" spans="1:16" hidden="1" x14ac:dyDescent="0.3">
      <c r="A935">
        <v>934</v>
      </c>
      <c r="B935" t="s">
        <v>37</v>
      </c>
      <c r="C935">
        <v>2018</v>
      </c>
      <c r="D935">
        <v>5</v>
      </c>
      <c r="E935" t="s">
        <v>18</v>
      </c>
      <c r="F935" t="s">
        <v>19</v>
      </c>
      <c r="G935">
        <v>273740</v>
      </c>
      <c r="H935" t="s">
        <v>38</v>
      </c>
      <c r="I935">
        <v>27782.11</v>
      </c>
      <c r="J935" t="s">
        <v>48</v>
      </c>
      <c r="K935">
        <f ca="1">YEAR(TODAY()) - Table1[[#This Row],[Year]]</f>
        <v>8</v>
      </c>
      <c r="L935">
        <f>Table1[[#This Row],[Price]]/Table1[[#This Row],[Mileage]]</f>
        <v>0.10149086724629211</v>
      </c>
      <c r="M935" t="str" cm="1">
        <f t="array" ref="M935">_xlfn.IFS(
Table1[[#This Row],[Mileage]]&lt;50000,"Low",
Table1[[#This Row],[Mileage]]&lt;150000,"Medium",
TRUE,"High"
)</f>
        <v>High</v>
      </c>
      <c r="N935" t="str" cm="1">
        <f t="array" ref="N935">_xlfn.IFS(
Table1[[#This Row],[Price]]&lt;65000,"Budget",
Table1[[#This Row],[Price]]&lt;=80000,"Mid-range",
TRUE,"Premium"
)</f>
        <v>Budget</v>
      </c>
      <c r="O935" t="str" cm="1">
        <f t="array" ref="O935">_xlfn.IFS(
Table1[[#This Row],[Engine Size]]&lt;2,"Small",
Table1[[#This Row],[Engine Size]]&lt;4,"Medium",
TRUE,"Large"
)</f>
        <v>Large</v>
      </c>
      <c r="P935" cm="1">
        <f t="array" ref="P935">_xlfn.IFS(
Table1[[#This Row],[Condition]]="New",3,
Table1[[#This Row],[Condition]]="Like New",2,
TRUE,1
)</f>
        <v>2</v>
      </c>
    </row>
    <row r="936" spans="1:16" x14ac:dyDescent="0.3">
      <c r="A936">
        <v>935</v>
      </c>
      <c r="B936" t="s">
        <v>58</v>
      </c>
      <c r="C936">
        <v>2018</v>
      </c>
      <c r="D936">
        <v>4.8</v>
      </c>
      <c r="E936" t="s">
        <v>33</v>
      </c>
      <c r="F936" t="s">
        <v>34</v>
      </c>
      <c r="G936">
        <v>65355</v>
      </c>
      <c r="H936" t="s">
        <v>26</v>
      </c>
      <c r="I936">
        <v>89727.46</v>
      </c>
      <c r="J936" t="s">
        <v>67</v>
      </c>
      <c r="K936">
        <f ca="1">YEAR(TODAY()) - Table1[[#This Row],[Year]]</f>
        <v>8</v>
      </c>
      <c r="L936">
        <f>Table1[[#This Row],[Price]]/Table1[[#This Row],[Mileage]]</f>
        <v>1.3729241833065566</v>
      </c>
      <c r="M936" t="str" cm="1">
        <f t="array" ref="M936">_xlfn.IFS(
Table1[[#This Row],[Mileage]]&lt;50000,"Low",
Table1[[#This Row],[Mileage]]&lt;150000,"Medium",
TRUE,"High"
)</f>
        <v>Medium</v>
      </c>
      <c r="N936" t="str" cm="1">
        <f t="array" ref="N936">_xlfn.IFS(
Table1[[#This Row],[Price]]&lt;65000,"Budget",
Table1[[#This Row],[Price]]&lt;=80000,"Mid-range",
TRUE,"Premium"
)</f>
        <v>Premium</v>
      </c>
      <c r="O936" t="str" cm="1">
        <f t="array" ref="O936">_xlfn.IFS(
Table1[[#This Row],[Engine Size]]&lt;2,"Small",
Table1[[#This Row],[Engine Size]]&lt;4,"Medium",
TRUE,"Large"
)</f>
        <v>Large</v>
      </c>
      <c r="P936" cm="1">
        <f t="array" ref="P936">_xlfn.IFS(
Table1[[#This Row],[Condition]]="New",3,
Table1[[#This Row],[Condition]]="Like New",2,
TRUE,1
)</f>
        <v>1</v>
      </c>
    </row>
    <row r="937" spans="1:16" x14ac:dyDescent="0.3">
      <c r="A937">
        <v>936</v>
      </c>
      <c r="B937" t="s">
        <v>30</v>
      </c>
      <c r="C937">
        <v>2020</v>
      </c>
      <c r="D937">
        <v>1.8</v>
      </c>
      <c r="E937" t="s">
        <v>42</v>
      </c>
      <c r="F937" t="s">
        <v>19</v>
      </c>
      <c r="G937">
        <v>12974</v>
      </c>
      <c r="H937" t="s">
        <v>26</v>
      </c>
      <c r="I937">
        <v>97261.57</v>
      </c>
      <c r="J937" t="s">
        <v>41</v>
      </c>
      <c r="K937">
        <f ca="1">YEAR(TODAY()) - Table1[[#This Row],[Year]]</f>
        <v>6</v>
      </c>
      <c r="L937">
        <f>Table1[[#This Row],[Price]]/Table1[[#This Row],[Mileage]]</f>
        <v>7.4966525358409131</v>
      </c>
      <c r="M937" t="str" cm="1">
        <f t="array" ref="M937">_xlfn.IFS(
Table1[[#This Row],[Mileage]]&lt;50000,"Low",
Table1[[#This Row],[Mileage]]&lt;150000,"Medium",
TRUE,"High"
)</f>
        <v>Low</v>
      </c>
      <c r="N937" t="str" cm="1">
        <f t="array" ref="N937">_xlfn.IFS(
Table1[[#This Row],[Price]]&lt;65000,"Budget",
Table1[[#This Row],[Price]]&lt;=80000,"Mid-range",
TRUE,"Premium"
)</f>
        <v>Premium</v>
      </c>
      <c r="O937" t="str" cm="1">
        <f t="array" ref="O937">_xlfn.IFS(
Table1[[#This Row],[Engine Size]]&lt;2,"Small",
Table1[[#This Row],[Engine Size]]&lt;4,"Medium",
TRUE,"Large"
)</f>
        <v>Small</v>
      </c>
      <c r="P937" cm="1">
        <f t="array" ref="P937">_xlfn.IFS(
Table1[[#This Row],[Condition]]="New",3,
Table1[[#This Row],[Condition]]="Like New",2,
TRUE,1
)</f>
        <v>1</v>
      </c>
    </row>
    <row r="938" spans="1:16" x14ac:dyDescent="0.3">
      <c r="A938">
        <v>937</v>
      </c>
      <c r="B938" t="s">
        <v>50</v>
      </c>
      <c r="C938">
        <v>2011</v>
      </c>
      <c r="D938">
        <v>1.7</v>
      </c>
      <c r="E938" t="s">
        <v>18</v>
      </c>
      <c r="F938" t="s">
        <v>19</v>
      </c>
      <c r="G938">
        <v>197745</v>
      </c>
      <c r="H938" t="s">
        <v>20</v>
      </c>
      <c r="I938">
        <v>79698.2</v>
      </c>
      <c r="J938" t="s">
        <v>54</v>
      </c>
      <c r="K938">
        <f ca="1">YEAR(TODAY()) - Table1[[#This Row],[Year]]</f>
        <v>15</v>
      </c>
      <c r="L938">
        <f>Table1[[#This Row],[Price]]/Table1[[#This Row],[Mileage]]</f>
        <v>0.40303522212951021</v>
      </c>
      <c r="M938" t="str" cm="1">
        <f t="array" ref="M938">_xlfn.IFS(
Table1[[#This Row],[Mileage]]&lt;50000,"Low",
Table1[[#This Row],[Mileage]]&lt;150000,"Medium",
TRUE,"High"
)</f>
        <v>High</v>
      </c>
      <c r="N938" t="str" cm="1">
        <f t="array" ref="N938">_xlfn.IFS(
Table1[[#This Row],[Price]]&lt;65000,"Budget",
Table1[[#This Row],[Price]]&lt;=80000,"Mid-range",
TRUE,"Premium"
)</f>
        <v>Mid-range</v>
      </c>
      <c r="O938" t="str" cm="1">
        <f t="array" ref="O938">_xlfn.IFS(
Table1[[#This Row],[Engine Size]]&lt;2,"Small",
Table1[[#This Row],[Engine Size]]&lt;4,"Medium",
TRUE,"Large"
)</f>
        <v>Small</v>
      </c>
      <c r="P938" cm="1">
        <f t="array" ref="P938">_xlfn.IFS(
Table1[[#This Row],[Condition]]="New",3,
Table1[[#This Row],[Condition]]="Like New",2,
TRUE,1
)</f>
        <v>3</v>
      </c>
    </row>
    <row r="939" spans="1:16" x14ac:dyDescent="0.3">
      <c r="A939">
        <v>938</v>
      </c>
      <c r="B939" t="s">
        <v>58</v>
      </c>
      <c r="C939">
        <v>2008</v>
      </c>
      <c r="D939">
        <v>2.2999999999999998</v>
      </c>
      <c r="E939" t="s">
        <v>33</v>
      </c>
      <c r="F939" t="s">
        <v>34</v>
      </c>
      <c r="G939">
        <v>251366</v>
      </c>
      <c r="H939" t="s">
        <v>20</v>
      </c>
      <c r="I939">
        <v>56563.48</v>
      </c>
      <c r="J939" t="s">
        <v>67</v>
      </c>
      <c r="K939">
        <f ca="1">YEAR(TODAY()) - Table1[[#This Row],[Year]]</f>
        <v>18</v>
      </c>
      <c r="L939">
        <f>Table1[[#This Row],[Price]]/Table1[[#This Row],[Mileage]]</f>
        <v>0.22502438675079367</v>
      </c>
      <c r="M939" t="str" cm="1">
        <f t="array" ref="M939">_xlfn.IFS(
Table1[[#This Row],[Mileage]]&lt;50000,"Low",
Table1[[#This Row],[Mileage]]&lt;150000,"Medium",
TRUE,"High"
)</f>
        <v>High</v>
      </c>
      <c r="N939" t="str" cm="1">
        <f t="array" ref="N939">_xlfn.IFS(
Table1[[#This Row],[Price]]&lt;65000,"Budget",
Table1[[#This Row],[Price]]&lt;=80000,"Mid-range",
TRUE,"Premium"
)</f>
        <v>Budget</v>
      </c>
      <c r="O939" t="str" cm="1">
        <f t="array" ref="O939">_xlfn.IFS(
Table1[[#This Row],[Engine Size]]&lt;2,"Small",
Table1[[#This Row],[Engine Size]]&lt;4,"Medium",
TRUE,"Large"
)</f>
        <v>Medium</v>
      </c>
      <c r="P939" cm="1">
        <f t="array" ref="P939">_xlfn.IFS(
Table1[[#This Row],[Condition]]="New",3,
Table1[[#This Row],[Condition]]="Like New",2,
TRUE,1
)</f>
        <v>3</v>
      </c>
    </row>
    <row r="940" spans="1:16" x14ac:dyDescent="0.3">
      <c r="A940">
        <v>939</v>
      </c>
      <c r="B940" t="s">
        <v>50</v>
      </c>
      <c r="C940">
        <v>2000</v>
      </c>
      <c r="D940">
        <v>2.8</v>
      </c>
      <c r="E940" t="s">
        <v>42</v>
      </c>
      <c r="F940" t="s">
        <v>34</v>
      </c>
      <c r="G940">
        <v>74442</v>
      </c>
      <c r="H940" t="s">
        <v>20</v>
      </c>
      <c r="I940">
        <v>95895.7</v>
      </c>
      <c r="J940" t="s">
        <v>51</v>
      </c>
      <c r="K940">
        <f ca="1">YEAR(TODAY()) - Table1[[#This Row],[Year]]</f>
        <v>26</v>
      </c>
      <c r="L940">
        <f>Table1[[#This Row],[Price]]/Table1[[#This Row],[Mileage]]</f>
        <v>1.2881934929206631</v>
      </c>
      <c r="M940" t="str" cm="1">
        <f t="array" ref="M940">_xlfn.IFS(
Table1[[#This Row],[Mileage]]&lt;50000,"Low",
Table1[[#This Row],[Mileage]]&lt;150000,"Medium",
TRUE,"High"
)</f>
        <v>Medium</v>
      </c>
      <c r="N940" t="str" cm="1">
        <f t="array" ref="N940">_xlfn.IFS(
Table1[[#This Row],[Price]]&lt;65000,"Budget",
Table1[[#This Row],[Price]]&lt;=80000,"Mid-range",
TRUE,"Premium"
)</f>
        <v>Premium</v>
      </c>
      <c r="O940" t="str" cm="1">
        <f t="array" ref="O940">_xlfn.IFS(
Table1[[#This Row],[Engine Size]]&lt;2,"Small",
Table1[[#This Row],[Engine Size]]&lt;4,"Medium",
TRUE,"Large"
)</f>
        <v>Medium</v>
      </c>
      <c r="P940" cm="1">
        <f t="array" ref="P940">_xlfn.IFS(
Table1[[#This Row],[Condition]]="New",3,
Table1[[#This Row],[Condition]]="Like New",2,
TRUE,1
)</f>
        <v>3</v>
      </c>
    </row>
    <row r="941" spans="1:16" hidden="1" x14ac:dyDescent="0.3">
      <c r="A941">
        <v>940</v>
      </c>
      <c r="B941" t="s">
        <v>58</v>
      </c>
      <c r="C941">
        <v>2017</v>
      </c>
      <c r="D941">
        <v>3</v>
      </c>
      <c r="E941" t="s">
        <v>33</v>
      </c>
      <c r="F941" t="s">
        <v>19</v>
      </c>
      <c r="G941">
        <v>152890</v>
      </c>
      <c r="H941" t="s">
        <v>26</v>
      </c>
      <c r="I941">
        <v>19615.759999999998</v>
      </c>
      <c r="J941" t="s">
        <v>65</v>
      </c>
      <c r="K941">
        <f ca="1">YEAR(TODAY()) - Table1[[#This Row],[Year]]</f>
        <v>9</v>
      </c>
      <c r="L941">
        <f>Table1[[#This Row],[Price]]/Table1[[#This Row],[Mileage]]</f>
        <v>0.12829982340244619</v>
      </c>
      <c r="M941" t="str" cm="1">
        <f t="array" ref="M941">_xlfn.IFS(
Table1[[#This Row],[Mileage]]&lt;50000,"Low",
Table1[[#This Row],[Mileage]]&lt;150000,"Medium",
TRUE,"High"
)</f>
        <v>High</v>
      </c>
      <c r="N941" t="str" cm="1">
        <f t="array" ref="N941">_xlfn.IFS(
Table1[[#This Row],[Price]]&lt;65000,"Budget",
Table1[[#This Row],[Price]]&lt;=80000,"Mid-range",
TRUE,"Premium"
)</f>
        <v>Budget</v>
      </c>
      <c r="O941" t="str" cm="1">
        <f t="array" ref="O941">_xlfn.IFS(
Table1[[#This Row],[Engine Size]]&lt;2,"Small",
Table1[[#This Row],[Engine Size]]&lt;4,"Medium",
TRUE,"Large"
)</f>
        <v>Medium</v>
      </c>
      <c r="P941" cm="1">
        <f t="array" ref="P941">_xlfn.IFS(
Table1[[#This Row],[Condition]]="New",3,
Table1[[#This Row],[Condition]]="Like New",2,
TRUE,1
)</f>
        <v>1</v>
      </c>
    </row>
    <row r="942" spans="1:16" x14ac:dyDescent="0.3">
      <c r="A942">
        <v>941</v>
      </c>
      <c r="B942" t="s">
        <v>37</v>
      </c>
      <c r="C942">
        <v>2020</v>
      </c>
      <c r="D942">
        <v>4.4000000000000004</v>
      </c>
      <c r="E942" t="s">
        <v>18</v>
      </c>
      <c r="F942" t="s">
        <v>19</v>
      </c>
      <c r="G942">
        <v>55598</v>
      </c>
      <c r="H942" t="s">
        <v>38</v>
      </c>
      <c r="I942">
        <v>50456.63</v>
      </c>
      <c r="J942" t="s">
        <v>68</v>
      </c>
      <c r="K942">
        <f ca="1">YEAR(TODAY()) - Table1[[#This Row],[Year]]</f>
        <v>6</v>
      </c>
      <c r="L942">
        <f>Table1[[#This Row],[Price]]/Table1[[#This Row],[Mileage]]</f>
        <v>0.9075259901435303</v>
      </c>
      <c r="M942" t="str" cm="1">
        <f t="array" ref="M942">_xlfn.IFS(
Table1[[#This Row],[Mileage]]&lt;50000,"Low",
Table1[[#This Row],[Mileage]]&lt;150000,"Medium",
TRUE,"High"
)</f>
        <v>Medium</v>
      </c>
      <c r="N942" t="str" cm="1">
        <f t="array" ref="N942">_xlfn.IFS(
Table1[[#This Row],[Price]]&lt;65000,"Budget",
Table1[[#This Row],[Price]]&lt;=80000,"Mid-range",
TRUE,"Premium"
)</f>
        <v>Budget</v>
      </c>
      <c r="O942" t="str" cm="1">
        <f t="array" ref="O942">_xlfn.IFS(
Table1[[#This Row],[Engine Size]]&lt;2,"Small",
Table1[[#This Row],[Engine Size]]&lt;4,"Medium",
TRUE,"Large"
)</f>
        <v>Large</v>
      </c>
      <c r="P942" cm="1">
        <f t="array" ref="P942">_xlfn.IFS(
Table1[[#This Row],[Condition]]="New",3,
Table1[[#This Row],[Condition]]="Like New",2,
TRUE,1
)</f>
        <v>2</v>
      </c>
    </row>
    <row r="943" spans="1:16" x14ac:dyDescent="0.3">
      <c r="A943">
        <v>942</v>
      </c>
      <c r="B943" t="s">
        <v>30</v>
      </c>
      <c r="C943">
        <v>2003</v>
      </c>
      <c r="D943">
        <v>1.3</v>
      </c>
      <c r="E943" t="s">
        <v>33</v>
      </c>
      <c r="F943" t="s">
        <v>34</v>
      </c>
      <c r="G943">
        <v>133726</v>
      </c>
      <c r="H943" t="s">
        <v>20</v>
      </c>
      <c r="I943">
        <v>56072.54</v>
      </c>
      <c r="J943" t="s">
        <v>31</v>
      </c>
      <c r="K943">
        <f ca="1">YEAR(TODAY()) - Table1[[#This Row],[Year]]</f>
        <v>23</v>
      </c>
      <c r="L943">
        <f>Table1[[#This Row],[Price]]/Table1[[#This Row],[Mileage]]</f>
        <v>0.4193091844517895</v>
      </c>
      <c r="M943" t="str" cm="1">
        <f t="array" ref="M943">_xlfn.IFS(
Table1[[#This Row],[Mileage]]&lt;50000,"Low",
Table1[[#This Row],[Mileage]]&lt;150000,"Medium",
TRUE,"High"
)</f>
        <v>Medium</v>
      </c>
      <c r="N943" t="str" cm="1">
        <f t="array" ref="N943">_xlfn.IFS(
Table1[[#This Row],[Price]]&lt;65000,"Budget",
Table1[[#This Row],[Price]]&lt;=80000,"Mid-range",
TRUE,"Premium"
)</f>
        <v>Budget</v>
      </c>
      <c r="O943" t="str" cm="1">
        <f t="array" ref="O943">_xlfn.IFS(
Table1[[#This Row],[Engine Size]]&lt;2,"Small",
Table1[[#This Row],[Engine Size]]&lt;4,"Medium",
TRUE,"Large"
)</f>
        <v>Small</v>
      </c>
      <c r="P943" cm="1">
        <f t="array" ref="P943">_xlfn.IFS(
Table1[[#This Row],[Condition]]="New",3,
Table1[[#This Row],[Condition]]="Like New",2,
TRUE,1
)</f>
        <v>3</v>
      </c>
    </row>
    <row r="944" spans="1:16" x14ac:dyDescent="0.3">
      <c r="A944">
        <v>943</v>
      </c>
      <c r="B944" t="s">
        <v>30</v>
      </c>
      <c r="C944">
        <v>2009</v>
      </c>
      <c r="D944">
        <v>1.2</v>
      </c>
      <c r="E944" t="s">
        <v>25</v>
      </c>
      <c r="F944" t="s">
        <v>19</v>
      </c>
      <c r="G944">
        <v>33758</v>
      </c>
      <c r="H944" t="s">
        <v>26</v>
      </c>
      <c r="I944">
        <v>51732.06</v>
      </c>
      <c r="J944" t="s">
        <v>40</v>
      </c>
      <c r="K944">
        <f ca="1">YEAR(TODAY()) - Table1[[#This Row],[Year]]</f>
        <v>17</v>
      </c>
      <c r="L944">
        <f>Table1[[#This Row],[Price]]/Table1[[#This Row],[Mileage]]</f>
        <v>1.5324385330884531</v>
      </c>
      <c r="M944" t="str" cm="1">
        <f t="array" ref="M944">_xlfn.IFS(
Table1[[#This Row],[Mileage]]&lt;50000,"Low",
Table1[[#This Row],[Mileage]]&lt;150000,"Medium",
TRUE,"High"
)</f>
        <v>Low</v>
      </c>
      <c r="N944" t="str" cm="1">
        <f t="array" ref="N944">_xlfn.IFS(
Table1[[#This Row],[Price]]&lt;65000,"Budget",
Table1[[#This Row],[Price]]&lt;=80000,"Mid-range",
TRUE,"Premium"
)</f>
        <v>Budget</v>
      </c>
      <c r="O944" t="str" cm="1">
        <f t="array" ref="O944">_xlfn.IFS(
Table1[[#This Row],[Engine Size]]&lt;2,"Small",
Table1[[#This Row],[Engine Size]]&lt;4,"Medium",
TRUE,"Large"
)</f>
        <v>Small</v>
      </c>
      <c r="P944" cm="1">
        <f t="array" ref="P944">_xlfn.IFS(
Table1[[#This Row],[Condition]]="New",3,
Table1[[#This Row],[Condition]]="Like New",2,
TRUE,1
)</f>
        <v>1</v>
      </c>
    </row>
    <row r="945" spans="1:16" x14ac:dyDescent="0.3">
      <c r="A945">
        <v>944</v>
      </c>
      <c r="B945" t="s">
        <v>24</v>
      </c>
      <c r="C945">
        <v>2006</v>
      </c>
      <c r="D945">
        <v>3</v>
      </c>
      <c r="E945" t="s">
        <v>42</v>
      </c>
      <c r="F945" t="s">
        <v>34</v>
      </c>
      <c r="G945">
        <v>286348</v>
      </c>
      <c r="H945" t="s">
        <v>38</v>
      </c>
      <c r="I945">
        <v>81229.740000000005</v>
      </c>
      <c r="J945" t="s">
        <v>27</v>
      </c>
      <c r="K945">
        <f ca="1">YEAR(TODAY()) - Table1[[#This Row],[Year]]</f>
        <v>20</v>
      </c>
      <c r="L945">
        <f>Table1[[#This Row],[Price]]/Table1[[#This Row],[Mileage]]</f>
        <v>0.28367489907385424</v>
      </c>
      <c r="M945" t="str" cm="1">
        <f t="array" ref="M945">_xlfn.IFS(
Table1[[#This Row],[Mileage]]&lt;50000,"Low",
Table1[[#This Row],[Mileage]]&lt;150000,"Medium",
TRUE,"High"
)</f>
        <v>High</v>
      </c>
      <c r="N945" t="str" cm="1">
        <f t="array" ref="N945">_xlfn.IFS(
Table1[[#This Row],[Price]]&lt;65000,"Budget",
Table1[[#This Row],[Price]]&lt;=80000,"Mid-range",
TRUE,"Premium"
)</f>
        <v>Premium</v>
      </c>
      <c r="O945" t="str" cm="1">
        <f t="array" ref="O945">_xlfn.IFS(
Table1[[#This Row],[Engine Size]]&lt;2,"Small",
Table1[[#This Row],[Engine Size]]&lt;4,"Medium",
TRUE,"Large"
)</f>
        <v>Medium</v>
      </c>
      <c r="P945" cm="1">
        <f t="array" ref="P945">_xlfn.IFS(
Table1[[#This Row],[Condition]]="New",3,
Table1[[#This Row],[Condition]]="Like New",2,
TRUE,1
)</f>
        <v>2</v>
      </c>
    </row>
    <row r="946" spans="1:16" x14ac:dyDescent="0.3">
      <c r="A946">
        <v>945</v>
      </c>
      <c r="B946" t="s">
        <v>50</v>
      </c>
      <c r="C946">
        <v>2021</v>
      </c>
      <c r="D946">
        <v>4.5</v>
      </c>
      <c r="E946" t="s">
        <v>33</v>
      </c>
      <c r="F946" t="s">
        <v>19</v>
      </c>
      <c r="G946">
        <v>127309</v>
      </c>
      <c r="H946" t="s">
        <v>26</v>
      </c>
      <c r="I946">
        <v>68688.27</v>
      </c>
      <c r="J946" t="s">
        <v>54</v>
      </c>
      <c r="K946">
        <f ca="1">YEAR(TODAY()) - Table1[[#This Row],[Year]]</f>
        <v>5</v>
      </c>
      <c r="L946">
        <f>Table1[[#This Row],[Price]]/Table1[[#This Row],[Mileage]]</f>
        <v>0.53953978116236878</v>
      </c>
      <c r="M946" t="str" cm="1">
        <f t="array" ref="M946">_xlfn.IFS(
Table1[[#This Row],[Mileage]]&lt;50000,"Low",
Table1[[#This Row],[Mileage]]&lt;150000,"Medium",
TRUE,"High"
)</f>
        <v>Medium</v>
      </c>
      <c r="N946" t="str" cm="1">
        <f t="array" ref="N946">_xlfn.IFS(
Table1[[#This Row],[Price]]&lt;65000,"Budget",
Table1[[#This Row],[Price]]&lt;=80000,"Mid-range",
TRUE,"Premium"
)</f>
        <v>Mid-range</v>
      </c>
      <c r="O946" t="str" cm="1">
        <f t="array" ref="O946">_xlfn.IFS(
Table1[[#This Row],[Engine Size]]&lt;2,"Small",
Table1[[#This Row],[Engine Size]]&lt;4,"Medium",
TRUE,"Large"
)</f>
        <v>Large</v>
      </c>
      <c r="P946" cm="1">
        <f t="array" ref="P946">_xlfn.IFS(
Table1[[#This Row],[Condition]]="New",3,
Table1[[#This Row],[Condition]]="Like New",2,
TRUE,1
)</f>
        <v>1</v>
      </c>
    </row>
    <row r="947" spans="1:16" hidden="1" x14ac:dyDescent="0.3">
      <c r="A947">
        <v>946</v>
      </c>
      <c r="B947" t="s">
        <v>58</v>
      </c>
      <c r="C947">
        <v>2022</v>
      </c>
      <c r="D947">
        <v>2</v>
      </c>
      <c r="E947" t="s">
        <v>18</v>
      </c>
      <c r="F947" t="s">
        <v>34</v>
      </c>
      <c r="G947">
        <v>166000</v>
      </c>
      <c r="H947" t="s">
        <v>20</v>
      </c>
      <c r="I947">
        <v>17032.55</v>
      </c>
      <c r="J947" t="s">
        <v>67</v>
      </c>
      <c r="K947">
        <f ca="1">YEAR(TODAY()) - Table1[[#This Row],[Year]]</f>
        <v>4</v>
      </c>
      <c r="L947">
        <f>Table1[[#This Row],[Price]]/Table1[[#This Row],[Mileage]]</f>
        <v>0.10260572289156626</v>
      </c>
      <c r="M947" t="str" cm="1">
        <f t="array" ref="M947">_xlfn.IFS(
Table1[[#This Row],[Mileage]]&lt;50000,"Low",
Table1[[#This Row],[Mileage]]&lt;150000,"Medium",
TRUE,"High"
)</f>
        <v>High</v>
      </c>
      <c r="N947" t="str" cm="1">
        <f t="array" ref="N947">_xlfn.IFS(
Table1[[#This Row],[Price]]&lt;65000,"Budget",
Table1[[#This Row],[Price]]&lt;=80000,"Mid-range",
TRUE,"Premium"
)</f>
        <v>Budget</v>
      </c>
      <c r="O947" t="str" cm="1">
        <f t="array" ref="O947">_xlfn.IFS(
Table1[[#This Row],[Engine Size]]&lt;2,"Small",
Table1[[#This Row],[Engine Size]]&lt;4,"Medium",
TRUE,"Large"
)</f>
        <v>Medium</v>
      </c>
      <c r="P947" cm="1">
        <f t="array" ref="P947">_xlfn.IFS(
Table1[[#This Row],[Condition]]="New",3,
Table1[[#This Row],[Condition]]="Like New",2,
TRUE,1
)</f>
        <v>3</v>
      </c>
    </row>
    <row r="948" spans="1:16" hidden="1" x14ac:dyDescent="0.3">
      <c r="A948">
        <v>947</v>
      </c>
      <c r="B948" t="s">
        <v>58</v>
      </c>
      <c r="C948">
        <v>2000</v>
      </c>
      <c r="D948">
        <v>4.2</v>
      </c>
      <c r="E948" t="s">
        <v>42</v>
      </c>
      <c r="F948" t="s">
        <v>34</v>
      </c>
      <c r="G948">
        <v>184681</v>
      </c>
      <c r="H948" t="s">
        <v>26</v>
      </c>
      <c r="I948">
        <v>37912.870000000003</v>
      </c>
      <c r="J948" t="s">
        <v>59</v>
      </c>
      <c r="K948">
        <f ca="1">YEAR(TODAY()) - Table1[[#This Row],[Year]]</f>
        <v>26</v>
      </c>
      <c r="L948">
        <f>Table1[[#This Row],[Price]]/Table1[[#This Row],[Mileage]]</f>
        <v>0.20528841624206065</v>
      </c>
      <c r="M948" t="str" cm="1">
        <f t="array" ref="M948">_xlfn.IFS(
Table1[[#This Row],[Mileage]]&lt;50000,"Low",
Table1[[#This Row],[Mileage]]&lt;150000,"Medium",
TRUE,"High"
)</f>
        <v>High</v>
      </c>
      <c r="N948" t="str" cm="1">
        <f t="array" ref="N948">_xlfn.IFS(
Table1[[#This Row],[Price]]&lt;65000,"Budget",
Table1[[#This Row],[Price]]&lt;=80000,"Mid-range",
TRUE,"Premium"
)</f>
        <v>Budget</v>
      </c>
      <c r="O948" t="str" cm="1">
        <f t="array" ref="O948">_xlfn.IFS(
Table1[[#This Row],[Engine Size]]&lt;2,"Small",
Table1[[#This Row],[Engine Size]]&lt;4,"Medium",
TRUE,"Large"
)</f>
        <v>Large</v>
      </c>
      <c r="P948" cm="1">
        <f t="array" ref="P948">_xlfn.IFS(
Table1[[#This Row],[Condition]]="New",3,
Table1[[#This Row],[Condition]]="Like New",2,
TRUE,1
)</f>
        <v>1</v>
      </c>
    </row>
    <row r="949" spans="1:16" hidden="1" x14ac:dyDescent="0.3">
      <c r="A949">
        <v>948</v>
      </c>
      <c r="B949" t="s">
        <v>43</v>
      </c>
      <c r="C949">
        <v>2016</v>
      </c>
      <c r="D949">
        <v>2.2999999999999998</v>
      </c>
      <c r="E949" t="s">
        <v>25</v>
      </c>
      <c r="F949" t="s">
        <v>34</v>
      </c>
      <c r="G949">
        <v>30552</v>
      </c>
      <c r="H949" t="s">
        <v>26</v>
      </c>
      <c r="I949">
        <v>37212.300000000003</v>
      </c>
      <c r="J949" t="s">
        <v>44</v>
      </c>
      <c r="K949">
        <f ca="1">YEAR(TODAY()) - Table1[[#This Row],[Year]]</f>
        <v>10</v>
      </c>
      <c r="L949">
        <f>Table1[[#This Row],[Price]]/Table1[[#This Row],[Mileage]]</f>
        <v>1.2179988216810684</v>
      </c>
      <c r="M949" t="str" cm="1">
        <f t="array" ref="M949">_xlfn.IFS(
Table1[[#This Row],[Mileage]]&lt;50000,"Low",
Table1[[#This Row],[Mileage]]&lt;150000,"Medium",
TRUE,"High"
)</f>
        <v>Low</v>
      </c>
      <c r="N949" t="str" cm="1">
        <f t="array" ref="N949">_xlfn.IFS(
Table1[[#This Row],[Price]]&lt;65000,"Budget",
Table1[[#This Row],[Price]]&lt;=80000,"Mid-range",
TRUE,"Premium"
)</f>
        <v>Budget</v>
      </c>
      <c r="O949" t="str" cm="1">
        <f t="array" ref="O949">_xlfn.IFS(
Table1[[#This Row],[Engine Size]]&lt;2,"Small",
Table1[[#This Row],[Engine Size]]&lt;4,"Medium",
TRUE,"Large"
)</f>
        <v>Medium</v>
      </c>
      <c r="P949" cm="1">
        <f t="array" ref="P949">_xlfn.IFS(
Table1[[#This Row],[Condition]]="New",3,
Table1[[#This Row],[Condition]]="Like New",2,
TRUE,1
)</f>
        <v>1</v>
      </c>
    </row>
    <row r="950" spans="1:16" x14ac:dyDescent="0.3">
      <c r="A950">
        <v>949</v>
      </c>
      <c r="B950" t="s">
        <v>24</v>
      </c>
      <c r="C950">
        <v>2023</v>
      </c>
      <c r="D950">
        <v>5.4</v>
      </c>
      <c r="E950" t="s">
        <v>42</v>
      </c>
      <c r="F950" t="s">
        <v>19</v>
      </c>
      <c r="G950">
        <v>147278</v>
      </c>
      <c r="H950" t="s">
        <v>26</v>
      </c>
      <c r="I950">
        <v>58735.06</v>
      </c>
      <c r="J950" t="s">
        <v>49</v>
      </c>
      <c r="K950">
        <f ca="1">YEAR(TODAY()) - Table1[[#This Row],[Year]]</f>
        <v>3</v>
      </c>
      <c r="L950">
        <f>Table1[[#This Row],[Price]]/Table1[[#This Row],[Mileage]]</f>
        <v>0.39880403047298307</v>
      </c>
      <c r="M950" t="str" cm="1">
        <f t="array" ref="M950">_xlfn.IFS(
Table1[[#This Row],[Mileage]]&lt;50000,"Low",
Table1[[#This Row],[Mileage]]&lt;150000,"Medium",
TRUE,"High"
)</f>
        <v>Medium</v>
      </c>
      <c r="N950" t="str" cm="1">
        <f t="array" ref="N950">_xlfn.IFS(
Table1[[#This Row],[Price]]&lt;65000,"Budget",
Table1[[#This Row],[Price]]&lt;=80000,"Mid-range",
TRUE,"Premium"
)</f>
        <v>Budget</v>
      </c>
      <c r="O950" t="str" cm="1">
        <f t="array" ref="O950">_xlfn.IFS(
Table1[[#This Row],[Engine Size]]&lt;2,"Small",
Table1[[#This Row],[Engine Size]]&lt;4,"Medium",
TRUE,"Large"
)</f>
        <v>Large</v>
      </c>
      <c r="P950" cm="1">
        <f t="array" ref="P950">_xlfn.IFS(
Table1[[#This Row],[Condition]]="New",3,
Table1[[#This Row],[Condition]]="Like New",2,
TRUE,1
)</f>
        <v>1</v>
      </c>
    </row>
    <row r="951" spans="1:16" hidden="1" x14ac:dyDescent="0.3">
      <c r="A951">
        <v>950</v>
      </c>
      <c r="B951" t="s">
        <v>17</v>
      </c>
      <c r="C951">
        <v>2001</v>
      </c>
      <c r="D951">
        <v>5.5</v>
      </c>
      <c r="E951" t="s">
        <v>25</v>
      </c>
      <c r="F951" t="s">
        <v>19</v>
      </c>
      <c r="G951">
        <v>34831</v>
      </c>
      <c r="H951" t="s">
        <v>26</v>
      </c>
      <c r="I951">
        <v>32688.55</v>
      </c>
      <c r="J951" t="s">
        <v>35</v>
      </c>
      <c r="K951">
        <f ca="1">YEAR(TODAY()) - Table1[[#This Row],[Year]]</f>
        <v>25</v>
      </c>
      <c r="L951">
        <f>Table1[[#This Row],[Price]]/Table1[[#This Row],[Mileage]]</f>
        <v>0.93849013809537474</v>
      </c>
      <c r="M951" t="str" cm="1">
        <f t="array" ref="M951">_xlfn.IFS(
Table1[[#This Row],[Mileage]]&lt;50000,"Low",
Table1[[#This Row],[Mileage]]&lt;150000,"Medium",
TRUE,"High"
)</f>
        <v>Low</v>
      </c>
      <c r="N951" t="str" cm="1">
        <f t="array" ref="N951">_xlfn.IFS(
Table1[[#This Row],[Price]]&lt;65000,"Budget",
Table1[[#This Row],[Price]]&lt;=80000,"Mid-range",
TRUE,"Premium"
)</f>
        <v>Budget</v>
      </c>
      <c r="O951" t="str" cm="1">
        <f t="array" ref="O951">_xlfn.IFS(
Table1[[#This Row],[Engine Size]]&lt;2,"Small",
Table1[[#This Row],[Engine Size]]&lt;4,"Medium",
TRUE,"Large"
)</f>
        <v>Large</v>
      </c>
      <c r="P951" cm="1">
        <f t="array" ref="P951">_xlfn.IFS(
Table1[[#This Row],[Condition]]="New",3,
Table1[[#This Row],[Condition]]="Like New",2,
TRUE,1
)</f>
        <v>1</v>
      </c>
    </row>
    <row r="952" spans="1:16" hidden="1" x14ac:dyDescent="0.3">
      <c r="A952">
        <v>951</v>
      </c>
      <c r="B952" t="s">
        <v>17</v>
      </c>
      <c r="C952">
        <v>2010</v>
      </c>
      <c r="D952">
        <v>2.5</v>
      </c>
      <c r="E952" t="s">
        <v>42</v>
      </c>
      <c r="F952" t="s">
        <v>19</v>
      </c>
      <c r="G952">
        <v>43563</v>
      </c>
      <c r="H952" t="s">
        <v>38</v>
      </c>
      <c r="I952">
        <v>16140.82</v>
      </c>
      <c r="J952" t="s">
        <v>35</v>
      </c>
      <c r="K952">
        <f ca="1">YEAR(TODAY()) - Table1[[#This Row],[Year]]</f>
        <v>16</v>
      </c>
      <c r="L952">
        <f>Table1[[#This Row],[Price]]/Table1[[#This Row],[Mileage]]</f>
        <v>0.37051672290705412</v>
      </c>
      <c r="M952" t="str" cm="1">
        <f t="array" ref="M952">_xlfn.IFS(
Table1[[#This Row],[Mileage]]&lt;50000,"Low",
Table1[[#This Row],[Mileage]]&lt;150000,"Medium",
TRUE,"High"
)</f>
        <v>Low</v>
      </c>
      <c r="N952" t="str" cm="1">
        <f t="array" ref="N952">_xlfn.IFS(
Table1[[#This Row],[Price]]&lt;65000,"Budget",
Table1[[#This Row],[Price]]&lt;=80000,"Mid-range",
TRUE,"Premium"
)</f>
        <v>Budget</v>
      </c>
      <c r="O952" t="str" cm="1">
        <f t="array" ref="O952">_xlfn.IFS(
Table1[[#This Row],[Engine Size]]&lt;2,"Small",
Table1[[#This Row],[Engine Size]]&lt;4,"Medium",
TRUE,"Large"
)</f>
        <v>Medium</v>
      </c>
      <c r="P952" cm="1">
        <f t="array" ref="P952">_xlfn.IFS(
Table1[[#This Row],[Condition]]="New",3,
Table1[[#This Row],[Condition]]="Like New",2,
TRUE,1
)</f>
        <v>2</v>
      </c>
    </row>
    <row r="953" spans="1:16" x14ac:dyDescent="0.3">
      <c r="A953">
        <v>952</v>
      </c>
      <c r="B953" t="s">
        <v>43</v>
      </c>
      <c r="C953">
        <v>2008</v>
      </c>
      <c r="D953">
        <v>2.1</v>
      </c>
      <c r="E953" t="s">
        <v>33</v>
      </c>
      <c r="F953" t="s">
        <v>19</v>
      </c>
      <c r="G953">
        <v>18361</v>
      </c>
      <c r="H953" t="s">
        <v>20</v>
      </c>
      <c r="I953">
        <v>67099.850000000006</v>
      </c>
      <c r="J953" t="s">
        <v>44</v>
      </c>
      <c r="K953">
        <f ca="1">YEAR(TODAY()) - Table1[[#This Row],[Year]]</f>
        <v>18</v>
      </c>
      <c r="L953">
        <f>Table1[[#This Row],[Price]]/Table1[[#This Row],[Mileage]]</f>
        <v>3.654476880344208</v>
      </c>
      <c r="M953" t="str" cm="1">
        <f t="array" ref="M953">_xlfn.IFS(
Table1[[#This Row],[Mileage]]&lt;50000,"Low",
Table1[[#This Row],[Mileage]]&lt;150000,"Medium",
TRUE,"High"
)</f>
        <v>Low</v>
      </c>
      <c r="N953" t="str" cm="1">
        <f t="array" ref="N953">_xlfn.IFS(
Table1[[#This Row],[Price]]&lt;65000,"Budget",
Table1[[#This Row],[Price]]&lt;=80000,"Mid-range",
TRUE,"Premium"
)</f>
        <v>Mid-range</v>
      </c>
      <c r="O953" t="str" cm="1">
        <f t="array" ref="O953">_xlfn.IFS(
Table1[[#This Row],[Engine Size]]&lt;2,"Small",
Table1[[#This Row],[Engine Size]]&lt;4,"Medium",
TRUE,"Large"
)</f>
        <v>Medium</v>
      </c>
      <c r="P953" cm="1">
        <f t="array" ref="P953">_xlfn.IFS(
Table1[[#This Row],[Condition]]="New",3,
Table1[[#This Row],[Condition]]="Like New",2,
TRUE,1
)</f>
        <v>3</v>
      </c>
    </row>
    <row r="954" spans="1:16" x14ac:dyDescent="0.3">
      <c r="A954">
        <v>953</v>
      </c>
      <c r="B954" t="s">
        <v>43</v>
      </c>
      <c r="C954">
        <v>2006</v>
      </c>
      <c r="D954">
        <v>3.1</v>
      </c>
      <c r="E954" t="s">
        <v>33</v>
      </c>
      <c r="F954" t="s">
        <v>34</v>
      </c>
      <c r="G954">
        <v>74469</v>
      </c>
      <c r="H954" t="s">
        <v>38</v>
      </c>
      <c r="I954">
        <v>85848.51</v>
      </c>
      <c r="J954" t="s">
        <v>57</v>
      </c>
      <c r="K954">
        <f ca="1">YEAR(TODAY()) - Table1[[#This Row],[Year]]</f>
        <v>20</v>
      </c>
      <c r="L954">
        <f>Table1[[#This Row],[Price]]/Table1[[#This Row],[Mileage]]</f>
        <v>1.1528086854932924</v>
      </c>
      <c r="M954" t="str" cm="1">
        <f t="array" ref="M954">_xlfn.IFS(
Table1[[#This Row],[Mileage]]&lt;50000,"Low",
Table1[[#This Row],[Mileage]]&lt;150000,"Medium",
TRUE,"High"
)</f>
        <v>Medium</v>
      </c>
      <c r="N954" t="str" cm="1">
        <f t="array" ref="N954">_xlfn.IFS(
Table1[[#This Row],[Price]]&lt;65000,"Budget",
Table1[[#This Row],[Price]]&lt;=80000,"Mid-range",
TRUE,"Premium"
)</f>
        <v>Premium</v>
      </c>
      <c r="O954" t="str" cm="1">
        <f t="array" ref="O954">_xlfn.IFS(
Table1[[#This Row],[Engine Size]]&lt;2,"Small",
Table1[[#This Row],[Engine Size]]&lt;4,"Medium",
TRUE,"Large"
)</f>
        <v>Medium</v>
      </c>
      <c r="P954" cm="1">
        <f t="array" ref="P954">_xlfn.IFS(
Table1[[#This Row],[Condition]]="New",3,
Table1[[#This Row],[Condition]]="Like New",2,
TRUE,1
)</f>
        <v>2</v>
      </c>
    </row>
    <row r="955" spans="1:16" x14ac:dyDescent="0.3">
      <c r="A955">
        <v>954</v>
      </c>
      <c r="B955" t="s">
        <v>43</v>
      </c>
      <c r="C955">
        <v>2021</v>
      </c>
      <c r="D955">
        <v>2.2000000000000002</v>
      </c>
      <c r="E955" t="s">
        <v>18</v>
      </c>
      <c r="F955" t="s">
        <v>34</v>
      </c>
      <c r="G955">
        <v>25816</v>
      </c>
      <c r="H955" t="s">
        <v>26</v>
      </c>
      <c r="I955">
        <v>93502.77</v>
      </c>
      <c r="J955" t="s">
        <v>63</v>
      </c>
      <c r="K955">
        <f ca="1">YEAR(TODAY()) - Table1[[#This Row],[Year]]</f>
        <v>5</v>
      </c>
      <c r="L955">
        <f>Table1[[#This Row],[Price]]/Table1[[#This Row],[Mileage]]</f>
        <v>3.6218922373721725</v>
      </c>
      <c r="M955" t="str" cm="1">
        <f t="array" ref="M955">_xlfn.IFS(
Table1[[#This Row],[Mileage]]&lt;50000,"Low",
Table1[[#This Row],[Mileage]]&lt;150000,"Medium",
TRUE,"High"
)</f>
        <v>Low</v>
      </c>
      <c r="N955" t="str" cm="1">
        <f t="array" ref="N955">_xlfn.IFS(
Table1[[#This Row],[Price]]&lt;65000,"Budget",
Table1[[#This Row],[Price]]&lt;=80000,"Mid-range",
TRUE,"Premium"
)</f>
        <v>Premium</v>
      </c>
      <c r="O955" t="str" cm="1">
        <f t="array" ref="O955">_xlfn.IFS(
Table1[[#This Row],[Engine Size]]&lt;2,"Small",
Table1[[#This Row],[Engine Size]]&lt;4,"Medium",
TRUE,"Large"
)</f>
        <v>Medium</v>
      </c>
      <c r="P955" cm="1">
        <f t="array" ref="P955">_xlfn.IFS(
Table1[[#This Row],[Condition]]="New",3,
Table1[[#This Row],[Condition]]="Like New",2,
TRUE,1
)</f>
        <v>1</v>
      </c>
    </row>
    <row r="956" spans="1:16" x14ac:dyDescent="0.3">
      <c r="A956">
        <v>955</v>
      </c>
      <c r="B956" t="s">
        <v>50</v>
      </c>
      <c r="C956">
        <v>2016</v>
      </c>
      <c r="D956">
        <v>4.4000000000000004</v>
      </c>
      <c r="E956" t="s">
        <v>25</v>
      </c>
      <c r="F956" t="s">
        <v>34</v>
      </c>
      <c r="G956">
        <v>257422</v>
      </c>
      <c r="H956" t="s">
        <v>26</v>
      </c>
      <c r="I956">
        <v>97394.95</v>
      </c>
      <c r="J956" t="s">
        <v>55</v>
      </c>
      <c r="K956">
        <f ca="1">YEAR(TODAY()) - Table1[[#This Row],[Year]]</f>
        <v>10</v>
      </c>
      <c r="L956">
        <f>Table1[[#This Row],[Price]]/Table1[[#This Row],[Mileage]]</f>
        <v>0.37834742174328534</v>
      </c>
      <c r="M956" t="str" cm="1">
        <f t="array" ref="M956">_xlfn.IFS(
Table1[[#This Row],[Mileage]]&lt;50000,"Low",
Table1[[#This Row],[Mileage]]&lt;150000,"Medium",
TRUE,"High"
)</f>
        <v>High</v>
      </c>
      <c r="N956" t="str" cm="1">
        <f t="array" ref="N956">_xlfn.IFS(
Table1[[#This Row],[Price]]&lt;65000,"Budget",
Table1[[#This Row],[Price]]&lt;=80000,"Mid-range",
TRUE,"Premium"
)</f>
        <v>Premium</v>
      </c>
      <c r="O956" t="str" cm="1">
        <f t="array" ref="O956">_xlfn.IFS(
Table1[[#This Row],[Engine Size]]&lt;2,"Small",
Table1[[#This Row],[Engine Size]]&lt;4,"Medium",
TRUE,"Large"
)</f>
        <v>Large</v>
      </c>
      <c r="P956" cm="1">
        <f t="array" ref="P956">_xlfn.IFS(
Table1[[#This Row],[Condition]]="New",3,
Table1[[#This Row],[Condition]]="Like New",2,
TRUE,1
)</f>
        <v>1</v>
      </c>
    </row>
    <row r="957" spans="1:16" x14ac:dyDescent="0.3">
      <c r="A957">
        <v>956</v>
      </c>
      <c r="B957" t="s">
        <v>50</v>
      </c>
      <c r="C957">
        <v>2016</v>
      </c>
      <c r="D957">
        <v>5.0999999999999996</v>
      </c>
      <c r="E957" t="s">
        <v>18</v>
      </c>
      <c r="F957" t="s">
        <v>19</v>
      </c>
      <c r="G957">
        <v>146691</v>
      </c>
      <c r="H957" t="s">
        <v>20</v>
      </c>
      <c r="I957">
        <v>79206.100000000006</v>
      </c>
      <c r="J957" t="s">
        <v>61</v>
      </c>
      <c r="K957">
        <f ca="1">YEAR(TODAY()) - Table1[[#This Row],[Year]]</f>
        <v>10</v>
      </c>
      <c r="L957">
        <f>Table1[[#This Row],[Price]]/Table1[[#This Row],[Mileage]]</f>
        <v>0.53995200796231535</v>
      </c>
      <c r="M957" t="str" cm="1">
        <f t="array" ref="M957">_xlfn.IFS(
Table1[[#This Row],[Mileage]]&lt;50000,"Low",
Table1[[#This Row],[Mileage]]&lt;150000,"Medium",
TRUE,"High"
)</f>
        <v>Medium</v>
      </c>
      <c r="N957" t="str" cm="1">
        <f t="array" ref="N957">_xlfn.IFS(
Table1[[#This Row],[Price]]&lt;65000,"Budget",
Table1[[#This Row],[Price]]&lt;=80000,"Mid-range",
TRUE,"Premium"
)</f>
        <v>Mid-range</v>
      </c>
      <c r="O957" t="str" cm="1">
        <f t="array" ref="O957">_xlfn.IFS(
Table1[[#This Row],[Engine Size]]&lt;2,"Small",
Table1[[#This Row],[Engine Size]]&lt;4,"Medium",
TRUE,"Large"
)</f>
        <v>Large</v>
      </c>
      <c r="P957" cm="1">
        <f t="array" ref="P957">_xlfn.IFS(
Table1[[#This Row],[Condition]]="New",3,
Table1[[#This Row],[Condition]]="Like New",2,
TRUE,1
)</f>
        <v>3</v>
      </c>
    </row>
    <row r="958" spans="1:16" hidden="1" x14ac:dyDescent="0.3">
      <c r="A958">
        <v>957</v>
      </c>
      <c r="B958" t="s">
        <v>37</v>
      </c>
      <c r="C958">
        <v>2001</v>
      </c>
      <c r="D958">
        <v>4.4000000000000004</v>
      </c>
      <c r="E958" t="s">
        <v>33</v>
      </c>
      <c r="F958" t="s">
        <v>19</v>
      </c>
      <c r="G958">
        <v>234295</v>
      </c>
      <c r="H958" t="s">
        <v>20</v>
      </c>
      <c r="I958">
        <v>18271.73</v>
      </c>
      <c r="J958" t="s">
        <v>68</v>
      </c>
      <c r="K958">
        <f ca="1">YEAR(TODAY()) - Table1[[#This Row],[Year]]</f>
        <v>25</v>
      </c>
      <c r="L958">
        <f>Table1[[#This Row],[Price]]/Table1[[#This Row],[Mileage]]</f>
        <v>7.798600055485605E-2</v>
      </c>
      <c r="M958" t="str" cm="1">
        <f t="array" ref="M958">_xlfn.IFS(
Table1[[#This Row],[Mileage]]&lt;50000,"Low",
Table1[[#This Row],[Mileage]]&lt;150000,"Medium",
TRUE,"High"
)</f>
        <v>High</v>
      </c>
      <c r="N958" t="str" cm="1">
        <f t="array" ref="N958">_xlfn.IFS(
Table1[[#This Row],[Price]]&lt;65000,"Budget",
Table1[[#This Row],[Price]]&lt;=80000,"Mid-range",
TRUE,"Premium"
)</f>
        <v>Budget</v>
      </c>
      <c r="O958" t="str" cm="1">
        <f t="array" ref="O958">_xlfn.IFS(
Table1[[#This Row],[Engine Size]]&lt;2,"Small",
Table1[[#This Row],[Engine Size]]&lt;4,"Medium",
TRUE,"Large"
)</f>
        <v>Large</v>
      </c>
      <c r="P958" cm="1">
        <f t="array" ref="P958">_xlfn.IFS(
Table1[[#This Row],[Condition]]="New",3,
Table1[[#This Row],[Condition]]="Like New",2,
TRUE,1
)</f>
        <v>3</v>
      </c>
    </row>
    <row r="959" spans="1:16" x14ac:dyDescent="0.3">
      <c r="A959">
        <v>958</v>
      </c>
      <c r="B959" t="s">
        <v>37</v>
      </c>
      <c r="C959">
        <v>2005</v>
      </c>
      <c r="D959">
        <v>5.0999999999999996</v>
      </c>
      <c r="E959" t="s">
        <v>25</v>
      </c>
      <c r="F959" t="s">
        <v>19</v>
      </c>
      <c r="G959">
        <v>92479</v>
      </c>
      <c r="H959" t="s">
        <v>38</v>
      </c>
      <c r="I959">
        <v>86045.62</v>
      </c>
      <c r="J959" t="s">
        <v>45</v>
      </c>
      <c r="K959">
        <f ca="1">YEAR(TODAY()) - Table1[[#This Row],[Year]]</f>
        <v>21</v>
      </c>
      <c r="L959">
        <f>Table1[[#This Row],[Price]]/Table1[[#This Row],[Mileage]]</f>
        <v>0.93043415261843221</v>
      </c>
      <c r="M959" t="str" cm="1">
        <f t="array" ref="M959">_xlfn.IFS(
Table1[[#This Row],[Mileage]]&lt;50000,"Low",
Table1[[#This Row],[Mileage]]&lt;150000,"Medium",
TRUE,"High"
)</f>
        <v>Medium</v>
      </c>
      <c r="N959" t="str" cm="1">
        <f t="array" ref="N959">_xlfn.IFS(
Table1[[#This Row],[Price]]&lt;65000,"Budget",
Table1[[#This Row],[Price]]&lt;=80000,"Mid-range",
TRUE,"Premium"
)</f>
        <v>Premium</v>
      </c>
      <c r="O959" t="str" cm="1">
        <f t="array" ref="O959">_xlfn.IFS(
Table1[[#This Row],[Engine Size]]&lt;2,"Small",
Table1[[#This Row],[Engine Size]]&lt;4,"Medium",
TRUE,"Large"
)</f>
        <v>Large</v>
      </c>
      <c r="P959" cm="1">
        <f t="array" ref="P959">_xlfn.IFS(
Table1[[#This Row],[Condition]]="New",3,
Table1[[#This Row],[Condition]]="Like New",2,
TRUE,1
)</f>
        <v>2</v>
      </c>
    </row>
    <row r="960" spans="1:16" hidden="1" x14ac:dyDescent="0.3">
      <c r="A960">
        <v>959</v>
      </c>
      <c r="B960" t="s">
        <v>43</v>
      </c>
      <c r="C960">
        <v>2013</v>
      </c>
      <c r="D960">
        <v>3</v>
      </c>
      <c r="E960" t="s">
        <v>18</v>
      </c>
      <c r="F960" t="s">
        <v>34</v>
      </c>
      <c r="G960">
        <v>26819</v>
      </c>
      <c r="H960" t="s">
        <v>38</v>
      </c>
      <c r="I960">
        <v>42996.21</v>
      </c>
      <c r="J960" t="s">
        <v>57</v>
      </c>
      <c r="K960">
        <f ca="1">YEAR(TODAY()) - Table1[[#This Row],[Year]]</f>
        <v>13</v>
      </c>
      <c r="L960">
        <f>Table1[[#This Row],[Price]]/Table1[[#This Row],[Mileage]]</f>
        <v>1.6031995973004214</v>
      </c>
      <c r="M960" t="str" cm="1">
        <f t="array" ref="M960">_xlfn.IFS(
Table1[[#This Row],[Mileage]]&lt;50000,"Low",
Table1[[#This Row],[Mileage]]&lt;150000,"Medium",
TRUE,"High"
)</f>
        <v>Low</v>
      </c>
      <c r="N960" t="str" cm="1">
        <f t="array" ref="N960">_xlfn.IFS(
Table1[[#This Row],[Price]]&lt;65000,"Budget",
Table1[[#This Row],[Price]]&lt;=80000,"Mid-range",
TRUE,"Premium"
)</f>
        <v>Budget</v>
      </c>
      <c r="O960" t="str" cm="1">
        <f t="array" ref="O960">_xlfn.IFS(
Table1[[#This Row],[Engine Size]]&lt;2,"Small",
Table1[[#This Row],[Engine Size]]&lt;4,"Medium",
TRUE,"Large"
)</f>
        <v>Medium</v>
      </c>
      <c r="P960" cm="1">
        <f t="array" ref="P960">_xlfn.IFS(
Table1[[#This Row],[Condition]]="New",3,
Table1[[#This Row],[Condition]]="Like New",2,
TRUE,1
)</f>
        <v>2</v>
      </c>
    </row>
    <row r="961" spans="1:16" x14ac:dyDescent="0.3">
      <c r="A961">
        <v>960</v>
      </c>
      <c r="B961" t="s">
        <v>24</v>
      </c>
      <c r="C961">
        <v>2005</v>
      </c>
      <c r="D961">
        <v>1.8</v>
      </c>
      <c r="E961" t="s">
        <v>18</v>
      </c>
      <c r="F961" t="s">
        <v>19</v>
      </c>
      <c r="G961">
        <v>8798</v>
      </c>
      <c r="H961" t="s">
        <v>20</v>
      </c>
      <c r="I961">
        <v>74341.570000000007</v>
      </c>
      <c r="J961" t="s">
        <v>27</v>
      </c>
      <c r="K961">
        <f ca="1">YEAR(TODAY()) - Table1[[#This Row],[Year]]</f>
        <v>21</v>
      </c>
      <c r="L961">
        <f>Table1[[#This Row],[Price]]/Table1[[#This Row],[Mileage]]</f>
        <v>8.4498260968401926</v>
      </c>
      <c r="M961" t="str" cm="1">
        <f t="array" ref="M961">_xlfn.IFS(
Table1[[#This Row],[Mileage]]&lt;50000,"Low",
Table1[[#This Row],[Mileage]]&lt;150000,"Medium",
TRUE,"High"
)</f>
        <v>Low</v>
      </c>
      <c r="N961" t="str" cm="1">
        <f t="array" ref="N961">_xlfn.IFS(
Table1[[#This Row],[Price]]&lt;65000,"Budget",
Table1[[#This Row],[Price]]&lt;=80000,"Mid-range",
TRUE,"Premium"
)</f>
        <v>Mid-range</v>
      </c>
      <c r="O961" t="str" cm="1">
        <f t="array" ref="O961">_xlfn.IFS(
Table1[[#This Row],[Engine Size]]&lt;2,"Small",
Table1[[#This Row],[Engine Size]]&lt;4,"Medium",
TRUE,"Large"
)</f>
        <v>Small</v>
      </c>
      <c r="P961" cm="1">
        <f t="array" ref="P961">_xlfn.IFS(
Table1[[#This Row],[Condition]]="New",3,
Table1[[#This Row],[Condition]]="Like New",2,
TRUE,1
)</f>
        <v>3</v>
      </c>
    </row>
    <row r="962" spans="1:16" x14ac:dyDescent="0.3">
      <c r="A962">
        <v>961</v>
      </c>
      <c r="B962" t="s">
        <v>58</v>
      </c>
      <c r="C962">
        <v>2001</v>
      </c>
      <c r="D962">
        <v>4.7</v>
      </c>
      <c r="E962" t="s">
        <v>18</v>
      </c>
      <c r="F962" t="s">
        <v>19</v>
      </c>
      <c r="G962">
        <v>156215</v>
      </c>
      <c r="H962" t="s">
        <v>38</v>
      </c>
      <c r="I962">
        <v>55470.46</v>
      </c>
      <c r="J962" t="s">
        <v>67</v>
      </c>
      <c r="K962">
        <f ca="1">YEAR(TODAY()) - Table1[[#This Row],[Year]]</f>
        <v>25</v>
      </c>
      <c r="L962">
        <f>Table1[[#This Row],[Price]]/Table1[[#This Row],[Mileage]]</f>
        <v>0.35509048426847611</v>
      </c>
      <c r="M962" t="str" cm="1">
        <f t="array" ref="M962">_xlfn.IFS(
Table1[[#This Row],[Mileage]]&lt;50000,"Low",
Table1[[#This Row],[Mileage]]&lt;150000,"Medium",
TRUE,"High"
)</f>
        <v>High</v>
      </c>
      <c r="N962" t="str" cm="1">
        <f t="array" ref="N962">_xlfn.IFS(
Table1[[#This Row],[Price]]&lt;65000,"Budget",
Table1[[#This Row],[Price]]&lt;=80000,"Mid-range",
TRUE,"Premium"
)</f>
        <v>Budget</v>
      </c>
      <c r="O962" t="str" cm="1">
        <f t="array" ref="O962">_xlfn.IFS(
Table1[[#This Row],[Engine Size]]&lt;2,"Small",
Table1[[#This Row],[Engine Size]]&lt;4,"Medium",
TRUE,"Large"
)</f>
        <v>Large</v>
      </c>
      <c r="P962" cm="1">
        <f t="array" ref="P962">_xlfn.IFS(
Table1[[#This Row],[Condition]]="New",3,
Table1[[#This Row],[Condition]]="Like New",2,
TRUE,1
)</f>
        <v>2</v>
      </c>
    </row>
    <row r="963" spans="1:16" x14ac:dyDescent="0.3">
      <c r="A963">
        <v>962</v>
      </c>
      <c r="B963" t="s">
        <v>50</v>
      </c>
      <c r="C963">
        <v>2000</v>
      </c>
      <c r="D963">
        <v>2.8</v>
      </c>
      <c r="E963" t="s">
        <v>18</v>
      </c>
      <c r="F963" t="s">
        <v>34</v>
      </c>
      <c r="G963">
        <v>243942</v>
      </c>
      <c r="H963" t="s">
        <v>26</v>
      </c>
      <c r="I963">
        <v>83717.58</v>
      </c>
      <c r="J963" t="s">
        <v>61</v>
      </c>
      <c r="K963">
        <f ca="1">YEAR(TODAY()) - Table1[[#This Row],[Year]]</f>
        <v>26</v>
      </c>
      <c r="L963">
        <f>Table1[[#This Row],[Price]]/Table1[[#This Row],[Mileage]]</f>
        <v>0.34318641316378484</v>
      </c>
      <c r="M963" t="str" cm="1">
        <f t="array" ref="M963">_xlfn.IFS(
Table1[[#This Row],[Mileage]]&lt;50000,"Low",
Table1[[#This Row],[Mileage]]&lt;150000,"Medium",
TRUE,"High"
)</f>
        <v>High</v>
      </c>
      <c r="N963" t="str" cm="1">
        <f t="array" ref="N963">_xlfn.IFS(
Table1[[#This Row],[Price]]&lt;65000,"Budget",
Table1[[#This Row],[Price]]&lt;=80000,"Mid-range",
TRUE,"Premium"
)</f>
        <v>Premium</v>
      </c>
      <c r="O963" t="str" cm="1">
        <f t="array" ref="O963">_xlfn.IFS(
Table1[[#This Row],[Engine Size]]&lt;2,"Small",
Table1[[#This Row],[Engine Size]]&lt;4,"Medium",
TRUE,"Large"
)</f>
        <v>Medium</v>
      </c>
      <c r="P963" cm="1">
        <f t="array" ref="P963">_xlfn.IFS(
Table1[[#This Row],[Condition]]="New",3,
Table1[[#This Row],[Condition]]="Like New",2,
TRUE,1
)</f>
        <v>1</v>
      </c>
    </row>
    <row r="964" spans="1:16" hidden="1" x14ac:dyDescent="0.3">
      <c r="A964">
        <v>963</v>
      </c>
      <c r="B964" t="s">
        <v>24</v>
      </c>
      <c r="C964">
        <v>2009</v>
      </c>
      <c r="D964">
        <v>4.4000000000000004</v>
      </c>
      <c r="E964" t="s">
        <v>18</v>
      </c>
      <c r="F964" t="s">
        <v>34</v>
      </c>
      <c r="G964">
        <v>230259</v>
      </c>
      <c r="H964" t="s">
        <v>26</v>
      </c>
      <c r="I964">
        <v>45423.040000000001</v>
      </c>
      <c r="J964" t="s">
        <v>27</v>
      </c>
      <c r="K964">
        <f ca="1">YEAR(TODAY()) - Table1[[#This Row],[Year]]</f>
        <v>17</v>
      </c>
      <c r="L964">
        <f>Table1[[#This Row],[Price]]/Table1[[#This Row],[Mileage]]</f>
        <v>0.19726933583486422</v>
      </c>
      <c r="M964" t="str" cm="1">
        <f t="array" ref="M964">_xlfn.IFS(
Table1[[#This Row],[Mileage]]&lt;50000,"Low",
Table1[[#This Row],[Mileage]]&lt;150000,"Medium",
TRUE,"High"
)</f>
        <v>High</v>
      </c>
      <c r="N964" t="str" cm="1">
        <f t="array" ref="N964">_xlfn.IFS(
Table1[[#This Row],[Price]]&lt;65000,"Budget",
Table1[[#This Row],[Price]]&lt;=80000,"Mid-range",
TRUE,"Premium"
)</f>
        <v>Budget</v>
      </c>
      <c r="O964" t="str" cm="1">
        <f t="array" ref="O964">_xlfn.IFS(
Table1[[#This Row],[Engine Size]]&lt;2,"Small",
Table1[[#This Row],[Engine Size]]&lt;4,"Medium",
TRUE,"Large"
)</f>
        <v>Large</v>
      </c>
      <c r="P964" cm="1">
        <f t="array" ref="P964">_xlfn.IFS(
Table1[[#This Row],[Condition]]="New",3,
Table1[[#This Row],[Condition]]="Like New",2,
TRUE,1
)</f>
        <v>1</v>
      </c>
    </row>
    <row r="965" spans="1:16" hidden="1" x14ac:dyDescent="0.3">
      <c r="A965">
        <v>964</v>
      </c>
      <c r="B965" t="s">
        <v>30</v>
      </c>
      <c r="C965">
        <v>2020</v>
      </c>
      <c r="D965">
        <v>2.4</v>
      </c>
      <c r="E965" t="s">
        <v>25</v>
      </c>
      <c r="F965" t="s">
        <v>19</v>
      </c>
      <c r="G965">
        <v>129544</v>
      </c>
      <c r="H965" t="s">
        <v>20</v>
      </c>
      <c r="I965">
        <v>10870.41</v>
      </c>
      <c r="J965" t="s">
        <v>41</v>
      </c>
      <c r="K965">
        <f ca="1">YEAR(TODAY()) - Table1[[#This Row],[Year]]</f>
        <v>6</v>
      </c>
      <c r="L965">
        <f>Table1[[#This Row],[Price]]/Table1[[#This Row],[Mileage]]</f>
        <v>8.3912879021799544E-2</v>
      </c>
      <c r="M965" t="str" cm="1">
        <f t="array" ref="M965">_xlfn.IFS(
Table1[[#This Row],[Mileage]]&lt;50000,"Low",
Table1[[#This Row],[Mileage]]&lt;150000,"Medium",
TRUE,"High"
)</f>
        <v>Medium</v>
      </c>
      <c r="N965" t="str" cm="1">
        <f t="array" ref="N965">_xlfn.IFS(
Table1[[#This Row],[Price]]&lt;65000,"Budget",
Table1[[#This Row],[Price]]&lt;=80000,"Mid-range",
TRUE,"Premium"
)</f>
        <v>Budget</v>
      </c>
      <c r="O965" t="str" cm="1">
        <f t="array" ref="O965">_xlfn.IFS(
Table1[[#This Row],[Engine Size]]&lt;2,"Small",
Table1[[#This Row],[Engine Size]]&lt;4,"Medium",
TRUE,"Large"
)</f>
        <v>Medium</v>
      </c>
      <c r="P965" cm="1">
        <f t="array" ref="P965">_xlfn.IFS(
Table1[[#This Row],[Condition]]="New",3,
Table1[[#This Row],[Condition]]="Like New",2,
TRUE,1
)</f>
        <v>3</v>
      </c>
    </row>
    <row r="966" spans="1:16" x14ac:dyDescent="0.3">
      <c r="A966">
        <v>965</v>
      </c>
      <c r="B966" t="s">
        <v>50</v>
      </c>
      <c r="C966">
        <v>2004</v>
      </c>
      <c r="D966">
        <v>1.4</v>
      </c>
      <c r="E966" t="s">
        <v>18</v>
      </c>
      <c r="F966" t="s">
        <v>34</v>
      </c>
      <c r="G966">
        <v>152254</v>
      </c>
      <c r="H966" t="s">
        <v>38</v>
      </c>
      <c r="I966">
        <v>57898.25</v>
      </c>
      <c r="J966" t="s">
        <v>51</v>
      </c>
      <c r="K966">
        <f ca="1">YEAR(TODAY()) - Table1[[#This Row],[Year]]</f>
        <v>22</v>
      </c>
      <c r="L966">
        <f>Table1[[#This Row],[Price]]/Table1[[#This Row],[Mileage]]</f>
        <v>0.38027408146912395</v>
      </c>
      <c r="M966" t="str" cm="1">
        <f t="array" ref="M966">_xlfn.IFS(
Table1[[#This Row],[Mileage]]&lt;50000,"Low",
Table1[[#This Row],[Mileage]]&lt;150000,"Medium",
TRUE,"High"
)</f>
        <v>High</v>
      </c>
      <c r="N966" t="str" cm="1">
        <f t="array" ref="N966">_xlfn.IFS(
Table1[[#This Row],[Price]]&lt;65000,"Budget",
Table1[[#This Row],[Price]]&lt;=80000,"Mid-range",
TRUE,"Premium"
)</f>
        <v>Budget</v>
      </c>
      <c r="O966" t="str" cm="1">
        <f t="array" ref="O966">_xlfn.IFS(
Table1[[#This Row],[Engine Size]]&lt;2,"Small",
Table1[[#This Row],[Engine Size]]&lt;4,"Medium",
TRUE,"Large"
)</f>
        <v>Small</v>
      </c>
      <c r="P966" cm="1">
        <f t="array" ref="P966">_xlfn.IFS(
Table1[[#This Row],[Condition]]="New",3,
Table1[[#This Row],[Condition]]="Like New",2,
TRUE,1
)</f>
        <v>2</v>
      </c>
    </row>
    <row r="967" spans="1:16" hidden="1" x14ac:dyDescent="0.3">
      <c r="A967">
        <v>966</v>
      </c>
      <c r="B967" t="s">
        <v>50</v>
      </c>
      <c r="C967">
        <v>2001</v>
      </c>
      <c r="D967">
        <v>6</v>
      </c>
      <c r="E967" t="s">
        <v>25</v>
      </c>
      <c r="F967" t="s">
        <v>19</v>
      </c>
      <c r="G967">
        <v>253800</v>
      </c>
      <c r="H967" t="s">
        <v>26</v>
      </c>
      <c r="I967">
        <v>21272.6</v>
      </c>
      <c r="J967" t="s">
        <v>54</v>
      </c>
      <c r="K967">
        <f ca="1">YEAR(TODAY()) - Table1[[#This Row],[Year]]</f>
        <v>25</v>
      </c>
      <c r="L967">
        <f>Table1[[#This Row],[Price]]/Table1[[#This Row],[Mileage]]</f>
        <v>8.3816390858944045E-2</v>
      </c>
      <c r="M967" t="str" cm="1">
        <f t="array" ref="M967">_xlfn.IFS(
Table1[[#This Row],[Mileage]]&lt;50000,"Low",
Table1[[#This Row],[Mileage]]&lt;150000,"Medium",
TRUE,"High"
)</f>
        <v>High</v>
      </c>
      <c r="N967" t="str" cm="1">
        <f t="array" ref="N967">_xlfn.IFS(
Table1[[#This Row],[Price]]&lt;65000,"Budget",
Table1[[#This Row],[Price]]&lt;=80000,"Mid-range",
TRUE,"Premium"
)</f>
        <v>Budget</v>
      </c>
      <c r="O967" t="str" cm="1">
        <f t="array" ref="O967">_xlfn.IFS(
Table1[[#This Row],[Engine Size]]&lt;2,"Small",
Table1[[#This Row],[Engine Size]]&lt;4,"Medium",
TRUE,"Large"
)</f>
        <v>Large</v>
      </c>
      <c r="P967" cm="1">
        <f t="array" ref="P967">_xlfn.IFS(
Table1[[#This Row],[Condition]]="New",3,
Table1[[#This Row],[Condition]]="Like New",2,
TRUE,1
)</f>
        <v>1</v>
      </c>
    </row>
    <row r="968" spans="1:16" x14ac:dyDescent="0.3">
      <c r="A968">
        <v>967</v>
      </c>
      <c r="B968" t="s">
        <v>37</v>
      </c>
      <c r="C968">
        <v>2021</v>
      </c>
      <c r="D968">
        <v>1.8</v>
      </c>
      <c r="E968" t="s">
        <v>18</v>
      </c>
      <c r="F968" t="s">
        <v>34</v>
      </c>
      <c r="G968">
        <v>9415</v>
      </c>
      <c r="H968" t="s">
        <v>20</v>
      </c>
      <c r="I968">
        <v>96724.18</v>
      </c>
      <c r="J968" t="s">
        <v>68</v>
      </c>
      <c r="K968">
        <f ca="1">YEAR(TODAY()) - Table1[[#This Row],[Year]]</f>
        <v>5</v>
      </c>
      <c r="L968">
        <f>Table1[[#This Row],[Price]]/Table1[[#This Row],[Mileage]]</f>
        <v>10.273412639405203</v>
      </c>
      <c r="M968" t="str" cm="1">
        <f t="array" ref="M968">_xlfn.IFS(
Table1[[#This Row],[Mileage]]&lt;50000,"Low",
Table1[[#This Row],[Mileage]]&lt;150000,"Medium",
TRUE,"High"
)</f>
        <v>Low</v>
      </c>
      <c r="N968" t="str" cm="1">
        <f t="array" ref="N968">_xlfn.IFS(
Table1[[#This Row],[Price]]&lt;65000,"Budget",
Table1[[#This Row],[Price]]&lt;=80000,"Mid-range",
TRUE,"Premium"
)</f>
        <v>Premium</v>
      </c>
      <c r="O968" t="str" cm="1">
        <f t="array" ref="O968">_xlfn.IFS(
Table1[[#This Row],[Engine Size]]&lt;2,"Small",
Table1[[#This Row],[Engine Size]]&lt;4,"Medium",
TRUE,"Large"
)</f>
        <v>Small</v>
      </c>
      <c r="P968" cm="1">
        <f t="array" ref="P968">_xlfn.IFS(
Table1[[#This Row],[Condition]]="New",3,
Table1[[#This Row],[Condition]]="Like New",2,
TRUE,1
)</f>
        <v>3</v>
      </c>
    </row>
    <row r="969" spans="1:16" x14ac:dyDescent="0.3">
      <c r="A969">
        <v>968</v>
      </c>
      <c r="B969" t="s">
        <v>58</v>
      </c>
      <c r="C969">
        <v>2015</v>
      </c>
      <c r="D969">
        <v>5.9</v>
      </c>
      <c r="E969" t="s">
        <v>33</v>
      </c>
      <c r="F969" t="s">
        <v>34</v>
      </c>
      <c r="G969">
        <v>87638</v>
      </c>
      <c r="H969" t="s">
        <v>38</v>
      </c>
      <c r="I969">
        <v>55061.49</v>
      </c>
      <c r="J969" t="s">
        <v>59</v>
      </c>
      <c r="K969">
        <f ca="1">YEAR(TODAY()) - Table1[[#This Row],[Year]]</f>
        <v>11</v>
      </c>
      <c r="L969">
        <f>Table1[[#This Row],[Price]]/Table1[[#This Row],[Mileage]]</f>
        <v>0.62828327894292424</v>
      </c>
      <c r="M969" t="str" cm="1">
        <f t="array" ref="M969">_xlfn.IFS(
Table1[[#This Row],[Mileage]]&lt;50000,"Low",
Table1[[#This Row],[Mileage]]&lt;150000,"Medium",
TRUE,"High"
)</f>
        <v>Medium</v>
      </c>
      <c r="N969" t="str" cm="1">
        <f t="array" ref="N969">_xlfn.IFS(
Table1[[#This Row],[Price]]&lt;65000,"Budget",
Table1[[#This Row],[Price]]&lt;=80000,"Mid-range",
TRUE,"Premium"
)</f>
        <v>Budget</v>
      </c>
      <c r="O969" t="str" cm="1">
        <f t="array" ref="O969">_xlfn.IFS(
Table1[[#This Row],[Engine Size]]&lt;2,"Small",
Table1[[#This Row],[Engine Size]]&lt;4,"Medium",
TRUE,"Large"
)</f>
        <v>Large</v>
      </c>
      <c r="P969" cm="1">
        <f t="array" ref="P969">_xlfn.IFS(
Table1[[#This Row],[Condition]]="New",3,
Table1[[#This Row],[Condition]]="Like New",2,
TRUE,1
)</f>
        <v>2</v>
      </c>
    </row>
    <row r="970" spans="1:16" x14ac:dyDescent="0.3">
      <c r="A970">
        <v>969</v>
      </c>
      <c r="B970" t="s">
        <v>58</v>
      </c>
      <c r="C970">
        <v>2001</v>
      </c>
      <c r="D970">
        <v>5.9</v>
      </c>
      <c r="E970" t="s">
        <v>33</v>
      </c>
      <c r="F970" t="s">
        <v>34</v>
      </c>
      <c r="G970">
        <v>18452</v>
      </c>
      <c r="H970" t="s">
        <v>26</v>
      </c>
      <c r="I970">
        <v>57588.09</v>
      </c>
      <c r="J970" t="s">
        <v>67</v>
      </c>
      <c r="K970">
        <f ca="1">YEAR(TODAY()) - Table1[[#This Row],[Year]]</f>
        <v>25</v>
      </c>
      <c r="L970">
        <f>Table1[[#This Row],[Price]]/Table1[[#This Row],[Mileage]]</f>
        <v>3.1209673748103186</v>
      </c>
      <c r="M970" t="str" cm="1">
        <f t="array" ref="M970">_xlfn.IFS(
Table1[[#This Row],[Mileage]]&lt;50000,"Low",
Table1[[#This Row],[Mileage]]&lt;150000,"Medium",
TRUE,"High"
)</f>
        <v>Low</v>
      </c>
      <c r="N970" t="str" cm="1">
        <f t="array" ref="N970">_xlfn.IFS(
Table1[[#This Row],[Price]]&lt;65000,"Budget",
Table1[[#This Row],[Price]]&lt;=80000,"Mid-range",
TRUE,"Premium"
)</f>
        <v>Budget</v>
      </c>
      <c r="O970" t="str" cm="1">
        <f t="array" ref="O970">_xlfn.IFS(
Table1[[#This Row],[Engine Size]]&lt;2,"Small",
Table1[[#This Row],[Engine Size]]&lt;4,"Medium",
TRUE,"Large"
)</f>
        <v>Large</v>
      </c>
      <c r="P970" cm="1">
        <f t="array" ref="P970">_xlfn.IFS(
Table1[[#This Row],[Condition]]="New",3,
Table1[[#This Row],[Condition]]="Like New",2,
TRUE,1
)</f>
        <v>1</v>
      </c>
    </row>
    <row r="971" spans="1:16" x14ac:dyDescent="0.3">
      <c r="A971">
        <v>970</v>
      </c>
      <c r="B971" t="s">
        <v>17</v>
      </c>
      <c r="C971">
        <v>2009</v>
      </c>
      <c r="D971">
        <v>5</v>
      </c>
      <c r="E971" t="s">
        <v>18</v>
      </c>
      <c r="F971" t="s">
        <v>19</v>
      </c>
      <c r="G971">
        <v>195457</v>
      </c>
      <c r="H971" t="s">
        <v>38</v>
      </c>
      <c r="I971">
        <v>91190.24</v>
      </c>
      <c r="J971" t="s">
        <v>35</v>
      </c>
      <c r="K971">
        <f ca="1">YEAR(TODAY()) - Table1[[#This Row],[Year]]</f>
        <v>17</v>
      </c>
      <c r="L971">
        <f>Table1[[#This Row],[Price]]/Table1[[#This Row],[Mileage]]</f>
        <v>0.46654885729342005</v>
      </c>
      <c r="M971" t="str" cm="1">
        <f t="array" ref="M971">_xlfn.IFS(
Table1[[#This Row],[Mileage]]&lt;50000,"Low",
Table1[[#This Row],[Mileage]]&lt;150000,"Medium",
TRUE,"High"
)</f>
        <v>High</v>
      </c>
      <c r="N971" t="str" cm="1">
        <f t="array" ref="N971">_xlfn.IFS(
Table1[[#This Row],[Price]]&lt;65000,"Budget",
Table1[[#This Row],[Price]]&lt;=80000,"Mid-range",
TRUE,"Premium"
)</f>
        <v>Premium</v>
      </c>
      <c r="O971" t="str" cm="1">
        <f t="array" ref="O971">_xlfn.IFS(
Table1[[#This Row],[Engine Size]]&lt;2,"Small",
Table1[[#This Row],[Engine Size]]&lt;4,"Medium",
TRUE,"Large"
)</f>
        <v>Large</v>
      </c>
      <c r="P971" cm="1">
        <f t="array" ref="P971">_xlfn.IFS(
Table1[[#This Row],[Condition]]="New",3,
Table1[[#This Row],[Condition]]="Like New",2,
TRUE,1
)</f>
        <v>2</v>
      </c>
    </row>
    <row r="972" spans="1:16" x14ac:dyDescent="0.3">
      <c r="A972">
        <v>971</v>
      </c>
      <c r="B972" t="s">
        <v>17</v>
      </c>
      <c r="C972">
        <v>2001</v>
      </c>
      <c r="D972">
        <v>4.3</v>
      </c>
      <c r="E972" t="s">
        <v>42</v>
      </c>
      <c r="F972" t="s">
        <v>19</v>
      </c>
      <c r="G972">
        <v>110205</v>
      </c>
      <c r="H972" t="s">
        <v>38</v>
      </c>
      <c r="I972">
        <v>64335.6</v>
      </c>
      <c r="J972" t="s">
        <v>35</v>
      </c>
      <c r="K972">
        <f ca="1">YEAR(TODAY()) - Table1[[#This Row],[Year]]</f>
        <v>25</v>
      </c>
      <c r="L972">
        <f>Table1[[#This Row],[Price]]/Table1[[#This Row],[Mileage]]</f>
        <v>0.58378113515720698</v>
      </c>
      <c r="M972" t="str" cm="1">
        <f t="array" ref="M972">_xlfn.IFS(
Table1[[#This Row],[Mileage]]&lt;50000,"Low",
Table1[[#This Row],[Mileage]]&lt;150000,"Medium",
TRUE,"High"
)</f>
        <v>Medium</v>
      </c>
      <c r="N972" t="str" cm="1">
        <f t="array" ref="N972">_xlfn.IFS(
Table1[[#This Row],[Price]]&lt;65000,"Budget",
Table1[[#This Row],[Price]]&lt;=80000,"Mid-range",
TRUE,"Premium"
)</f>
        <v>Budget</v>
      </c>
      <c r="O972" t="str" cm="1">
        <f t="array" ref="O972">_xlfn.IFS(
Table1[[#This Row],[Engine Size]]&lt;2,"Small",
Table1[[#This Row],[Engine Size]]&lt;4,"Medium",
TRUE,"Large"
)</f>
        <v>Large</v>
      </c>
      <c r="P972" cm="1">
        <f t="array" ref="P972">_xlfn.IFS(
Table1[[#This Row],[Condition]]="New",3,
Table1[[#This Row],[Condition]]="Like New",2,
TRUE,1
)</f>
        <v>2</v>
      </c>
    </row>
    <row r="973" spans="1:16" hidden="1" x14ac:dyDescent="0.3">
      <c r="A973">
        <v>972</v>
      </c>
      <c r="B973" t="s">
        <v>17</v>
      </c>
      <c r="C973">
        <v>2015</v>
      </c>
      <c r="D973">
        <v>3.9</v>
      </c>
      <c r="E973" t="s">
        <v>33</v>
      </c>
      <c r="F973" t="s">
        <v>19</v>
      </c>
      <c r="G973">
        <v>18170</v>
      </c>
      <c r="H973" t="s">
        <v>38</v>
      </c>
      <c r="I973">
        <v>33759.29</v>
      </c>
      <c r="J973" t="s">
        <v>47</v>
      </c>
      <c r="K973">
        <f ca="1">YEAR(TODAY()) - Table1[[#This Row],[Year]]</f>
        <v>11</v>
      </c>
      <c r="L973">
        <f>Table1[[#This Row],[Price]]/Table1[[#This Row],[Mileage]]</f>
        <v>1.8579686296092461</v>
      </c>
      <c r="M973" t="str" cm="1">
        <f t="array" ref="M973">_xlfn.IFS(
Table1[[#This Row],[Mileage]]&lt;50000,"Low",
Table1[[#This Row],[Mileage]]&lt;150000,"Medium",
TRUE,"High"
)</f>
        <v>Low</v>
      </c>
      <c r="N973" t="str" cm="1">
        <f t="array" ref="N973">_xlfn.IFS(
Table1[[#This Row],[Price]]&lt;65000,"Budget",
Table1[[#This Row],[Price]]&lt;=80000,"Mid-range",
TRUE,"Premium"
)</f>
        <v>Budget</v>
      </c>
      <c r="O973" t="str" cm="1">
        <f t="array" ref="O973">_xlfn.IFS(
Table1[[#This Row],[Engine Size]]&lt;2,"Small",
Table1[[#This Row],[Engine Size]]&lt;4,"Medium",
TRUE,"Large"
)</f>
        <v>Medium</v>
      </c>
      <c r="P973" cm="1">
        <f t="array" ref="P973">_xlfn.IFS(
Table1[[#This Row],[Condition]]="New",3,
Table1[[#This Row],[Condition]]="Like New",2,
TRUE,1
)</f>
        <v>2</v>
      </c>
    </row>
    <row r="974" spans="1:16" hidden="1" x14ac:dyDescent="0.3">
      <c r="A974">
        <v>973</v>
      </c>
      <c r="B974" t="s">
        <v>17</v>
      </c>
      <c r="C974">
        <v>2015</v>
      </c>
      <c r="D974">
        <v>5.3</v>
      </c>
      <c r="E974" t="s">
        <v>25</v>
      </c>
      <c r="F974" t="s">
        <v>34</v>
      </c>
      <c r="G974">
        <v>16259</v>
      </c>
      <c r="H974" t="s">
        <v>20</v>
      </c>
      <c r="I974">
        <v>33128.99</v>
      </c>
      <c r="J974" t="s">
        <v>35</v>
      </c>
      <c r="K974">
        <f ca="1">YEAR(TODAY()) - Table1[[#This Row],[Year]]</f>
        <v>11</v>
      </c>
      <c r="L974">
        <f>Table1[[#This Row],[Price]]/Table1[[#This Row],[Mileage]]</f>
        <v>2.0375785718678885</v>
      </c>
      <c r="M974" t="str" cm="1">
        <f t="array" ref="M974">_xlfn.IFS(
Table1[[#This Row],[Mileage]]&lt;50000,"Low",
Table1[[#This Row],[Mileage]]&lt;150000,"Medium",
TRUE,"High"
)</f>
        <v>Low</v>
      </c>
      <c r="N974" t="str" cm="1">
        <f t="array" ref="N974">_xlfn.IFS(
Table1[[#This Row],[Price]]&lt;65000,"Budget",
Table1[[#This Row],[Price]]&lt;=80000,"Mid-range",
TRUE,"Premium"
)</f>
        <v>Budget</v>
      </c>
      <c r="O974" t="str" cm="1">
        <f t="array" ref="O974">_xlfn.IFS(
Table1[[#This Row],[Engine Size]]&lt;2,"Small",
Table1[[#This Row],[Engine Size]]&lt;4,"Medium",
TRUE,"Large"
)</f>
        <v>Large</v>
      </c>
      <c r="P974" cm="1">
        <f t="array" ref="P974">_xlfn.IFS(
Table1[[#This Row],[Condition]]="New",3,
Table1[[#This Row],[Condition]]="Like New",2,
TRUE,1
)</f>
        <v>3</v>
      </c>
    </row>
    <row r="975" spans="1:16" x14ac:dyDescent="0.3">
      <c r="A975">
        <v>974</v>
      </c>
      <c r="B975" t="s">
        <v>30</v>
      </c>
      <c r="C975">
        <v>2018</v>
      </c>
      <c r="D975">
        <v>2.4</v>
      </c>
      <c r="E975" t="s">
        <v>18</v>
      </c>
      <c r="F975" t="s">
        <v>34</v>
      </c>
      <c r="G975">
        <v>284243</v>
      </c>
      <c r="H975" t="s">
        <v>26</v>
      </c>
      <c r="I975">
        <v>52649.97</v>
      </c>
      <c r="J975" t="s">
        <v>41</v>
      </c>
      <c r="K975">
        <f ca="1">YEAR(TODAY()) - Table1[[#This Row],[Year]]</f>
        <v>8</v>
      </c>
      <c r="L975">
        <f>Table1[[#This Row],[Price]]/Table1[[#This Row],[Mileage]]</f>
        <v>0.18522873034692147</v>
      </c>
      <c r="M975" t="str" cm="1">
        <f t="array" ref="M975">_xlfn.IFS(
Table1[[#This Row],[Mileage]]&lt;50000,"Low",
Table1[[#This Row],[Mileage]]&lt;150000,"Medium",
TRUE,"High"
)</f>
        <v>High</v>
      </c>
      <c r="N975" t="str" cm="1">
        <f t="array" ref="N975">_xlfn.IFS(
Table1[[#This Row],[Price]]&lt;65000,"Budget",
Table1[[#This Row],[Price]]&lt;=80000,"Mid-range",
TRUE,"Premium"
)</f>
        <v>Budget</v>
      </c>
      <c r="O975" t="str" cm="1">
        <f t="array" ref="O975">_xlfn.IFS(
Table1[[#This Row],[Engine Size]]&lt;2,"Small",
Table1[[#This Row],[Engine Size]]&lt;4,"Medium",
TRUE,"Large"
)</f>
        <v>Medium</v>
      </c>
      <c r="P975" cm="1">
        <f t="array" ref="P975">_xlfn.IFS(
Table1[[#This Row],[Condition]]="New",3,
Table1[[#This Row],[Condition]]="Like New",2,
TRUE,1
)</f>
        <v>1</v>
      </c>
    </row>
    <row r="976" spans="1:16" x14ac:dyDescent="0.3">
      <c r="A976">
        <v>975</v>
      </c>
      <c r="B976" t="s">
        <v>30</v>
      </c>
      <c r="C976">
        <v>2006</v>
      </c>
      <c r="D976">
        <v>3.3</v>
      </c>
      <c r="E976" t="s">
        <v>25</v>
      </c>
      <c r="F976" t="s">
        <v>34</v>
      </c>
      <c r="G976">
        <v>140721</v>
      </c>
      <c r="H976" t="s">
        <v>20</v>
      </c>
      <c r="I976">
        <v>87327.78</v>
      </c>
      <c r="J976" t="s">
        <v>31</v>
      </c>
      <c r="K976">
        <f ca="1">YEAR(TODAY()) - Table1[[#This Row],[Year]]</f>
        <v>20</v>
      </c>
      <c r="L976">
        <f>Table1[[#This Row],[Price]]/Table1[[#This Row],[Mileage]]</f>
        <v>0.62057390154987524</v>
      </c>
      <c r="M976" t="str" cm="1">
        <f t="array" ref="M976">_xlfn.IFS(
Table1[[#This Row],[Mileage]]&lt;50000,"Low",
Table1[[#This Row],[Mileage]]&lt;150000,"Medium",
TRUE,"High"
)</f>
        <v>Medium</v>
      </c>
      <c r="N976" t="str" cm="1">
        <f t="array" ref="N976">_xlfn.IFS(
Table1[[#This Row],[Price]]&lt;65000,"Budget",
Table1[[#This Row],[Price]]&lt;=80000,"Mid-range",
TRUE,"Premium"
)</f>
        <v>Premium</v>
      </c>
      <c r="O976" t="str" cm="1">
        <f t="array" ref="O976">_xlfn.IFS(
Table1[[#This Row],[Engine Size]]&lt;2,"Small",
Table1[[#This Row],[Engine Size]]&lt;4,"Medium",
TRUE,"Large"
)</f>
        <v>Medium</v>
      </c>
      <c r="P976" cm="1">
        <f t="array" ref="P976">_xlfn.IFS(
Table1[[#This Row],[Condition]]="New",3,
Table1[[#This Row],[Condition]]="Like New",2,
TRUE,1
)</f>
        <v>3</v>
      </c>
    </row>
    <row r="977" spans="1:16" x14ac:dyDescent="0.3">
      <c r="A977">
        <v>976</v>
      </c>
      <c r="B977" t="s">
        <v>50</v>
      </c>
      <c r="C977">
        <v>2021</v>
      </c>
      <c r="D977">
        <v>4.0999999999999996</v>
      </c>
      <c r="E977" t="s">
        <v>42</v>
      </c>
      <c r="F977" t="s">
        <v>34</v>
      </c>
      <c r="G977">
        <v>129394</v>
      </c>
      <c r="H977" t="s">
        <v>26</v>
      </c>
      <c r="I977">
        <v>80499.289999999994</v>
      </c>
      <c r="J977" t="s">
        <v>51</v>
      </c>
      <c r="K977">
        <f ca="1">YEAR(TODAY()) - Table1[[#This Row],[Year]]</f>
        <v>5</v>
      </c>
      <c r="L977">
        <f>Table1[[#This Row],[Price]]/Table1[[#This Row],[Mileage]]</f>
        <v>0.62212536902793014</v>
      </c>
      <c r="M977" t="str" cm="1">
        <f t="array" ref="M977">_xlfn.IFS(
Table1[[#This Row],[Mileage]]&lt;50000,"Low",
Table1[[#This Row],[Mileage]]&lt;150000,"Medium",
TRUE,"High"
)</f>
        <v>Medium</v>
      </c>
      <c r="N977" t="str" cm="1">
        <f t="array" ref="N977">_xlfn.IFS(
Table1[[#This Row],[Price]]&lt;65000,"Budget",
Table1[[#This Row],[Price]]&lt;=80000,"Mid-range",
TRUE,"Premium"
)</f>
        <v>Premium</v>
      </c>
      <c r="O977" t="str" cm="1">
        <f t="array" ref="O977">_xlfn.IFS(
Table1[[#This Row],[Engine Size]]&lt;2,"Small",
Table1[[#This Row],[Engine Size]]&lt;4,"Medium",
TRUE,"Large"
)</f>
        <v>Large</v>
      </c>
      <c r="P977" cm="1">
        <f t="array" ref="P977">_xlfn.IFS(
Table1[[#This Row],[Condition]]="New",3,
Table1[[#This Row],[Condition]]="Like New",2,
TRUE,1
)</f>
        <v>1</v>
      </c>
    </row>
    <row r="978" spans="1:16" x14ac:dyDescent="0.3">
      <c r="A978">
        <v>977</v>
      </c>
      <c r="B978" t="s">
        <v>43</v>
      </c>
      <c r="C978">
        <v>2011</v>
      </c>
      <c r="D978">
        <v>3.1</v>
      </c>
      <c r="E978" t="s">
        <v>18</v>
      </c>
      <c r="F978" t="s">
        <v>19</v>
      </c>
      <c r="G978">
        <v>172109</v>
      </c>
      <c r="H978" t="s">
        <v>26</v>
      </c>
      <c r="I978">
        <v>96460.36</v>
      </c>
      <c r="J978" t="s">
        <v>63</v>
      </c>
      <c r="K978">
        <f ca="1">YEAR(TODAY()) - Table1[[#This Row],[Year]]</f>
        <v>15</v>
      </c>
      <c r="L978">
        <f>Table1[[#This Row],[Price]]/Table1[[#This Row],[Mileage]]</f>
        <v>0.56046087072727169</v>
      </c>
      <c r="M978" t="str" cm="1">
        <f t="array" ref="M978">_xlfn.IFS(
Table1[[#This Row],[Mileage]]&lt;50000,"Low",
Table1[[#This Row],[Mileage]]&lt;150000,"Medium",
TRUE,"High"
)</f>
        <v>High</v>
      </c>
      <c r="N978" t="str" cm="1">
        <f t="array" ref="N978">_xlfn.IFS(
Table1[[#This Row],[Price]]&lt;65000,"Budget",
Table1[[#This Row],[Price]]&lt;=80000,"Mid-range",
TRUE,"Premium"
)</f>
        <v>Premium</v>
      </c>
      <c r="O978" t="str" cm="1">
        <f t="array" ref="O978">_xlfn.IFS(
Table1[[#This Row],[Engine Size]]&lt;2,"Small",
Table1[[#This Row],[Engine Size]]&lt;4,"Medium",
TRUE,"Large"
)</f>
        <v>Medium</v>
      </c>
      <c r="P978" cm="1">
        <f t="array" ref="P978">_xlfn.IFS(
Table1[[#This Row],[Condition]]="New",3,
Table1[[#This Row],[Condition]]="Like New",2,
TRUE,1
)</f>
        <v>1</v>
      </c>
    </row>
    <row r="979" spans="1:16" hidden="1" x14ac:dyDescent="0.3">
      <c r="A979">
        <v>978</v>
      </c>
      <c r="B979" t="s">
        <v>37</v>
      </c>
      <c r="C979">
        <v>2023</v>
      </c>
      <c r="D979">
        <v>3.1</v>
      </c>
      <c r="E979" t="s">
        <v>33</v>
      </c>
      <c r="F979" t="s">
        <v>19</v>
      </c>
      <c r="G979">
        <v>273949</v>
      </c>
      <c r="H979" t="s">
        <v>20</v>
      </c>
      <c r="I979">
        <v>11829.18</v>
      </c>
      <c r="J979" t="s">
        <v>68</v>
      </c>
      <c r="K979">
        <f ca="1">YEAR(TODAY()) - Table1[[#This Row],[Year]]</f>
        <v>3</v>
      </c>
      <c r="L979">
        <f>Table1[[#This Row],[Price]]/Table1[[#This Row],[Mileage]]</f>
        <v>4.3180226976554034E-2</v>
      </c>
      <c r="M979" t="str" cm="1">
        <f t="array" ref="M979">_xlfn.IFS(
Table1[[#This Row],[Mileage]]&lt;50000,"Low",
Table1[[#This Row],[Mileage]]&lt;150000,"Medium",
TRUE,"High"
)</f>
        <v>High</v>
      </c>
      <c r="N979" t="str" cm="1">
        <f t="array" ref="N979">_xlfn.IFS(
Table1[[#This Row],[Price]]&lt;65000,"Budget",
Table1[[#This Row],[Price]]&lt;=80000,"Mid-range",
TRUE,"Premium"
)</f>
        <v>Budget</v>
      </c>
      <c r="O979" t="str" cm="1">
        <f t="array" ref="O979">_xlfn.IFS(
Table1[[#This Row],[Engine Size]]&lt;2,"Small",
Table1[[#This Row],[Engine Size]]&lt;4,"Medium",
TRUE,"Large"
)</f>
        <v>Medium</v>
      </c>
      <c r="P979" cm="1">
        <f t="array" ref="P979">_xlfn.IFS(
Table1[[#This Row],[Condition]]="New",3,
Table1[[#This Row],[Condition]]="Like New",2,
TRUE,1
)</f>
        <v>3</v>
      </c>
    </row>
    <row r="980" spans="1:16" hidden="1" x14ac:dyDescent="0.3">
      <c r="A980">
        <v>979</v>
      </c>
      <c r="B980" t="s">
        <v>37</v>
      </c>
      <c r="C980">
        <v>2014</v>
      </c>
      <c r="D980">
        <v>2.7</v>
      </c>
      <c r="E980" t="s">
        <v>25</v>
      </c>
      <c r="F980" t="s">
        <v>19</v>
      </c>
      <c r="G980">
        <v>254599</v>
      </c>
      <c r="H980" t="s">
        <v>20</v>
      </c>
      <c r="I980">
        <v>30490.98</v>
      </c>
      <c r="J980" t="s">
        <v>68</v>
      </c>
      <c r="K980">
        <f ca="1">YEAR(TODAY()) - Table1[[#This Row],[Year]]</f>
        <v>12</v>
      </c>
      <c r="L980">
        <f>Table1[[#This Row],[Price]]/Table1[[#This Row],[Mileage]]</f>
        <v>0.1197608003173618</v>
      </c>
      <c r="M980" t="str" cm="1">
        <f t="array" ref="M980">_xlfn.IFS(
Table1[[#This Row],[Mileage]]&lt;50000,"Low",
Table1[[#This Row],[Mileage]]&lt;150000,"Medium",
TRUE,"High"
)</f>
        <v>High</v>
      </c>
      <c r="N980" t="str" cm="1">
        <f t="array" ref="N980">_xlfn.IFS(
Table1[[#This Row],[Price]]&lt;65000,"Budget",
Table1[[#This Row],[Price]]&lt;=80000,"Mid-range",
TRUE,"Premium"
)</f>
        <v>Budget</v>
      </c>
      <c r="O980" t="str" cm="1">
        <f t="array" ref="O980">_xlfn.IFS(
Table1[[#This Row],[Engine Size]]&lt;2,"Small",
Table1[[#This Row],[Engine Size]]&lt;4,"Medium",
TRUE,"Large"
)</f>
        <v>Medium</v>
      </c>
      <c r="P980" cm="1">
        <f t="array" ref="P980">_xlfn.IFS(
Table1[[#This Row],[Condition]]="New",3,
Table1[[#This Row],[Condition]]="Like New",2,
TRUE,1
)</f>
        <v>3</v>
      </c>
    </row>
    <row r="981" spans="1:16" hidden="1" x14ac:dyDescent="0.3">
      <c r="A981">
        <v>980</v>
      </c>
      <c r="B981" t="s">
        <v>17</v>
      </c>
      <c r="C981">
        <v>2007</v>
      </c>
      <c r="D981">
        <v>3.8</v>
      </c>
      <c r="E981" t="s">
        <v>33</v>
      </c>
      <c r="F981" t="s">
        <v>34</v>
      </c>
      <c r="G981">
        <v>43147</v>
      </c>
      <c r="H981" t="s">
        <v>26</v>
      </c>
      <c r="I981">
        <v>12619.73</v>
      </c>
      <c r="J981" t="s">
        <v>64</v>
      </c>
      <c r="K981">
        <f ca="1">YEAR(TODAY()) - Table1[[#This Row],[Year]]</f>
        <v>19</v>
      </c>
      <c r="L981">
        <f>Table1[[#This Row],[Price]]/Table1[[#This Row],[Mileage]]</f>
        <v>0.29248221197302243</v>
      </c>
      <c r="M981" t="str" cm="1">
        <f t="array" ref="M981">_xlfn.IFS(
Table1[[#This Row],[Mileage]]&lt;50000,"Low",
Table1[[#This Row],[Mileage]]&lt;150000,"Medium",
TRUE,"High"
)</f>
        <v>Low</v>
      </c>
      <c r="N981" t="str" cm="1">
        <f t="array" ref="N981">_xlfn.IFS(
Table1[[#This Row],[Price]]&lt;65000,"Budget",
Table1[[#This Row],[Price]]&lt;=80000,"Mid-range",
TRUE,"Premium"
)</f>
        <v>Budget</v>
      </c>
      <c r="O981" t="str" cm="1">
        <f t="array" ref="O981">_xlfn.IFS(
Table1[[#This Row],[Engine Size]]&lt;2,"Small",
Table1[[#This Row],[Engine Size]]&lt;4,"Medium",
TRUE,"Large"
)</f>
        <v>Medium</v>
      </c>
      <c r="P981" cm="1">
        <f t="array" ref="P981">_xlfn.IFS(
Table1[[#This Row],[Condition]]="New",3,
Table1[[#This Row],[Condition]]="Like New",2,
TRUE,1
)</f>
        <v>1</v>
      </c>
    </row>
    <row r="982" spans="1:16" x14ac:dyDescent="0.3">
      <c r="A982">
        <v>981</v>
      </c>
      <c r="B982" t="s">
        <v>50</v>
      </c>
      <c r="C982">
        <v>2005</v>
      </c>
      <c r="D982">
        <v>5.3</v>
      </c>
      <c r="E982" t="s">
        <v>33</v>
      </c>
      <c r="F982" t="s">
        <v>34</v>
      </c>
      <c r="G982">
        <v>74280</v>
      </c>
      <c r="H982" t="s">
        <v>26</v>
      </c>
      <c r="I982">
        <v>76352.52</v>
      </c>
      <c r="J982" t="s">
        <v>54</v>
      </c>
      <c r="K982">
        <f ca="1">YEAR(TODAY()) - Table1[[#This Row],[Year]]</f>
        <v>21</v>
      </c>
      <c r="L982">
        <f>Table1[[#This Row],[Price]]/Table1[[#This Row],[Mileage]]</f>
        <v>1.0279014539579969</v>
      </c>
      <c r="M982" t="str" cm="1">
        <f t="array" ref="M982">_xlfn.IFS(
Table1[[#This Row],[Mileage]]&lt;50000,"Low",
Table1[[#This Row],[Mileage]]&lt;150000,"Medium",
TRUE,"High"
)</f>
        <v>Medium</v>
      </c>
      <c r="N982" t="str" cm="1">
        <f t="array" ref="N982">_xlfn.IFS(
Table1[[#This Row],[Price]]&lt;65000,"Budget",
Table1[[#This Row],[Price]]&lt;=80000,"Mid-range",
TRUE,"Premium"
)</f>
        <v>Mid-range</v>
      </c>
      <c r="O982" t="str" cm="1">
        <f t="array" ref="O982">_xlfn.IFS(
Table1[[#This Row],[Engine Size]]&lt;2,"Small",
Table1[[#This Row],[Engine Size]]&lt;4,"Medium",
TRUE,"Large"
)</f>
        <v>Large</v>
      </c>
      <c r="P982" cm="1">
        <f t="array" ref="P982">_xlfn.IFS(
Table1[[#This Row],[Condition]]="New",3,
Table1[[#This Row],[Condition]]="Like New",2,
TRUE,1
)</f>
        <v>1</v>
      </c>
    </row>
    <row r="983" spans="1:16" hidden="1" x14ac:dyDescent="0.3">
      <c r="A983">
        <v>982</v>
      </c>
      <c r="B983" t="s">
        <v>24</v>
      </c>
      <c r="C983">
        <v>2009</v>
      </c>
      <c r="D983">
        <v>2</v>
      </c>
      <c r="E983" t="s">
        <v>18</v>
      </c>
      <c r="F983" t="s">
        <v>19</v>
      </c>
      <c r="G983">
        <v>177125</v>
      </c>
      <c r="H983" t="s">
        <v>26</v>
      </c>
      <c r="I983">
        <v>18379.2</v>
      </c>
      <c r="J983" t="s">
        <v>49</v>
      </c>
      <c r="K983">
        <f ca="1">YEAR(TODAY()) - Table1[[#This Row],[Year]]</f>
        <v>17</v>
      </c>
      <c r="L983">
        <f>Table1[[#This Row],[Price]]/Table1[[#This Row],[Mileage]]</f>
        <v>0.10376400846859563</v>
      </c>
      <c r="M983" t="str" cm="1">
        <f t="array" ref="M983">_xlfn.IFS(
Table1[[#This Row],[Mileage]]&lt;50000,"Low",
Table1[[#This Row],[Mileage]]&lt;150000,"Medium",
TRUE,"High"
)</f>
        <v>High</v>
      </c>
      <c r="N983" t="str" cm="1">
        <f t="array" ref="N983">_xlfn.IFS(
Table1[[#This Row],[Price]]&lt;65000,"Budget",
Table1[[#This Row],[Price]]&lt;=80000,"Mid-range",
TRUE,"Premium"
)</f>
        <v>Budget</v>
      </c>
      <c r="O983" t="str" cm="1">
        <f t="array" ref="O983">_xlfn.IFS(
Table1[[#This Row],[Engine Size]]&lt;2,"Small",
Table1[[#This Row],[Engine Size]]&lt;4,"Medium",
TRUE,"Large"
)</f>
        <v>Medium</v>
      </c>
      <c r="P983" cm="1">
        <f t="array" ref="P983">_xlfn.IFS(
Table1[[#This Row],[Condition]]="New",3,
Table1[[#This Row],[Condition]]="Like New",2,
TRUE,1
)</f>
        <v>1</v>
      </c>
    </row>
    <row r="984" spans="1:16" hidden="1" x14ac:dyDescent="0.3">
      <c r="A984">
        <v>983</v>
      </c>
      <c r="B984" t="s">
        <v>43</v>
      </c>
      <c r="C984">
        <v>2002</v>
      </c>
      <c r="D984">
        <v>5.7</v>
      </c>
      <c r="E984" t="s">
        <v>25</v>
      </c>
      <c r="F984" t="s">
        <v>34</v>
      </c>
      <c r="G984">
        <v>97841</v>
      </c>
      <c r="H984" t="s">
        <v>38</v>
      </c>
      <c r="I984">
        <v>14489.2</v>
      </c>
      <c r="J984" t="s">
        <v>63</v>
      </c>
      <c r="K984">
        <f ca="1">YEAR(TODAY()) - Table1[[#This Row],[Year]]</f>
        <v>24</v>
      </c>
      <c r="L984">
        <f>Table1[[#This Row],[Price]]/Table1[[#This Row],[Mileage]]</f>
        <v>0.14808924683925961</v>
      </c>
      <c r="M984" t="str" cm="1">
        <f t="array" ref="M984">_xlfn.IFS(
Table1[[#This Row],[Mileage]]&lt;50000,"Low",
Table1[[#This Row],[Mileage]]&lt;150000,"Medium",
TRUE,"High"
)</f>
        <v>Medium</v>
      </c>
      <c r="N984" t="str" cm="1">
        <f t="array" ref="N984">_xlfn.IFS(
Table1[[#This Row],[Price]]&lt;65000,"Budget",
Table1[[#This Row],[Price]]&lt;=80000,"Mid-range",
TRUE,"Premium"
)</f>
        <v>Budget</v>
      </c>
      <c r="O984" t="str" cm="1">
        <f t="array" ref="O984">_xlfn.IFS(
Table1[[#This Row],[Engine Size]]&lt;2,"Small",
Table1[[#This Row],[Engine Size]]&lt;4,"Medium",
TRUE,"Large"
)</f>
        <v>Large</v>
      </c>
      <c r="P984" cm="1">
        <f t="array" ref="P984">_xlfn.IFS(
Table1[[#This Row],[Condition]]="New",3,
Table1[[#This Row],[Condition]]="Like New",2,
TRUE,1
)</f>
        <v>2</v>
      </c>
    </row>
    <row r="985" spans="1:16" x14ac:dyDescent="0.3">
      <c r="A985">
        <v>984</v>
      </c>
      <c r="B985" t="s">
        <v>50</v>
      </c>
      <c r="C985">
        <v>2018</v>
      </c>
      <c r="D985">
        <v>4.4000000000000004</v>
      </c>
      <c r="E985" t="s">
        <v>42</v>
      </c>
      <c r="F985" t="s">
        <v>19</v>
      </c>
      <c r="G985">
        <v>124726</v>
      </c>
      <c r="H985" t="s">
        <v>26</v>
      </c>
      <c r="I985">
        <v>58358.86</v>
      </c>
      <c r="J985" t="s">
        <v>55</v>
      </c>
      <c r="K985">
        <f ca="1">YEAR(TODAY()) - Table1[[#This Row],[Year]]</f>
        <v>8</v>
      </c>
      <c r="L985">
        <f>Table1[[#This Row],[Price]]/Table1[[#This Row],[Mileage]]</f>
        <v>0.46789650914805253</v>
      </c>
      <c r="M985" t="str" cm="1">
        <f t="array" ref="M985">_xlfn.IFS(
Table1[[#This Row],[Mileage]]&lt;50000,"Low",
Table1[[#This Row],[Mileage]]&lt;150000,"Medium",
TRUE,"High"
)</f>
        <v>Medium</v>
      </c>
      <c r="N985" t="str" cm="1">
        <f t="array" ref="N985">_xlfn.IFS(
Table1[[#This Row],[Price]]&lt;65000,"Budget",
Table1[[#This Row],[Price]]&lt;=80000,"Mid-range",
TRUE,"Premium"
)</f>
        <v>Budget</v>
      </c>
      <c r="O985" t="str" cm="1">
        <f t="array" ref="O985">_xlfn.IFS(
Table1[[#This Row],[Engine Size]]&lt;2,"Small",
Table1[[#This Row],[Engine Size]]&lt;4,"Medium",
TRUE,"Large"
)</f>
        <v>Large</v>
      </c>
      <c r="P985" cm="1">
        <f t="array" ref="P985">_xlfn.IFS(
Table1[[#This Row],[Condition]]="New",3,
Table1[[#This Row],[Condition]]="Like New",2,
TRUE,1
)</f>
        <v>1</v>
      </c>
    </row>
    <row r="986" spans="1:16" hidden="1" x14ac:dyDescent="0.3">
      <c r="A986">
        <v>985</v>
      </c>
      <c r="B986" t="s">
        <v>43</v>
      </c>
      <c r="C986">
        <v>2016</v>
      </c>
      <c r="D986">
        <v>5.0999999999999996</v>
      </c>
      <c r="E986" t="s">
        <v>33</v>
      </c>
      <c r="F986" t="s">
        <v>34</v>
      </c>
      <c r="G986">
        <v>76215</v>
      </c>
      <c r="H986" t="s">
        <v>20</v>
      </c>
      <c r="I986">
        <v>44091.05</v>
      </c>
      <c r="J986" t="s">
        <v>63</v>
      </c>
      <c r="K986">
        <f ca="1">YEAR(TODAY()) - Table1[[#This Row],[Year]]</f>
        <v>10</v>
      </c>
      <c r="L986">
        <f>Table1[[#This Row],[Price]]/Table1[[#This Row],[Mileage]]</f>
        <v>0.57850882372236445</v>
      </c>
      <c r="M986" t="str" cm="1">
        <f t="array" ref="M986">_xlfn.IFS(
Table1[[#This Row],[Mileage]]&lt;50000,"Low",
Table1[[#This Row],[Mileage]]&lt;150000,"Medium",
TRUE,"High"
)</f>
        <v>Medium</v>
      </c>
      <c r="N986" t="str" cm="1">
        <f t="array" ref="N986">_xlfn.IFS(
Table1[[#This Row],[Price]]&lt;65000,"Budget",
Table1[[#This Row],[Price]]&lt;=80000,"Mid-range",
TRUE,"Premium"
)</f>
        <v>Budget</v>
      </c>
      <c r="O986" t="str" cm="1">
        <f t="array" ref="O986">_xlfn.IFS(
Table1[[#This Row],[Engine Size]]&lt;2,"Small",
Table1[[#This Row],[Engine Size]]&lt;4,"Medium",
TRUE,"Large"
)</f>
        <v>Large</v>
      </c>
      <c r="P986" cm="1">
        <f t="array" ref="P986">_xlfn.IFS(
Table1[[#This Row],[Condition]]="New",3,
Table1[[#This Row],[Condition]]="Like New",2,
TRUE,1
)</f>
        <v>3</v>
      </c>
    </row>
    <row r="987" spans="1:16" x14ac:dyDescent="0.3">
      <c r="A987">
        <v>986</v>
      </c>
      <c r="B987" t="s">
        <v>43</v>
      </c>
      <c r="C987">
        <v>2006</v>
      </c>
      <c r="D987">
        <v>3.8</v>
      </c>
      <c r="E987" t="s">
        <v>18</v>
      </c>
      <c r="F987" t="s">
        <v>34</v>
      </c>
      <c r="G987">
        <v>112909</v>
      </c>
      <c r="H987" t="s">
        <v>20</v>
      </c>
      <c r="I987">
        <v>72934.63</v>
      </c>
      <c r="J987" t="s">
        <v>63</v>
      </c>
      <c r="K987">
        <f ca="1">YEAR(TODAY()) - Table1[[#This Row],[Year]]</f>
        <v>20</v>
      </c>
      <c r="L987">
        <f>Table1[[#This Row],[Price]]/Table1[[#This Row],[Mileage]]</f>
        <v>0.64595940093349513</v>
      </c>
      <c r="M987" t="str" cm="1">
        <f t="array" ref="M987">_xlfn.IFS(
Table1[[#This Row],[Mileage]]&lt;50000,"Low",
Table1[[#This Row],[Mileage]]&lt;150000,"Medium",
TRUE,"High"
)</f>
        <v>Medium</v>
      </c>
      <c r="N987" t="str" cm="1">
        <f t="array" ref="N987">_xlfn.IFS(
Table1[[#This Row],[Price]]&lt;65000,"Budget",
Table1[[#This Row],[Price]]&lt;=80000,"Mid-range",
TRUE,"Premium"
)</f>
        <v>Mid-range</v>
      </c>
      <c r="O987" t="str" cm="1">
        <f t="array" ref="O987">_xlfn.IFS(
Table1[[#This Row],[Engine Size]]&lt;2,"Small",
Table1[[#This Row],[Engine Size]]&lt;4,"Medium",
TRUE,"Large"
)</f>
        <v>Medium</v>
      </c>
      <c r="P987" cm="1">
        <f t="array" ref="P987">_xlfn.IFS(
Table1[[#This Row],[Condition]]="New",3,
Table1[[#This Row],[Condition]]="Like New",2,
TRUE,1
)</f>
        <v>3</v>
      </c>
    </row>
    <row r="988" spans="1:16" x14ac:dyDescent="0.3">
      <c r="A988">
        <v>987</v>
      </c>
      <c r="B988" t="s">
        <v>43</v>
      </c>
      <c r="C988">
        <v>2020</v>
      </c>
      <c r="D988">
        <v>4.9000000000000004</v>
      </c>
      <c r="E988" t="s">
        <v>18</v>
      </c>
      <c r="F988" t="s">
        <v>19</v>
      </c>
      <c r="G988">
        <v>273129</v>
      </c>
      <c r="H988" t="s">
        <v>20</v>
      </c>
      <c r="I988">
        <v>51266.46</v>
      </c>
      <c r="J988" t="s">
        <v>63</v>
      </c>
      <c r="K988">
        <f ca="1">YEAR(TODAY()) - Table1[[#This Row],[Year]]</f>
        <v>6</v>
      </c>
      <c r="L988">
        <f>Table1[[#This Row],[Price]]/Table1[[#This Row],[Mileage]]</f>
        <v>0.18770053710883869</v>
      </c>
      <c r="M988" t="str" cm="1">
        <f t="array" ref="M988">_xlfn.IFS(
Table1[[#This Row],[Mileage]]&lt;50000,"Low",
Table1[[#This Row],[Mileage]]&lt;150000,"Medium",
TRUE,"High"
)</f>
        <v>High</v>
      </c>
      <c r="N988" t="str" cm="1">
        <f t="array" ref="N988">_xlfn.IFS(
Table1[[#This Row],[Price]]&lt;65000,"Budget",
Table1[[#This Row],[Price]]&lt;=80000,"Mid-range",
TRUE,"Premium"
)</f>
        <v>Budget</v>
      </c>
      <c r="O988" t="str" cm="1">
        <f t="array" ref="O988">_xlfn.IFS(
Table1[[#This Row],[Engine Size]]&lt;2,"Small",
Table1[[#This Row],[Engine Size]]&lt;4,"Medium",
TRUE,"Large"
)</f>
        <v>Large</v>
      </c>
      <c r="P988" cm="1">
        <f t="array" ref="P988">_xlfn.IFS(
Table1[[#This Row],[Condition]]="New",3,
Table1[[#This Row],[Condition]]="Like New",2,
TRUE,1
)</f>
        <v>3</v>
      </c>
    </row>
    <row r="989" spans="1:16" hidden="1" x14ac:dyDescent="0.3">
      <c r="A989">
        <v>988</v>
      </c>
      <c r="B989" t="s">
        <v>50</v>
      </c>
      <c r="C989">
        <v>2019</v>
      </c>
      <c r="D989">
        <v>1.1000000000000001</v>
      </c>
      <c r="E989" t="s">
        <v>42</v>
      </c>
      <c r="F989" t="s">
        <v>19</v>
      </c>
      <c r="G989">
        <v>274535</v>
      </c>
      <c r="H989" t="s">
        <v>26</v>
      </c>
      <c r="I989">
        <v>45406.79</v>
      </c>
      <c r="J989" t="s">
        <v>54</v>
      </c>
      <c r="K989">
        <f ca="1">YEAR(TODAY()) - Table1[[#This Row],[Year]]</f>
        <v>7</v>
      </c>
      <c r="L989">
        <f>Table1[[#This Row],[Price]]/Table1[[#This Row],[Mileage]]</f>
        <v>0.16539526836286814</v>
      </c>
      <c r="M989" t="str" cm="1">
        <f t="array" ref="M989">_xlfn.IFS(
Table1[[#This Row],[Mileage]]&lt;50000,"Low",
Table1[[#This Row],[Mileage]]&lt;150000,"Medium",
TRUE,"High"
)</f>
        <v>High</v>
      </c>
      <c r="N989" t="str" cm="1">
        <f t="array" ref="N989">_xlfn.IFS(
Table1[[#This Row],[Price]]&lt;65000,"Budget",
Table1[[#This Row],[Price]]&lt;=80000,"Mid-range",
TRUE,"Premium"
)</f>
        <v>Budget</v>
      </c>
      <c r="O989" t="str" cm="1">
        <f t="array" ref="O989">_xlfn.IFS(
Table1[[#This Row],[Engine Size]]&lt;2,"Small",
Table1[[#This Row],[Engine Size]]&lt;4,"Medium",
TRUE,"Large"
)</f>
        <v>Small</v>
      </c>
      <c r="P989" cm="1">
        <f t="array" ref="P989">_xlfn.IFS(
Table1[[#This Row],[Condition]]="New",3,
Table1[[#This Row],[Condition]]="Like New",2,
TRUE,1
)</f>
        <v>1</v>
      </c>
    </row>
    <row r="990" spans="1:16" hidden="1" x14ac:dyDescent="0.3">
      <c r="A990">
        <v>989</v>
      </c>
      <c r="B990" t="s">
        <v>17</v>
      </c>
      <c r="C990">
        <v>2003</v>
      </c>
      <c r="D990">
        <v>5.0999999999999996</v>
      </c>
      <c r="E990" t="s">
        <v>18</v>
      </c>
      <c r="F990" t="s">
        <v>34</v>
      </c>
      <c r="G990">
        <v>4861</v>
      </c>
      <c r="H990" t="s">
        <v>26</v>
      </c>
      <c r="I990">
        <v>45422.54</v>
      </c>
      <c r="J990" t="s">
        <v>64</v>
      </c>
      <c r="K990">
        <f ca="1">YEAR(TODAY()) - Table1[[#This Row],[Year]]</f>
        <v>23</v>
      </c>
      <c r="L990">
        <f>Table1[[#This Row],[Price]]/Table1[[#This Row],[Mileage]]</f>
        <v>9.3442789549475425</v>
      </c>
      <c r="M990" t="str" cm="1">
        <f t="array" ref="M990">_xlfn.IFS(
Table1[[#This Row],[Mileage]]&lt;50000,"Low",
Table1[[#This Row],[Mileage]]&lt;150000,"Medium",
TRUE,"High"
)</f>
        <v>Low</v>
      </c>
      <c r="N990" t="str" cm="1">
        <f t="array" ref="N990">_xlfn.IFS(
Table1[[#This Row],[Price]]&lt;65000,"Budget",
Table1[[#This Row],[Price]]&lt;=80000,"Mid-range",
TRUE,"Premium"
)</f>
        <v>Budget</v>
      </c>
      <c r="O990" t="str" cm="1">
        <f t="array" ref="O990">_xlfn.IFS(
Table1[[#This Row],[Engine Size]]&lt;2,"Small",
Table1[[#This Row],[Engine Size]]&lt;4,"Medium",
TRUE,"Large"
)</f>
        <v>Large</v>
      </c>
      <c r="P990" cm="1">
        <f t="array" ref="P990">_xlfn.IFS(
Table1[[#This Row],[Condition]]="New",3,
Table1[[#This Row],[Condition]]="Like New",2,
TRUE,1
)</f>
        <v>1</v>
      </c>
    </row>
    <row r="991" spans="1:16" x14ac:dyDescent="0.3">
      <c r="A991">
        <v>990</v>
      </c>
      <c r="B991" t="s">
        <v>37</v>
      </c>
      <c r="C991">
        <v>2013</v>
      </c>
      <c r="D991">
        <v>1.2</v>
      </c>
      <c r="E991" t="s">
        <v>33</v>
      </c>
      <c r="F991" t="s">
        <v>19</v>
      </c>
      <c r="G991">
        <v>261968</v>
      </c>
      <c r="H991" t="s">
        <v>38</v>
      </c>
      <c r="I991">
        <v>87828.26</v>
      </c>
      <c r="J991" t="s">
        <v>45</v>
      </c>
      <c r="K991">
        <f ca="1">YEAR(TODAY()) - Table1[[#This Row],[Year]]</f>
        <v>13</v>
      </c>
      <c r="L991">
        <f>Table1[[#This Row],[Price]]/Table1[[#This Row],[Mileage]]</f>
        <v>0.33526331460331033</v>
      </c>
      <c r="M991" t="str" cm="1">
        <f t="array" ref="M991">_xlfn.IFS(
Table1[[#This Row],[Mileage]]&lt;50000,"Low",
Table1[[#This Row],[Mileage]]&lt;150000,"Medium",
TRUE,"High"
)</f>
        <v>High</v>
      </c>
      <c r="N991" t="str" cm="1">
        <f t="array" ref="N991">_xlfn.IFS(
Table1[[#This Row],[Price]]&lt;65000,"Budget",
Table1[[#This Row],[Price]]&lt;=80000,"Mid-range",
TRUE,"Premium"
)</f>
        <v>Premium</v>
      </c>
      <c r="O991" t="str" cm="1">
        <f t="array" ref="O991">_xlfn.IFS(
Table1[[#This Row],[Engine Size]]&lt;2,"Small",
Table1[[#This Row],[Engine Size]]&lt;4,"Medium",
TRUE,"Large"
)</f>
        <v>Small</v>
      </c>
      <c r="P991" cm="1">
        <f t="array" ref="P991">_xlfn.IFS(
Table1[[#This Row],[Condition]]="New",3,
Table1[[#This Row],[Condition]]="Like New",2,
TRUE,1
)</f>
        <v>2</v>
      </c>
    </row>
    <row r="992" spans="1:16" hidden="1" x14ac:dyDescent="0.3">
      <c r="A992">
        <v>991</v>
      </c>
      <c r="B992" t="s">
        <v>37</v>
      </c>
      <c r="C992">
        <v>2019</v>
      </c>
      <c r="D992">
        <v>5.4</v>
      </c>
      <c r="E992" t="s">
        <v>18</v>
      </c>
      <c r="F992" t="s">
        <v>19</v>
      </c>
      <c r="G992">
        <v>183000</v>
      </c>
      <c r="H992" t="s">
        <v>38</v>
      </c>
      <c r="I992">
        <v>42546.44</v>
      </c>
      <c r="J992" t="s">
        <v>48</v>
      </c>
      <c r="K992">
        <f ca="1">YEAR(TODAY()) - Table1[[#This Row],[Year]]</f>
        <v>7</v>
      </c>
      <c r="L992">
        <f>Table1[[#This Row],[Price]]/Table1[[#This Row],[Mileage]]</f>
        <v>0.23249420765027323</v>
      </c>
      <c r="M992" t="str" cm="1">
        <f t="array" ref="M992">_xlfn.IFS(
Table1[[#This Row],[Mileage]]&lt;50000,"Low",
Table1[[#This Row],[Mileage]]&lt;150000,"Medium",
TRUE,"High"
)</f>
        <v>High</v>
      </c>
      <c r="N992" t="str" cm="1">
        <f t="array" ref="N992">_xlfn.IFS(
Table1[[#This Row],[Price]]&lt;65000,"Budget",
Table1[[#This Row],[Price]]&lt;=80000,"Mid-range",
TRUE,"Premium"
)</f>
        <v>Budget</v>
      </c>
      <c r="O992" t="str" cm="1">
        <f t="array" ref="O992">_xlfn.IFS(
Table1[[#This Row],[Engine Size]]&lt;2,"Small",
Table1[[#This Row],[Engine Size]]&lt;4,"Medium",
TRUE,"Large"
)</f>
        <v>Large</v>
      </c>
      <c r="P992" cm="1">
        <f t="array" ref="P992">_xlfn.IFS(
Table1[[#This Row],[Condition]]="New",3,
Table1[[#This Row],[Condition]]="Like New",2,
TRUE,1
)</f>
        <v>2</v>
      </c>
    </row>
    <row r="993" spans="1:16" hidden="1" x14ac:dyDescent="0.3">
      <c r="A993">
        <v>992</v>
      </c>
      <c r="B993" t="s">
        <v>17</v>
      </c>
      <c r="C993">
        <v>2021</v>
      </c>
      <c r="D993">
        <v>6</v>
      </c>
      <c r="E993" t="s">
        <v>25</v>
      </c>
      <c r="F993" t="s">
        <v>34</v>
      </c>
      <c r="G993">
        <v>296508</v>
      </c>
      <c r="H993" t="s">
        <v>20</v>
      </c>
      <c r="I993">
        <v>36672.730000000003</v>
      </c>
      <c r="J993" t="s">
        <v>21</v>
      </c>
      <c r="K993">
        <f ca="1">YEAR(TODAY()) - Table1[[#This Row],[Year]]</f>
        <v>5</v>
      </c>
      <c r="L993">
        <f>Table1[[#This Row],[Price]]/Table1[[#This Row],[Mileage]]</f>
        <v>0.1236820928946268</v>
      </c>
      <c r="M993" t="str" cm="1">
        <f t="array" ref="M993">_xlfn.IFS(
Table1[[#This Row],[Mileage]]&lt;50000,"Low",
Table1[[#This Row],[Mileage]]&lt;150000,"Medium",
TRUE,"High"
)</f>
        <v>High</v>
      </c>
      <c r="N993" t="str" cm="1">
        <f t="array" ref="N993">_xlfn.IFS(
Table1[[#This Row],[Price]]&lt;65000,"Budget",
Table1[[#This Row],[Price]]&lt;=80000,"Mid-range",
TRUE,"Premium"
)</f>
        <v>Budget</v>
      </c>
      <c r="O993" t="str" cm="1">
        <f t="array" ref="O993">_xlfn.IFS(
Table1[[#This Row],[Engine Size]]&lt;2,"Small",
Table1[[#This Row],[Engine Size]]&lt;4,"Medium",
TRUE,"Large"
)</f>
        <v>Large</v>
      </c>
      <c r="P993" cm="1">
        <f t="array" ref="P993">_xlfn.IFS(
Table1[[#This Row],[Condition]]="New",3,
Table1[[#This Row],[Condition]]="Like New",2,
TRUE,1
)</f>
        <v>3</v>
      </c>
    </row>
    <row r="994" spans="1:16" hidden="1" x14ac:dyDescent="0.3">
      <c r="A994">
        <v>993</v>
      </c>
      <c r="B994" t="s">
        <v>43</v>
      </c>
      <c r="C994">
        <v>2014</v>
      </c>
      <c r="D994">
        <v>2.5</v>
      </c>
      <c r="E994" t="s">
        <v>25</v>
      </c>
      <c r="F994" t="s">
        <v>34</v>
      </c>
      <c r="G994">
        <v>249072</v>
      </c>
      <c r="H994" t="s">
        <v>38</v>
      </c>
      <c r="I994">
        <v>37160.83</v>
      </c>
      <c r="J994" t="s">
        <v>57</v>
      </c>
      <c r="K994">
        <f ca="1">YEAR(TODAY()) - Table1[[#This Row],[Year]]</f>
        <v>12</v>
      </c>
      <c r="L994">
        <f>Table1[[#This Row],[Price]]/Table1[[#This Row],[Mileage]]</f>
        <v>0.14919713978287402</v>
      </c>
      <c r="M994" t="str" cm="1">
        <f t="array" ref="M994">_xlfn.IFS(
Table1[[#This Row],[Mileage]]&lt;50000,"Low",
Table1[[#This Row],[Mileage]]&lt;150000,"Medium",
TRUE,"High"
)</f>
        <v>High</v>
      </c>
      <c r="N994" t="str" cm="1">
        <f t="array" ref="N994">_xlfn.IFS(
Table1[[#This Row],[Price]]&lt;65000,"Budget",
Table1[[#This Row],[Price]]&lt;=80000,"Mid-range",
TRUE,"Premium"
)</f>
        <v>Budget</v>
      </c>
      <c r="O994" t="str" cm="1">
        <f t="array" ref="O994">_xlfn.IFS(
Table1[[#This Row],[Engine Size]]&lt;2,"Small",
Table1[[#This Row],[Engine Size]]&lt;4,"Medium",
TRUE,"Large"
)</f>
        <v>Medium</v>
      </c>
      <c r="P994" cm="1">
        <f t="array" ref="P994">_xlfn.IFS(
Table1[[#This Row],[Condition]]="New",3,
Table1[[#This Row],[Condition]]="Like New",2,
TRUE,1
)</f>
        <v>2</v>
      </c>
    </row>
    <row r="995" spans="1:16" hidden="1" x14ac:dyDescent="0.3">
      <c r="A995">
        <v>994</v>
      </c>
      <c r="B995" t="s">
        <v>24</v>
      </c>
      <c r="C995">
        <v>2023</v>
      </c>
      <c r="D995">
        <v>2.1</v>
      </c>
      <c r="E995" t="s">
        <v>33</v>
      </c>
      <c r="F995" t="s">
        <v>34</v>
      </c>
      <c r="G995">
        <v>224402</v>
      </c>
      <c r="H995" t="s">
        <v>38</v>
      </c>
      <c r="I995">
        <v>23677.08</v>
      </c>
      <c r="J995" t="s">
        <v>27</v>
      </c>
      <c r="K995">
        <f ca="1">YEAR(TODAY()) - Table1[[#This Row],[Year]]</f>
        <v>3</v>
      </c>
      <c r="L995">
        <f>Table1[[#This Row],[Price]]/Table1[[#This Row],[Mileage]]</f>
        <v>0.1055118938333883</v>
      </c>
      <c r="M995" t="str" cm="1">
        <f t="array" ref="M995">_xlfn.IFS(
Table1[[#This Row],[Mileage]]&lt;50000,"Low",
Table1[[#This Row],[Mileage]]&lt;150000,"Medium",
TRUE,"High"
)</f>
        <v>High</v>
      </c>
      <c r="N995" t="str" cm="1">
        <f t="array" ref="N995">_xlfn.IFS(
Table1[[#This Row],[Price]]&lt;65000,"Budget",
Table1[[#This Row],[Price]]&lt;=80000,"Mid-range",
TRUE,"Premium"
)</f>
        <v>Budget</v>
      </c>
      <c r="O995" t="str" cm="1">
        <f t="array" ref="O995">_xlfn.IFS(
Table1[[#This Row],[Engine Size]]&lt;2,"Small",
Table1[[#This Row],[Engine Size]]&lt;4,"Medium",
TRUE,"Large"
)</f>
        <v>Medium</v>
      </c>
      <c r="P995" cm="1">
        <f t="array" ref="P995">_xlfn.IFS(
Table1[[#This Row],[Condition]]="New",3,
Table1[[#This Row],[Condition]]="Like New",2,
TRUE,1
)</f>
        <v>2</v>
      </c>
    </row>
    <row r="996" spans="1:16" x14ac:dyDescent="0.3">
      <c r="A996">
        <v>995</v>
      </c>
      <c r="B996" t="s">
        <v>58</v>
      </c>
      <c r="C996">
        <v>2007</v>
      </c>
      <c r="D996">
        <v>4.8</v>
      </c>
      <c r="E996" t="s">
        <v>25</v>
      </c>
      <c r="F996" t="s">
        <v>19</v>
      </c>
      <c r="G996">
        <v>42923</v>
      </c>
      <c r="H996" t="s">
        <v>20</v>
      </c>
      <c r="I996">
        <v>86765.440000000002</v>
      </c>
      <c r="J996" t="s">
        <v>67</v>
      </c>
      <c r="K996">
        <f ca="1">YEAR(TODAY()) - Table1[[#This Row],[Year]]</f>
        <v>19</v>
      </c>
      <c r="L996">
        <f>Table1[[#This Row],[Price]]/Table1[[#This Row],[Mileage]]</f>
        <v>2.021420683549612</v>
      </c>
      <c r="M996" t="str" cm="1">
        <f t="array" ref="M996">_xlfn.IFS(
Table1[[#This Row],[Mileage]]&lt;50000,"Low",
Table1[[#This Row],[Mileage]]&lt;150000,"Medium",
TRUE,"High"
)</f>
        <v>Low</v>
      </c>
      <c r="N996" t="str" cm="1">
        <f t="array" ref="N996">_xlfn.IFS(
Table1[[#This Row],[Price]]&lt;65000,"Budget",
Table1[[#This Row],[Price]]&lt;=80000,"Mid-range",
TRUE,"Premium"
)</f>
        <v>Premium</v>
      </c>
      <c r="O996" t="str" cm="1">
        <f t="array" ref="O996">_xlfn.IFS(
Table1[[#This Row],[Engine Size]]&lt;2,"Small",
Table1[[#This Row],[Engine Size]]&lt;4,"Medium",
TRUE,"Large"
)</f>
        <v>Large</v>
      </c>
      <c r="P996" cm="1">
        <f t="array" ref="P996">_xlfn.IFS(
Table1[[#This Row],[Condition]]="New",3,
Table1[[#This Row],[Condition]]="Like New",2,
TRUE,1
)</f>
        <v>3</v>
      </c>
    </row>
    <row r="997" spans="1:16" hidden="1" x14ac:dyDescent="0.3">
      <c r="A997">
        <v>996</v>
      </c>
      <c r="B997" t="s">
        <v>50</v>
      </c>
      <c r="C997">
        <v>2020</v>
      </c>
      <c r="D997">
        <v>2.2999999999999998</v>
      </c>
      <c r="E997" t="s">
        <v>42</v>
      </c>
      <c r="F997" t="s">
        <v>34</v>
      </c>
      <c r="G997">
        <v>186968</v>
      </c>
      <c r="H997" t="s">
        <v>26</v>
      </c>
      <c r="I997">
        <v>18929.93</v>
      </c>
      <c r="J997" t="s">
        <v>55</v>
      </c>
      <c r="K997">
        <f ca="1">YEAR(TODAY()) - Table1[[#This Row],[Year]]</f>
        <v>6</v>
      </c>
      <c r="L997">
        <f>Table1[[#This Row],[Price]]/Table1[[#This Row],[Mileage]]</f>
        <v>0.10124689786487527</v>
      </c>
      <c r="M997" t="str" cm="1">
        <f t="array" ref="M997">_xlfn.IFS(
Table1[[#This Row],[Mileage]]&lt;50000,"Low",
Table1[[#This Row],[Mileage]]&lt;150000,"Medium",
TRUE,"High"
)</f>
        <v>High</v>
      </c>
      <c r="N997" t="str" cm="1">
        <f t="array" ref="N997">_xlfn.IFS(
Table1[[#This Row],[Price]]&lt;65000,"Budget",
Table1[[#This Row],[Price]]&lt;=80000,"Mid-range",
TRUE,"Premium"
)</f>
        <v>Budget</v>
      </c>
      <c r="O997" t="str" cm="1">
        <f t="array" ref="O997">_xlfn.IFS(
Table1[[#This Row],[Engine Size]]&lt;2,"Small",
Table1[[#This Row],[Engine Size]]&lt;4,"Medium",
TRUE,"Large"
)</f>
        <v>Medium</v>
      </c>
      <c r="P997" cm="1">
        <f t="array" ref="P997">_xlfn.IFS(
Table1[[#This Row],[Condition]]="New",3,
Table1[[#This Row],[Condition]]="Like New",2,
TRUE,1
)</f>
        <v>1</v>
      </c>
    </row>
    <row r="998" spans="1:16" x14ac:dyDescent="0.3">
      <c r="A998">
        <v>997</v>
      </c>
      <c r="B998" t="s">
        <v>58</v>
      </c>
      <c r="C998">
        <v>2014</v>
      </c>
      <c r="D998">
        <v>5.3</v>
      </c>
      <c r="E998" t="s">
        <v>18</v>
      </c>
      <c r="F998" t="s">
        <v>34</v>
      </c>
      <c r="G998">
        <v>165912</v>
      </c>
      <c r="H998" t="s">
        <v>38</v>
      </c>
      <c r="I998">
        <v>91318.02</v>
      </c>
      <c r="J998" t="s">
        <v>62</v>
      </c>
      <c r="K998">
        <f ca="1">YEAR(TODAY()) - Table1[[#This Row],[Year]]</f>
        <v>12</v>
      </c>
      <c r="L998">
        <f>Table1[[#This Row],[Price]]/Table1[[#This Row],[Mileage]]</f>
        <v>0.55040033270649502</v>
      </c>
      <c r="M998" t="str" cm="1">
        <f t="array" ref="M998">_xlfn.IFS(
Table1[[#This Row],[Mileage]]&lt;50000,"Low",
Table1[[#This Row],[Mileage]]&lt;150000,"Medium",
TRUE,"High"
)</f>
        <v>High</v>
      </c>
      <c r="N998" t="str" cm="1">
        <f t="array" ref="N998">_xlfn.IFS(
Table1[[#This Row],[Price]]&lt;65000,"Budget",
Table1[[#This Row],[Price]]&lt;=80000,"Mid-range",
TRUE,"Premium"
)</f>
        <v>Premium</v>
      </c>
      <c r="O998" t="str" cm="1">
        <f t="array" ref="O998">_xlfn.IFS(
Table1[[#This Row],[Engine Size]]&lt;2,"Small",
Table1[[#This Row],[Engine Size]]&lt;4,"Medium",
TRUE,"Large"
)</f>
        <v>Large</v>
      </c>
      <c r="P998" cm="1">
        <f t="array" ref="P998">_xlfn.IFS(
Table1[[#This Row],[Condition]]="New",3,
Table1[[#This Row],[Condition]]="Like New",2,
TRUE,1
)</f>
        <v>2</v>
      </c>
    </row>
    <row r="999" spans="1:16" hidden="1" x14ac:dyDescent="0.3">
      <c r="A999">
        <v>998</v>
      </c>
      <c r="B999" t="s">
        <v>17</v>
      </c>
      <c r="C999">
        <v>2021</v>
      </c>
      <c r="D999">
        <v>1.5</v>
      </c>
      <c r="E999" t="s">
        <v>33</v>
      </c>
      <c r="F999" t="s">
        <v>34</v>
      </c>
      <c r="G999">
        <v>173327</v>
      </c>
      <c r="H999" t="s">
        <v>26</v>
      </c>
      <c r="I999">
        <v>31929.43</v>
      </c>
      <c r="J999" t="s">
        <v>35</v>
      </c>
      <c r="K999">
        <f ca="1">YEAR(TODAY()) - Table1[[#This Row],[Year]]</f>
        <v>5</v>
      </c>
      <c r="L999">
        <f>Table1[[#This Row],[Price]]/Table1[[#This Row],[Mileage]]</f>
        <v>0.18421498093199559</v>
      </c>
      <c r="M999" t="str" cm="1">
        <f t="array" ref="M999">_xlfn.IFS(
Table1[[#This Row],[Mileage]]&lt;50000,"Low",
Table1[[#This Row],[Mileage]]&lt;150000,"Medium",
TRUE,"High"
)</f>
        <v>High</v>
      </c>
      <c r="N999" t="str" cm="1">
        <f t="array" ref="N999">_xlfn.IFS(
Table1[[#This Row],[Price]]&lt;65000,"Budget",
Table1[[#This Row],[Price]]&lt;=80000,"Mid-range",
TRUE,"Premium"
)</f>
        <v>Budget</v>
      </c>
      <c r="O999" t="str" cm="1">
        <f t="array" ref="O999">_xlfn.IFS(
Table1[[#This Row],[Engine Size]]&lt;2,"Small",
Table1[[#This Row],[Engine Size]]&lt;4,"Medium",
TRUE,"Large"
)</f>
        <v>Small</v>
      </c>
      <c r="P999" cm="1">
        <f t="array" ref="P999">_xlfn.IFS(
Table1[[#This Row],[Condition]]="New",3,
Table1[[#This Row],[Condition]]="Like New",2,
TRUE,1
)</f>
        <v>1</v>
      </c>
    </row>
    <row r="1000" spans="1:16" x14ac:dyDescent="0.3">
      <c r="A1000">
        <v>999</v>
      </c>
      <c r="B1000" t="s">
        <v>24</v>
      </c>
      <c r="C1000">
        <v>2019</v>
      </c>
      <c r="D1000">
        <v>1.6</v>
      </c>
      <c r="E1000" t="s">
        <v>42</v>
      </c>
      <c r="F1000" t="s">
        <v>34</v>
      </c>
      <c r="G1000">
        <v>128165</v>
      </c>
      <c r="H1000" t="s">
        <v>20</v>
      </c>
      <c r="I1000">
        <v>90445.55</v>
      </c>
      <c r="J1000" t="s">
        <v>49</v>
      </c>
      <c r="K1000">
        <f ca="1">YEAR(TODAY()) - Table1[[#This Row],[Year]]</f>
        <v>7</v>
      </c>
      <c r="L1000">
        <f>Table1[[#This Row],[Price]]/Table1[[#This Row],[Mileage]]</f>
        <v>0.70569617290211839</v>
      </c>
      <c r="M1000" t="str" cm="1">
        <f t="array" ref="M1000">_xlfn.IFS(
Table1[[#This Row],[Mileage]]&lt;50000,"Low",
Table1[[#This Row],[Mileage]]&lt;150000,"Medium",
TRUE,"High"
)</f>
        <v>Medium</v>
      </c>
      <c r="N1000" t="str" cm="1">
        <f t="array" ref="N1000">_xlfn.IFS(
Table1[[#This Row],[Price]]&lt;65000,"Budget",
Table1[[#This Row],[Price]]&lt;=80000,"Mid-range",
TRUE,"Premium"
)</f>
        <v>Premium</v>
      </c>
      <c r="O1000" t="str" cm="1">
        <f t="array" ref="O1000">_xlfn.IFS(
Table1[[#This Row],[Engine Size]]&lt;2,"Small",
Table1[[#This Row],[Engine Size]]&lt;4,"Medium",
TRUE,"Large"
)</f>
        <v>Small</v>
      </c>
      <c r="P1000" cm="1">
        <f t="array" ref="P1000">_xlfn.IFS(
Table1[[#This Row],[Condition]]="New",3,
Table1[[#This Row],[Condition]]="Like New",2,
TRUE,1
)</f>
        <v>3</v>
      </c>
    </row>
    <row r="1001" spans="1:16" x14ac:dyDescent="0.3">
      <c r="A1001">
        <v>1000</v>
      </c>
      <c r="B1001" t="s">
        <v>50</v>
      </c>
      <c r="C1001">
        <v>2013</v>
      </c>
      <c r="D1001">
        <v>5.9</v>
      </c>
      <c r="E1001" t="s">
        <v>18</v>
      </c>
      <c r="F1001" t="s">
        <v>34</v>
      </c>
      <c r="G1001">
        <v>230314</v>
      </c>
      <c r="H1001" t="s">
        <v>20</v>
      </c>
      <c r="I1001">
        <v>80127.960000000006</v>
      </c>
      <c r="J1001" t="s">
        <v>51</v>
      </c>
      <c r="K1001">
        <f ca="1">YEAR(TODAY()) - Table1[[#This Row],[Year]]</f>
        <v>13</v>
      </c>
      <c r="L1001">
        <f>Table1[[#This Row],[Price]]/Table1[[#This Row],[Mileage]]</f>
        <v>0.34790746546019785</v>
      </c>
      <c r="M1001" t="str" cm="1">
        <f t="array" ref="M1001">_xlfn.IFS(
Table1[[#This Row],[Mileage]]&lt;50000,"Low",
Table1[[#This Row],[Mileage]]&lt;150000,"Medium",
TRUE,"High"
)</f>
        <v>High</v>
      </c>
      <c r="N1001" t="str" cm="1">
        <f t="array" ref="N1001">_xlfn.IFS(
Table1[[#This Row],[Price]]&lt;65000,"Budget",
Table1[[#This Row],[Price]]&lt;=80000,"Mid-range",
TRUE,"Premium"
)</f>
        <v>Premium</v>
      </c>
      <c r="O1001" t="str" cm="1">
        <f t="array" ref="O1001">_xlfn.IFS(
Table1[[#This Row],[Engine Size]]&lt;2,"Small",
Table1[[#This Row],[Engine Size]]&lt;4,"Medium",
TRUE,"Large"
)</f>
        <v>Large</v>
      </c>
      <c r="P1001" cm="1">
        <f t="array" ref="P1001">_xlfn.IFS(
Table1[[#This Row],[Condition]]="New",3,
Table1[[#This Row],[Condition]]="Like New",2,
TRUE,1
)</f>
        <v>3</v>
      </c>
    </row>
    <row r="1002" spans="1:16" x14ac:dyDescent="0.3">
      <c r="A1002">
        <v>1001</v>
      </c>
      <c r="B1002" t="s">
        <v>17</v>
      </c>
      <c r="C1002">
        <v>2008</v>
      </c>
      <c r="D1002">
        <v>4.4000000000000004</v>
      </c>
      <c r="E1002" t="s">
        <v>42</v>
      </c>
      <c r="F1002" t="s">
        <v>19</v>
      </c>
      <c r="G1002">
        <v>295673</v>
      </c>
      <c r="H1002" t="s">
        <v>38</v>
      </c>
      <c r="I1002">
        <v>60288.81</v>
      </c>
      <c r="J1002" t="s">
        <v>64</v>
      </c>
      <c r="K1002">
        <f ca="1">YEAR(TODAY()) - Table1[[#This Row],[Year]]</f>
        <v>18</v>
      </c>
      <c r="L1002">
        <f>Table1[[#This Row],[Price]]/Table1[[#This Row],[Mileage]]</f>
        <v>0.20390367060908504</v>
      </c>
      <c r="M1002" t="str" cm="1">
        <f t="array" ref="M1002">_xlfn.IFS(
Table1[[#This Row],[Mileage]]&lt;50000,"Low",
Table1[[#This Row],[Mileage]]&lt;150000,"Medium",
TRUE,"High"
)</f>
        <v>High</v>
      </c>
      <c r="N1002" t="str" cm="1">
        <f t="array" ref="N1002">_xlfn.IFS(
Table1[[#This Row],[Price]]&lt;65000,"Budget",
Table1[[#This Row],[Price]]&lt;=80000,"Mid-range",
TRUE,"Premium"
)</f>
        <v>Budget</v>
      </c>
      <c r="O1002" t="str" cm="1">
        <f t="array" ref="O1002">_xlfn.IFS(
Table1[[#This Row],[Engine Size]]&lt;2,"Small",
Table1[[#This Row],[Engine Size]]&lt;4,"Medium",
TRUE,"Large"
)</f>
        <v>Large</v>
      </c>
      <c r="P1002" cm="1">
        <f t="array" ref="P1002">_xlfn.IFS(
Table1[[#This Row],[Condition]]="New",3,
Table1[[#This Row],[Condition]]="Like New",2,
TRUE,1
)</f>
        <v>2</v>
      </c>
    </row>
    <row r="1003" spans="1:16" x14ac:dyDescent="0.3">
      <c r="A1003">
        <v>1002</v>
      </c>
      <c r="B1003" t="s">
        <v>43</v>
      </c>
      <c r="C1003">
        <v>2007</v>
      </c>
      <c r="D1003">
        <v>5.2</v>
      </c>
      <c r="E1003" t="s">
        <v>33</v>
      </c>
      <c r="F1003" t="s">
        <v>34</v>
      </c>
      <c r="G1003">
        <v>144013</v>
      </c>
      <c r="H1003" t="s">
        <v>20</v>
      </c>
      <c r="I1003">
        <v>68599.649999999994</v>
      </c>
      <c r="J1003" t="s">
        <v>60</v>
      </c>
      <c r="K1003">
        <f ca="1">YEAR(TODAY()) - Table1[[#This Row],[Year]]</f>
        <v>19</v>
      </c>
      <c r="L1003">
        <f>Table1[[#This Row],[Price]]/Table1[[#This Row],[Mileage]]</f>
        <v>0.47634345510474746</v>
      </c>
      <c r="M1003" t="str" cm="1">
        <f t="array" ref="M1003">_xlfn.IFS(
Table1[[#This Row],[Mileage]]&lt;50000,"Low",
Table1[[#This Row],[Mileage]]&lt;150000,"Medium",
TRUE,"High"
)</f>
        <v>Medium</v>
      </c>
      <c r="N1003" t="str" cm="1">
        <f t="array" ref="N1003">_xlfn.IFS(
Table1[[#This Row],[Price]]&lt;65000,"Budget",
Table1[[#This Row],[Price]]&lt;=80000,"Mid-range",
TRUE,"Premium"
)</f>
        <v>Mid-range</v>
      </c>
      <c r="O1003" t="str" cm="1">
        <f t="array" ref="O1003">_xlfn.IFS(
Table1[[#This Row],[Engine Size]]&lt;2,"Small",
Table1[[#This Row],[Engine Size]]&lt;4,"Medium",
TRUE,"Large"
)</f>
        <v>Large</v>
      </c>
      <c r="P1003" cm="1">
        <f t="array" ref="P1003">_xlfn.IFS(
Table1[[#This Row],[Condition]]="New",3,
Table1[[#This Row],[Condition]]="Like New",2,
TRUE,1
)</f>
        <v>3</v>
      </c>
    </row>
    <row r="1004" spans="1:16" hidden="1" x14ac:dyDescent="0.3">
      <c r="A1004">
        <v>1003</v>
      </c>
      <c r="B1004" t="s">
        <v>37</v>
      </c>
      <c r="C1004">
        <v>2016</v>
      </c>
      <c r="D1004">
        <v>2.6</v>
      </c>
      <c r="E1004" t="s">
        <v>33</v>
      </c>
      <c r="F1004" t="s">
        <v>34</v>
      </c>
      <c r="G1004">
        <v>1669</v>
      </c>
      <c r="H1004" t="s">
        <v>20</v>
      </c>
      <c r="I1004">
        <v>35955.19</v>
      </c>
      <c r="J1004" t="s">
        <v>48</v>
      </c>
      <c r="K1004">
        <f ca="1">YEAR(TODAY()) - Table1[[#This Row],[Year]]</f>
        <v>10</v>
      </c>
      <c r="L1004">
        <f>Table1[[#This Row],[Price]]/Table1[[#This Row],[Mileage]]</f>
        <v>21.542953864589578</v>
      </c>
      <c r="M1004" t="str" cm="1">
        <f t="array" ref="M1004">_xlfn.IFS(
Table1[[#This Row],[Mileage]]&lt;50000,"Low",
Table1[[#This Row],[Mileage]]&lt;150000,"Medium",
TRUE,"High"
)</f>
        <v>Low</v>
      </c>
      <c r="N1004" t="str" cm="1">
        <f t="array" ref="N1004">_xlfn.IFS(
Table1[[#This Row],[Price]]&lt;65000,"Budget",
Table1[[#This Row],[Price]]&lt;=80000,"Mid-range",
TRUE,"Premium"
)</f>
        <v>Budget</v>
      </c>
      <c r="O1004" t="str" cm="1">
        <f t="array" ref="O1004">_xlfn.IFS(
Table1[[#This Row],[Engine Size]]&lt;2,"Small",
Table1[[#This Row],[Engine Size]]&lt;4,"Medium",
TRUE,"Large"
)</f>
        <v>Medium</v>
      </c>
      <c r="P1004" cm="1">
        <f t="array" ref="P1004">_xlfn.IFS(
Table1[[#This Row],[Condition]]="New",3,
Table1[[#This Row],[Condition]]="Like New",2,
TRUE,1
)</f>
        <v>3</v>
      </c>
    </row>
    <row r="1005" spans="1:16" x14ac:dyDescent="0.3">
      <c r="A1005">
        <v>1004</v>
      </c>
      <c r="B1005" t="s">
        <v>58</v>
      </c>
      <c r="C1005">
        <v>2001</v>
      </c>
      <c r="D1005">
        <v>4.4000000000000004</v>
      </c>
      <c r="E1005" t="s">
        <v>42</v>
      </c>
      <c r="F1005" t="s">
        <v>19</v>
      </c>
      <c r="G1005">
        <v>216854</v>
      </c>
      <c r="H1005" t="s">
        <v>20</v>
      </c>
      <c r="I1005">
        <v>59551.72</v>
      </c>
      <c r="J1005" t="s">
        <v>67</v>
      </c>
      <c r="K1005">
        <f ca="1">YEAR(TODAY()) - Table1[[#This Row],[Year]]</f>
        <v>25</v>
      </c>
      <c r="L1005">
        <f>Table1[[#This Row],[Price]]/Table1[[#This Row],[Mileage]]</f>
        <v>0.27461665452331985</v>
      </c>
      <c r="M1005" t="str" cm="1">
        <f t="array" ref="M1005">_xlfn.IFS(
Table1[[#This Row],[Mileage]]&lt;50000,"Low",
Table1[[#This Row],[Mileage]]&lt;150000,"Medium",
TRUE,"High"
)</f>
        <v>High</v>
      </c>
      <c r="N1005" t="str" cm="1">
        <f t="array" ref="N1005">_xlfn.IFS(
Table1[[#This Row],[Price]]&lt;65000,"Budget",
Table1[[#This Row],[Price]]&lt;=80000,"Mid-range",
TRUE,"Premium"
)</f>
        <v>Budget</v>
      </c>
      <c r="O1005" t="str" cm="1">
        <f t="array" ref="O1005">_xlfn.IFS(
Table1[[#This Row],[Engine Size]]&lt;2,"Small",
Table1[[#This Row],[Engine Size]]&lt;4,"Medium",
TRUE,"Large"
)</f>
        <v>Large</v>
      </c>
      <c r="P1005" cm="1">
        <f t="array" ref="P1005">_xlfn.IFS(
Table1[[#This Row],[Condition]]="New",3,
Table1[[#This Row],[Condition]]="Like New",2,
TRUE,1
)</f>
        <v>3</v>
      </c>
    </row>
    <row r="1006" spans="1:16" hidden="1" x14ac:dyDescent="0.3">
      <c r="A1006">
        <v>1005</v>
      </c>
      <c r="B1006" t="s">
        <v>30</v>
      </c>
      <c r="C1006">
        <v>2023</v>
      </c>
      <c r="D1006">
        <v>4</v>
      </c>
      <c r="E1006" t="s">
        <v>18</v>
      </c>
      <c r="F1006" t="s">
        <v>34</v>
      </c>
      <c r="G1006">
        <v>55786</v>
      </c>
      <c r="H1006" t="s">
        <v>38</v>
      </c>
      <c r="I1006">
        <v>32778.28</v>
      </c>
      <c r="J1006" t="s">
        <v>31</v>
      </c>
      <c r="K1006">
        <f ca="1">YEAR(TODAY()) - Table1[[#This Row],[Year]]</f>
        <v>3</v>
      </c>
      <c r="L1006">
        <f>Table1[[#This Row],[Price]]/Table1[[#This Row],[Mileage]]</f>
        <v>0.58757179220592981</v>
      </c>
      <c r="M1006" t="str" cm="1">
        <f t="array" ref="M1006">_xlfn.IFS(
Table1[[#This Row],[Mileage]]&lt;50000,"Low",
Table1[[#This Row],[Mileage]]&lt;150000,"Medium",
TRUE,"High"
)</f>
        <v>Medium</v>
      </c>
      <c r="N1006" t="str" cm="1">
        <f t="array" ref="N1006">_xlfn.IFS(
Table1[[#This Row],[Price]]&lt;65000,"Budget",
Table1[[#This Row],[Price]]&lt;=80000,"Mid-range",
TRUE,"Premium"
)</f>
        <v>Budget</v>
      </c>
      <c r="O1006" t="str" cm="1">
        <f t="array" ref="O1006">_xlfn.IFS(
Table1[[#This Row],[Engine Size]]&lt;2,"Small",
Table1[[#This Row],[Engine Size]]&lt;4,"Medium",
TRUE,"Large"
)</f>
        <v>Large</v>
      </c>
      <c r="P1006" cm="1">
        <f t="array" ref="P1006">_xlfn.IFS(
Table1[[#This Row],[Condition]]="New",3,
Table1[[#This Row],[Condition]]="Like New",2,
TRUE,1
)</f>
        <v>2</v>
      </c>
    </row>
    <row r="1007" spans="1:16" hidden="1" x14ac:dyDescent="0.3">
      <c r="A1007">
        <v>1006</v>
      </c>
      <c r="B1007" t="s">
        <v>30</v>
      </c>
      <c r="C1007">
        <v>2002</v>
      </c>
      <c r="D1007">
        <v>4</v>
      </c>
      <c r="E1007" t="s">
        <v>25</v>
      </c>
      <c r="F1007" t="s">
        <v>34</v>
      </c>
      <c r="G1007">
        <v>182155</v>
      </c>
      <c r="H1007" t="s">
        <v>38</v>
      </c>
      <c r="I1007">
        <v>43215.92</v>
      </c>
      <c r="J1007" t="s">
        <v>40</v>
      </c>
      <c r="K1007">
        <f ca="1">YEAR(TODAY()) - Table1[[#This Row],[Year]]</f>
        <v>24</v>
      </c>
      <c r="L1007">
        <f>Table1[[#This Row],[Price]]/Table1[[#This Row],[Mileage]]</f>
        <v>0.23724805797260573</v>
      </c>
      <c r="M1007" t="str" cm="1">
        <f t="array" ref="M1007">_xlfn.IFS(
Table1[[#This Row],[Mileage]]&lt;50000,"Low",
Table1[[#This Row],[Mileage]]&lt;150000,"Medium",
TRUE,"High"
)</f>
        <v>High</v>
      </c>
      <c r="N1007" t="str" cm="1">
        <f t="array" ref="N1007">_xlfn.IFS(
Table1[[#This Row],[Price]]&lt;65000,"Budget",
Table1[[#This Row],[Price]]&lt;=80000,"Mid-range",
TRUE,"Premium"
)</f>
        <v>Budget</v>
      </c>
      <c r="O1007" t="str" cm="1">
        <f t="array" ref="O1007">_xlfn.IFS(
Table1[[#This Row],[Engine Size]]&lt;2,"Small",
Table1[[#This Row],[Engine Size]]&lt;4,"Medium",
TRUE,"Large"
)</f>
        <v>Large</v>
      </c>
      <c r="P1007" cm="1">
        <f t="array" ref="P1007">_xlfn.IFS(
Table1[[#This Row],[Condition]]="New",3,
Table1[[#This Row],[Condition]]="Like New",2,
TRUE,1
)</f>
        <v>2</v>
      </c>
    </row>
    <row r="1008" spans="1:16" x14ac:dyDescent="0.3">
      <c r="A1008">
        <v>1007</v>
      </c>
      <c r="B1008" t="s">
        <v>24</v>
      </c>
      <c r="C1008">
        <v>2007</v>
      </c>
      <c r="D1008">
        <v>4.4000000000000004</v>
      </c>
      <c r="E1008" t="s">
        <v>25</v>
      </c>
      <c r="F1008" t="s">
        <v>19</v>
      </c>
      <c r="G1008">
        <v>20323</v>
      </c>
      <c r="H1008" t="s">
        <v>38</v>
      </c>
      <c r="I1008">
        <v>77642.94</v>
      </c>
      <c r="J1008" t="s">
        <v>53</v>
      </c>
      <c r="K1008">
        <f ca="1">YEAR(TODAY()) - Table1[[#This Row],[Year]]</f>
        <v>19</v>
      </c>
      <c r="L1008">
        <f>Table1[[#This Row],[Price]]/Table1[[#This Row],[Mileage]]</f>
        <v>3.8204467844314323</v>
      </c>
      <c r="M1008" t="str" cm="1">
        <f t="array" ref="M1008">_xlfn.IFS(
Table1[[#This Row],[Mileage]]&lt;50000,"Low",
Table1[[#This Row],[Mileage]]&lt;150000,"Medium",
TRUE,"High"
)</f>
        <v>Low</v>
      </c>
      <c r="N1008" t="str" cm="1">
        <f t="array" ref="N1008">_xlfn.IFS(
Table1[[#This Row],[Price]]&lt;65000,"Budget",
Table1[[#This Row],[Price]]&lt;=80000,"Mid-range",
TRUE,"Premium"
)</f>
        <v>Mid-range</v>
      </c>
      <c r="O1008" t="str" cm="1">
        <f t="array" ref="O1008">_xlfn.IFS(
Table1[[#This Row],[Engine Size]]&lt;2,"Small",
Table1[[#This Row],[Engine Size]]&lt;4,"Medium",
TRUE,"Large"
)</f>
        <v>Large</v>
      </c>
      <c r="P1008" cm="1">
        <f t="array" ref="P1008">_xlfn.IFS(
Table1[[#This Row],[Condition]]="New",3,
Table1[[#This Row],[Condition]]="Like New",2,
TRUE,1
)</f>
        <v>2</v>
      </c>
    </row>
    <row r="1009" spans="1:16" hidden="1" x14ac:dyDescent="0.3">
      <c r="A1009">
        <v>1008</v>
      </c>
      <c r="B1009" t="s">
        <v>43</v>
      </c>
      <c r="C1009">
        <v>2011</v>
      </c>
      <c r="D1009">
        <v>3.9</v>
      </c>
      <c r="E1009" t="s">
        <v>42</v>
      </c>
      <c r="F1009" t="s">
        <v>34</v>
      </c>
      <c r="G1009">
        <v>230502</v>
      </c>
      <c r="H1009" t="s">
        <v>20</v>
      </c>
      <c r="I1009">
        <v>28173.59</v>
      </c>
      <c r="J1009" t="s">
        <v>57</v>
      </c>
      <c r="K1009">
        <f ca="1">YEAR(TODAY()) - Table1[[#This Row],[Year]]</f>
        <v>15</v>
      </c>
      <c r="L1009">
        <f>Table1[[#This Row],[Price]]/Table1[[#This Row],[Mileage]]</f>
        <v>0.12222709564342175</v>
      </c>
      <c r="M1009" t="str" cm="1">
        <f t="array" ref="M1009">_xlfn.IFS(
Table1[[#This Row],[Mileage]]&lt;50000,"Low",
Table1[[#This Row],[Mileage]]&lt;150000,"Medium",
TRUE,"High"
)</f>
        <v>High</v>
      </c>
      <c r="N1009" t="str" cm="1">
        <f t="array" ref="N1009">_xlfn.IFS(
Table1[[#This Row],[Price]]&lt;65000,"Budget",
Table1[[#This Row],[Price]]&lt;=80000,"Mid-range",
TRUE,"Premium"
)</f>
        <v>Budget</v>
      </c>
      <c r="O1009" t="str" cm="1">
        <f t="array" ref="O1009">_xlfn.IFS(
Table1[[#This Row],[Engine Size]]&lt;2,"Small",
Table1[[#This Row],[Engine Size]]&lt;4,"Medium",
TRUE,"Large"
)</f>
        <v>Medium</v>
      </c>
      <c r="P1009" cm="1">
        <f t="array" ref="P1009">_xlfn.IFS(
Table1[[#This Row],[Condition]]="New",3,
Table1[[#This Row],[Condition]]="Like New",2,
TRUE,1
)</f>
        <v>3</v>
      </c>
    </row>
    <row r="1010" spans="1:16" x14ac:dyDescent="0.3">
      <c r="A1010">
        <v>1009</v>
      </c>
      <c r="B1010" t="s">
        <v>58</v>
      </c>
      <c r="C1010">
        <v>2000</v>
      </c>
      <c r="D1010">
        <v>3.1</v>
      </c>
      <c r="E1010" t="s">
        <v>33</v>
      </c>
      <c r="F1010" t="s">
        <v>19</v>
      </c>
      <c r="G1010">
        <v>257249</v>
      </c>
      <c r="H1010" t="s">
        <v>26</v>
      </c>
      <c r="I1010">
        <v>84690.37</v>
      </c>
      <c r="J1010" t="s">
        <v>65</v>
      </c>
      <c r="K1010">
        <f ca="1">YEAR(TODAY()) - Table1[[#This Row],[Year]]</f>
        <v>26</v>
      </c>
      <c r="L1010">
        <f>Table1[[#This Row],[Price]]/Table1[[#This Row],[Mileage]]</f>
        <v>0.32921554602738978</v>
      </c>
      <c r="M1010" t="str" cm="1">
        <f t="array" ref="M1010">_xlfn.IFS(
Table1[[#This Row],[Mileage]]&lt;50000,"Low",
Table1[[#This Row],[Mileage]]&lt;150000,"Medium",
TRUE,"High"
)</f>
        <v>High</v>
      </c>
      <c r="N1010" t="str" cm="1">
        <f t="array" ref="N1010">_xlfn.IFS(
Table1[[#This Row],[Price]]&lt;65000,"Budget",
Table1[[#This Row],[Price]]&lt;=80000,"Mid-range",
TRUE,"Premium"
)</f>
        <v>Premium</v>
      </c>
      <c r="O1010" t="str" cm="1">
        <f t="array" ref="O1010">_xlfn.IFS(
Table1[[#This Row],[Engine Size]]&lt;2,"Small",
Table1[[#This Row],[Engine Size]]&lt;4,"Medium",
TRUE,"Large"
)</f>
        <v>Medium</v>
      </c>
      <c r="P1010" cm="1">
        <f t="array" ref="P1010">_xlfn.IFS(
Table1[[#This Row],[Condition]]="New",3,
Table1[[#This Row],[Condition]]="Like New",2,
TRUE,1
)</f>
        <v>1</v>
      </c>
    </row>
    <row r="1011" spans="1:16" hidden="1" x14ac:dyDescent="0.3">
      <c r="A1011">
        <v>1010</v>
      </c>
      <c r="B1011" t="s">
        <v>43</v>
      </c>
      <c r="C1011">
        <v>2009</v>
      </c>
      <c r="D1011">
        <v>2.4</v>
      </c>
      <c r="E1011" t="s">
        <v>18</v>
      </c>
      <c r="F1011" t="s">
        <v>34</v>
      </c>
      <c r="G1011">
        <v>6021</v>
      </c>
      <c r="H1011" t="s">
        <v>20</v>
      </c>
      <c r="I1011">
        <v>40708.870000000003</v>
      </c>
      <c r="J1011" t="s">
        <v>57</v>
      </c>
      <c r="K1011">
        <f ca="1">YEAR(TODAY()) - Table1[[#This Row],[Year]]</f>
        <v>17</v>
      </c>
      <c r="L1011">
        <f>Table1[[#This Row],[Price]]/Table1[[#This Row],[Mileage]]</f>
        <v>6.7611476498920453</v>
      </c>
      <c r="M1011" t="str" cm="1">
        <f t="array" ref="M1011">_xlfn.IFS(
Table1[[#This Row],[Mileage]]&lt;50000,"Low",
Table1[[#This Row],[Mileage]]&lt;150000,"Medium",
TRUE,"High"
)</f>
        <v>Low</v>
      </c>
      <c r="N1011" t="str" cm="1">
        <f t="array" ref="N1011">_xlfn.IFS(
Table1[[#This Row],[Price]]&lt;65000,"Budget",
Table1[[#This Row],[Price]]&lt;=80000,"Mid-range",
TRUE,"Premium"
)</f>
        <v>Budget</v>
      </c>
      <c r="O1011" t="str" cm="1">
        <f t="array" ref="O1011">_xlfn.IFS(
Table1[[#This Row],[Engine Size]]&lt;2,"Small",
Table1[[#This Row],[Engine Size]]&lt;4,"Medium",
TRUE,"Large"
)</f>
        <v>Medium</v>
      </c>
      <c r="P1011" cm="1">
        <f t="array" ref="P1011">_xlfn.IFS(
Table1[[#This Row],[Condition]]="New",3,
Table1[[#This Row],[Condition]]="Like New",2,
TRUE,1
)</f>
        <v>3</v>
      </c>
    </row>
    <row r="1012" spans="1:16" x14ac:dyDescent="0.3">
      <c r="A1012">
        <v>1011</v>
      </c>
      <c r="B1012" t="s">
        <v>58</v>
      </c>
      <c r="C1012">
        <v>2019</v>
      </c>
      <c r="D1012">
        <v>4.8</v>
      </c>
      <c r="E1012" t="s">
        <v>18</v>
      </c>
      <c r="F1012" t="s">
        <v>19</v>
      </c>
      <c r="G1012">
        <v>113415</v>
      </c>
      <c r="H1012" t="s">
        <v>38</v>
      </c>
      <c r="I1012">
        <v>55556.15</v>
      </c>
      <c r="J1012" t="s">
        <v>62</v>
      </c>
      <c r="K1012">
        <f ca="1">YEAR(TODAY()) - Table1[[#This Row],[Year]]</f>
        <v>7</v>
      </c>
      <c r="L1012">
        <f>Table1[[#This Row],[Price]]/Table1[[#This Row],[Mileage]]</f>
        <v>0.48984834457523257</v>
      </c>
      <c r="M1012" t="str" cm="1">
        <f t="array" ref="M1012">_xlfn.IFS(
Table1[[#This Row],[Mileage]]&lt;50000,"Low",
Table1[[#This Row],[Mileage]]&lt;150000,"Medium",
TRUE,"High"
)</f>
        <v>Medium</v>
      </c>
      <c r="N1012" t="str" cm="1">
        <f t="array" ref="N1012">_xlfn.IFS(
Table1[[#This Row],[Price]]&lt;65000,"Budget",
Table1[[#This Row],[Price]]&lt;=80000,"Mid-range",
TRUE,"Premium"
)</f>
        <v>Budget</v>
      </c>
      <c r="O1012" t="str" cm="1">
        <f t="array" ref="O1012">_xlfn.IFS(
Table1[[#This Row],[Engine Size]]&lt;2,"Small",
Table1[[#This Row],[Engine Size]]&lt;4,"Medium",
TRUE,"Large"
)</f>
        <v>Large</v>
      </c>
      <c r="P1012" cm="1">
        <f t="array" ref="P1012">_xlfn.IFS(
Table1[[#This Row],[Condition]]="New",3,
Table1[[#This Row],[Condition]]="Like New",2,
TRUE,1
)</f>
        <v>2</v>
      </c>
    </row>
    <row r="1013" spans="1:16" x14ac:dyDescent="0.3">
      <c r="A1013">
        <v>1012</v>
      </c>
      <c r="B1013" t="s">
        <v>24</v>
      </c>
      <c r="C1013">
        <v>2002</v>
      </c>
      <c r="D1013">
        <v>2.1</v>
      </c>
      <c r="E1013" t="s">
        <v>33</v>
      </c>
      <c r="F1013" t="s">
        <v>19</v>
      </c>
      <c r="G1013">
        <v>270855</v>
      </c>
      <c r="H1013" t="s">
        <v>26</v>
      </c>
      <c r="I1013">
        <v>94486.25</v>
      </c>
      <c r="J1013" t="s">
        <v>49</v>
      </c>
      <c r="K1013">
        <f ca="1">YEAR(TODAY()) - Table1[[#This Row],[Year]]</f>
        <v>24</v>
      </c>
      <c r="L1013">
        <f>Table1[[#This Row],[Price]]/Table1[[#This Row],[Mileage]]</f>
        <v>0.3488444001402965</v>
      </c>
      <c r="M1013" t="str" cm="1">
        <f t="array" ref="M1013">_xlfn.IFS(
Table1[[#This Row],[Mileage]]&lt;50000,"Low",
Table1[[#This Row],[Mileage]]&lt;150000,"Medium",
TRUE,"High"
)</f>
        <v>High</v>
      </c>
      <c r="N1013" t="str" cm="1">
        <f t="array" ref="N1013">_xlfn.IFS(
Table1[[#This Row],[Price]]&lt;65000,"Budget",
Table1[[#This Row],[Price]]&lt;=80000,"Mid-range",
TRUE,"Premium"
)</f>
        <v>Premium</v>
      </c>
      <c r="O1013" t="str" cm="1">
        <f t="array" ref="O1013">_xlfn.IFS(
Table1[[#This Row],[Engine Size]]&lt;2,"Small",
Table1[[#This Row],[Engine Size]]&lt;4,"Medium",
TRUE,"Large"
)</f>
        <v>Medium</v>
      </c>
      <c r="P1013" cm="1">
        <f t="array" ref="P1013">_xlfn.IFS(
Table1[[#This Row],[Condition]]="New",3,
Table1[[#This Row],[Condition]]="Like New",2,
TRUE,1
)</f>
        <v>1</v>
      </c>
    </row>
    <row r="1014" spans="1:16" x14ac:dyDescent="0.3">
      <c r="A1014">
        <v>1013</v>
      </c>
      <c r="B1014" t="s">
        <v>24</v>
      </c>
      <c r="C1014">
        <v>2005</v>
      </c>
      <c r="D1014">
        <v>4.5</v>
      </c>
      <c r="E1014" t="s">
        <v>25</v>
      </c>
      <c r="F1014" t="s">
        <v>34</v>
      </c>
      <c r="G1014">
        <v>7904</v>
      </c>
      <c r="H1014" t="s">
        <v>26</v>
      </c>
      <c r="I1014">
        <v>69719.28</v>
      </c>
      <c r="J1014" t="s">
        <v>66</v>
      </c>
      <c r="K1014">
        <f ca="1">YEAR(TODAY()) - Table1[[#This Row],[Year]]</f>
        <v>21</v>
      </c>
      <c r="L1014">
        <f>Table1[[#This Row],[Price]]/Table1[[#This Row],[Mileage]]</f>
        <v>8.8207591093117408</v>
      </c>
      <c r="M1014" t="str" cm="1">
        <f t="array" ref="M1014">_xlfn.IFS(
Table1[[#This Row],[Mileage]]&lt;50000,"Low",
Table1[[#This Row],[Mileage]]&lt;150000,"Medium",
TRUE,"High"
)</f>
        <v>Low</v>
      </c>
      <c r="N1014" t="str" cm="1">
        <f t="array" ref="N1014">_xlfn.IFS(
Table1[[#This Row],[Price]]&lt;65000,"Budget",
Table1[[#This Row],[Price]]&lt;=80000,"Mid-range",
TRUE,"Premium"
)</f>
        <v>Mid-range</v>
      </c>
      <c r="O1014" t="str" cm="1">
        <f t="array" ref="O1014">_xlfn.IFS(
Table1[[#This Row],[Engine Size]]&lt;2,"Small",
Table1[[#This Row],[Engine Size]]&lt;4,"Medium",
TRUE,"Large"
)</f>
        <v>Large</v>
      </c>
      <c r="P1014" cm="1">
        <f t="array" ref="P1014">_xlfn.IFS(
Table1[[#This Row],[Condition]]="New",3,
Table1[[#This Row],[Condition]]="Like New",2,
TRUE,1
)</f>
        <v>1</v>
      </c>
    </row>
    <row r="1015" spans="1:16" x14ac:dyDescent="0.3">
      <c r="A1015">
        <v>1014</v>
      </c>
      <c r="B1015" t="s">
        <v>30</v>
      </c>
      <c r="C1015">
        <v>2006</v>
      </c>
      <c r="D1015">
        <v>2.2000000000000002</v>
      </c>
      <c r="E1015" t="s">
        <v>18</v>
      </c>
      <c r="F1015" t="s">
        <v>19</v>
      </c>
      <c r="G1015">
        <v>64033</v>
      </c>
      <c r="H1015" t="s">
        <v>38</v>
      </c>
      <c r="I1015">
        <v>66332.39</v>
      </c>
      <c r="J1015" t="s">
        <v>31</v>
      </c>
      <c r="K1015">
        <f ca="1">YEAR(TODAY()) - Table1[[#This Row],[Year]]</f>
        <v>20</v>
      </c>
      <c r="L1015">
        <f>Table1[[#This Row],[Price]]/Table1[[#This Row],[Mileage]]</f>
        <v>1.0359094529383286</v>
      </c>
      <c r="M1015" t="str" cm="1">
        <f t="array" ref="M1015">_xlfn.IFS(
Table1[[#This Row],[Mileage]]&lt;50000,"Low",
Table1[[#This Row],[Mileage]]&lt;150000,"Medium",
TRUE,"High"
)</f>
        <v>Medium</v>
      </c>
      <c r="N1015" t="str" cm="1">
        <f t="array" ref="N1015">_xlfn.IFS(
Table1[[#This Row],[Price]]&lt;65000,"Budget",
Table1[[#This Row],[Price]]&lt;=80000,"Mid-range",
TRUE,"Premium"
)</f>
        <v>Mid-range</v>
      </c>
      <c r="O1015" t="str" cm="1">
        <f t="array" ref="O1015">_xlfn.IFS(
Table1[[#This Row],[Engine Size]]&lt;2,"Small",
Table1[[#This Row],[Engine Size]]&lt;4,"Medium",
TRUE,"Large"
)</f>
        <v>Medium</v>
      </c>
      <c r="P1015" cm="1">
        <f t="array" ref="P1015">_xlfn.IFS(
Table1[[#This Row],[Condition]]="New",3,
Table1[[#This Row],[Condition]]="Like New",2,
TRUE,1
)</f>
        <v>2</v>
      </c>
    </row>
    <row r="1016" spans="1:16" x14ac:dyDescent="0.3">
      <c r="A1016">
        <v>1015</v>
      </c>
      <c r="B1016" t="s">
        <v>43</v>
      </c>
      <c r="C1016">
        <v>2019</v>
      </c>
      <c r="D1016">
        <v>4.0999999999999996</v>
      </c>
      <c r="E1016" t="s">
        <v>42</v>
      </c>
      <c r="F1016" t="s">
        <v>19</v>
      </c>
      <c r="G1016">
        <v>231659</v>
      </c>
      <c r="H1016" t="s">
        <v>26</v>
      </c>
      <c r="I1016">
        <v>72602.73</v>
      </c>
      <c r="J1016" t="s">
        <v>63</v>
      </c>
      <c r="K1016">
        <f ca="1">YEAR(TODAY()) - Table1[[#This Row],[Year]]</f>
        <v>7</v>
      </c>
      <c r="L1016">
        <f>Table1[[#This Row],[Price]]/Table1[[#This Row],[Mileage]]</f>
        <v>0.31340345076167986</v>
      </c>
      <c r="M1016" t="str" cm="1">
        <f t="array" ref="M1016">_xlfn.IFS(
Table1[[#This Row],[Mileage]]&lt;50000,"Low",
Table1[[#This Row],[Mileage]]&lt;150000,"Medium",
TRUE,"High"
)</f>
        <v>High</v>
      </c>
      <c r="N1016" t="str" cm="1">
        <f t="array" ref="N1016">_xlfn.IFS(
Table1[[#This Row],[Price]]&lt;65000,"Budget",
Table1[[#This Row],[Price]]&lt;=80000,"Mid-range",
TRUE,"Premium"
)</f>
        <v>Mid-range</v>
      </c>
      <c r="O1016" t="str" cm="1">
        <f t="array" ref="O1016">_xlfn.IFS(
Table1[[#This Row],[Engine Size]]&lt;2,"Small",
Table1[[#This Row],[Engine Size]]&lt;4,"Medium",
TRUE,"Large"
)</f>
        <v>Large</v>
      </c>
      <c r="P1016" cm="1">
        <f t="array" ref="P1016">_xlfn.IFS(
Table1[[#This Row],[Condition]]="New",3,
Table1[[#This Row],[Condition]]="Like New",2,
TRUE,1
)</f>
        <v>1</v>
      </c>
    </row>
    <row r="1017" spans="1:16" x14ac:dyDescent="0.3">
      <c r="A1017">
        <v>1016</v>
      </c>
      <c r="B1017" t="s">
        <v>50</v>
      </c>
      <c r="C1017">
        <v>2022</v>
      </c>
      <c r="D1017">
        <v>4.7</v>
      </c>
      <c r="E1017" t="s">
        <v>25</v>
      </c>
      <c r="F1017" t="s">
        <v>34</v>
      </c>
      <c r="G1017">
        <v>120035</v>
      </c>
      <c r="H1017" t="s">
        <v>26</v>
      </c>
      <c r="I1017">
        <v>92220.58</v>
      </c>
      <c r="J1017" t="s">
        <v>61</v>
      </c>
      <c r="K1017">
        <f ca="1">YEAR(TODAY()) - Table1[[#This Row],[Year]]</f>
        <v>4</v>
      </c>
      <c r="L1017">
        <f>Table1[[#This Row],[Price]]/Table1[[#This Row],[Mileage]]</f>
        <v>0.76828075144749453</v>
      </c>
      <c r="M1017" t="str" cm="1">
        <f t="array" ref="M1017">_xlfn.IFS(
Table1[[#This Row],[Mileage]]&lt;50000,"Low",
Table1[[#This Row],[Mileage]]&lt;150000,"Medium",
TRUE,"High"
)</f>
        <v>Medium</v>
      </c>
      <c r="N1017" t="str" cm="1">
        <f t="array" ref="N1017">_xlfn.IFS(
Table1[[#This Row],[Price]]&lt;65000,"Budget",
Table1[[#This Row],[Price]]&lt;=80000,"Mid-range",
TRUE,"Premium"
)</f>
        <v>Premium</v>
      </c>
      <c r="O1017" t="str" cm="1">
        <f t="array" ref="O1017">_xlfn.IFS(
Table1[[#This Row],[Engine Size]]&lt;2,"Small",
Table1[[#This Row],[Engine Size]]&lt;4,"Medium",
TRUE,"Large"
)</f>
        <v>Large</v>
      </c>
      <c r="P1017" cm="1">
        <f t="array" ref="P1017">_xlfn.IFS(
Table1[[#This Row],[Condition]]="New",3,
Table1[[#This Row],[Condition]]="Like New",2,
TRUE,1
)</f>
        <v>1</v>
      </c>
    </row>
    <row r="1018" spans="1:16" hidden="1" x14ac:dyDescent="0.3">
      <c r="A1018">
        <v>1017</v>
      </c>
      <c r="B1018" t="s">
        <v>30</v>
      </c>
      <c r="C1018">
        <v>2017</v>
      </c>
      <c r="D1018">
        <v>2.1</v>
      </c>
      <c r="E1018" t="s">
        <v>42</v>
      </c>
      <c r="F1018" t="s">
        <v>34</v>
      </c>
      <c r="G1018">
        <v>220859</v>
      </c>
      <c r="H1018" t="s">
        <v>38</v>
      </c>
      <c r="I1018">
        <v>28608.799999999999</v>
      </c>
      <c r="J1018" t="s">
        <v>52</v>
      </c>
      <c r="K1018">
        <f ca="1">YEAR(TODAY()) - Table1[[#This Row],[Year]]</f>
        <v>9</v>
      </c>
      <c r="L1018">
        <f>Table1[[#This Row],[Price]]/Table1[[#This Row],[Mileage]]</f>
        <v>0.12953422771994802</v>
      </c>
      <c r="M1018" t="str" cm="1">
        <f t="array" ref="M1018">_xlfn.IFS(
Table1[[#This Row],[Mileage]]&lt;50000,"Low",
Table1[[#This Row],[Mileage]]&lt;150000,"Medium",
TRUE,"High"
)</f>
        <v>High</v>
      </c>
      <c r="N1018" t="str" cm="1">
        <f t="array" ref="N1018">_xlfn.IFS(
Table1[[#This Row],[Price]]&lt;65000,"Budget",
Table1[[#This Row],[Price]]&lt;=80000,"Mid-range",
TRUE,"Premium"
)</f>
        <v>Budget</v>
      </c>
      <c r="O1018" t="str" cm="1">
        <f t="array" ref="O1018">_xlfn.IFS(
Table1[[#This Row],[Engine Size]]&lt;2,"Small",
Table1[[#This Row],[Engine Size]]&lt;4,"Medium",
TRUE,"Large"
)</f>
        <v>Medium</v>
      </c>
      <c r="P1018" cm="1">
        <f t="array" ref="P1018">_xlfn.IFS(
Table1[[#This Row],[Condition]]="New",3,
Table1[[#This Row],[Condition]]="Like New",2,
TRUE,1
)</f>
        <v>2</v>
      </c>
    </row>
    <row r="1019" spans="1:16" x14ac:dyDescent="0.3">
      <c r="A1019">
        <v>1018</v>
      </c>
      <c r="B1019" t="s">
        <v>43</v>
      </c>
      <c r="C1019">
        <v>2010</v>
      </c>
      <c r="D1019">
        <v>1.3</v>
      </c>
      <c r="E1019" t="s">
        <v>25</v>
      </c>
      <c r="F1019" t="s">
        <v>19</v>
      </c>
      <c r="G1019">
        <v>186168</v>
      </c>
      <c r="H1019" t="s">
        <v>26</v>
      </c>
      <c r="I1019">
        <v>63257.91</v>
      </c>
      <c r="J1019" t="s">
        <v>44</v>
      </c>
      <c r="K1019">
        <f ca="1">YEAR(TODAY()) - Table1[[#This Row],[Year]]</f>
        <v>16</v>
      </c>
      <c r="L1019">
        <f>Table1[[#This Row],[Price]]/Table1[[#This Row],[Mileage]]</f>
        <v>0.3397893837823901</v>
      </c>
      <c r="M1019" t="str" cm="1">
        <f t="array" ref="M1019">_xlfn.IFS(
Table1[[#This Row],[Mileage]]&lt;50000,"Low",
Table1[[#This Row],[Mileage]]&lt;150000,"Medium",
TRUE,"High"
)</f>
        <v>High</v>
      </c>
      <c r="N1019" t="str" cm="1">
        <f t="array" ref="N1019">_xlfn.IFS(
Table1[[#This Row],[Price]]&lt;65000,"Budget",
Table1[[#This Row],[Price]]&lt;=80000,"Mid-range",
TRUE,"Premium"
)</f>
        <v>Budget</v>
      </c>
      <c r="O1019" t="str" cm="1">
        <f t="array" ref="O1019">_xlfn.IFS(
Table1[[#This Row],[Engine Size]]&lt;2,"Small",
Table1[[#This Row],[Engine Size]]&lt;4,"Medium",
TRUE,"Large"
)</f>
        <v>Small</v>
      </c>
      <c r="P1019" cm="1">
        <f t="array" ref="P1019">_xlfn.IFS(
Table1[[#This Row],[Condition]]="New",3,
Table1[[#This Row],[Condition]]="Like New",2,
TRUE,1
)</f>
        <v>1</v>
      </c>
    </row>
    <row r="1020" spans="1:16" hidden="1" x14ac:dyDescent="0.3">
      <c r="A1020">
        <v>1019</v>
      </c>
      <c r="B1020" t="s">
        <v>30</v>
      </c>
      <c r="C1020">
        <v>2018</v>
      </c>
      <c r="D1020">
        <v>1.7</v>
      </c>
      <c r="E1020" t="s">
        <v>33</v>
      </c>
      <c r="F1020" t="s">
        <v>34</v>
      </c>
      <c r="G1020">
        <v>221666</v>
      </c>
      <c r="H1020" t="s">
        <v>26</v>
      </c>
      <c r="I1020">
        <v>43037.42</v>
      </c>
      <c r="J1020" t="s">
        <v>52</v>
      </c>
      <c r="K1020">
        <f ca="1">YEAR(TODAY()) - Table1[[#This Row],[Year]]</f>
        <v>8</v>
      </c>
      <c r="L1020">
        <f>Table1[[#This Row],[Price]]/Table1[[#This Row],[Mileage]]</f>
        <v>0.19415435835897249</v>
      </c>
      <c r="M1020" t="str" cm="1">
        <f t="array" ref="M1020">_xlfn.IFS(
Table1[[#This Row],[Mileage]]&lt;50000,"Low",
Table1[[#This Row],[Mileage]]&lt;150000,"Medium",
TRUE,"High"
)</f>
        <v>High</v>
      </c>
      <c r="N1020" t="str" cm="1">
        <f t="array" ref="N1020">_xlfn.IFS(
Table1[[#This Row],[Price]]&lt;65000,"Budget",
Table1[[#This Row],[Price]]&lt;=80000,"Mid-range",
TRUE,"Premium"
)</f>
        <v>Budget</v>
      </c>
      <c r="O1020" t="str" cm="1">
        <f t="array" ref="O1020">_xlfn.IFS(
Table1[[#This Row],[Engine Size]]&lt;2,"Small",
Table1[[#This Row],[Engine Size]]&lt;4,"Medium",
TRUE,"Large"
)</f>
        <v>Small</v>
      </c>
      <c r="P1020" cm="1">
        <f t="array" ref="P1020">_xlfn.IFS(
Table1[[#This Row],[Condition]]="New",3,
Table1[[#This Row],[Condition]]="Like New",2,
TRUE,1
)</f>
        <v>1</v>
      </c>
    </row>
    <row r="1021" spans="1:16" hidden="1" x14ac:dyDescent="0.3">
      <c r="A1021">
        <v>1020</v>
      </c>
      <c r="B1021" t="s">
        <v>50</v>
      </c>
      <c r="C1021">
        <v>2004</v>
      </c>
      <c r="D1021">
        <v>4</v>
      </c>
      <c r="E1021" t="s">
        <v>42</v>
      </c>
      <c r="F1021" t="s">
        <v>19</v>
      </c>
      <c r="G1021">
        <v>231853</v>
      </c>
      <c r="H1021" t="s">
        <v>38</v>
      </c>
      <c r="I1021">
        <v>6126.25</v>
      </c>
      <c r="J1021" t="s">
        <v>51</v>
      </c>
      <c r="K1021">
        <f ca="1">YEAR(TODAY()) - Table1[[#This Row],[Year]]</f>
        <v>22</v>
      </c>
      <c r="L1021">
        <f>Table1[[#This Row],[Price]]/Table1[[#This Row],[Mileage]]</f>
        <v>2.6422992154511694E-2</v>
      </c>
      <c r="M1021" t="str" cm="1">
        <f t="array" ref="M1021">_xlfn.IFS(
Table1[[#This Row],[Mileage]]&lt;50000,"Low",
Table1[[#This Row],[Mileage]]&lt;150000,"Medium",
TRUE,"High"
)</f>
        <v>High</v>
      </c>
      <c r="N1021" t="str" cm="1">
        <f t="array" ref="N1021">_xlfn.IFS(
Table1[[#This Row],[Price]]&lt;65000,"Budget",
Table1[[#This Row],[Price]]&lt;=80000,"Mid-range",
TRUE,"Premium"
)</f>
        <v>Budget</v>
      </c>
      <c r="O1021" t="str" cm="1">
        <f t="array" ref="O1021">_xlfn.IFS(
Table1[[#This Row],[Engine Size]]&lt;2,"Small",
Table1[[#This Row],[Engine Size]]&lt;4,"Medium",
TRUE,"Large"
)</f>
        <v>Large</v>
      </c>
      <c r="P1021" cm="1">
        <f t="array" ref="P1021">_xlfn.IFS(
Table1[[#This Row],[Condition]]="New",3,
Table1[[#This Row],[Condition]]="Like New",2,
TRUE,1
)</f>
        <v>2</v>
      </c>
    </row>
    <row r="1022" spans="1:16" hidden="1" x14ac:dyDescent="0.3">
      <c r="A1022">
        <v>1021</v>
      </c>
      <c r="B1022" t="s">
        <v>37</v>
      </c>
      <c r="C1022">
        <v>2018</v>
      </c>
      <c r="D1022">
        <v>5.2</v>
      </c>
      <c r="E1022" t="s">
        <v>42</v>
      </c>
      <c r="F1022" t="s">
        <v>19</v>
      </c>
      <c r="G1022">
        <v>265237</v>
      </c>
      <c r="H1022" t="s">
        <v>26</v>
      </c>
      <c r="I1022">
        <v>16903.59</v>
      </c>
      <c r="J1022" t="s">
        <v>45</v>
      </c>
      <c r="K1022">
        <f ca="1">YEAR(TODAY()) - Table1[[#This Row],[Year]]</f>
        <v>8</v>
      </c>
      <c r="L1022">
        <f>Table1[[#This Row],[Price]]/Table1[[#This Row],[Mileage]]</f>
        <v>6.373013568996784E-2</v>
      </c>
      <c r="M1022" t="str" cm="1">
        <f t="array" ref="M1022">_xlfn.IFS(
Table1[[#This Row],[Mileage]]&lt;50000,"Low",
Table1[[#This Row],[Mileage]]&lt;150000,"Medium",
TRUE,"High"
)</f>
        <v>High</v>
      </c>
      <c r="N1022" t="str" cm="1">
        <f t="array" ref="N1022">_xlfn.IFS(
Table1[[#This Row],[Price]]&lt;65000,"Budget",
Table1[[#This Row],[Price]]&lt;=80000,"Mid-range",
TRUE,"Premium"
)</f>
        <v>Budget</v>
      </c>
      <c r="O1022" t="str" cm="1">
        <f t="array" ref="O1022">_xlfn.IFS(
Table1[[#This Row],[Engine Size]]&lt;2,"Small",
Table1[[#This Row],[Engine Size]]&lt;4,"Medium",
TRUE,"Large"
)</f>
        <v>Large</v>
      </c>
      <c r="P1022" cm="1">
        <f t="array" ref="P1022">_xlfn.IFS(
Table1[[#This Row],[Condition]]="New",3,
Table1[[#This Row],[Condition]]="Like New",2,
TRUE,1
)</f>
        <v>1</v>
      </c>
    </row>
    <row r="1023" spans="1:16" hidden="1" x14ac:dyDescent="0.3">
      <c r="A1023">
        <v>1022</v>
      </c>
      <c r="B1023" t="s">
        <v>37</v>
      </c>
      <c r="C1023">
        <v>2010</v>
      </c>
      <c r="D1023">
        <v>1.2</v>
      </c>
      <c r="E1023" t="s">
        <v>33</v>
      </c>
      <c r="F1023" t="s">
        <v>34</v>
      </c>
      <c r="G1023">
        <v>287062</v>
      </c>
      <c r="H1023" t="s">
        <v>26</v>
      </c>
      <c r="I1023">
        <v>35874.230000000003</v>
      </c>
      <c r="J1023" t="s">
        <v>48</v>
      </c>
      <c r="K1023">
        <f ca="1">YEAR(TODAY()) - Table1[[#This Row],[Year]]</f>
        <v>16</v>
      </c>
      <c r="L1023">
        <f>Table1[[#This Row],[Price]]/Table1[[#This Row],[Mileage]]</f>
        <v>0.12497032000055738</v>
      </c>
      <c r="M1023" t="str" cm="1">
        <f t="array" ref="M1023">_xlfn.IFS(
Table1[[#This Row],[Mileage]]&lt;50000,"Low",
Table1[[#This Row],[Mileage]]&lt;150000,"Medium",
TRUE,"High"
)</f>
        <v>High</v>
      </c>
      <c r="N1023" t="str" cm="1">
        <f t="array" ref="N1023">_xlfn.IFS(
Table1[[#This Row],[Price]]&lt;65000,"Budget",
Table1[[#This Row],[Price]]&lt;=80000,"Mid-range",
TRUE,"Premium"
)</f>
        <v>Budget</v>
      </c>
      <c r="O1023" t="str" cm="1">
        <f t="array" ref="O1023">_xlfn.IFS(
Table1[[#This Row],[Engine Size]]&lt;2,"Small",
Table1[[#This Row],[Engine Size]]&lt;4,"Medium",
TRUE,"Large"
)</f>
        <v>Small</v>
      </c>
      <c r="P1023" cm="1">
        <f t="array" ref="P1023">_xlfn.IFS(
Table1[[#This Row],[Condition]]="New",3,
Table1[[#This Row],[Condition]]="Like New",2,
TRUE,1
)</f>
        <v>1</v>
      </c>
    </row>
    <row r="1024" spans="1:16" x14ac:dyDescent="0.3">
      <c r="A1024">
        <v>1023</v>
      </c>
      <c r="B1024" t="s">
        <v>37</v>
      </c>
      <c r="C1024">
        <v>2023</v>
      </c>
      <c r="D1024">
        <v>4.7</v>
      </c>
      <c r="E1024" t="s">
        <v>42</v>
      </c>
      <c r="F1024" t="s">
        <v>34</v>
      </c>
      <c r="G1024">
        <v>193708</v>
      </c>
      <c r="H1024" t="s">
        <v>26</v>
      </c>
      <c r="I1024">
        <v>58675</v>
      </c>
      <c r="J1024" t="s">
        <v>48</v>
      </c>
      <c r="K1024">
        <f ca="1">YEAR(TODAY()) - Table1[[#This Row],[Year]]</f>
        <v>3</v>
      </c>
      <c r="L1024">
        <f>Table1[[#This Row],[Price]]/Table1[[#This Row],[Mileage]]</f>
        <v>0.3029043715282797</v>
      </c>
      <c r="M1024" t="str" cm="1">
        <f t="array" ref="M1024">_xlfn.IFS(
Table1[[#This Row],[Mileage]]&lt;50000,"Low",
Table1[[#This Row],[Mileage]]&lt;150000,"Medium",
TRUE,"High"
)</f>
        <v>High</v>
      </c>
      <c r="N1024" t="str" cm="1">
        <f t="array" ref="N1024">_xlfn.IFS(
Table1[[#This Row],[Price]]&lt;65000,"Budget",
Table1[[#This Row],[Price]]&lt;=80000,"Mid-range",
TRUE,"Premium"
)</f>
        <v>Budget</v>
      </c>
      <c r="O1024" t="str" cm="1">
        <f t="array" ref="O1024">_xlfn.IFS(
Table1[[#This Row],[Engine Size]]&lt;2,"Small",
Table1[[#This Row],[Engine Size]]&lt;4,"Medium",
TRUE,"Large"
)</f>
        <v>Large</v>
      </c>
      <c r="P1024" cm="1">
        <f t="array" ref="P1024">_xlfn.IFS(
Table1[[#This Row],[Condition]]="New",3,
Table1[[#This Row],[Condition]]="Like New",2,
TRUE,1
)</f>
        <v>1</v>
      </c>
    </row>
    <row r="1025" spans="1:16" x14ac:dyDescent="0.3">
      <c r="A1025">
        <v>1024</v>
      </c>
      <c r="B1025" t="s">
        <v>37</v>
      </c>
      <c r="C1025">
        <v>2011</v>
      </c>
      <c r="D1025">
        <v>2.7</v>
      </c>
      <c r="E1025" t="s">
        <v>25</v>
      </c>
      <c r="F1025" t="s">
        <v>19</v>
      </c>
      <c r="G1025">
        <v>189878</v>
      </c>
      <c r="H1025" t="s">
        <v>26</v>
      </c>
      <c r="I1025">
        <v>88740.1</v>
      </c>
      <c r="J1025" t="s">
        <v>48</v>
      </c>
      <c r="K1025">
        <f ca="1">YEAR(TODAY()) - Table1[[#This Row],[Year]]</f>
        <v>15</v>
      </c>
      <c r="L1025">
        <f>Table1[[#This Row],[Price]]/Table1[[#This Row],[Mileage]]</f>
        <v>0.46735324787495131</v>
      </c>
      <c r="M1025" t="str" cm="1">
        <f t="array" ref="M1025">_xlfn.IFS(
Table1[[#This Row],[Mileage]]&lt;50000,"Low",
Table1[[#This Row],[Mileage]]&lt;150000,"Medium",
TRUE,"High"
)</f>
        <v>High</v>
      </c>
      <c r="N1025" t="str" cm="1">
        <f t="array" ref="N1025">_xlfn.IFS(
Table1[[#This Row],[Price]]&lt;65000,"Budget",
Table1[[#This Row],[Price]]&lt;=80000,"Mid-range",
TRUE,"Premium"
)</f>
        <v>Premium</v>
      </c>
      <c r="O1025" t="str" cm="1">
        <f t="array" ref="O1025">_xlfn.IFS(
Table1[[#This Row],[Engine Size]]&lt;2,"Small",
Table1[[#This Row],[Engine Size]]&lt;4,"Medium",
TRUE,"Large"
)</f>
        <v>Medium</v>
      </c>
      <c r="P1025" cm="1">
        <f t="array" ref="P1025">_xlfn.IFS(
Table1[[#This Row],[Condition]]="New",3,
Table1[[#This Row],[Condition]]="Like New",2,
TRUE,1
)</f>
        <v>1</v>
      </c>
    </row>
    <row r="1026" spans="1:16" x14ac:dyDescent="0.3">
      <c r="A1026">
        <v>1025</v>
      </c>
      <c r="B1026" t="s">
        <v>17</v>
      </c>
      <c r="C1026">
        <v>2009</v>
      </c>
      <c r="D1026">
        <v>3.4</v>
      </c>
      <c r="E1026" t="s">
        <v>18</v>
      </c>
      <c r="F1026" t="s">
        <v>34</v>
      </c>
      <c r="G1026">
        <v>140466</v>
      </c>
      <c r="H1026" t="s">
        <v>38</v>
      </c>
      <c r="I1026">
        <v>80155.839999999997</v>
      </c>
      <c r="J1026" t="s">
        <v>35</v>
      </c>
      <c r="K1026">
        <f ca="1">YEAR(TODAY()) - Table1[[#This Row],[Year]]</f>
        <v>17</v>
      </c>
      <c r="L1026">
        <f>Table1[[#This Row],[Price]]/Table1[[#This Row],[Mileage]]</f>
        <v>0.57064229066108518</v>
      </c>
      <c r="M1026" t="str" cm="1">
        <f t="array" ref="M1026">_xlfn.IFS(
Table1[[#This Row],[Mileage]]&lt;50000,"Low",
Table1[[#This Row],[Mileage]]&lt;150000,"Medium",
TRUE,"High"
)</f>
        <v>Medium</v>
      </c>
      <c r="N1026" t="str" cm="1">
        <f t="array" ref="N1026">_xlfn.IFS(
Table1[[#This Row],[Price]]&lt;65000,"Budget",
Table1[[#This Row],[Price]]&lt;=80000,"Mid-range",
TRUE,"Premium"
)</f>
        <v>Premium</v>
      </c>
      <c r="O1026" t="str" cm="1">
        <f t="array" ref="O1026">_xlfn.IFS(
Table1[[#This Row],[Engine Size]]&lt;2,"Small",
Table1[[#This Row],[Engine Size]]&lt;4,"Medium",
TRUE,"Large"
)</f>
        <v>Medium</v>
      </c>
      <c r="P1026" cm="1">
        <f t="array" ref="P1026">_xlfn.IFS(
Table1[[#This Row],[Condition]]="New",3,
Table1[[#This Row],[Condition]]="Like New",2,
TRUE,1
)</f>
        <v>2</v>
      </c>
    </row>
    <row r="1027" spans="1:16" x14ac:dyDescent="0.3">
      <c r="A1027">
        <v>1026</v>
      </c>
      <c r="B1027" t="s">
        <v>58</v>
      </c>
      <c r="C1027">
        <v>2007</v>
      </c>
      <c r="D1027">
        <v>5.6</v>
      </c>
      <c r="E1027" t="s">
        <v>18</v>
      </c>
      <c r="F1027" t="s">
        <v>34</v>
      </c>
      <c r="G1027">
        <v>124501</v>
      </c>
      <c r="H1027" t="s">
        <v>20</v>
      </c>
      <c r="I1027">
        <v>57566.7</v>
      </c>
      <c r="J1027" t="s">
        <v>67</v>
      </c>
      <c r="K1027">
        <f ca="1">YEAR(TODAY()) - Table1[[#This Row],[Year]]</f>
        <v>19</v>
      </c>
      <c r="L1027">
        <f>Table1[[#This Row],[Price]]/Table1[[#This Row],[Mileage]]</f>
        <v>0.46237941863920767</v>
      </c>
      <c r="M1027" t="str" cm="1">
        <f t="array" ref="M1027">_xlfn.IFS(
Table1[[#This Row],[Mileage]]&lt;50000,"Low",
Table1[[#This Row],[Mileage]]&lt;150000,"Medium",
TRUE,"High"
)</f>
        <v>Medium</v>
      </c>
      <c r="N1027" t="str" cm="1">
        <f t="array" ref="N1027">_xlfn.IFS(
Table1[[#This Row],[Price]]&lt;65000,"Budget",
Table1[[#This Row],[Price]]&lt;=80000,"Mid-range",
TRUE,"Premium"
)</f>
        <v>Budget</v>
      </c>
      <c r="O1027" t="str" cm="1">
        <f t="array" ref="O1027">_xlfn.IFS(
Table1[[#This Row],[Engine Size]]&lt;2,"Small",
Table1[[#This Row],[Engine Size]]&lt;4,"Medium",
TRUE,"Large"
)</f>
        <v>Large</v>
      </c>
      <c r="P1027" cm="1">
        <f t="array" ref="P1027">_xlfn.IFS(
Table1[[#This Row],[Condition]]="New",3,
Table1[[#This Row],[Condition]]="Like New",2,
TRUE,1
)</f>
        <v>3</v>
      </c>
    </row>
    <row r="1028" spans="1:16" hidden="1" x14ac:dyDescent="0.3">
      <c r="A1028">
        <v>1027</v>
      </c>
      <c r="B1028" t="s">
        <v>17</v>
      </c>
      <c r="C1028">
        <v>2023</v>
      </c>
      <c r="D1028">
        <v>2.7</v>
      </c>
      <c r="E1028" t="s">
        <v>33</v>
      </c>
      <c r="F1028" t="s">
        <v>19</v>
      </c>
      <c r="G1028">
        <v>260228</v>
      </c>
      <c r="H1028" t="s">
        <v>20</v>
      </c>
      <c r="I1028">
        <v>12017.69</v>
      </c>
      <c r="J1028" t="s">
        <v>64</v>
      </c>
      <c r="K1028">
        <f ca="1">YEAR(TODAY()) - Table1[[#This Row],[Year]]</f>
        <v>3</v>
      </c>
      <c r="L1028">
        <f>Table1[[#This Row],[Price]]/Table1[[#This Row],[Mileage]]</f>
        <v>4.6181387091319921E-2</v>
      </c>
      <c r="M1028" t="str" cm="1">
        <f t="array" ref="M1028">_xlfn.IFS(
Table1[[#This Row],[Mileage]]&lt;50000,"Low",
Table1[[#This Row],[Mileage]]&lt;150000,"Medium",
TRUE,"High"
)</f>
        <v>High</v>
      </c>
      <c r="N1028" t="str" cm="1">
        <f t="array" ref="N1028">_xlfn.IFS(
Table1[[#This Row],[Price]]&lt;65000,"Budget",
Table1[[#This Row],[Price]]&lt;=80000,"Mid-range",
TRUE,"Premium"
)</f>
        <v>Budget</v>
      </c>
      <c r="O1028" t="str" cm="1">
        <f t="array" ref="O1028">_xlfn.IFS(
Table1[[#This Row],[Engine Size]]&lt;2,"Small",
Table1[[#This Row],[Engine Size]]&lt;4,"Medium",
TRUE,"Large"
)</f>
        <v>Medium</v>
      </c>
      <c r="P1028" cm="1">
        <f t="array" ref="P1028">_xlfn.IFS(
Table1[[#This Row],[Condition]]="New",3,
Table1[[#This Row],[Condition]]="Like New",2,
TRUE,1
)</f>
        <v>3</v>
      </c>
    </row>
    <row r="1029" spans="1:16" hidden="1" x14ac:dyDescent="0.3">
      <c r="A1029">
        <v>1028</v>
      </c>
      <c r="B1029" t="s">
        <v>17</v>
      </c>
      <c r="C1029">
        <v>2008</v>
      </c>
      <c r="D1029">
        <v>3.3</v>
      </c>
      <c r="E1029" t="s">
        <v>25</v>
      </c>
      <c r="F1029" t="s">
        <v>19</v>
      </c>
      <c r="G1029">
        <v>92510</v>
      </c>
      <c r="H1029" t="s">
        <v>26</v>
      </c>
      <c r="I1029">
        <v>32161.1</v>
      </c>
      <c r="J1029" t="s">
        <v>21</v>
      </c>
      <c r="K1029">
        <f ca="1">YEAR(TODAY()) - Table1[[#This Row],[Year]]</f>
        <v>18</v>
      </c>
      <c r="L1029">
        <f>Table1[[#This Row],[Price]]/Table1[[#This Row],[Mileage]]</f>
        <v>0.34764998378553669</v>
      </c>
      <c r="M1029" t="str" cm="1">
        <f t="array" ref="M1029">_xlfn.IFS(
Table1[[#This Row],[Mileage]]&lt;50000,"Low",
Table1[[#This Row],[Mileage]]&lt;150000,"Medium",
TRUE,"High"
)</f>
        <v>Medium</v>
      </c>
      <c r="N1029" t="str" cm="1">
        <f t="array" ref="N1029">_xlfn.IFS(
Table1[[#This Row],[Price]]&lt;65000,"Budget",
Table1[[#This Row],[Price]]&lt;=80000,"Mid-range",
TRUE,"Premium"
)</f>
        <v>Budget</v>
      </c>
      <c r="O1029" t="str" cm="1">
        <f t="array" ref="O1029">_xlfn.IFS(
Table1[[#This Row],[Engine Size]]&lt;2,"Small",
Table1[[#This Row],[Engine Size]]&lt;4,"Medium",
TRUE,"Large"
)</f>
        <v>Medium</v>
      </c>
      <c r="P1029" cm="1">
        <f t="array" ref="P1029">_xlfn.IFS(
Table1[[#This Row],[Condition]]="New",3,
Table1[[#This Row],[Condition]]="Like New",2,
TRUE,1
)</f>
        <v>1</v>
      </c>
    </row>
    <row r="1030" spans="1:16" hidden="1" x14ac:dyDescent="0.3">
      <c r="A1030">
        <v>1029</v>
      </c>
      <c r="B1030" t="s">
        <v>17</v>
      </c>
      <c r="C1030">
        <v>2003</v>
      </c>
      <c r="D1030">
        <v>1.1000000000000001</v>
      </c>
      <c r="E1030" t="s">
        <v>42</v>
      </c>
      <c r="F1030" t="s">
        <v>19</v>
      </c>
      <c r="G1030">
        <v>93708</v>
      </c>
      <c r="H1030" t="s">
        <v>38</v>
      </c>
      <c r="I1030">
        <v>39837.32</v>
      </c>
      <c r="J1030" t="s">
        <v>35</v>
      </c>
      <c r="K1030">
        <f ca="1">YEAR(TODAY()) - Table1[[#This Row],[Year]]</f>
        <v>23</v>
      </c>
      <c r="L1030">
        <f>Table1[[#This Row],[Price]]/Table1[[#This Row],[Mileage]]</f>
        <v>0.42512186793016604</v>
      </c>
      <c r="M1030" t="str" cm="1">
        <f t="array" ref="M1030">_xlfn.IFS(
Table1[[#This Row],[Mileage]]&lt;50000,"Low",
Table1[[#This Row],[Mileage]]&lt;150000,"Medium",
TRUE,"High"
)</f>
        <v>Medium</v>
      </c>
      <c r="N1030" t="str" cm="1">
        <f t="array" ref="N1030">_xlfn.IFS(
Table1[[#This Row],[Price]]&lt;65000,"Budget",
Table1[[#This Row],[Price]]&lt;=80000,"Mid-range",
TRUE,"Premium"
)</f>
        <v>Budget</v>
      </c>
      <c r="O1030" t="str" cm="1">
        <f t="array" ref="O1030">_xlfn.IFS(
Table1[[#This Row],[Engine Size]]&lt;2,"Small",
Table1[[#This Row],[Engine Size]]&lt;4,"Medium",
TRUE,"Large"
)</f>
        <v>Small</v>
      </c>
      <c r="P1030" cm="1">
        <f t="array" ref="P1030">_xlfn.IFS(
Table1[[#This Row],[Condition]]="New",3,
Table1[[#This Row],[Condition]]="Like New",2,
TRUE,1
)</f>
        <v>2</v>
      </c>
    </row>
    <row r="1031" spans="1:16" x14ac:dyDescent="0.3">
      <c r="A1031">
        <v>1030</v>
      </c>
      <c r="B1031" t="s">
        <v>37</v>
      </c>
      <c r="C1031">
        <v>2004</v>
      </c>
      <c r="D1031">
        <v>1.4</v>
      </c>
      <c r="E1031" t="s">
        <v>42</v>
      </c>
      <c r="F1031" t="s">
        <v>19</v>
      </c>
      <c r="G1031">
        <v>97819</v>
      </c>
      <c r="H1031" t="s">
        <v>38</v>
      </c>
      <c r="I1031">
        <v>64063.13</v>
      </c>
      <c r="J1031" t="s">
        <v>48</v>
      </c>
      <c r="K1031">
        <f ca="1">YEAR(TODAY()) - Table1[[#This Row],[Year]]</f>
        <v>22</v>
      </c>
      <c r="L1031">
        <f>Table1[[#This Row],[Price]]/Table1[[#This Row],[Mileage]]</f>
        <v>0.65491499606415926</v>
      </c>
      <c r="M1031" t="str" cm="1">
        <f t="array" ref="M1031">_xlfn.IFS(
Table1[[#This Row],[Mileage]]&lt;50000,"Low",
Table1[[#This Row],[Mileage]]&lt;150000,"Medium",
TRUE,"High"
)</f>
        <v>Medium</v>
      </c>
      <c r="N1031" t="str" cm="1">
        <f t="array" ref="N1031">_xlfn.IFS(
Table1[[#This Row],[Price]]&lt;65000,"Budget",
Table1[[#This Row],[Price]]&lt;=80000,"Mid-range",
TRUE,"Premium"
)</f>
        <v>Budget</v>
      </c>
      <c r="O1031" t="str" cm="1">
        <f t="array" ref="O1031">_xlfn.IFS(
Table1[[#This Row],[Engine Size]]&lt;2,"Small",
Table1[[#This Row],[Engine Size]]&lt;4,"Medium",
TRUE,"Large"
)</f>
        <v>Small</v>
      </c>
      <c r="P1031" cm="1">
        <f t="array" ref="P1031">_xlfn.IFS(
Table1[[#This Row],[Condition]]="New",3,
Table1[[#This Row],[Condition]]="Like New",2,
TRUE,1
)</f>
        <v>2</v>
      </c>
    </row>
    <row r="1032" spans="1:16" hidden="1" x14ac:dyDescent="0.3">
      <c r="A1032">
        <v>1031</v>
      </c>
      <c r="B1032" t="s">
        <v>50</v>
      </c>
      <c r="C1032">
        <v>2020</v>
      </c>
      <c r="D1032">
        <v>2.2999999999999998</v>
      </c>
      <c r="E1032" t="s">
        <v>18</v>
      </c>
      <c r="F1032" t="s">
        <v>19</v>
      </c>
      <c r="G1032">
        <v>235603</v>
      </c>
      <c r="H1032" t="s">
        <v>26</v>
      </c>
      <c r="I1032">
        <v>11167.74</v>
      </c>
      <c r="J1032" t="s">
        <v>61</v>
      </c>
      <c r="K1032">
        <f ca="1">YEAR(TODAY()) - Table1[[#This Row],[Year]]</f>
        <v>6</v>
      </c>
      <c r="L1032">
        <f>Table1[[#This Row],[Price]]/Table1[[#This Row],[Mileage]]</f>
        <v>4.7400669770758436E-2</v>
      </c>
      <c r="M1032" t="str" cm="1">
        <f t="array" ref="M1032">_xlfn.IFS(
Table1[[#This Row],[Mileage]]&lt;50000,"Low",
Table1[[#This Row],[Mileage]]&lt;150000,"Medium",
TRUE,"High"
)</f>
        <v>High</v>
      </c>
      <c r="N1032" t="str" cm="1">
        <f t="array" ref="N1032">_xlfn.IFS(
Table1[[#This Row],[Price]]&lt;65000,"Budget",
Table1[[#This Row],[Price]]&lt;=80000,"Mid-range",
TRUE,"Premium"
)</f>
        <v>Budget</v>
      </c>
      <c r="O1032" t="str" cm="1">
        <f t="array" ref="O1032">_xlfn.IFS(
Table1[[#This Row],[Engine Size]]&lt;2,"Small",
Table1[[#This Row],[Engine Size]]&lt;4,"Medium",
TRUE,"Large"
)</f>
        <v>Medium</v>
      </c>
      <c r="P1032" cm="1">
        <f t="array" ref="P1032">_xlfn.IFS(
Table1[[#This Row],[Condition]]="New",3,
Table1[[#This Row],[Condition]]="Like New",2,
TRUE,1
)</f>
        <v>1</v>
      </c>
    </row>
    <row r="1033" spans="1:16" x14ac:dyDescent="0.3">
      <c r="A1033">
        <v>1032</v>
      </c>
      <c r="B1033" t="s">
        <v>24</v>
      </c>
      <c r="C1033">
        <v>2007</v>
      </c>
      <c r="D1033">
        <v>1.1000000000000001</v>
      </c>
      <c r="E1033" t="s">
        <v>42</v>
      </c>
      <c r="F1033" t="s">
        <v>19</v>
      </c>
      <c r="G1033">
        <v>36303</v>
      </c>
      <c r="H1033" t="s">
        <v>20</v>
      </c>
      <c r="I1033">
        <v>55368.39</v>
      </c>
      <c r="J1033" t="s">
        <v>27</v>
      </c>
      <c r="K1033">
        <f ca="1">YEAR(TODAY()) - Table1[[#This Row],[Year]]</f>
        <v>19</v>
      </c>
      <c r="L1033">
        <f>Table1[[#This Row],[Price]]/Table1[[#This Row],[Mileage]]</f>
        <v>1.5251739525659036</v>
      </c>
      <c r="M1033" t="str" cm="1">
        <f t="array" ref="M1033">_xlfn.IFS(
Table1[[#This Row],[Mileage]]&lt;50000,"Low",
Table1[[#This Row],[Mileage]]&lt;150000,"Medium",
TRUE,"High"
)</f>
        <v>Low</v>
      </c>
      <c r="N1033" t="str" cm="1">
        <f t="array" ref="N1033">_xlfn.IFS(
Table1[[#This Row],[Price]]&lt;65000,"Budget",
Table1[[#This Row],[Price]]&lt;=80000,"Mid-range",
TRUE,"Premium"
)</f>
        <v>Budget</v>
      </c>
      <c r="O1033" t="str" cm="1">
        <f t="array" ref="O1033">_xlfn.IFS(
Table1[[#This Row],[Engine Size]]&lt;2,"Small",
Table1[[#This Row],[Engine Size]]&lt;4,"Medium",
TRUE,"Large"
)</f>
        <v>Small</v>
      </c>
      <c r="P1033" cm="1">
        <f t="array" ref="P1033">_xlfn.IFS(
Table1[[#This Row],[Condition]]="New",3,
Table1[[#This Row],[Condition]]="Like New",2,
TRUE,1
)</f>
        <v>3</v>
      </c>
    </row>
    <row r="1034" spans="1:16" x14ac:dyDescent="0.3">
      <c r="A1034">
        <v>1033</v>
      </c>
      <c r="B1034" t="s">
        <v>24</v>
      </c>
      <c r="C1034">
        <v>2022</v>
      </c>
      <c r="D1034">
        <v>4.2</v>
      </c>
      <c r="E1034" t="s">
        <v>18</v>
      </c>
      <c r="F1034" t="s">
        <v>34</v>
      </c>
      <c r="G1034">
        <v>27453</v>
      </c>
      <c r="H1034" t="s">
        <v>26</v>
      </c>
      <c r="I1034">
        <v>90639.13</v>
      </c>
      <c r="J1034" t="s">
        <v>66</v>
      </c>
      <c r="K1034">
        <f ca="1">YEAR(TODAY()) - Table1[[#This Row],[Year]]</f>
        <v>4</v>
      </c>
      <c r="L1034">
        <f>Table1[[#This Row],[Price]]/Table1[[#This Row],[Mileage]]</f>
        <v>3.3016111171820932</v>
      </c>
      <c r="M1034" t="str" cm="1">
        <f t="array" ref="M1034">_xlfn.IFS(
Table1[[#This Row],[Mileage]]&lt;50000,"Low",
Table1[[#This Row],[Mileage]]&lt;150000,"Medium",
TRUE,"High"
)</f>
        <v>Low</v>
      </c>
      <c r="N1034" t="str" cm="1">
        <f t="array" ref="N1034">_xlfn.IFS(
Table1[[#This Row],[Price]]&lt;65000,"Budget",
Table1[[#This Row],[Price]]&lt;=80000,"Mid-range",
TRUE,"Premium"
)</f>
        <v>Premium</v>
      </c>
      <c r="O1034" t="str" cm="1">
        <f t="array" ref="O1034">_xlfn.IFS(
Table1[[#This Row],[Engine Size]]&lt;2,"Small",
Table1[[#This Row],[Engine Size]]&lt;4,"Medium",
TRUE,"Large"
)</f>
        <v>Large</v>
      </c>
      <c r="P1034" cm="1">
        <f t="array" ref="P1034">_xlfn.IFS(
Table1[[#This Row],[Condition]]="New",3,
Table1[[#This Row],[Condition]]="Like New",2,
TRUE,1
)</f>
        <v>1</v>
      </c>
    </row>
    <row r="1035" spans="1:16" x14ac:dyDescent="0.3">
      <c r="A1035">
        <v>1034</v>
      </c>
      <c r="B1035" t="s">
        <v>58</v>
      </c>
      <c r="C1035">
        <v>2008</v>
      </c>
      <c r="D1035">
        <v>3.1</v>
      </c>
      <c r="E1035" t="s">
        <v>33</v>
      </c>
      <c r="F1035" t="s">
        <v>19</v>
      </c>
      <c r="G1035">
        <v>199521</v>
      </c>
      <c r="H1035" t="s">
        <v>38</v>
      </c>
      <c r="I1035">
        <v>72016.11</v>
      </c>
      <c r="J1035" t="s">
        <v>62</v>
      </c>
      <c r="K1035">
        <f ca="1">YEAR(TODAY()) - Table1[[#This Row],[Year]]</f>
        <v>18</v>
      </c>
      <c r="L1035">
        <f>Table1[[#This Row],[Price]]/Table1[[#This Row],[Mileage]]</f>
        <v>0.36094501330686996</v>
      </c>
      <c r="M1035" t="str" cm="1">
        <f t="array" ref="M1035">_xlfn.IFS(
Table1[[#This Row],[Mileage]]&lt;50000,"Low",
Table1[[#This Row],[Mileage]]&lt;150000,"Medium",
TRUE,"High"
)</f>
        <v>High</v>
      </c>
      <c r="N1035" t="str" cm="1">
        <f t="array" ref="N1035">_xlfn.IFS(
Table1[[#This Row],[Price]]&lt;65000,"Budget",
Table1[[#This Row],[Price]]&lt;=80000,"Mid-range",
TRUE,"Premium"
)</f>
        <v>Mid-range</v>
      </c>
      <c r="O1035" t="str" cm="1">
        <f t="array" ref="O1035">_xlfn.IFS(
Table1[[#This Row],[Engine Size]]&lt;2,"Small",
Table1[[#This Row],[Engine Size]]&lt;4,"Medium",
TRUE,"Large"
)</f>
        <v>Medium</v>
      </c>
      <c r="P1035" cm="1">
        <f t="array" ref="P1035">_xlfn.IFS(
Table1[[#This Row],[Condition]]="New",3,
Table1[[#This Row],[Condition]]="Like New",2,
TRUE,1
)</f>
        <v>2</v>
      </c>
    </row>
    <row r="1036" spans="1:16" x14ac:dyDescent="0.3">
      <c r="A1036">
        <v>1035</v>
      </c>
      <c r="B1036" t="s">
        <v>37</v>
      </c>
      <c r="C1036">
        <v>2014</v>
      </c>
      <c r="D1036">
        <v>3.7</v>
      </c>
      <c r="E1036" t="s">
        <v>42</v>
      </c>
      <c r="F1036" t="s">
        <v>34</v>
      </c>
      <c r="G1036">
        <v>156837</v>
      </c>
      <c r="H1036" t="s">
        <v>38</v>
      </c>
      <c r="I1036">
        <v>80722.3</v>
      </c>
      <c r="J1036" t="s">
        <v>45</v>
      </c>
      <c r="K1036">
        <f ca="1">YEAR(TODAY()) - Table1[[#This Row],[Year]]</f>
        <v>12</v>
      </c>
      <c r="L1036">
        <f>Table1[[#This Row],[Price]]/Table1[[#This Row],[Mileage]]</f>
        <v>0.51468913585442211</v>
      </c>
      <c r="M1036" t="str" cm="1">
        <f t="array" ref="M1036">_xlfn.IFS(
Table1[[#This Row],[Mileage]]&lt;50000,"Low",
Table1[[#This Row],[Mileage]]&lt;150000,"Medium",
TRUE,"High"
)</f>
        <v>High</v>
      </c>
      <c r="N1036" t="str" cm="1">
        <f t="array" ref="N1036">_xlfn.IFS(
Table1[[#This Row],[Price]]&lt;65000,"Budget",
Table1[[#This Row],[Price]]&lt;=80000,"Mid-range",
TRUE,"Premium"
)</f>
        <v>Premium</v>
      </c>
      <c r="O1036" t="str" cm="1">
        <f t="array" ref="O1036">_xlfn.IFS(
Table1[[#This Row],[Engine Size]]&lt;2,"Small",
Table1[[#This Row],[Engine Size]]&lt;4,"Medium",
TRUE,"Large"
)</f>
        <v>Medium</v>
      </c>
      <c r="P1036" cm="1">
        <f t="array" ref="P1036">_xlfn.IFS(
Table1[[#This Row],[Condition]]="New",3,
Table1[[#This Row],[Condition]]="Like New",2,
TRUE,1
)</f>
        <v>2</v>
      </c>
    </row>
    <row r="1037" spans="1:16" x14ac:dyDescent="0.3">
      <c r="A1037">
        <v>1036</v>
      </c>
      <c r="B1037" t="s">
        <v>37</v>
      </c>
      <c r="C1037">
        <v>2014</v>
      </c>
      <c r="D1037">
        <v>1.9</v>
      </c>
      <c r="E1037" t="s">
        <v>25</v>
      </c>
      <c r="F1037" t="s">
        <v>34</v>
      </c>
      <c r="G1037">
        <v>222787</v>
      </c>
      <c r="H1037" t="s">
        <v>20</v>
      </c>
      <c r="I1037">
        <v>69759.19</v>
      </c>
      <c r="J1037" t="s">
        <v>48</v>
      </c>
      <c r="K1037">
        <f ca="1">YEAR(TODAY()) - Table1[[#This Row],[Year]]</f>
        <v>12</v>
      </c>
      <c r="L1037">
        <f>Table1[[#This Row],[Price]]/Table1[[#This Row],[Mileage]]</f>
        <v>0.31312055909904979</v>
      </c>
      <c r="M1037" t="str" cm="1">
        <f t="array" ref="M1037">_xlfn.IFS(
Table1[[#This Row],[Mileage]]&lt;50000,"Low",
Table1[[#This Row],[Mileage]]&lt;150000,"Medium",
TRUE,"High"
)</f>
        <v>High</v>
      </c>
      <c r="N1037" t="str" cm="1">
        <f t="array" ref="N1037">_xlfn.IFS(
Table1[[#This Row],[Price]]&lt;65000,"Budget",
Table1[[#This Row],[Price]]&lt;=80000,"Mid-range",
TRUE,"Premium"
)</f>
        <v>Mid-range</v>
      </c>
      <c r="O1037" t="str" cm="1">
        <f t="array" ref="O1037">_xlfn.IFS(
Table1[[#This Row],[Engine Size]]&lt;2,"Small",
Table1[[#This Row],[Engine Size]]&lt;4,"Medium",
TRUE,"Large"
)</f>
        <v>Small</v>
      </c>
      <c r="P1037" cm="1">
        <f t="array" ref="P1037">_xlfn.IFS(
Table1[[#This Row],[Condition]]="New",3,
Table1[[#This Row],[Condition]]="Like New",2,
TRUE,1
)</f>
        <v>3</v>
      </c>
    </row>
    <row r="1038" spans="1:16" hidden="1" x14ac:dyDescent="0.3">
      <c r="A1038">
        <v>1037</v>
      </c>
      <c r="B1038" t="s">
        <v>37</v>
      </c>
      <c r="C1038">
        <v>2015</v>
      </c>
      <c r="D1038">
        <v>2.5</v>
      </c>
      <c r="E1038" t="s">
        <v>42</v>
      </c>
      <c r="F1038" t="s">
        <v>19</v>
      </c>
      <c r="G1038">
        <v>38057</v>
      </c>
      <c r="H1038" t="s">
        <v>38</v>
      </c>
      <c r="I1038">
        <v>24625.97</v>
      </c>
      <c r="J1038" t="s">
        <v>48</v>
      </c>
      <c r="K1038">
        <f ca="1">YEAR(TODAY()) - Table1[[#This Row],[Year]]</f>
        <v>11</v>
      </c>
      <c r="L1038">
        <f>Table1[[#This Row],[Price]]/Table1[[#This Row],[Mileage]]</f>
        <v>0.64708122027485093</v>
      </c>
      <c r="M1038" t="str" cm="1">
        <f t="array" ref="M1038">_xlfn.IFS(
Table1[[#This Row],[Mileage]]&lt;50000,"Low",
Table1[[#This Row],[Mileage]]&lt;150000,"Medium",
TRUE,"High"
)</f>
        <v>Low</v>
      </c>
      <c r="N1038" t="str" cm="1">
        <f t="array" ref="N1038">_xlfn.IFS(
Table1[[#This Row],[Price]]&lt;65000,"Budget",
Table1[[#This Row],[Price]]&lt;=80000,"Mid-range",
TRUE,"Premium"
)</f>
        <v>Budget</v>
      </c>
      <c r="O1038" t="str" cm="1">
        <f t="array" ref="O1038">_xlfn.IFS(
Table1[[#This Row],[Engine Size]]&lt;2,"Small",
Table1[[#This Row],[Engine Size]]&lt;4,"Medium",
TRUE,"Large"
)</f>
        <v>Medium</v>
      </c>
      <c r="P1038" cm="1">
        <f t="array" ref="P1038">_xlfn.IFS(
Table1[[#This Row],[Condition]]="New",3,
Table1[[#This Row],[Condition]]="Like New",2,
TRUE,1
)</f>
        <v>2</v>
      </c>
    </row>
    <row r="1039" spans="1:16" hidden="1" x14ac:dyDescent="0.3">
      <c r="A1039">
        <v>1038</v>
      </c>
      <c r="B1039" t="s">
        <v>30</v>
      </c>
      <c r="C1039">
        <v>2013</v>
      </c>
      <c r="D1039">
        <v>4.3</v>
      </c>
      <c r="E1039" t="s">
        <v>18</v>
      </c>
      <c r="F1039" t="s">
        <v>34</v>
      </c>
      <c r="G1039">
        <v>189060</v>
      </c>
      <c r="H1039" t="s">
        <v>38</v>
      </c>
      <c r="I1039">
        <v>15495.96</v>
      </c>
      <c r="J1039" t="s">
        <v>31</v>
      </c>
      <c r="K1039">
        <f ca="1">YEAR(TODAY()) - Table1[[#This Row],[Year]]</f>
        <v>13</v>
      </c>
      <c r="L1039">
        <f>Table1[[#This Row],[Price]]/Table1[[#This Row],[Mileage]]</f>
        <v>8.1963186290066645E-2</v>
      </c>
      <c r="M1039" t="str" cm="1">
        <f t="array" ref="M1039">_xlfn.IFS(
Table1[[#This Row],[Mileage]]&lt;50000,"Low",
Table1[[#This Row],[Mileage]]&lt;150000,"Medium",
TRUE,"High"
)</f>
        <v>High</v>
      </c>
      <c r="N1039" t="str" cm="1">
        <f t="array" ref="N1039">_xlfn.IFS(
Table1[[#This Row],[Price]]&lt;65000,"Budget",
Table1[[#This Row],[Price]]&lt;=80000,"Mid-range",
TRUE,"Premium"
)</f>
        <v>Budget</v>
      </c>
      <c r="O1039" t="str" cm="1">
        <f t="array" ref="O1039">_xlfn.IFS(
Table1[[#This Row],[Engine Size]]&lt;2,"Small",
Table1[[#This Row],[Engine Size]]&lt;4,"Medium",
TRUE,"Large"
)</f>
        <v>Large</v>
      </c>
      <c r="P1039" cm="1">
        <f t="array" ref="P1039">_xlfn.IFS(
Table1[[#This Row],[Condition]]="New",3,
Table1[[#This Row],[Condition]]="Like New",2,
TRUE,1
)</f>
        <v>2</v>
      </c>
    </row>
    <row r="1040" spans="1:16" x14ac:dyDescent="0.3">
      <c r="A1040">
        <v>1039</v>
      </c>
      <c r="B1040" t="s">
        <v>43</v>
      </c>
      <c r="C1040">
        <v>2007</v>
      </c>
      <c r="D1040">
        <v>5.8</v>
      </c>
      <c r="E1040" t="s">
        <v>33</v>
      </c>
      <c r="F1040" t="s">
        <v>19</v>
      </c>
      <c r="G1040">
        <v>94655</v>
      </c>
      <c r="H1040" t="s">
        <v>38</v>
      </c>
      <c r="I1040">
        <v>83801.61</v>
      </c>
      <c r="J1040" t="s">
        <v>60</v>
      </c>
      <c r="K1040">
        <f ca="1">YEAR(TODAY()) - Table1[[#This Row],[Year]]</f>
        <v>19</v>
      </c>
      <c r="L1040">
        <f>Table1[[#This Row],[Price]]/Table1[[#This Row],[Mileage]]</f>
        <v>0.88533738312820243</v>
      </c>
      <c r="M1040" t="str" cm="1">
        <f t="array" ref="M1040">_xlfn.IFS(
Table1[[#This Row],[Mileage]]&lt;50000,"Low",
Table1[[#This Row],[Mileage]]&lt;150000,"Medium",
TRUE,"High"
)</f>
        <v>Medium</v>
      </c>
      <c r="N1040" t="str" cm="1">
        <f t="array" ref="N1040">_xlfn.IFS(
Table1[[#This Row],[Price]]&lt;65000,"Budget",
Table1[[#This Row],[Price]]&lt;=80000,"Mid-range",
TRUE,"Premium"
)</f>
        <v>Premium</v>
      </c>
      <c r="O1040" t="str" cm="1">
        <f t="array" ref="O1040">_xlfn.IFS(
Table1[[#This Row],[Engine Size]]&lt;2,"Small",
Table1[[#This Row],[Engine Size]]&lt;4,"Medium",
TRUE,"Large"
)</f>
        <v>Large</v>
      </c>
      <c r="P1040" cm="1">
        <f t="array" ref="P1040">_xlfn.IFS(
Table1[[#This Row],[Condition]]="New",3,
Table1[[#This Row],[Condition]]="Like New",2,
TRUE,1
)</f>
        <v>2</v>
      </c>
    </row>
    <row r="1041" spans="1:16" x14ac:dyDescent="0.3">
      <c r="A1041">
        <v>1040</v>
      </c>
      <c r="B1041" t="s">
        <v>30</v>
      </c>
      <c r="C1041">
        <v>2017</v>
      </c>
      <c r="D1041">
        <v>1.3</v>
      </c>
      <c r="E1041" t="s">
        <v>18</v>
      </c>
      <c r="F1041" t="s">
        <v>34</v>
      </c>
      <c r="G1041">
        <v>277169</v>
      </c>
      <c r="H1041" t="s">
        <v>20</v>
      </c>
      <c r="I1041">
        <v>71072.92</v>
      </c>
      <c r="J1041" t="s">
        <v>31</v>
      </c>
      <c r="K1041">
        <f ca="1">YEAR(TODAY()) - Table1[[#This Row],[Year]]</f>
        <v>9</v>
      </c>
      <c r="L1041">
        <f>Table1[[#This Row],[Price]]/Table1[[#This Row],[Mileage]]</f>
        <v>0.25642449191648414</v>
      </c>
      <c r="M1041" t="str" cm="1">
        <f t="array" ref="M1041">_xlfn.IFS(
Table1[[#This Row],[Mileage]]&lt;50000,"Low",
Table1[[#This Row],[Mileage]]&lt;150000,"Medium",
TRUE,"High"
)</f>
        <v>High</v>
      </c>
      <c r="N1041" t="str" cm="1">
        <f t="array" ref="N1041">_xlfn.IFS(
Table1[[#This Row],[Price]]&lt;65000,"Budget",
Table1[[#This Row],[Price]]&lt;=80000,"Mid-range",
TRUE,"Premium"
)</f>
        <v>Mid-range</v>
      </c>
      <c r="O1041" t="str" cm="1">
        <f t="array" ref="O1041">_xlfn.IFS(
Table1[[#This Row],[Engine Size]]&lt;2,"Small",
Table1[[#This Row],[Engine Size]]&lt;4,"Medium",
TRUE,"Large"
)</f>
        <v>Small</v>
      </c>
      <c r="P1041" cm="1">
        <f t="array" ref="P1041">_xlfn.IFS(
Table1[[#This Row],[Condition]]="New",3,
Table1[[#This Row],[Condition]]="Like New",2,
TRUE,1
)</f>
        <v>3</v>
      </c>
    </row>
    <row r="1042" spans="1:16" x14ac:dyDescent="0.3">
      <c r="A1042">
        <v>1041</v>
      </c>
      <c r="B1042" t="s">
        <v>43</v>
      </c>
      <c r="C1042">
        <v>2009</v>
      </c>
      <c r="D1042">
        <v>5.5</v>
      </c>
      <c r="E1042" t="s">
        <v>42</v>
      </c>
      <c r="F1042" t="s">
        <v>19</v>
      </c>
      <c r="G1042">
        <v>269289</v>
      </c>
      <c r="H1042" t="s">
        <v>38</v>
      </c>
      <c r="I1042">
        <v>59630.85</v>
      </c>
      <c r="J1042" t="s">
        <v>60</v>
      </c>
      <c r="K1042">
        <f ca="1">YEAR(TODAY()) - Table1[[#This Row],[Year]]</f>
        <v>17</v>
      </c>
      <c r="L1042">
        <f>Table1[[#This Row],[Price]]/Table1[[#This Row],[Mileage]]</f>
        <v>0.22143812038367702</v>
      </c>
      <c r="M1042" t="str" cm="1">
        <f t="array" ref="M1042">_xlfn.IFS(
Table1[[#This Row],[Mileage]]&lt;50000,"Low",
Table1[[#This Row],[Mileage]]&lt;150000,"Medium",
TRUE,"High"
)</f>
        <v>High</v>
      </c>
      <c r="N1042" t="str" cm="1">
        <f t="array" ref="N1042">_xlfn.IFS(
Table1[[#This Row],[Price]]&lt;65000,"Budget",
Table1[[#This Row],[Price]]&lt;=80000,"Mid-range",
TRUE,"Premium"
)</f>
        <v>Budget</v>
      </c>
      <c r="O1042" t="str" cm="1">
        <f t="array" ref="O1042">_xlfn.IFS(
Table1[[#This Row],[Engine Size]]&lt;2,"Small",
Table1[[#This Row],[Engine Size]]&lt;4,"Medium",
TRUE,"Large"
)</f>
        <v>Large</v>
      </c>
      <c r="P1042" cm="1">
        <f t="array" ref="P1042">_xlfn.IFS(
Table1[[#This Row],[Condition]]="New",3,
Table1[[#This Row],[Condition]]="Like New",2,
TRUE,1
)</f>
        <v>2</v>
      </c>
    </row>
    <row r="1043" spans="1:16" hidden="1" x14ac:dyDescent="0.3">
      <c r="A1043">
        <v>1042</v>
      </c>
      <c r="B1043" t="s">
        <v>37</v>
      </c>
      <c r="C1043">
        <v>2019</v>
      </c>
      <c r="D1043">
        <v>3.9</v>
      </c>
      <c r="E1043" t="s">
        <v>18</v>
      </c>
      <c r="F1043" t="s">
        <v>19</v>
      </c>
      <c r="G1043">
        <v>101206</v>
      </c>
      <c r="H1043" t="s">
        <v>26</v>
      </c>
      <c r="I1043">
        <v>22981.87</v>
      </c>
      <c r="J1043" t="s">
        <v>68</v>
      </c>
      <c r="K1043">
        <f ca="1">YEAR(TODAY()) - Table1[[#This Row],[Year]]</f>
        <v>7</v>
      </c>
      <c r="L1043">
        <f>Table1[[#This Row],[Price]]/Table1[[#This Row],[Mileage]]</f>
        <v>0.22708011382724344</v>
      </c>
      <c r="M1043" t="str" cm="1">
        <f t="array" ref="M1043">_xlfn.IFS(
Table1[[#This Row],[Mileage]]&lt;50000,"Low",
Table1[[#This Row],[Mileage]]&lt;150000,"Medium",
TRUE,"High"
)</f>
        <v>Medium</v>
      </c>
      <c r="N1043" t="str" cm="1">
        <f t="array" ref="N1043">_xlfn.IFS(
Table1[[#This Row],[Price]]&lt;65000,"Budget",
Table1[[#This Row],[Price]]&lt;=80000,"Mid-range",
TRUE,"Premium"
)</f>
        <v>Budget</v>
      </c>
      <c r="O1043" t="str" cm="1">
        <f t="array" ref="O1043">_xlfn.IFS(
Table1[[#This Row],[Engine Size]]&lt;2,"Small",
Table1[[#This Row],[Engine Size]]&lt;4,"Medium",
TRUE,"Large"
)</f>
        <v>Medium</v>
      </c>
      <c r="P1043" cm="1">
        <f t="array" ref="P1043">_xlfn.IFS(
Table1[[#This Row],[Condition]]="New",3,
Table1[[#This Row],[Condition]]="Like New",2,
TRUE,1
)</f>
        <v>1</v>
      </c>
    </row>
    <row r="1044" spans="1:16" x14ac:dyDescent="0.3">
      <c r="A1044">
        <v>1043</v>
      </c>
      <c r="B1044" t="s">
        <v>37</v>
      </c>
      <c r="C1044">
        <v>2005</v>
      </c>
      <c r="D1044">
        <v>3.8</v>
      </c>
      <c r="E1044" t="s">
        <v>18</v>
      </c>
      <c r="F1044" t="s">
        <v>19</v>
      </c>
      <c r="G1044">
        <v>186869</v>
      </c>
      <c r="H1044" t="s">
        <v>20</v>
      </c>
      <c r="I1044">
        <v>62317.77</v>
      </c>
      <c r="J1044" t="s">
        <v>45</v>
      </c>
      <c r="K1044">
        <f ca="1">YEAR(TODAY()) - Table1[[#This Row],[Year]]</f>
        <v>21</v>
      </c>
      <c r="L1044">
        <f>Table1[[#This Row],[Price]]/Table1[[#This Row],[Mileage]]</f>
        <v>0.33348372389213832</v>
      </c>
      <c r="M1044" t="str" cm="1">
        <f t="array" ref="M1044">_xlfn.IFS(
Table1[[#This Row],[Mileage]]&lt;50000,"Low",
Table1[[#This Row],[Mileage]]&lt;150000,"Medium",
TRUE,"High"
)</f>
        <v>High</v>
      </c>
      <c r="N1044" t="str" cm="1">
        <f t="array" ref="N1044">_xlfn.IFS(
Table1[[#This Row],[Price]]&lt;65000,"Budget",
Table1[[#This Row],[Price]]&lt;=80000,"Mid-range",
TRUE,"Premium"
)</f>
        <v>Budget</v>
      </c>
      <c r="O1044" t="str" cm="1">
        <f t="array" ref="O1044">_xlfn.IFS(
Table1[[#This Row],[Engine Size]]&lt;2,"Small",
Table1[[#This Row],[Engine Size]]&lt;4,"Medium",
TRUE,"Large"
)</f>
        <v>Medium</v>
      </c>
      <c r="P1044" cm="1">
        <f t="array" ref="P1044">_xlfn.IFS(
Table1[[#This Row],[Condition]]="New",3,
Table1[[#This Row],[Condition]]="Like New",2,
TRUE,1
)</f>
        <v>3</v>
      </c>
    </row>
    <row r="1045" spans="1:16" hidden="1" x14ac:dyDescent="0.3">
      <c r="A1045">
        <v>1044</v>
      </c>
      <c r="B1045" t="s">
        <v>30</v>
      </c>
      <c r="C1045">
        <v>2011</v>
      </c>
      <c r="D1045">
        <v>3.5</v>
      </c>
      <c r="E1045" t="s">
        <v>33</v>
      </c>
      <c r="F1045" t="s">
        <v>19</v>
      </c>
      <c r="G1045">
        <v>73230</v>
      </c>
      <c r="H1045" t="s">
        <v>26</v>
      </c>
      <c r="I1045">
        <v>7975.57</v>
      </c>
      <c r="J1045" t="s">
        <v>40</v>
      </c>
      <c r="K1045">
        <f ca="1">YEAR(TODAY()) - Table1[[#This Row],[Year]]</f>
        <v>15</v>
      </c>
      <c r="L1045">
        <f>Table1[[#This Row],[Price]]/Table1[[#This Row],[Mileage]]</f>
        <v>0.10891123856343028</v>
      </c>
      <c r="M1045" t="str" cm="1">
        <f t="array" ref="M1045">_xlfn.IFS(
Table1[[#This Row],[Mileage]]&lt;50000,"Low",
Table1[[#This Row],[Mileage]]&lt;150000,"Medium",
TRUE,"High"
)</f>
        <v>Medium</v>
      </c>
      <c r="N1045" t="str" cm="1">
        <f t="array" ref="N1045">_xlfn.IFS(
Table1[[#This Row],[Price]]&lt;65000,"Budget",
Table1[[#This Row],[Price]]&lt;=80000,"Mid-range",
TRUE,"Premium"
)</f>
        <v>Budget</v>
      </c>
      <c r="O1045" t="str" cm="1">
        <f t="array" ref="O1045">_xlfn.IFS(
Table1[[#This Row],[Engine Size]]&lt;2,"Small",
Table1[[#This Row],[Engine Size]]&lt;4,"Medium",
TRUE,"Large"
)</f>
        <v>Medium</v>
      </c>
      <c r="P1045" cm="1">
        <f t="array" ref="P1045">_xlfn.IFS(
Table1[[#This Row],[Condition]]="New",3,
Table1[[#This Row],[Condition]]="Like New",2,
TRUE,1
)</f>
        <v>1</v>
      </c>
    </row>
    <row r="1046" spans="1:16" hidden="1" x14ac:dyDescent="0.3">
      <c r="A1046">
        <v>1045</v>
      </c>
      <c r="B1046" t="s">
        <v>30</v>
      </c>
      <c r="C1046">
        <v>2001</v>
      </c>
      <c r="D1046">
        <v>1.3</v>
      </c>
      <c r="E1046" t="s">
        <v>25</v>
      </c>
      <c r="F1046" t="s">
        <v>34</v>
      </c>
      <c r="G1046">
        <v>155002</v>
      </c>
      <c r="H1046" t="s">
        <v>26</v>
      </c>
      <c r="I1046">
        <v>16289.72</v>
      </c>
      <c r="J1046" t="s">
        <v>41</v>
      </c>
      <c r="K1046">
        <f ca="1">YEAR(TODAY()) - Table1[[#This Row],[Year]]</f>
        <v>25</v>
      </c>
      <c r="L1046">
        <f>Table1[[#This Row],[Price]]/Table1[[#This Row],[Mileage]]</f>
        <v>0.10509361169533296</v>
      </c>
      <c r="M1046" t="str" cm="1">
        <f t="array" ref="M1046">_xlfn.IFS(
Table1[[#This Row],[Mileage]]&lt;50000,"Low",
Table1[[#This Row],[Mileage]]&lt;150000,"Medium",
TRUE,"High"
)</f>
        <v>High</v>
      </c>
      <c r="N1046" t="str" cm="1">
        <f t="array" ref="N1046">_xlfn.IFS(
Table1[[#This Row],[Price]]&lt;65000,"Budget",
Table1[[#This Row],[Price]]&lt;=80000,"Mid-range",
TRUE,"Premium"
)</f>
        <v>Budget</v>
      </c>
      <c r="O1046" t="str" cm="1">
        <f t="array" ref="O1046">_xlfn.IFS(
Table1[[#This Row],[Engine Size]]&lt;2,"Small",
Table1[[#This Row],[Engine Size]]&lt;4,"Medium",
TRUE,"Large"
)</f>
        <v>Small</v>
      </c>
      <c r="P1046" cm="1">
        <f t="array" ref="P1046">_xlfn.IFS(
Table1[[#This Row],[Condition]]="New",3,
Table1[[#This Row],[Condition]]="Like New",2,
TRUE,1
)</f>
        <v>1</v>
      </c>
    </row>
    <row r="1047" spans="1:16" hidden="1" x14ac:dyDescent="0.3">
      <c r="A1047">
        <v>1046</v>
      </c>
      <c r="B1047" t="s">
        <v>43</v>
      </c>
      <c r="C1047">
        <v>2006</v>
      </c>
      <c r="D1047">
        <v>1.4</v>
      </c>
      <c r="E1047" t="s">
        <v>42</v>
      </c>
      <c r="F1047" t="s">
        <v>34</v>
      </c>
      <c r="G1047">
        <v>108138</v>
      </c>
      <c r="H1047" t="s">
        <v>20</v>
      </c>
      <c r="I1047">
        <v>34629.56</v>
      </c>
      <c r="J1047" t="s">
        <v>60</v>
      </c>
      <c r="K1047">
        <f ca="1">YEAR(TODAY()) - Table1[[#This Row],[Year]]</f>
        <v>20</v>
      </c>
      <c r="L1047">
        <f>Table1[[#This Row],[Price]]/Table1[[#This Row],[Mileage]]</f>
        <v>0.32023488505428249</v>
      </c>
      <c r="M1047" t="str" cm="1">
        <f t="array" ref="M1047">_xlfn.IFS(
Table1[[#This Row],[Mileage]]&lt;50000,"Low",
Table1[[#This Row],[Mileage]]&lt;150000,"Medium",
TRUE,"High"
)</f>
        <v>Medium</v>
      </c>
      <c r="N1047" t="str" cm="1">
        <f t="array" ref="N1047">_xlfn.IFS(
Table1[[#This Row],[Price]]&lt;65000,"Budget",
Table1[[#This Row],[Price]]&lt;=80000,"Mid-range",
TRUE,"Premium"
)</f>
        <v>Budget</v>
      </c>
      <c r="O1047" t="str" cm="1">
        <f t="array" ref="O1047">_xlfn.IFS(
Table1[[#This Row],[Engine Size]]&lt;2,"Small",
Table1[[#This Row],[Engine Size]]&lt;4,"Medium",
TRUE,"Large"
)</f>
        <v>Small</v>
      </c>
      <c r="P1047" cm="1">
        <f t="array" ref="P1047">_xlfn.IFS(
Table1[[#This Row],[Condition]]="New",3,
Table1[[#This Row],[Condition]]="Like New",2,
TRUE,1
)</f>
        <v>3</v>
      </c>
    </row>
    <row r="1048" spans="1:16" hidden="1" x14ac:dyDescent="0.3">
      <c r="A1048">
        <v>1047</v>
      </c>
      <c r="B1048" t="s">
        <v>24</v>
      </c>
      <c r="C1048">
        <v>2015</v>
      </c>
      <c r="D1048">
        <v>4</v>
      </c>
      <c r="E1048" t="s">
        <v>33</v>
      </c>
      <c r="F1048" t="s">
        <v>34</v>
      </c>
      <c r="G1048">
        <v>207097</v>
      </c>
      <c r="H1048" t="s">
        <v>26</v>
      </c>
      <c r="I1048">
        <v>47155.14</v>
      </c>
      <c r="J1048" t="s">
        <v>49</v>
      </c>
      <c r="K1048">
        <f ca="1">YEAR(TODAY()) - Table1[[#This Row],[Year]]</f>
        <v>11</v>
      </c>
      <c r="L1048">
        <f>Table1[[#This Row],[Price]]/Table1[[#This Row],[Mileage]]</f>
        <v>0.22769591061193548</v>
      </c>
      <c r="M1048" t="str" cm="1">
        <f t="array" ref="M1048">_xlfn.IFS(
Table1[[#This Row],[Mileage]]&lt;50000,"Low",
Table1[[#This Row],[Mileage]]&lt;150000,"Medium",
TRUE,"High"
)</f>
        <v>High</v>
      </c>
      <c r="N1048" t="str" cm="1">
        <f t="array" ref="N1048">_xlfn.IFS(
Table1[[#This Row],[Price]]&lt;65000,"Budget",
Table1[[#This Row],[Price]]&lt;=80000,"Mid-range",
TRUE,"Premium"
)</f>
        <v>Budget</v>
      </c>
      <c r="O1048" t="str" cm="1">
        <f t="array" ref="O1048">_xlfn.IFS(
Table1[[#This Row],[Engine Size]]&lt;2,"Small",
Table1[[#This Row],[Engine Size]]&lt;4,"Medium",
TRUE,"Large"
)</f>
        <v>Large</v>
      </c>
      <c r="P1048" cm="1">
        <f t="array" ref="P1048">_xlfn.IFS(
Table1[[#This Row],[Condition]]="New",3,
Table1[[#This Row],[Condition]]="Like New",2,
TRUE,1
)</f>
        <v>1</v>
      </c>
    </row>
    <row r="1049" spans="1:16" hidden="1" x14ac:dyDescent="0.3">
      <c r="A1049">
        <v>1048</v>
      </c>
      <c r="B1049" t="s">
        <v>43</v>
      </c>
      <c r="C1049">
        <v>2002</v>
      </c>
      <c r="D1049">
        <v>2.7</v>
      </c>
      <c r="E1049" t="s">
        <v>25</v>
      </c>
      <c r="F1049" t="s">
        <v>34</v>
      </c>
      <c r="G1049">
        <v>212376</v>
      </c>
      <c r="H1049" t="s">
        <v>20</v>
      </c>
      <c r="I1049">
        <v>16453.63</v>
      </c>
      <c r="J1049" t="s">
        <v>44</v>
      </c>
      <c r="K1049">
        <f ca="1">YEAR(TODAY()) - Table1[[#This Row],[Year]]</f>
        <v>24</v>
      </c>
      <c r="L1049">
        <f>Table1[[#This Row],[Price]]/Table1[[#This Row],[Mileage]]</f>
        <v>7.7474055448826615E-2</v>
      </c>
      <c r="M1049" t="str" cm="1">
        <f t="array" ref="M1049">_xlfn.IFS(
Table1[[#This Row],[Mileage]]&lt;50000,"Low",
Table1[[#This Row],[Mileage]]&lt;150000,"Medium",
TRUE,"High"
)</f>
        <v>High</v>
      </c>
      <c r="N1049" t="str" cm="1">
        <f t="array" ref="N1049">_xlfn.IFS(
Table1[[#This Row],[Price]]&lt;65000,"Budget",
Table1[[#This Row],[Price]]&lt;=80000,"Mid-range",
TRUE,"Premium"
)</f>
        <v>Budget</v>
      </c>
      <c r="O1049" t="str" cm="1">
        <f t="array" ref="O1049">_xlfn.IFS(
Table1[[#This Row],[Engine Size]]&lt;2,"Small",
Table1[[#This Row],[Engine Size]]&lt;4,"Medium",
TRUE,"Large"
)</f>
        <v>Medium</v>
      </c>
      <c r="P1049" cm="1">
        <f t="array" ref="P1049">_xlfn.IFS(
Table1[[#This Row],[Condition]]="New",3,
Table1[[#This Row],[Condition]]="Like New",2,
TRUE,1
)</f>
        <v>3</v>
      </c>
    </row>
    <row r="1050" spans="1:16" hidden="1" x14ac:dyDescent="0.3">
      <c r="A1050">
        <v>1049</v>
      </c>
      <c r="B1050" t="s">
        <v>30</v>
      </c>
      <c r="C1050">
        <v>2012</v>
      </c>
      <c r="D1050">
        <v>5.6</v>
      </c>
      <c r="E1050" t="s">
        <v>18</v>
      </c>
      <c r="F1050" t="s">
        <v>34</v>
      </c>
      <c r="G1050">
        <v>62040</v>
      </c>
      <c r="H1050" t="s">
        <v>26</v>
      </c>
      <c r="I1050">
        <v>16394.32</v>
      </c>
      <c r="J1050" t="s">
        <v>31</v>
      </c>
      <c r="K1050">
        <f ca="1">YEAR(TODAY()) - Table1[[#This Row],[Year]]</f>
        <v>14</v>
      </c>
      <c r="L1050">
        <f>Table1[[#This Row],[Price]]/Table1[[#This Row],[Mileage]]</f>
        <v>0.26425402965828498</v>
      </c>
      <c r="M1050" t="str" cm="1">
        <f t="array" ref="M1050">_xlfn.IFS(
Table1[[#This Row],[Mileage]]&lt;50000,"Low",
Table1[[#This Row],[Mileage]]&lt;150000,"Medium",
TRUE,"High"
)</f>
        <v>Medium</v>
      </c>
      <c r="N1050" t="str" cm="1">
        <f t="array" ref="N1050">_xlfn.IFS(
Table1[[#This Row],[Price]]&lt;65000,"Budget",
Table1[[#This Row],[Price]]&lt;=80000,"Mid-range",
TRUE,"Premium"
)</f>
        <v>Budget</v>
      </c>
      <c r="O1050" t="str" cm="1">
        <f t="array" ref="O1050">_xlfn.IFS(
Table1[[#This Row],[Engine Size]]&lt;2,"Small",
Table1[[#This Row],[Engine Size]]&lt;4,"Medium",
TRUE,"Large"
)</f>
        <v>Large</v>
      </c>
      <c r="P1050" cm="1">
        <f t="array" ref="P1050">_xlfn.IFS(
Table1[[#This Row],[Condition]]="New",3,
Table1[[#This Row],[Condition]]="Like New",2,
TRUE,1
)</f>
        <v>1</v>
      </c>
    </row>
    <row r="1051" spans="1:16" x14ac:dyDescent="0.3">
      <c r="A1051">
        <v>1050</v>
      </c>
      <c r="B1051" t="s">
        <v>50</v>
      </c>
      <c r="C1051">
        <v>2002</v>
      </c>
      <c r="D1051">
        <v>3</v>
      </c>
      <c r="E1051" t="s">
        <v>25</v>
      </c>
      <c r="F1051" t="s">
        <v>19</v>
      </c>
      <c r="G1051">
        <v>108668</v>
      </c>
      <c r="H1051" t="s">
        <v>20</v>
      </c>
      <c r="I1051">
        <v>73959.899999999994</v>
      </c>
      <c r="J1051" t="s">
        <v>55</v>
      </c>
      <c r="K1051">
        <f ca="1">YEAR(TODAY()) - Table1[[#This Row],[Year]]</f>
        <v>24</v>
      </c>
      <c r="L1051">
        <f>Table1[[#This Row],[Price]]/Table1[[#This Row],[Mileage]]</f>
        <v>0.68060422571502188</v>
      </c>
      <c r="M1051" t="str" cm="1">
        <f t="array" ref="M1051">_xlfn.IFS(
Table1[[#This Row],[Mileage]]&lt;50000,"Low",
Table1[[#This Row],[Mileage]]&lt;150000,"Medium",
TRUE,"High"
)</f>
        <v>Medium</v>
      </c>
      <c r="N1051" t="str" cm="1">
        <f t="array" ref="N1051">_xlfn.IFS(
Table1[[#This Row],[Price]]&lt;65000,"Budget",
Table1[[#This Row],[Price]]&lt;=80000,"Mid-range",
TRUE,"Premium"
)</f>
        <v>Mid-range</v>
      </c>
      <c r="O1051" t="str" cm="1">
        <f t="array" ref="O1051">_xlfn.IFS(
Table1[[#This Row],[Engine Size]]&lt;2,"Small",
Table1[[#This Row],[Engine Size]]&lt;4,"Medium",
TRUE,"Large"
)</f>
        <v>Medium</v>
      </c>
      <c r="P1051" cm="1">
        <f t="array" ref="P1051">_xlfn.IFS(
Table1[[#This Row],[Condition]]="New",3,
Table1[[#This Row],[Condition]]="Like New",2,
TRUE,1
)</f>
        <v>3</v>
      </c>
    </row>
    <row r="1052" spans="1:16" x14ac:dyDescent="0.3">
      <c r="A1052">
        <v>1051</v>
      </c>
      <c r="B1052" t="s">
        <v>30</v>
      </c>
      <c r="C1052">
        <v>2017</v>
      </c>
      <c r="D1052">
        <v>1.7</v>
      </c>
      <c r="E1052" t="s">
        <v>18</v>
      </c>
      <c r="F1052" t="s">
        <v>19</v>
      </c>
      <c r="G1052">
        <v>198768</v>
      </c>
      <c r="H1052" t="s">
        <v>38</v>
      </c>
      <c r="I1052">
        <v>59123.34</v>
      </c>
      <c r="J1052" t="s">
        <v>31</v>
      </c>
      <c r="K1052">
        <f ca="1">YEAR(TODAY()) - Table1[[#This Row],[Year]]</f>
        <v>9</v>
      </c>
      <c r="L1052">
        <f>Table1[[#This Row],[Price]]/Table1[[#This Row],[Mileage]]</f>
        <v>0.29744898575223372</v>
      </c>
      <c r="M1052" t="str" cm="1">
        <f t="array" ref="M1052">_xlfn.IFS(
Table1[[#This Row],[Mileage]]&lt;50000,"Low",
Table1[[#This Row],[Mileage]]&lt;150000,"Medium",
TRUE,"High"
)</f>
        <v>High</v>
      </c>
      <c r="N1052" t="str" cm="1">
        <f t="array" ref="N1052">_xlfn.IFS(
Table1[[#This Row],[Price]]&lt;65000,"Budget",
Table1[[#This Row],[Price]]&lt;=80000,"Mid-range",
TRUE,"Premium"
)</f>
        <v>Budget</v>
      </c>
      <c r="O1052" t="str" cm="1">
        <f t="array" ref="O1052">_xlfn.IFS(
Table1[[#This Row],[Engine Size]]&lt;2,"Small",
Table1[[#This Row],[Engine Size]]&lt;4,"Medium",
TRUE,"Large"
)</f>
        <v>Small</v>
      </c>
      <c r="P1052" cm="1">
        <f t="array" ref="P1052">_xlfn.IFS(
Table1[[#This Row],[Condition]]="New",3,
Table1[[#This Row],[Condition]]="Like New",2,
TRUE,1
)</f>
        <v>2</v>
      </c>
    </row>
    <row r="1053" spans="1:16" x14ac:dyDescent="0.3">
      <c r="A1053">
        <v>1052</v>
      </c>
      <c r="B1053" t="s">
        <v>50</v>
      </c>
      <c r="C1053">
        <v>2010</v>
      </c>
      <c r="D1053">
        <v>4.5999999999999996</v>
      </c>
      <c r="E1053" t="s">
        <v>18</v>
      </c>
      <c r="F1053" t="s">
        <v>19</v>
      </c>
      <c r="G1053">
        <v>56815</v>
      </c>
      <c r="H1053" t="s">
        <v>38</v>
      </c>
      <c r="I1053">
        <v>55705.49</v>
      </c>
      <c r="J1053" t="s">
        <v>55</v>
      </c>
      <c r="K1053">
        <f ca="1">YEAR(TODAY()) - Table1[[#This Row],[Year]]</f>
        <v>16</v>
      </c>
      <c r="L1053">
        <f>Table1[[#This Row],[Price]]/Table1[[#This Row],[Mileage]]</f>
        <v>0.98047153040570267</v>
      </c>
      <c r="M1053" t="str" cm="1">
        <f t="array" ref="M1053">_xlfn.IFS(
Table1[[#This Row],[Mileage]]&lt;50000,"Low",
Table1[[#This Row],[Mileage]]&lt;150000,"Medium",
TRUE,"High"
)</f>
        <v>Medium</v>
      </c>
      <c r="N1053" t="str" cm="1">
        <f t="array" ref="N1053">_xlfn.IFS(
Table1[[#This Row],[Price]]&lt;65000,"Budget",
Table1[[#This Row],[Price]]&lt;=80000,"Mid-range",
TRUE,"Premium"
)</f>
        <v>Budget</v>
      </c>
      <c r="O1053" t="str" cm="1">
        <f t="array" ref="O1053">_xlfn.IFS(
Table1[[#This Row],[Engine Size]]&lt;2,"Small",
Table1[[#This Row],[Engine Size]]&lt;4,"Medium",
TRUE,"Large"
)</f>
        <v>Large</v>
      </c>
      <c r="P1053" cm="1">
        <f t="array" ref="P1053">_xlfn.IFS(
Table1[[#This Row],[Condition]]="New",3,
Table1[[#This Row],[Condition]]="Like New",2,
TRUE,1
)</f>
        <v>2</v>
      </c>
    </row>
    <row r="1054" spans="1:16" hidden="1" x14ac:dyDescent="0.3">
      <c r="A1054">
        <v>1053</v>
      </c>
      <c r="B1054" t="s">
        <v>58</v>
      </c>
      <c r="C1054">
        <v>2007</v>
      </c>
      <c r="D1054">
        <v>2.5</v>
      </c>
      <c r="E1054" t="s">
        <v>33</v>
      </c>
      <c r="F1054" t="s">
        <v>19</v>
      </c>
      <c r="G1054">
        <v>216741</v>
      </c>
      <c r="H1054" t="s">
        <v>26</v>
      </c>
      <c r="I1054">
        <v>47981.279999999999</v>
      </c>
      <c r="J1054" t="s">
        <v>62</v>
      </c>
      <c r="K1054">
        <f ca="1">YEAR(TODAY()) - Table1[[#This Row],[Year]]</f>
        <v>19</v>
      </c>
      <c r="L1054">
        <f>Table1[[#This Row],[Price]]/Table1[[#This Row],[Mileage]]</f>
        <v>0.22137611250294129</v>
      </c>
      <c r="M1054" t="str" cm="1">
        <f t="array" ref="M1054">_xlfn.IFS(
Table1[[#This Row],[Mileage]]&lt;50000,"Low",
Table1[[#This Row],[Mileage]]&lt;150000,"Medium",
TRUE,"High"
)</f>
        <v>High</v>
      </c>
      <c r="N1054" t="str" cm="1">
        <f t="array" ref="N1054">_xlfn.IFS(
Table1[[#This Row],[Price]]&lt;65000,"Budget",
Table1[[#This Row],[Price]]&lt;=80000,"Mid-range",
TRUE,"Premium"
)</f>
        <v>Budget</v>
      </c>
      <c r="O1054" t="str" cm="1">
        <f t="array" ref="O1054">_xlfn.IFS(
Table1[[#This Row],[Engine Size]]&lt;2,"Small",
Table1[[#This Row],[Engine Size]]&lt;4,"Medium",
TRUE,"Large"
)</f>
        <v>Medium</v>
      </c>
      <c r="P1054" cm="1">
        <f t="array" ref="P1054">_xlfn.IFS(
Table1[[#This Row],[Condition]]="New",3,
Table1[[#This Row],[Condition]]="Like New",2,
TRUE,1
)</f>
        <v>1</v>
      </c>
    </row>
    <row r="1055" spans="1:16" x14ac:dyDescent="0.3">
      <c r="A1055">
        <v>1054</v>
      </c>
      <c r="B1055" t="s">
        <v>30</v>
      </c>
      <c r="C1055">
        <v>2005</v>
      </c>
      <c r="D1055">
        <v>3.6</v>
      </c>
      <c r="E1055" t="s">
        <v>18</v>
      </c>
      <c r="F1055" t="s">
        <v>19</v>
      </c>
      <c r="G1055">
        <v>112789</v>
      </c>
      <c r="H1055" t="s">
        <v>38</v>
      </c>
      <c r="I1055">
        <v>97771.6</v>
      </c>
      <c r="J1055" t="s">
        <v>52</v>
      </c>
      <c r="K1055">
        <f ca="1">YEAR(TODAY()) - Table1[[#This Row],[Year]]</f>
        <v>21</v>
      </c>
      <c r="L1055">
        <f>Table1[[#This Row],[Price]]/Table1[[#This Row],[Mileage]]</f>
        <v>0.86685403718447729</v>
      </c>
      <c r="M1055" t="str" cm="1">
        <f t="array" ref="M1055">_xlfn.IFS(
Table1[[#This Row],[Mileage]]&lt;50000,"Low",
Table1[[#This Row],[Mileage]]&lt;150000,"Medium",
TRUE,"High"
)</f>
        <v>Medium</v>
      </c>
      <c r="N1055" t="str" cm="1">
        <f t="array" ref="N1055">_xlfn.IFS(
Table1[[#This Row],[Price]]&lt;65000,"Budget",
Table1[[#This Row],[Price]]&lt;=80000,"Mid-range",
TRUE,"Premium"
)</f>
        <v>Premium</v>
      </c>
      <c r="O1055" t="str" cm="1">
        <f t="array" ref="O1055">_xlfn.IFS(
Table1[[#This Row],[Engine Size]]&lt;2,"Small",
Table1[[#This Row],[Engine Size]]&lt;4,"Medium",
TRUE,"Large"
)</f>
        <v>Medium</v>
      </c>
      <c r="P1055" cm="1">
        <f t="array" ref="P1055">_xlfn.IFS(
Table1[[#This Row],[Condition]]="New",3,
Table1[[#This Row],[Condition]]="Like New",2,
TRUE,1
)</f>
        <v>2</v>
      </c>
    </row>
    <row r="1056" spans="1:16" hidden="1" x14ac:dyDescent="0.3">
      <c r="A1056">
        <v>1055</v>
      </c>
      <c r="B1056" t="s">
        <v>58</v>
      </c>
      <c r="C1056">
        <v>2000</v>
      </c>
      <c r="D1056">
        <v>4.5</v>
      </c>
      <c r="E1056" t="s">
        <v>33</v>
      </c>
      <c r="F1056" t="s">
        <v>34</v>
      </c>
      <c r="G1056">
        <v>219478</v>
      </c>
      <c r="H1056" t="s">
        <v>20</v>
      </c>
      <c r="I1056">
        <v>9731.0300000000007</v>
      </c>
      <c r="J1056" t="s">
        <v>65</v>
      </c>
      <c r="K1056">
        <f ca="1">YEAR(TODAY()) - Table1[[#This Row],[Year]]</f>
        <v>26</v>
      </c>
      <c r="L1056">
        <f>Table1[[#This Row],[Price]]/Table1[[#This Row],[Mileage]]</f>
        <v>4.433715452118208E-2</v>
      </c>
      <c r="M1056" t="str" cm="1">
        <f t="array" ref="M1056">_xlfn.IFS(
Table1[[#This Row],[Mileage]]&lt;50000,"Low",
Table1[[#This Row],[Mileage]]&lt;150000,"Medium",
TRUE,"High"
)</f>
        <v>High</v>
      </c>
      <c r="N1056" t="str" cm="1">
        <f t="array" ref="N1056">_xlfn.IFS(
Table1[[#This Row],[Price]]&lt;65000,"Budget",
Table1[[#This Row],[Price]]&lt;=80000,"Mid-range",
TRUE,"Premium"
)</f>
        <v>Budget</v>
      </c>
      <c r="O1056" t="str" cm="1">
        <f t="array" ref="O1056">_xlfn.IFS(
Table1[[#This Row],[Engine Size]]&lt;2,"Small",
Table1[[#This Row],[Engine Size]]&lt;4,"Medium",
TRUE,"Large"
)</f>
        <v>Large</v>
      </c>
      <c r="P1056" cm="1">
        <f t="array" ref="P1056">_xlfn.IFS(
Table1[[#This Row],[Condition]]="New",3,
Table1[[#This Row],[Condition]]="Like New",2,
TRUE,1
)</f>
        <v>3</v>
      </c>
    </row>
    <row r="1057" spans="1:16" hidden="1" x14ac:dyDescent="0.3">
      <c r="A1057">
        <v>1056</v>
      </c>
      <c r="B1057" t="s">
        <v>24</v>
      </c>
      <c r="C1057">
        <v>2000</v>
      </c>
      <c r="D1057">
        <v>5.5</v>
      </c>
      <c r="E1057" t="s">
        <v>25</v>
      </c>
      <c r="F1057" t="s">
        <v>19</v>
      </c>
      <c r="G1057">
        <v>167644</v>
      </c>
      <c r="H1057" t="s">
        <v>26</v>
      </c>
      <c r="I1057">
        <v>22159.58</v>
      </c>
      <c r="J1057" t="s">
        <v>53</v>
      </c>
      <c r="K1057">
        <f ca="1">YEAR(TODAY()) - Table1[[#This Row],[Year]]</f>
        <v>26</v>
      </c>
      <c r="L1057">
        <f>Table1[[#This Row],[Price]]/Table1[[#This Row],[Mileage]]</f>
        <v>0.13218236262556371</v>
      </c>
      <c r="M1057" t="str" cm="1">
        <f t="array" ref="M1057">_xlfn.IFS(
Table1[[#This Row],[Mileage]]&lt;50000,"Low",
Table1[[#This Row],[Mileage]]&lt;150000,"Medium",
TRUE,"High"
)</f>
        <v>High</v>
      </c>
      <c r="N1057" t="str" cm="1">
        <f t="array" ref="N1057">_xlfn.IFS(
Table1[[#This Row],[Price]]&lt;65000,"Budget",
Table1[[#This Row],[Price]]&lt;=80000,"Mid-range",
TRUE,"Premium"
)</f>
        <v>Budget</v>
      </c>
      <c r="O1057" t="str" cm="1">
        <f t="array" ref="O1057">_xlfn.IFS(
Table1[[#This Row],[Engine Size]]&lt;2,"Small",
Table1[[#This Row],[Engine Size]]&lt;4,"Medium",
TRUE,"Large"
)</f>
        <v>Large</v>
      </c>
      <c r="P1057" cm="1">
        <f t="array" ref="P1057">_xlfn.IFS(
Table1[[#This Row],[Condition]]="New",3,
Table1[[#This Row],[Condition]]="Like New",2,
TRUE,1
)</f>
        <v>1</v>
      </c>
    </row>
    <row r="1058" spans="1:16" x14ac:dyDescent="0.3">
      <c r="A1058">
        <v>1057</v>
      </c>
      <c r="B1058" t="s">
        <v>43</v>
      </c>
      <c r="C1058">
        <v>2022</v>
      </c>
      <c r="D1058">
        <v>5</v>
      </c>
      <c r="E1058" t="s">
        <v>25</v>
      </c>
      <c r="F1058" t="s">
        <v>19</v>
      </c>
      <c r="G1058">
        <v>185102</v>
      </c>
      <c r="H1058" t="s">
        <v>38</v>
      </c>
      <c r="I1058">
        <v>66513.240000000005</v>
      </c>
      <c r="J1058" t="s">
        <v>60</v>
      </c>
      <c r="K1058">
        <f ca="1">YEAR(TODAY()) - Table1[[#This Row],[Year]]</f>
        <v>4</v>
      </c>
      <c r="L1058">
        <f>Table1[[#This Row],[Price]]/Table1[[#This Row],[Mileage]]</f>
        <v>0.35933290834242743</v>
      </c>
      <c r="M1058" t="str" cm="1">
        <f t="array" ref="M1058">_xlfn.IFS(
Table1[[#This Row],[Mileage]]&lt;50000,"Low",
Table1[[#This Row],[Mileage]]&lt;150000,"Medium",
TRUE,"High"
)</f>
        <v>High</v>
      </c>
      <c r="N1058" t="str" cm="1">
        <f t="array" ref="N1058">_xlfn.IFS(
Table1[[#This Row],[Price]]&lt;65000,"Budget",
Table1[[#This Row],[Price]]&lt;=80000,"Mid-range",
TRUE,"Premium"
)</f>
        <v>Mid-range</v>
      </c>
      <c r="O1058" t="str" cm="1">
        <f t="array" ref="O1058">_xlfn.IFS(
Table1[[#This Row],[Engine Size]]&lt;2,"Small",
Table1[[#This Row],[Engine Size]]&lt;4,"Medium",
TRUE,"Large"
)</f>
        <v>Large</v>
      </c>
      <c r="P1058" cm="1">
        <f t="array" ref="P1058">_xlfn.IFS(
Table1[[#This Row],[Condition]]="New",3,
Table1[[#This Row],[Condition]]="Like New",2,
TRUE,1
)</f>
        <v>2</v>
      </c>
    </row>
    <row r="1059" spans="1:16" hidden="1" x14ac:dyDescent="0.3">
      <c r="A1059">
        <v>1058</v>
      </c>
      <c r="B1059" t="s">
        <v>50</v>
      </c>
      <c r="C1059">
        <v>2007</v>
      </c>
      <c r="D1059">
        <v>4.4000000000000004</v>
      </c>
      <c r="E1059" t="s">
        <v>18</v>
      </c>
      <c r="F1059" t="s">
        <v>34</v>
      </c>
      <c r="G1059">
        <v>244533</v>
      </c>
      <c r="H1059" t="s">
        <v>38</v>
      </c>
      <c r="I1059">
        <v>17954.740000000002</v>
      </c>
      <c r="J1059" t="s">
        <v>55</v>
      </c>
      <c r="K1059">
        <f ca="1">YEAR(TODAY()) - Table1[[#This Row],[Year]]</f>
        <v>19</v>
      </c>
      <c r="L1059">
        <f>Table1[[#This Row],[Price]]/Table1[[#This Row],[Mileage]]</f>
        <v>7.3424609357428242E-2</v>
      </c>
      <c r="M1059" t="str" cm="1">
        <f t="array" ref="M1059">_xlfn.IFS(
Table1[[#This Row],[Mileage]]&lt;50000,"Low",
Table1[[#This Row],[Mileage]]&lt;150000,"Medium",
TRUE,"High"
)</f>
        <v>High</v>
      </c>
      <c r="N1059" t="str" cm="1">
        <f t="array" ref="N1059">_xlfn.IFS(
Table1[[#This Row],[Price]]&lt;65000,"Budget",
Table1[[#This Row],[Price]]&lt;=80000,"Mid-range",
TRUE,"Premium"
)</f>
        <v>Budget</v>
      </c>
      <c r="O1059" t="str" cm="1">
        <f t="array" ref="O1059">_xlfn.IFS(
Table1[[#This Row],[Engine Size]]&lt;2,"Small",
Table1[[#This Row],[Engine Size]]&lt;4,"Medium",
TRUE,"Large"
)</f>
        <v>Large</v>
      </c>
      <c r="P1059" cm="1">
        <f t="array" ref="P1059">_xlfn.IFS(
Table1[[#This Row],[Condition]]="New",3,
Table1[[#This Row],[Condition]]="Like New",2,
TRUE,1
)</f>
        <v>2</v>
      </c>
    </row>
    <row r="1060" spans="1:16" x14ac:dyDescent="0.3">
      <c r="A1060">
        <v>1059</v>
      </c>
      <c r="B1060" t="s">
        <v>43</v>
      </c>
      <c r="C1060">
        <v>2004</v>
      </c>
      <c r="D1060">
        <v>4.4000000000000004</v>
      </c>
      <c r="E1060" t="s">
        <v>33</v>
      </c>
      <c r="F1060" t="s">
        <v>34</v>
      </c>
      <c r="G1060">
        <v>237469</v>
      </c>
      <c r="H1060" t="s">
        <v>26</v>
      </c>
      <c r="I1060">
        <v>60991.19</v>
      </c>
      <c r="J1060" t="s">
        <v>63</v>
      </c>
      <c r="K1060">
        <f ca="1">YEAR(TODAY()) - Table1[[#This Row],[Year]]</f>
        <v>22</v>
      </c>
      <c r="L1060">
        <f>Table1[[#This Row],[Price]]/Table1[[#This Row],[Mileage]]</f>
        <v>0.25683853471400481</v>
      </c>
      <c r="M1060" t="str" cm="1">
        <f t="array" ref="M1060">_xlfn.IFS(
Table1[[#This Row],[Mileage]]&lt;50000,"Low",
Table1[[#This Row],[Mileage]]&lt;150000,"Medium",
TRUE,"High"
)</f>
        <v>High</v>
      </c>
      <c r="N1060" t="str" cm="1">
        <f t="array" ref="N1060">_xlfn.IFS(
Table1[[#This Row],[Price]]&lt;65000,"Budget",
Table1[[#This Row],[Price]]&lt;=80000,"Mid-range",
TRUE,"Premium"
)</f>
        <v>Budget</v>
      </c>
      <c r="O1060" t="str" cm="1">
        <f t="array" ref="O1060">_xlfn.IFS(
Table1[[#This Row],[Engine Size]]&lt;2,"Small",
Table1[[#This Row],[Engine Size]]&lt;4,"Medium",
TRUE,"Large"
)</f>
        <v>Large</v>
      </c>
      <c r="P1060" cm="1">
        <f t="array" ref="P1060">_xlfn.IFS(
Table1[[#This Row],[Condition]]="New",3,
Table1[[#This Row],[Condition]]="Like New",2,
TRUE,1
)</f>
        <v>1</v>
      </c>
    </row>
    <row r="1061" spans="1:16" x14ac:dyDescent="0.3">
      <c r="A1061">
        <v>1060</v>
      </c>
      <c r="B1061" t="s">
        <v>58</v>
      </c>
      <c r="C1061">
        <v>2015</v>
      </c>
      <c r="D1061">
        <v>5.7</v>
      </c>
      <c r="E1061" t="s">
        <v>18</v>
      </c>
      <c r="F1061" t="s">
        <v>19</v>
      </c>
      <c r="G1061">
        <v>233308</v>
      </c>
      <c r="H1061" t="s">
        <v>38</v>
      </c>
      <c r="I1061">
        <v>58937.32</v>
      </c>
      <c r="J1061" t="s">
        <v>59</v>
      </c>
      <c r="K1061">
        <f ca="1">YEAR(TODAY()) - Table1[[#This Row],[Year]]</f>
        <v>11</v>
      </c>
      <c r="L1061">
        <f>Table1[[#This Row],[Price]]/Table1[[#This Row],[Mileage]]</f>
        <v>0.25261594115932584</v>
      </c>
      <c r="M1061" t="str" cm="1">
        <f t="array" ref="M1061">_xlfn.IFS(
Table1[[#This Row],[Mileage]]&lt;50000,"Low",
Table1[[#This Row],[Mileage]]&lt;150000,"Medium",
TRUE,"High"
)</f>
        <v>High</v>
      </c>
      <c r="N1061" t="str" cm="1">
        <f t="array" ref="N1061">_xlfn.IFS(
Table1[[#This Row],[Price]]&lt;65000,"Budget",
Table1[[#This Row],[Price]]&lt;=80000,"Mid-range",
TRUE,"Premium"
)</f>
        <v>Budget</v>
      </c>
      <c r="O1061" t="str" cm="1">
        <f t="array" ref="O1061">_xlfn.IFS(
Table1[[#This Row],[Engine Size]]&lt;2,"Small",
Table1[[#This Row],[Engine Size]]&lt;4,"Medium",
TRUE,"Large"
)</f>
        <v>Large</v>
      </c>
      <c r="P1061" cm="1">
        <f t="array" ref="P1061">_xlfn.IFS(
Table1[[#This Row],[Condition]]="New",3,
Table1[[#This Row],[Condition]]="Like New",2,
TRUE,1
)</f>
        <v>2</v>
      </c>
    </row>
    <row r="1062" spans="1:16" x14ac:dyDescent="0.3">
      <c r="A1062">
        <v>1061</v>
      </c>
      <c r="B1062" t="s">
        <v>50</v>
      </c>
      <c r="C1062">
        <v>2010</v>
      </c>
      <c r="D1062">
        <v>2.5</v>
      </c>
      <c r="E1062" t="s">
        <v>33</v>
      </c>
      <c r="F1062" t="s">
        <v>19</v>
      </c>
      <c r="G1062">
        <v>160275</v>
      </c>
      <c r="H1062" t="s">
        <v>38</v>
      </c>
      <c r="I1062">
        <v>97245.49</v>
      </c>
      <c r="J1062" t="s">
        <v>54</v>
      </c>
      <c r="K1062">
        <f ca="1">YEAR(TODAY()) - Table1[[#This Row],[Year]]</f>
        <v>16</v>
      </c>
      <c r="L1062">
        <f>Table1[[#This Row],[Price]]/Table1[[#This Row],[Mileage]]</f>
        <v>0.60674147558883174</v>
      </c>
      <c r="M1062" t="str" cm="1">
        <f t="array" ref="M1062">_xlfn.IFS(
Table1[[#This Row],[Mileage]]&lt;50000,"Low",
Table1[[#This Row],[Mileage]]&lt;150000,"Medium",
TRUE,"High"
)</f>
        <v>High</v>
      </c>
      <c r="N1062" t="str" cm="1">
        <f t="array" ref="N1062">_xlfn.IFS(
Table1[[#This Row],[Price]]&lt;65000,"Budget",
Table1[[#This Row],[Price]]&lt;=80000,"Mid-range",
TRUE,"Premium"
)</f>
        <v>Premium</v>
      </c>
      <c r="O1062" t="str" cm="1">
        <f t="array" ref="O1062">_xlfn.IFS(
Table1[[#This Row],[Engine Size]]&lt;2,"Small",
Table1[[#This Row],[Engine Size]]&lt;4,"Medium",
TRUE,"Large"
)</f>
        <v>Medium</v>
      </c>
      <c r="P1062" cm="1">
        <f t="array" ref="P1062">_xlfn.IFS(
Table1[[#This Row],[Condition]]="New",3,
Table1[[#This Row],[Condition]]="Like New",2,
TRUE,1
)</f>
        <v>2</v>
      </c>
    </row>
    <row r="1063" spans="1:16" x14ac:dyDescent="0.3">
      <c r="A1063">
        <v>1062</v>
      </c>
      <c r="B1063" t="s">
        <v>43</v>
      </c>
      <c r="C1063">
        <v>2004</v>
      </c>
      <c r="D1063">
        <v>1</v>
      </c>
      <c r="E1063" t="s">
        <v>33</v>
      </c>
      <c r="F1063" t="s">
        <v>34</v>
      </c>
      <c r="G1063">
        <v>77088</v>
      </c>
      <c r="H1063" t="s">
        <v>26</v>
      </c>
      <c r="I1063">
        <v>88921.72</v>
      </c>
      <c r="J1063" t="s">
        <v>57</v>
      </c>
      <c r="K1063">
        <f ca="1">YEAR(TODAY()) - Table1[[#This Row],[Year]]</f>
        <v>22</v>
      </c>
      <c r="L1063">
        <f>Table1[[#This Row],[Price]]/Table1[[#This Row],[Mileage]]</f>
        <v>1.1535092361975923</v>
      </c>
      <c r="M1063" t="str" cm="1">
        <f t="array" ref="M1063">_xlfn.IFS(
Table1[[#This Row],[Mileage]]&lt;50000,"Low",
Table1[[#This Row],[Mileage]]&lt;150000,"Medium",
TRUE,"High"
)</f>
        <v>Medium</v>
      </c>
      <c r="N1063" t="str" cm="1">
        <f t="array" ref="N1063">_xlfn.IFS(
Table1[[#This Row],[Price]]&lt;65000,"Budget",
Table1[[#This Row],[Price]]&lt;=80000,"Mid-range",
TRUE,"Premium"
)</f>
        <v>Premium</v>
      </c>
      <c r="O1063" t="str" cm="1">
        <f t="array" ref="O1063">_xlfn.IFS(
Table1[[#This Row],[Engine Size]]&lt;2,"Small",
Table1[[#This Row],[Engine Size]]&lt;4,"Medium",
TRUE,"Large"
)</f>
        <v>Small</v>
      </c>
      <c r="P1063" cm="1">
        <f t="array" ref="P1063">_xlfn.IFS(
Table1[[#This Row],[Condition]]="New",3,
Table1[[#This Row],[Condition]]="Like New",2,
TRUE,1
)</f>
        <v>1</v>
      </c>
    </row>
    <row r="1064" spans="1:16" x14ac:dyDescent="0.3">
      <c r="A1064">
        <v>1063</v>
      </c>
      <c r="B1064" t="s">
        <v>30</v>
      </c>
      <c r="C1064">
        <v>2003</v>
      </c>
      <c r="D1064">
        <v>2.4</v>
      </c>
      <c r="E1064" t="s">
        <v>33</v>
      </c>
      <c r="F1064" t="s">
        <v>19</v>
      </c>
      <c r="G1064">
        <v>5608</v>
      </c>
      <c r="H1064" t="s">
        <v>38</v>
      </c>
      <c r="I1064">
        <v>94827.57</v>
      </c>
      <c r="J1064" t="s">
        <v>40</v>
      </c>
      <c r="K1064">
        <f ca="1">YEAR(TODAY()) - Table1[[#This Row],[Year]]</f>
        <v>23</v>
      </c>
      <c r="L1064">
        <f>Table1[[#This Row],[Price]]/Table1[[#This Row],[Mileage]]</f>
        <v>16.909338445078461</v>
      </c>
      <c r="M1064" t="str" cm="1">
        <f t="array" ref="M1064">_xlfn.IFS(
Table1[[#This Row],[Mileage]]&lt;50000,"Low",
Table1[[#This Row],[Mileage]]&lt;150000,"Medium",
TRUE,"High"
)</f>
        <v>Low</v>
      </c>
      <c r="N1064" t="str" cm="1">
        <f t="array" ref="N1064">_xlfn.IFS(
Table1[[#This Row],[Price]]&lt;65000,"Budget",
Table1[[#This Row],[Price]]&lt;=80000,"Mid-range",
TRUE,"Premium"
)</f>
        <v>Premium</v>
      </c>
      <c r="O1064" t="str" cm="1">
        <f t="array" ref="O1064">_xlfn.IFS(
Table1[[#This Row],[Engine Size]]&lt;2,"Small",
Table1[[#This Row],[Engine Size]]&lt;4,"Medium",
TRUE,"Large"
)</f>
        <v>Medium</v>
      </c>
      <c r="P1064" cm="1">
        <f t="array" ref="P1064">_xlfn.IFS(
Table1[[#This Row],[Condition]]="New",3,
Table1[[#This Row],[Condition]]="Like New",2,
TRUE,1
)</f>
        <v>2</v>
      </c>
    </row>
    <row r="1065" spans="1:16" hidden="1" x14ac:dyDescent="0.3">
      <c r="A1065">
        <v>1064</v>
      </c>
      <c r="B1065" t="s">
        <v>37</v>
      </c>
      <c r="C1065">
        <v>2005</v>
      </c>
      <c r="D1065">
        <v>2.1</v>
      </c>
      <c r="E1065" t="s">
        <v>25</v>
      </c>
      <c r="F1065" t="s">
        <v>19</v>
      </c>
      <c r="G1065">
        <v>45667</v>
      </c>
      <c r="H1065" t="s">
        <v>38</v>
      </c>
      <c r="I1065">
        <v>15792.23</v>
      </c>
      <c r="J1065" t="s">
        <v>45</v>
      </c>
      <c r="K1065">
        <f ca="1">YEAR(TODAY()) - Table1[[#This Row],[Year]]</f>
        <v>21</v>
      </c>
      <c r="L1065">
        <f>Table1[[#This Row],[Price]]/Table1[[#This Row],[Mileage]]</f>
        <v>0.34581273129393214</v>
      </c>
      <c r="M1065" t="str" cm="1">
        <f t="array" ref="M1065">_xlfn.IFS(
Table1[[#This Row],[Mileage]]&lt;50000,"Low",
Table1[[#This Row],[Mileage]]&lt;150000,"Medium",
TRUE,"High"
)</f>
        <v>Low</v>
      </c>
      <c r="N1065" t="str" cm="1">
        <f t="array" ref="N1065">_xlfn.IFS(
Table1[[#This Row],[Price]]&lt;65000,"Budget",
Table1[[#This Row],[Price]]&lt;=80000,"Mid-range",
TRUE,"Premium"
)</f>
        <v>Budget</v>
      </c>
      <c r="O1065" t="str" cm="1">
        <f t="array" ref="O1065">_xlfn.IFS(
Table1[[#This Row],[Engine Size]]&lt;2,"Small",
Table1[[#This Row],[Engine Size]]&lt;4,"Medium",
TRUE,"Large"
)</f>
        <v>Medium</v>
      </c>
      <c r="P1065" cm="1">
        <f t="array" ref="P1065">_xlfn.IFS(
Table1[[#This Row],[Condition]]="New",3,
Table1[[#This Row],[Condition]]="Like New",2,
TRUE,1
)</f>
        <v>2</v>
      </c>
    </row>
    <row r="1066" spans="1:16" x14ac:dyDescent="0.3">
      <c r="A1066">
        <v>1065</v>
      </c>
      <c r="B1066" t="s">
        <v>58</v>
      </c>
      <c r="C1066">
        <v>2013</v>
      </c>
      <c r="D1066">
        <v>4.3</v>
      </c>
      <c r="E1066" t="s">
        <v>33</v>
      </c>
      <c r="F1066" t="s">
        <v>19</v>
      </c>
      <c r="G1066">
        <v>55547</v>
      </c>
      <c r="H1066" t="s">
        <v>38</v>
      </c>
      <c r="I1066">
        <v>87474.1</v>
      </c>
      <c r="J1066" t="s">
        <v>67</v>
      </c>
      <c r="K1066">
        <f ca="1">YEAR(TODAY()) - Table1[[#This Row],[Year]]</f>
        <v>13</v>
      </c>
      <c r="L1066">
        <f>Table1[[#This Row],[Price]]/Table1[[#This Row],[Mileage]]</f>
        <v>1.5747763155525951</v>
      </c>
      <c r="M1066" t="str" cm="1">
        <f t="array" ref="M1066">_xlfn.IFS(
Table1[[#This Row],[Mileage]]&lt;50000,"Low",
Table1[[#This Row],[Mileage]]&lt;150000,"Medium",
TRUE,"High"
)</f>
        <v>Medium</v>
      </c>
      <c r="N1066" t="str" cm="1">
        <f t="array" ref="N1066">_xlfn.IFS(
Table1[[#This Row],[Price]]&lt;65000,"Budget",
Table1[[#This Row],[Price]]&lt;=80000,"Mid-range",
TRUE,"Premium"
)</f>
        <v>Premium</v>
      </c>
      <c r="O1066" t="str" cm="1">
        <f t="array" ref="O1066">_xlfn.IFS(
Table1[[#This Row],[Engine Size]]&lt;2,"Small",
Table1[[#This Row],[Engine Size]]&lt;4,"Medium",
TRUE,"Large"
)</f>
        <v>Large</v>
      </c>
      <c r="P1066" cm="1">
        <f t="array" ref="P1066">_xlfn.IFS(
Table1[[#This Row],[Condition]]="New",3,
Table1[[#This Row],[Condition]]="Like New",2,
TRUE,1
)</f>
        <v>2</v>
      </c>
    </row>
    <row r="1067" spans="1:16" hidden="1" x14ac:dyDescent="0.3">
      <c r="A1067">
        <v>1066</v>
      </c>
      <c r="B1067" t="s">
        <v>43</v>
      </c>
      <c r="C1067">
        <v>2021</v>
      </c>
      <c r="D1067">
        <v>4.2</v>
      </c>
      <c r="E1067" t="s">
        <v>25</v>
      </c>
      <c r="F1067" t="s">
        <v>34</v>
      </c>
      <c r="G1067">
        <v>234907</v>
      </c>
      <c r="H1067" t="s">
        <v>38</v>
      </c>
      <c r="I1067">
        <v>17263.61</v>
      </c>
      <c r="J1067" t="s">
        <v>57</v>
      </c>
      <c r="K1067">
        <f ca="1">YEAR(TODAY()) - Table1[[#This Row],[Year]]</f>
        <v>5</v>
      </c>
      <c r="L1067">
        <f>Table1[[#This Row],[Price]]/Table1[[#This Row],[Mileage]]</f>
        <v>7.3491253985619842E-2</v>
      </c>
      <c r="M1067" t="str" cm="1">
        <f t="array" ref="M1067">_xlfn.IFS(
Table1[[#This Row],[Mileage]]&lt;50000,"Low",
Table1[[#This Row],[Mileage]]&lt;150000,"Medium",
TRUE,"High"
)</f>
        <v>High</v>
      </c>
      <c r="N1067" t="str" cm="1">
        <f t="array" ref="N1067">_xlfn.IFS(
Table1[[#This Row],[Price]]&lt;65000,"Budget",
Table1[[#This Row],[Price]]&lt;=80000,"Mid-range",
TRUE,"Premium"
)</f>
        <v>Budget</v>
      </c>
      <c r="O1067" t="str" cm="1">
        <f t="array" ref="O1067">_xlfn.IFS(
Table1[[#This Row],[Engine Size]]&lt;2,"Small",
Table1[[#This Row],[Engine Size]]&lt;4,"Medium",
TRUE,"Large"
)</f>
        <v>Large</v>
      </c>
      <c r="P1067" cm="1">
        <f t="array" ref="P1067">_xlfn.IFS(
Table1[[#This Row],[Condition]]="New",3,
Table1[[#This Row],[Condition]]="Like New",2,
TRUE,1
)</f>
        <v>2</v>
      </c>
    </row>
    <row r="1068" spans="1:16" x14ac:dyDescent="0.3">
      <c r="A1068">
        <v>1067</v>
      </c>
      <c r="B1068" t="s">
        <v>58</v>
      </c>
      <c r="C1068">
        <v>2018</v>
      </c>
      <c r="D1068">
        <v>4</v>
      </c>
      <c r="E1068" t="s">
        <v>33</v>
      </c>
      <c r="F1068" t="s">
        <v>19</v>
      </c>
      <c r="G1068">
        <v>57560</v>
      </c>
      <c r="H1068" t="s">
        <v>26</v>
      </c>
      <c r="I1068">
        <v>65128.56</v>
      </c>
      <c r="J1068" t="s">
        <v>65</v>
      </c>
      <c r="K1068">
        <f ca="1">YEAR(TODAY()) - Table1[[#This Row],[Year]]</f>
        <v>8</v>
      </c>
      <c r="L1068">
        <f>Table1[[#This Row],[Price]]/Table1[[#This Row],[Mileage]]</f>
        <v>1.1314899235580265</v>
      </c>
      <c r="M1068" t="str" cm="1">
        <f t="array" ref="M1068">_xlfn.IFS(
Table1[[#This Row],[Mileage]]&lt;50000,"Low",
Table1[[#This Row],[Mileage]]&lt;150000,"Medium",
TRUE,"High"
)</f>
        <v>Medium</v>
      </c>
      <c r="N1068" t="str" cm="1">
        <f t="array" ref="N1068">_xlfn.IFS(
Table1[[#This Row],[Price]]&lt;65000,"Budget",
Table1[[#This Row],[Price]]&lt;=80000,"Mid-range",
TRUE,"Premium"
)</f>
        <v>Mid-range</v>
      </c>
      <c r="O1068" t="str" cm="1">
        <f t="array" ref="O1068">_xlfn.IFS(
Table1[[#This Row],[Engine Size]]&lt;2,"Small",
Table1[[#This Row],[Engine Size]]&lt;4,"Medium",
TRUE,"Large"
)</f>
        <v>Large</v>
      </c>
      <c r="P1068" cm="1">
        <f t="array" ref="P1068">_xlfn.IFS(
Table1[[#This Row],[Condition]]="New",3,
Table1[[#This Row],[Condition]]="Like New",2,
TRUE,1
)</f>
        <v>1</v>
      </c>
    </row>
    <row r="1069" spans="1:16" x14ac:dyDescent="0.3">
      <c r="A1069">
        <v>1068</v>
      </c>
      <c r="B1069" t="s">
        <v>17</v>
      </c>
      <c r="C1069">
        <v>2008</v>
      </c>
      <c r="D1069">
        <v>1.1000000000000001</v>
      </c>
      <c r="E1069" t="s">
        <v>25</v>
      </c>
      <c r="F1069" t="s">
        <v>19</v>
      </c>
      <c r="G1069">
        <v>214601</v>
      </c>
      <c r="H1069" t="s">
        <v>20</v>
      </c>
      <c r="I1069">
        <v>73407.429999999993</v>
      </c>
      <c r="J1069" t="s">
        <v>21</v>
      </c>
      <c r="K1069">
        <f ca="1">YEAR(TODAY()) - Table1[[#This Row],[Year]]</f>
        <v>18</v>
      </c>
      <c r="L1069">
        <f>Table1[[#This Row],[Price]]/Table1[[#This Row],[Mileage]]</f>
        <v>0.34206471544866984</v>
      </c>
      <c r="M1069" t="str" cm="1">
        <f t="array" ref="M1069">_xlfn.IFS(
Table1[[#This Row],[Mileage]]&lt;50000,"Low",
Table1[[#This Row],[Mileage]]&lt;150000,"Medium",
TRUE,"High"
)</f>
        <v>High</v>
      </c>
      <c r="N1069" t="str" cm="1">
        <f t="array" ref="N1069">_xlfn.IFS(
Table1[[#This Row],[Price]]&lt;65000,"Budget",
Table1[[#This Row],[Price]]&lt;=80000,"Mid-range",
TRUE,"Premium"
)</f>
        <v>Mid-range</v>
      </c>
      <c r="O1069" t="str" cm="1">
        <f t="array" ref="O1069">_xlfn.IFS(
Table1[[#This Row],[Engine Size]]&lt;2,"Small",
Table1[[#This Row],[Engine Size]]&lt;4,"Medium",
TRUE,"Large"
)</f>
        <v>Small</v>
      </c>
      <c r="P1069" cm="1">
        <f t="array" ref="P1069">_xlfn.IFS(
Table1[[#This Row],[Condition]]="New",3,
Table1[[#This Row],[Condition]]="Like New",2,
TRUE,1
)</f>
        <v>3</v>
      </c>
    </row>
    <row r="1070" spans="1:16" hidden="1" x14ac:dyDescent="0.3">
      <c r="A1070">
        <v>1069</v>
      </c>
      <c r="B1070" t="s">
        <v>58</v>
      </c>
      <c r="C1070">
        <v>2011</v>
      </c>
      <c r="D1070">
        <v>4.5999999999999996</v>
      </c>
      <c r="E1070" t="s">
        <v>42</v>
      </c>
      <c r="F1070" t="s">
        <v>34</v>
      </c>
      <c r="G1070">
        <v>159487</v>
      </c>
      <c r="H1070" t="s">
        <v>20</v>
      </c>
      <c r="I1070">
        <v>20281.080000000002</v>
      </c>
      <c r="J1070" t="s">
        <v>67</v>
      </c>
      <c r="K1070">
        <f ca="1">YEAR(TODAY()) - Table1[[#This Row],[Year]]</f>
        <v>15</v>
      </c>
      <c r="L1070">
        <f>Table1[[#This Row],[Price]]/Table1[[#This Row],[Mileage]]</f>
        <v>0.12716447108541762</v>
      </c>
      <c r="M1070" t="str" cm="1">
        <f t="array" ref="M1070">_xlfn.IFS(
Table1[[#This Row],[Mileage]]&lt;50000,"Low",
Table1[[#This Row],[Mileage]]&lt;150000,"Medium",
TRUE,"High"
)</f>
        <v>High</v>
      </c>
      <c r="N1070" t="str" cm="1">
        <f t="array" ref="N1070">_xlfn.IFS(
Table1[[#This Row],[Price]]&lt;65000,"Budget",
Table1[[#This Row],[Price]]&lt;=80000,"Mid-range",
TRUE,"Premium"
)</f>
        <v>Budget</v>
      </c>
      <c r="O1070" t="str" cm="1">
        <f t="array" ref="O1070">_xlfn.IFS(
Table1[[#This Row],[Engine Size]]&lt;2,"Small",
Table1[[#This Row],[Engine Size]]&lt;4,"Medium",
TRUE,"Large"
)</f>
        <v>Large</v>
      </c>
      <c r="P1070" cm="1">
        <f t="array" ref="P1070">_xlfn.IFS(
Table1[[#This Row],[Condition]]="New",3,
Table1[[#This Row],[Condition]]="Like New",2,
TRUE,1
)</f>
        <v>3</v>
      </c>
    </row>
    <row r="1071" spans="1:16" x14ac:dyDescent="0.3">
      <c r="A1071">
        <v>1070</v>
      </c>
      <c r="B1071" t="s">
        <v>50</v>
      </c>
      <c r="C1071">
        <v>2010</v>
      </c>
      <c r="D1071">
        <v>2.6</v>
      </c>
      <c r="E1071" t="s">
        <v>25</v>
      </c>
      <c r="F1071" t="s">
        <v>34</v>
      </c>
      <c r="G1071">
        <v>184286</v>
      </c>
      <c r="H1071" t="s">
        <v>38</v>
      </c>
      <c r="I1071">
        <v>65102.64</v>
      </c>
      <c r="J1071" t="s">
        <v>54</v>
      </c>
      <c r="K1071">
        <f ca="1">YEAR(TODAY()) - Table1[[#This Row],[Year]]</f>
        <v>16</v>
      </c>
      <c r="L1071">
        <f>Table1[[#This Row],[Price]]/Table1[[#This Row],[Mileage]]</f>
        <v>0.35326959183009016</v>
      </c>
      <c r="M1071" t="str" cm="1">
        <f t="array" ref="M1071">_xlfn.IFS(
Table1[[#This Row],[Mileage]]&lt;50000,"Low",
Table1[[#This Row],[Mileage]]&lt;150000,"Medium",
TRUE,"High"
)</f>
        <v>High</v>
      </c>
      <c r="N1071" t="str" cm="1">
        <f t="array" ref="N1071">_xlfn.IFS(
Table1[[#This Row],[Price]]&lt;65000,"Budget",
Table1[[#This Row],[Price]]&lt;=80000,"Mid-range",
TRUE,"Premium"
)</f>
        <v>Mid-range</v>
      </c>
      <c r="O1071" t="str" cm="1">
        <f t="array" ref="O1071">_xlfn.IFS(
Table1[[#This Row],[Engine Size]]&lt;2,"Small",
Table1[[#This Row],[Engine Size]]&lt;4,"Medium",
TRUE,"Large"
)</f>
        <v>Medium</v>
      </c>
      <c r="P1071" cm="1">
        <f t="array" ref="P1071">_xlfn.IFS(
Table1[[#This Row],[Condition]]="New",3,
Table1[[#This Row],[Condition]]="Like New",2,
TRUE,1
)</f>
        <v>2</v>
      </c>
    </row>
    <row r="1072" spans="1:16" hidden="1" x14ac:dyDescent="0.3">
      <c r="A1072">
        <v>1071</v>
      </c>
      <c r="B1072" t="s">
        <v>17</v>
      </c>
      <c r="C1072">
        <v>2013</v>
      </c>
      <c r="D1072">
        <v>4.3</v>
      </c>
      <c r="E1072" t="s">
        <v>25</v>
      </c>
      <c r="F1072" t="s">
        <v>34</v>
      </c>
      <c r="G1072">
        <v>280141</v>
      </c>
      <c r="H1072" t="s">
        <v>38</v>
      </c>
      <c r="I1072">
        <v>9983.75</v>
      </c>
      <c r="J1072" t="s">
        <v>35</v>
      </c>
      <c r="K1072">
        <f ca="1">YEAR(TODAY()) - Table1[[#This Row],[Year]]</f>
        <v>13</v>
      </c>
      <c r="L1072">
        <f>Table1[[#This Row],[Price]]/Table1[[#This Row],[Mileage]]</f>
        <v>3.5638303568560119E-2</v>
      </c>
      <c r="M1072" t="str" cm="1">
        <f t="array" ref="M1072">_xlfn.IFS(
Table1[[#This Row],[Mileage]]&lt;50000,"Low",
Table1[[#This Row],[Mileage]]&lt;150000,"Medium",
TRUE,"High"
)</f>
        <v>High</v>
      </c>
      <c r="N1072" t="str" cm="1">
        <f t="array" ref="N1072">_xlfn.IFS(
Table1[[#This Row],[Price]]&lt;65000,"Budget",
Table1[[#This Row],[Price]]&lt;=80000,"Mid-range",
TRUE,"Premium"
)</f>
        <v>Budget</v>
      </c>
      <c r="O1072" t="str" cm="1">
        <f t="array" ref="O1072">_xlfn.IFS(
Table1[[#This Row],[Engine Size]]&lt;2,"Small",
Table1[[#This Row],[Engine Size]]&lt;4,"Medium",
TRUE,"Large"
)</f>
        <v>Large</v>
      </c>
      <c r="P1072" cm="1">
        <f t="array" ref="P1072">_xlfn.IFS(
Table1[[#This Row],[Condition]]="New",3,
Table1[[#This Row],[Condition]]="Like New",2,
TRUE,1
)</f>
        <v>2</v>
      </c>
    </row>
    <row r="1073" spans="1:16" hidden="1" x14ac:dyDescent="0.3">
      <c r="A1073">
        <v>1072</v>
      </c>
      <c r="B1073" t="s">
        <v>50</v>
      </c>
      <c r="C1073">
        <v>2022</v>
      </c>
      <c r="D1073">
        <v>3.8</v>
      </c>
      <c r="E1073" t="s">
        <v>18</v>
      </c>
      <c r="F1073" t="s">
        <v>19</v>
      </c>
      <c r="G1073">
        <v>121266</v>
      </c>
      <c r="H1073" t="s">
        <v>20</v>
      </c>
      <c r="I1073">
        <v>32860.28</v>
      </c>
      <c r="J1073" t="s">
        <v>61</v>
      </c>
      <c r="K1073">
        <f ca="1">YEAR(TODAY()) - Table1[[#This Row],[Year]]</f>
        <v>4</v>
      </c>
      <c r="L1073">
        <f>Table1[[#This Row],[Price]]/Table1[[#This Row],[Mileage]]</f>
        <v>0.27097686078538091</v>
      </c>
      <c r="M1073" t="str" cm="1">
        <f t="array" ref="M1073">_xlfn.IFS(
Table1[[#This Row],[Mileage]]&lt;50000,"Low",
Table1[[#This Row],[Mileage]]&lt;150000,"Medium",
TRUE,"High"
)</f>
        <v>Medium</v>
      </c>
      <c r="N1073" t="str" cm="1">
        <f t="array" ref="N1073">_xlfn.IFS(
Table1[[#This Row],[Price]]&lt;65000,"Budget",
Table1[[#This Row],[Price]]&lt;=80000,"Mid-range",
TRUE,"Premium"
)</f>
        <v>Budget</v>
      </c>
      <c r="O1073" t="str" cm="1">
        <f t="array" ref="O1073">_xlfn.IFS(
Table1[[#This Row],[Engine Size]]&lt;2,"Small",
Table1[[#This Row],[Engine Size]]&lt;4,"Medium",
TRUE,"Large"
)</f>
        <v>Medium</v>
      </c>
      <c r="P1073" cm="1">
        <f t="array" ref="P1073">_xlfn.IFS(
Table1[[#This Row],[Condition]]="New",3,
Table1[[#This Row],[Condition]]="Like New",2,
TRUE,1
)</f>
        <v>3</v>
      </c>
    </row>
    <row r="1074" spans="1:16" x14ac:dyDescent="0.3">
      <c r="A1074">
        <v>1073</v>
      </c>
      <c r="B1074" t="s">
        <v>37</v>
      </c>
      <c r="C1074">
        <v>2015</v>
      </c>
      <c r="D1074">
        <v>2.7</v>
      </c>
      <c r="E1074" t="s">
        <v>33</v>
      </c>
      <c r="F1074" t="s">
        <v>34</v>
      </c>
      <c r="G1074">
        <v>3679</v>
      </c>
      <c r="H1074" t="s">
        <v>38</v>
      </c>
      <c r="I1074">
        <v>92510.06</v>
      </c>
      <c r="J1074" t="s">
        <v>45</v>
      </c>
      <c r="K1074">
        <f ca="1">YEAR(TODAY()) - Table1[[#This Row],[Year]]</f>
        <v>11</v>
      </c>
      <c r="L1074">
        <f>Table1[[#This Row],[Price]]/Table1[[#This Row],[Mileage]]</f>
        <v>25.14543625985322</v>
      </c>
      <c r="M1074" t="str" cm="1">
        <f t="array" ref="M1074">_xlfn.IFS(
Table1[[#This Row],[Mileage]]&lt;50000,"Low",
Table1[[#This Row],[Mileage]]&lt;150000,"Medium",
TRUE,"High"
)</f>
        <v>Low</v>
      </c>
      <c r="N1074" t="str" cm="1">
        <f t="array" ref="N1074">_xlfn.IFS(
Table1[[#This Row],[Price]]&lt;65000,"Budget",
Table1[[#This Row],[Price]]&lt;=80000,"Mid-range",
TRUE,"Premium"
)</f>
        <v>Premium</v>
      </c>
      <c r="O1074" t="str" cm="1">
        <f t="array" ref="O1074">_xlfn.IFS(
Table1[[#This Row],[Engine Size]]&lt;2,"Small",
Table1[[#This Row],[Engine Size]]&lt;4,"Medium",
TRUE,"Large"
)</f>
        <v>Medium</v>
      </c>
      <c r="P1074" cm="1">
        <f t="array" ref="P1074">_xlfn.IFS(
Table1[[#This Row],[Condition]]="New",3,
Table1[[#This Row],[Condition]]="Like New",2,
TRUE,1
)</f>
        <v>2</v>
      </c>
    </row>
    <row r="1075" spans="1:16" hidden="1" x14ac:dyDescent="0.3">
      <c r="A1075">
        <v>1074</v>
      </c>
      <c r="B1075" t="s">
        <v>17</v>
      </c>
      <c r="C1075">
        <v>2000</v>
      </c>
      <c r="D1075">
        <v>1.7</v>
      </c>
      <c r="E1075" t="s">
        <v>42</v>
      </c>
      <c r="F1075" t="s">
        <v>19</v>
      </c>
      <c r="G1075">
        <v>40308</v>
      </c>
      <c r="H1075" t="s">
        <v>20</v>
      </c>
      <c r="I1075">
        <v>21314.46</v>
      </c>
      <c r="J1075" t="s">
        <v>64</v>
      </c>
      <c r="K1075">
        <f ca="1">YEAR(TODAY()) - Table1[[#This Row],[Year]]</f>
        <v>26</v>
      </c>
      <c r="L1075">
        <f>Table1[[#This Row],[Price]]/Table1[[#This Row],[Mileage]]</f>
        <v>0.52878981839833283</v>
      </c>
      <c r="M1075" t="str" cm="1">
        <f t="array" ref="M1075">_xlfn.IFS(
Table1[[#This Row],[Mileage]]&lt;50000,"Low",
Table1[[#This Row],[Mileage]]&lt;150000,"Medium",
TRUE,"High"
)</f>
        <v>Low</v>
      </c>
      <c r="N1075" t="str" cm="1">
        <f t="array" ref="N1075">_xlfn.IFS(
Table1[[#This Row],[Price]]&lt;65000,"Budget",
Table1[[#This Row],[Price]]&lt;=80000,"Mid-range",
TRUE,"Premium"
)</f>
        <v>Budget</v>
      </c>
      <c r="O1075" t="str" cm="1">
        <f t="array" ref="O1075">_xlfn.IFS(
Table1[[#This Row],[Engine Size]]&lt;2,"Small",
Table1[[#This Row],[Engine Size]]&lt;4,"Medium",
TRUE,"Large"
)</f>
        <v>Small</v>
      </c>
      <c r="P1075" cm="1">
        <f t="array" ref="P1075">_xlfn.IFS(
Table1[[#This Row],[Condition]]="New",3,
Table1[[#This Row],[Condition]]="Like New",2,
TRUE,1
)</f>
        <v>3</v>
      </c>
    </row>
    <row r="1076" spans="1:16" hidden="1" x14ac:dyDescent="0.3">
      <c r="A1076">
        <v>1075</v>
      </c>
      <c r="B1076" t="s">
        <v>30</v>
      </c>
      <c r="C1076">
        <v>2012</v>
      </c>
      <c r="D1076">
        <v>1.5</v>
      </c>
      <c r="E1076" t="s">
        <v>18</v>
      </c>
      <c r="F1076" t="s">
        <v>34</v>
      </c>
      <c r="G1076">
        <v>206096</v>
      </c>
      <c r="H1076" t="s">
        <v>26</v>
      </c>
      <c r="I1076">
        <v>11200.65</v>
      </c>
      <c r="J1076" t="s">
        <v>40</v>
      </c>
      <c r="K1076">
        <f ca="1">YEAR(TODAY()) - Table1[[#This Row],[Year]]</f>
        <v>14</v>
      </c>
      <c r="L1076">
        <f>Table1[[#This Row],[Price]]/Table1[[#This Row],[Mileage]]</f>
        <v>5.4346760732862355E-2</v>
      </c>
      <c r="M1076" t="str" cm="1">
        <f t="array" ref="M1076">_xlfn.IFS(
Table1[[#This Row],[Mileage]]&lt;50000,"Low",
Table1[[#This Row],[Mileage]]&lt;150000,"Medium",
TRUE,"High"
)</f>
        <v>High</v>
      </c>
      <c r="N1076" t="str" cm="1">
        <f t="array" ref="N1076">_xlfn.IFS(
Table1[[#This Row],[Price]]&lt;65000,"Budget",
Table1[[#This Row],[Price]]&lt;=80000,"Mid-range",
TRUE,"Premium"
)</f>
        <v>Budget</v>
      </c>
      <c r="O1076" t="str" cm="1">
        <f t="array" ref="O1076">_xlfn.IFS(
Table1[[#This Row],[Engine Size]]&lt;2,"Small",
Table1[[#This Row],[Engine Size]]&lt;4,"Medium",
TRUE,"Large"
)</f>
        <v>Small</v>
      </c>
      <c r="P1076" cm="1">
        <f t="array" ref="P1076">_xlfn.IFS(
Table1[[#This Row],[Condition]]="New",3,
Table1[[#This Row],[Condition]]="Like New",2,
TRUE,1
)</f>
        <v>1</v>
      </c>
    </row>
    <row r="1077" spans="1:16" hidden="1" x14ac:dyDescent="0.3">
      <c r="A1077">
        <v>1076</v>
      </c>
      <c r="B1077" t="s">
        <v>58</v>
      </c>
      <c r="C1077">
        <v>2022</v>
      </c>
      <c r="D1077">
        <v>5.2</v>
      </c>
      <c r="E1077" t="s">
        <v>33</v>
      </c>
      <c r="F1077" t="s">
        <v>19</v>
      </c>
      <c r="G1077">
        <v>170914</v>
      </c>
      <c r="H1077" t="s">
        <v>26</v>
      </c>
      <c r="I1077">
        <v>47149.43</v>
      </c>
      <c r="J1077" t="s">
        <v>67</v>
      </c>
      <c r="K1077">
        <f ca="1">YEAR(TODAY()) - Table1[[#This Row],[Year]]</f>
        <v>4</v>
      </c>
      <c r="L1077">
        <f>Table1[[#This Row],[Price]]/Table1[[#This Row],[Mileage]]</f>
        <v>0.27586640064593887</v>
      </c>
      <c r="M1077" t="str" cm="1">
        <f t="array" ref="M1077">_xlfn.IFS(
Table1[[#This Row],[Mileage]]&lt;50000,"Low",
Table1[[#This Row],[Mileage]]&lt;150000,"Medium",
TRUE,"High"
)</f>
        <v>High</v>
      </c>
      <c r="N1077" t="str" cm="1">
        <f t="array" ref="N1077">_xlfn.IFS(
Table1[[#This Row],[Price]]&lt;65000,"Budget",
Table1[[#This Row],[Price]]&lt;=80000,"Mid-range",
TRUE,"Premium"
)</f>
        <v>Budget</v>
      </c>
      <c r="O1077" t="str" cm="1">
        <f t="array" ref="O1077">_xlfn.IFS(
Table1[[#This Row],[Engine Size]]&lt;2,"Small",
Table1[[#This Row],[Engine Size]]&lt;4,"Medium",
TRUE,"Large"
)</f>
        <v>Large</v>
      </c>
      <c r="P1077" cm="1">
        <f t="array" ref="P1077">_xlfn.IFS(
Table1[[#This Row],[Condition]]="New",3,
Table1[[#This Row],[Condition]]="Like New",2,
TRUE,1
)</f>
        <v>1</v>
      </c>
    </row>
    <row r="1078" spans="1:16" x14ac:dyDescent="0.3">
      <c r="A1078">
        <v>1077</v>
      </c>
      <c r="B1078" t="s">
        <v>43</v>
      </c>
      <c r="C1078">
        <v>2020</v>
      </c>
      <c r="D1078">
        <v>5.6</v>
      </c>
      <c r="E1078" t="s">
        <v>42</v>
      </c>
      <c r="F1078" t="s">
        <v>34</v>
      </c>
      <c r="G1078">
        <v>5695</v>
      </c>
      <c r="H1078" t="s">
        <v>26</v>
      </c>
      <c r="I1078">
        <v>85808.73</v>
      </c>
      <c r="J1078" t="s">
        <v>44</v>
      </c>
      <c r="K1078">
        <f ca="1">YEAR(TODAY()) - Table1[[#This Row],[Year]]</f>
        <v>6</v>
      </c>
      <c r="L1078">
        <f>Table1[[#This Row],[Price]]/Table1[[#This Row],[Mileage]]</f>
        <v>15.067380158033362</v>
      </c>
      <c r="M1078" t="str" cm="1">
        <f t="array" ref="M1078">_xlfn.IFS(
Table1[[#This Row],[Mileage]]&lt;50000,"Low",
Table1[[#This Row],[Mileage]]&lt;150000,"Medium",
TRUE,"High"
)</f>
        <v>Low</v>
      </c>
      <c r="N1078" t="str" cm="1">
        <f t="array" ref="N1078">_xlfn.IFS(
Table1[[#This Row],[Price]]&lt;65000,"Budget",
Table1[[#This Row],[Price]]&lt;=80000,"Mid-range",
TRUE,"Premium"
)</f>
        <v>Premium</v>
      </c>
      <c r="O1078" t="str" cm="1">
        <f t="array" ref="O1078">_xlfn.IFS(
Table1[[#This Row],[Engine Size]]&lt;2,"Small",
Table1[[#This Row],[Engine Size]]&lt;4,"Medium",
TRUE,"Large"
)</f>
        <v>Large</v>
      </c>
      <c r="P1078" cm="1">
        <f t="array" ref="P1078">_xlfn.IFS(
Table1[[#This Row],[Condition]]="New",3,
Table1[[#This Row],[Condition]]="Like New",2,
TRUE,1
)</f>
        <v>1</v>
      </c>
    </row>
    <row r="1079" spans="1:16" hidden="1" x14ac:dyDescent="0.3">
      <c r="A1079">
        <v>1078</v>
      </c>
      <c r="B1079" t="s">
        <v>24</v>
      </c>
      <c r="C1079">
        <v>2020</v>
      </c>
      <c r="D1079">
        <v>4.2</v>
      </c>
      <c r="E1079" t="s">
        <v>42</v>
      </c>
      <c r="F1079" t="s">
        <v>19</v>
      </c>
      <c r="G1079">
        <v>226812</v>
      </c>
      <c r="H1079" t="s">
        <v>26</v>
      </c>
      <c r="I1079">
        <v>12283.88</v>
      </c>
      <c r="J1079" t="s">
        <v>49</v>
      </c>
      <c r="K1079">
        <f ca="1">YEAR(TODAY()) - Table1[[#This Row],[Year]]</f>
        <v>6</v>
      </c>
      <c r="L1079">
        <f>Table1[[#This Row],[Price]]/Table1[[#This Row],[Mileage]]</f>
        <v>5.4158862846762953E-2</v>
      </c>
      <c r="M1079" t="str" cm="1">
        <f t="array" ref="M1079">_xlfn.IFS(
Table1[[#This Row],[Mileage]]&lt;50000,"Low",
Table1[[#This Row],[Mileage]]&lt;150000,"Medium",
TRUE,"High"
)</f>
        <v>High</v>
      </c>
      <c r="N1079" t="str" cm="1">
        <f t="array" ref="N1079">_xlfn.IFS(
Table1[[#This Row],[Price]]&lt;65000,"Budget",
Table1[[#This Row],[Price]]&lt;=80000,"Mid-range",
TRUE,"Premium"
)</f>
        <v>Budget</v>
      </c>
      <c r="O1079" t="str" cm="1">
        <f t="array" ref="O1079">_xlfn.IFS(
Table1[[#This Row],[Engine Size]]&lt;2,"Small",
Table1[[#This Row],[Engine Size]]&lt;4,"Medium",
TRUE,"Large"
)</f>
        <v>Large</v>
      </c>
      <c r="P1079" cm="1">
        <f t="array" ref="P1079">_xlfn.IFS(
Table1[[#This Row],[Condition]]="New",3,
Table1[[#This Row],[Condition]]="Like New",2,
TRUE,1
)</f>
        <v>1</v>
      </c>
    </row>
    <row r="1080" spans="1:16" hidden="1" x14ac:dyDescent="0.3">
      <c r="A1080">
        <v>1079</v>
      </c>
      <c r="B1080" t="s">
        <v>58</v>
      </c>
      <c r="C1080">
        <v>2012</v>
      </c>
      <c r="D1080">
        <v>1.5</v>
      </c>
      <c r="E1080" t="s">
        <v>42</v>
      </c>
      <c r="F1080" t="s">
        <v>19</v>
      </c>
      <c r="G1080">
        <v>58499</v>
      </c>
      <c r="H1080" t="s">
        <v>26</v>
      </c>
      <c r="I1080">
        <v>38775.86</v>
      </c>
      <c r="J1080" t="s">
        <v>59</v>
      </c>
      <c r="K1080">
        <f ca="1">YEAR(TODAY()) - Table1[[#This Row],[Year]]</f>
        <v>14</v>
      </c>
      <c r="L1080">
        <f>Table1[[#This Row],[Price]]/Table1[[#This Row],[Mileage]]</f>
        <v>0.66284654438537416</v>
      </c>
      <c r="M1080" t="str" cm="1">
        <f t="array" ref="M1080">_xlfn.IFS(
Table1[[#This Row],[Mileage]]&lt;50000,"Low",
Table1[[#This Row],[Mileage]]&lt;150000,"Medium",
TRUE,"High"
)</f>
        <v>Medium</v>
      </c>
      <c r="N1080" t="str" cm="1">
        <f t="array" ref="N1080">_xlfn.IFS(
Table1[[#This Row],[Price]]&lt;65000,"Budget",
Table1[[#This Row],[Price]]&lt;=80000,"Mid-range",
TRUE,"Premium"
)</f>
        <v>Budget</v>
      </c>
      <c r="O1080" t="str" cm="1">
        <f t="array" ref="O1080">_xlfn.IFS(
Table1[[#This Row],[Engine Size]]&lt;2,"Small",
Table1[[#This Row],[Engine Size]]&lt;4,"Medium",
TRUE,"Large"
)</f>
        <v>Small</v>
      </c>
      <c r="P1080" cm="1">
        <f t="array" ref="P1080">_xlfn.IFS(
Table1[[#This Row],[Condition]]="New",3,
Table1[[#This Row],[Condition]]="Like New",2,
TRUE,1
)</f>
        <v>1</v>
      </c>
    </row>
    <row r="1081" spans="1:16" x14ac:dyDescent="0.3">
      <c r="A1081">
        <v>1080</v>
      </c>
      <c r="B1081" t="s">
        <v>58</v>
      </c>
      <c r="C1081">
        <v>2001</v>
      </c>
      <c r="D1081">
        <v>3</v>
      </c>
      <c r="E1081" t="s">
        <v>33</v>
      </c>
      <c r="F1081" t="s">
        <v>34</v>
      </c>
      <c r="G1081">
        <v>23382</v>
      </c>
      <c r="H1081" t="s">
        <v>26</v>
      </c>
      <c r="I1081">
        <v>90478.61</v>
      </c>
      <c r="J1081" t="s">
        <v>62</v>
      </c>
      <c r="K1081">
        <f ca="1">YEAR(TODAY()) - Table1[[#This Row],[Year]]</f>
        <v>25</v>
      </c>
      <c r="L1081">
        <f>Table1[[#This Row],[Price]]/Table1[[#This Row],[Mileage]]</f>
        <v>3.8695838679325978</v>
      </c>
      <c r="M1081" t="str" cm="1">
        <f t="array" ref="M1081">_xlfn.IFS(
Table1[[#This Row],[Mileage]]&lt;50000,"Low",
Table1[[#This Row],[Mileage]]&lt;150000,"Medium",
TRUE,"High"
)</f>
        <v>Low</v>
      </c>
      <c r="N1081" t="str" cm="1">
        <f t="array" ref="N1081">_xlfn.IFS(
Table1[[#This Row],[Price]]&lt;65000,"Budget",
Table1[[#This Row],[Price]]&lt;=80000,"Mid-range",
TRUE,"Premium"
)</f>
        <v>Premium</v>
      </c>
      <c r="O1081" t="str" cm="1">
        <f t="array" ref="O1081">_xlfn.IFS(
Table1[[#This Row],[Engine Size]]&lt;2,"Small",
Table1[[#This Row],[Engine Size]]&lt;4,"Medium",
TRUE,"Large"
)</f>
        <v>Medium</v>
      </c>
      <c r="P1081" cm="1">
        <f t="array" ref="P1081">_xlfn.IFS(
Table1[[#This Row],[Condition]]="New",3,
Table1[[#This Row],[Condition]]="Like New",2,
TRUE,1
)</f>
        <v>1</v>
      </c>
    </row>
    <row r="1082" spans="1:16" hidden="1" x14ac:dyDescent="0.3">
      <c r="A1082">
        <v>1081</v>
      </c>
      <c r="B1082" t="s">
        <v>37</v>
      </c>
      <c r="C1082">
        <v>2003</v>
      </c>
      <c r="D1082">
        <v>4.5999999999999996</v>
      </c>
      <c r="E1082" t="s">
        <v>42</v>
      </c>
      <c r="F1082" t="s">
        <v>34</v>
      </c>
      <c r="G1082">
        <v>276379</v>
      </c>
      <c r="H1082" t="s">
        <v>20</v>
      </c>
      <c r="I1082">
        <v>16224.78</v>
      </c>
      <c r="J1082" t="s">
        <v>48</v>
      </c>
      <c r="K1082">
        <f ca="1">YEAR(TODAY()) - Table1[[#This Row],[Year]]</f>
        <v>23</v>
      </c>
      <c r="L1082">
        <f>Table1[[#This Row],[Price]]/Table1[[#This Row],[Mileage]]</f>
        <v>5.8704822001671618E-2</v>
      </c>
      <c r="M1082" t="str" cm="1">
        <f t="array" ref="M1082">_xlfn.IFS(
Table1[[#This Row],[Mileage]]&lt;50000,"Low",
Table1[[#This Row],[Mileage]]&lt;150000,"Medium",
TRUE,"High"
)</f>
        <v>High</v>
      </c>
      <c r="N1082" t="str" cm="1">
        <f t="array" ref="N1082">_xlfn.IFS(
Table1[[#This Row],[Price]]&lt;65000,"Budget",
Table1[[#This Row],[Price]]&lt;=80000,"Mid-range",
TRUE,"Premium"
)</f>
        <v>Budget</v>
      </c>
      <c r="O1082" t="str" cm="1">
        <f t="array" ref="O1082">_xlfn.IFS(
Table1[[#This Row],[Engine Size]]&lt;2,"Small",
Table1[[#This Row],[Engine Size]]&lt;4,"Medium",
TRUE,"Large"
)</f>
        <v>Large</v>
      </c>
      <c r="P1082" cm="1">
        <f t="array" ref="P1082">_xlfn.IFS(
Table1[[#This Row],[Condition]]="New",3,
Table1[[#This Row],[Condition]]="Like New",2,
TRUE,1
)</f>
        <v>3</v>
      </c>
    </row>
    <row r="1083" spans="1:16" hidden="1" x14ac:dyDescent="0.3">
      <c r="A1083">
        <v>1082</v>
      </c>
      <c r="B1083" t="s">
        <v>30</v>
      </c>
      <c r="C1083">
        <v>2005</v>
      </c>
      <c r="D1083">
        <v>4.9000000000000004</v>
      </c>
      <c r="E1083" t="s">
        <v>42</v>
      </c>
      <c r="F1083" t="s">
        <v>19</v>
      </c>
      <c r="G1083">
        <v>193295</v>
      </c>
      <c r="H1083" t="s">
        <v>38</v>
      </c>
      <c r="I1083">
        <v>34513.51</v>
      </c>
      <c r="J1083" t="s">
        <v>31</v>
      </c>
      <c r="K1083">
        <f ca="1">YEAR(TODAY()) - Table1[[#This Row],[Year]]</f>
        <v>21</v>
      </c>
      <c r="L1083">
        <f>Table1[[#This Row],[Price]]/Table1[[#This Row],[Mileage]]</f>
        <v>0.17855355803305828</v>
      </c>
      <c r="M1083" t="str" cm="1">
        <f t="array" ref="M1083">_xlfn.IFS(
Table1[[#This Row],[Mileage]]&lt;50000,"Low",
Table1[[#This Row],[Mileage]]&lt;150000,"Medium",
TRUE,"High"
)</f>
        <v>High</v>
      </c>
      <c r="N1083" t="str" cm="1">
        <f t="array" ref="N1083">_xlfn.IFS(
Table1[[#This Row],[Price]]&lt;65000,"Budget",
Table1[[#This Row],[Price]]&lt;=80000,"Mid-range",
TRUE,"Premium"
)</f>
        <v>Budget</v>
      </c>
      <c r="O1083" t="str" cm="1">
        <f t="array" ref="O1083">_xlfn.IFS(
Table1[[#This Row],[Engine Size]]&lt;2,"Small",
Table1[[#This Row],[Engine Size]]&lt;4,"Medium",
TRUE,"Large"
)</f>
        <v>Large</v>
      </c>
      <c r="P1083" cm="1">
        <f t="array" ref="P1083">_xlfn.IFS(
Table1[[#This Row],[Condition]]="New",3,
Table1[[#This Row],[Condition]]="Like New",2,
TRUE,1
)</f>
        <v>2</v>
      </c>
    </row>
    <row r="1084" spans="1:16" x14ac:dyDescent="0.3">
      <c r="A1084">
        <v>1083</v>
      </c>
      <c r="B1084" t="s">
        <v>24</v>
      </c>
      <c r="C1084">
        <v>2022</v>
      </c>
      <c r="D1084">
        <v>1.6</v>
      </c>
      <c r="E1084" t="s">
        <v>18</v>
      </c>
      <c r="F1084" t="s">
        <v>34</v>
      </c>
      <c r="G1084">
        <v>133438</v>
      </c>
      <c r="H1084" t="s">
        <v>20</v>
      </c>
      <c r="I1084">
        <v>78949.960000000006</v>
      </c>
      <c r="J1084" t="s">
        <v>66</v>
      </c>
      <c r="K1084">
        <f ca="1">YEAR(TODAY()) - Table1[[#This Row],[Year]]</f>
        <v>4</v>
      </c>
      <c r="L1084">
        <f>Table1[[#This Row],[Price]]/Table1[[#This Row],[Mileage]]</f>
        <v>0.59166024670633555</v>
      </c>
      <c r="M1084" t="str" cm="1">
        <f t="array" ref="M1084">_xlfn.IFS(
Table1[[#This Row],[Mileage]]&lt;50000,"Low",
Table1[[#This Row],[Mileage]]&lt;150000,"Medium",
TRUE,"High"
)</f>
        <v>Medium</v>
      </c>
      <c r="N1084" t="str" cm="1">
        <f t="array" ref="N1084">_xlfn.IFS(
Table1[[#This Row],[Price]]&lt;65000,"Budget",
Table1[[#This Row],[Price]]&lt;=80000,"Mid-range",
TRUE,"Premium"
)</f>
        <v>Mid-range</v>
      </c>
      <c r="O1084" t="str" cm="1">
        <f t="array" ref="O1084">_xlfn.IFS(
Table1[[#This Row],[Engine Size]]&lt;2,"Small",
Table1[[#This Row],[Engine Size]]&lt;4,"Medium",
TRUE,"Large"
)</f>
        <v>Small</v>
      </c>
      <c r="P1084" cm="1">
        <f t="array" ref="P1084">_xlfn.IFS(
Table1[[#This Row],[Condition]]="New",3,
Table1[[#This Row],[Condition]]="Like New",2,
TRUE,1
)</f>
        <v>3</v>
      </c>
    </row>
    <row r="1085" spans="1:16" x14ac:dyDescent="0.3">
      <c r="A1085">
        <v>1084</v>
      </c>
      <c r="B1085" t="s">
        <v>17</v>
      </c>
      <c r="C1085">
        <v>2004</v>
      </c>
      <c r="D1085">
        <v>1</v>
      </c>
      <c r="E1085" t="s">
        <v>25</v>
      </c>
      <c r="F1085" t="s">
        <v>19</v>
      </c>
      <c r="G1085">
        <v>158539</v>
      </c>
      <c r="H1085" t="s">
        <v>26</v>
      </c>
      <c r="I1085">
        <v>56605.04</v>
      </c>
      <c r="J1085" t="s">
        <v>47</v>
      </c>
      <c r="K1085">
        <f ca="1">YEAR(TODAY()) - Table1[[#This Row],[Year]]</f>
        <v>22</v>
      </c>
      <c r="L1085">
        <f>Table1[[#This Row],[Price]]/Table1[[#This Row],[Mileage]]</f>
        <v>0.35704173736430783</v>
      </c>
      <c r="M1085" t="str" cm="1">
        <f t="array" ref="M1085">_xlfn.IFS(
Table1[[#This Row],[Mileage]]&lt;50000,"Low",
Table1[[#This Row],[Mileage]]&lt;150000,"Medium",
TRUE,"High"
)</f>
        <v>High</v>
      </c>
      <c r="N1085" t="str" cm="1">
        <f t="array" ref="N1085">_xlfn.IFS(
Table1[[#This Row],[Price]]&lt;65000,"Budget",
Table1[[#This Row],[Price]]&lt;=80000,"Mid-range",
TRUE,"Premium"
)</f>
        <v>Budget</v>
      </c>
      <c r="O1085" t="str" cm="1">
        <f t="array" ref="O1085">_xlfn.IFS(
Table1[[#This Row],[Engine Size]]&lt;2,"Small",
Table1[[#This Row],[Engine Size]]&lt;4,"Medium",
TRUE,"Large"
)</f>
        <v>Small</v>
      </c>
      <c r="P1085" cm="1">
        <f t="array" ref="P1085">_xlfn.IFS(
Table1[[#This Row],[Condition]]="New",3,
Table1[[#This Row],[Condition]]="Like New",2,
TRUE,1
)</f>
        <v>1</v>
      </c>
    </row>
    <row r="1086" spans="1:16" x14ac:dyDescent="0.3">
      <c r="A1086">
        <v>1085</v>
      </c>
      <c r="B1086" t="s">
        <v>17</v>
      </c>
      <c r="C1086">
        <v>2002</v>
      </c>
      <c r="D1086">
        <v>4.5999999999999996</v>
      </c>
      <c r="E1086" t="s">
        <v>33</v>
      </c>
      <c r="F1086" t="s">
        <v>34</v>
      </c>
      <c r="G1086">
        <v>6764</v>
      </c>
      <c r="H1086" t="s">
        <v>38</v>
      </c>
      <c r="I1086">
        <v>84071.65</v>
      </c>
      <c r="J1086" t="s">
        <v>35</v>
      </c>
      <c r="K1086">
        <f ca="1">YEAR(TODAY()) - Table1[[#This Row],[Year]]</f>
        <v>24</v>
      </c>
      <c r="L1086">
        <f>Table1[[#This Row],[Price]]/Table1[[#This Row],[Mileage]]</f>
        <v>12.42928001182732</v>
      </c>
      <c r="M1086" t="str" cm="1">
        <f t="array" ref="M1086">_xlfn.IFS(
Table1[[#This Row],[Mileage]]&lt;50000,"Low",
Table1[[#This Row],[Mileage]]&lt;150000,"Medium",
TRUE,"High"
)</f>
        <v>Low</v>
      </c>
      <c r="N1086" t="str" cm="1">
        <f t="array" ref="N1086">_xlfn.IFS(
Table1[[#This Row],[Price]]&lt;65000,"Budget",
Table1[[#This Row],[Price]]&lt;=80000,"Mid-range",
TRUE,"Premium"
)</f>
        <v>Premium</v>
      </c>
      <c r="O1086" t="str" cm="1">
        <f t="array" ref="O1086">_xlfn.IFS(
Table1[[#This Row],[Engine Size]]&lt;2,"Small",
Table1[[#This Row],[Engine Size]]&lt;4,"Medium",
TRUE,"Large"
)</f>
        <v>Large</v>
      </c>
      <c r="P1086" cm="1">
        <f t="array" ref="P1086">_xlfn.IFS(
Table1[[#This Row],[Condition]]="New",3,
Table1[[#This Row],[Condition]]="Like New",2,
TRUE,1
)</f>
        <v>2</v>
      </c>
    </row>
    <row r="1087" spans="1:16" hidden="1" x14ac:dyDescent="0.3">
      <c r="A1087">
        <v>1086</v>
      </c>
      <c r="B1087" t="s">
        <v>17</v>
      </c>
      <c r="C1087">
        <v>2000</v>
      </c>
      <c r="D1087">
        <v>2.8</v>
      </c>
      <c r="E1087" t="s">
        <v>25</v>
      </c>
      <c r="F1087" t="s">
        <v>34</v>
      </c>
      <c r="G1087">
        <v>221968</v>
      </c>
      <c r="H1087" t="s">
        <v>38</v>
      </c>
      <c r="I1087">
        <v>15601.56</v>
      </c>
      <c r="J1087" t="s">
        <v>35</v>
      </c>
      <c r="K1087">
        <f ca="1">YEAR(TODAY()) - Table1[[#This Row],[Year]]</f>
        <v>26</v>
      </c>
      <c r="L1087">
        <f>Table1[[#This Row],[Price]]/Table1[[#This Row],[Mileage]]</f>
        <v>7.0287428818568434E-2</v>
      </c>
      <c r="M1087" t="str" cm="1">
        <f t="array" ref="M1087">_xlfn.IFS(
Table1[[#This Row],[Mileage]]&lt;50000,"Low",
Table1[[#This Row],[Mileage]]&lt;150000,"Medium",
TRUE,"High"
)</f>
        <v>High</v>
      </c>
      <c r="N1087" t="str" cm="1">
        <f t="array" ref="N1087">_xlfn.IFS(
Table1[[#This Row],[Price]]&lt;65000,"Budget",
Table1[[#This Row],[Price]]&lt;=80000,"Mid-range",
TRUE,"Premium"
)</f>
        <v>Budget</v>
      </c>
      <c r="O1087" t="str" cm="1">
        <f t="array" ref="O1087">_xlfn.IFS(
Table1[[#This Row],[Engine Size]]&lt;2,"Small",
Table1[[#This Row],[Engine Size]]&lt;4,"Medium",
TRUE,"Large"
)</f>
        <v>Medium</v>
      </c>
      <c r="P1087" cm="1">
        <f t="array" ref="P1087">_xlfn.IFS(
Table1[[#This Row],[Condition]]="New",3,
Table1[[#This Row],[Condition]]="Like New",2,
TRUE,1
)</f>
        <v>2</v>
      </c>
    </row>
    <row r="1088" spans="1:16" x14ac:dyDescent="0.3">
      <c r="A1088">
        <v>1087</v>
      </c>
      <c r="B1088" t="s">
        <v>50</v>
      </c>
      <c r="C1088">
        <v>2003</v>
      </c>
      <c r="D1088">
        <v>2.2999999999999998</v>
      </c>
      <c r="E1088" t="s">
        <v>18</v>
      </c>
      <c r="F1088" t="s">
        <v>19</v>
      </c>
      <c r="G1088">
        <v>113831</v>
      </c>
      <c r="H1088" t="s">
        <v>26</v>
      </c>
      <c r="I1088">
        <v>92452.65</v>
      </c>
      <c r="J1088" t="s">
        <v>55</v>
      </c>
      <c r="K1088">
        <f ca="1">YEAR(TODAY()) - Table1[[#This Row],[Year]]</f>
        <v>23</v>
      </c>
      <c r="L1088">
        <f>Table1[[#This Row],[Price]]/Table1[[#This Row],[Mileage]]</f>
        <v>0.81219219720462787</v>
      </c>
      <c r="M1088" t="str" cm="1">
        <f t="array" ref="M1088">_xlfn.IFS(
Table1[[#This Row],[Mileage]]&lt;50000,"Low",
Table1[[#This Row],[Mileage]]&lt;150000,"Medium",
TRUE,"High"
)</f>
        <v>Medium</v>
      </c>
      <c r="N1088" t="str" cm="1">
        <f t="array" ref="N1088">_xlfn.IFS(
Table1[[#This Row],[Price]]&lt;65000,"Budget",
Table1[[#This Row],[Price]]&lt;=80000,"Mid-range",
TRUE,"Premium"
)</f>
        <v>Premium</v>
      </c>
      <c r="O1088" t="str" cm="1">
        <f t="array" ref="O1088">_xlfn.IFS(
Table1[[#This Row],[Engine Size]]&lt;2,"Small",
Table1[[#This Row],[Engine Size]]&lt;4,"Medium",
TRUE,"Large"
)</f>
        <v>Medium</v>
      </c>
      <c r="P1088" cm="1">
        <f t="array" ref="P1088">_xlfn.IFS(
Table1[[#This Row],[Condition]]="New",3,
Table1[[#This Row],[Condition]]="Like New",2,
TRUE,1
)</f>
        <v>1</v>
      </c>
    </row>
    <row r="1089" spans="1:16" x14ac:dyDescent="0.3">
      <c r="A1089">
        <v>1088</v>
      </c>
      <c r="B1089" t="s">
        <v>50</v>
      </c>
      <c r="C1089">
        <v>2019</v>
      </c>
      <c r="D1089">
        <v>1.1000000000000001</v>
      </c>
      <c r="E1089" t="s">
        <v>25</v>
      </c>
      <c r="F1089" t="s">
        <v>34</v>
      </c>
      <c r="G1089">
        <v>61836</v>
      </c>
      <c r="H1089" t="s">
        <v>26</v>
      </c>
      <c r="I1089">
        <v>93816.62</v>
      </c>
      <c r="J1089" t="s">
        <v>54</v>
      </c>
      <c r="K1089">
        <f ca="1">YEAR(TODAY()) - Table1[[#This Row],[Year]]</f>
        <v>7</v>
      </c>
      <c r="L1089">
        <f>Table1[[#This Row],[Price]]/Table1[[#This Row],[Mileage]]</f>
        <v>1.5171844880005174</v>
      </c>
      <c r="M1089" t="str" cm="1">
        <f t="array" ref="M1089">_xlfn.IFS(
Table1[[#This Row],[Mileage]]&lt;50000,"Low",
Table1[[#This Row],[Mileage]]&lt;150000,"Medium",
TRUE,"High"
)</f>
        <v>Medium</v>
      </c>
      <c r="N1089" t="str" cm="1">
        <f t="array" ref="N1089">_xlfn.IFS(
Table1[[#This Row],[Price]]&lt;65000,"Budget",
Table1[[#This Row],[Price]]&lt;=80000,"Mid-range",
TRUE,"Premium"
)</f>
        <v>Premium</v>
      </c>
      <c r="O1089" t="str" cm="1">
        <f t="array" ref="O1089">_xlfn.IFS(
Table1[[#This Row],[Engine Size]]&lt;2,"Small",
Table1[[#This Row],[Engine Size]]&lt;4,"Medium",
TRUE,"Large"
)</f>
        <v>Small</v>
      </c>
      <c r="P1089" cm="1">
        <f t="array" ref="P1089">_xlfn.IFS(
Table1[[#This Row],[Condition]]="New",3,
Table1[[#This Row],[Condition]]="Like New",2,
TRUE,1
)</f>
        <v>1</v>
      </c>
    </row>
    <row r="1090" spans="1:16" hidden="1" x14ac:dyDescent="0.3">
      <c r="A1090">
        <v>1089</v>
      </c>
      <c r="B1090" t="s">
        <v>43</v>
      </c>
      <c r="C1090">
        <v>2001</v>
      </c>
      <c r="D1090">
        <v>3.7</v>
      </c>
      <c r="E1090" t="s">
        <v>42</v>
      </c>
      <c r="F1090" t="s">
        <v>34</v>
      </c>
      <c r="G1090">
        <v>294067</v>
      </c>
      <c r="H1090" t="s">
        <v>26</v>
      </c>
      <c r="I1090">
        <v>19754.740000000002</v>
      </c>
      <c r="J1090" t="s">
        <v>63</v>
      </c>
      <c r="K1090">
        <f ca="1">YEAR(TODAY()) - Table1[[#This Row],[Year]]</f>
        <v>25</v>
      </c>
      <c r="L1090">
        <f>Table1[[#This Row],[Price]]/Table1[[#This Row],[Mileage]]</f>
        <v>6.7177683997184323E-2</v>
      </c>
      <c r="M1090" t="str" cm="1">
        <f t="array" ref="M1090">_xlfn.IFS(
Table1[[#This Row],[Mileage]]&lt;50000,"Low",
Table1[[#This Row],[Mileage]]&lt;150000,"Medium",
TRUE,"High"
)</f>
        <v>High</v>
      </c>
      <c r="N1090" t="str" cm="1">
        <f t="array" ref="N1090">_xlfn.IFS(
Table1[[#This Row],[Price]]&lt;65000,"Budget",
Table1[[#This Row],[Price]]&lt;=80000,"Mid-range",
TRUE,"Premium"
)</f>
        <v>Budget</v>
      </c>
      <c r="O1090" t="str" cm="1">
        <f t="array" ref="O1090">_xlfn.IFS(
Table1[[#This Row],[Engine Size]]&lt;2,"Small",
Table1[[#This Row],[Engine Size]]&lt;4,"Medium",
TRUE,"Large"
)</f>
        <v>Medium</v>
      </c>
      <c r="P1090" cm="1">
        <f t="array" ref="P1090">_xlfn.IFS(
Table1[[#This Row],[Condition]]="New",3,
Table1[[#This Row],[Condition]]="Like New",2,
TRUE,1
)</f>
        <v>1</v>
      </c>
    </row>
    <row r="1091" spans="1:16" hidden="1" x14ac:dyDescent="0.3">
      <c r="A1091">
        <v>1090</v>
      </c>
      <c r="B1091" t="s">
        <v>24</v>
      </c>
      <c r="C1091">
        <v>2004</v>
      </c>
      <c r="D1091">
        <v>5.3</v>
      </c>
      <c r="E1091" t="s">
        <v>42</v>
      </c>
      <c r="F1091" t="s">
        <v>19</v>
      </c>
      <c r="G1091">
        <v>255033</v>
      </c>
      <c r="H1091" t="s">
        <v>26</v>
      </c>
      <c r="I1091">
        <v>8218.17</v>
      </c>
      <c r="J1091" t="s">
        <v>66</v>
      </c>
      <c r="K1091">
        <f ca="1">YEAR(TODAY()) - Table1[[#This Row],[Year]]</f>
        <v>22</v>
      </c>
      <c r="L1091">
        <f>Table1[[#This Row],[Price]]/Table1[[#This Row],[Mileage]]</f>
        <v>3.2223947489148461E-2</v>
      </c>
      <c r="M1091" t="str" cm="1">
        <f t="array" ref="M1091">_xlfn.IFS(
Table1[[#This Row],[Mileage]]&lt;50000,"Low",
Table1[[#This Row],[Mileage]]&lt;150000,"Medium",
TRUE,"High"
)</f>
        <v>High</v>
      </c>
      <c r="N1091" t="str" cm="1">
        <f t="array" ref="N1091">_xlfn.IFS(
Table1[[#This Row],[Price]]&lt;65000,"Budget",
Table1[[#This Row],[Price]]&lt;=80000,"Mid-range",
TRUE,"Premium"
)</f>
        <v>Budget</v>
      </c>
      <c r="O1091" t="str" cm="1">
        <f t="array" ref="O1091">_xlfn.IFS(
Table1[[#This Row],[Engine Size]]&lt;2,"Small",
Table1[[#This Row],[Engine Size]]&lt;4,"Medium",
TRUE,"Large"
)</f>
        <v>Large</v>
      </c>
      <c r="P1091" cm="1">
        <f t="array" ref="P1091">_xlfn.IFS(
Table1[[#This Row],[Condition]]="New",3,
Table1[[#This Row],[Condition]]="Like New",2,
TRUE,1
)</f>
        <v>1</v>
      </c>
    </row>
    <row r="1092" spans="1:16" x14ac:dyDescent="0.3">
      <c r="A1092">
        <v>1091</v>
      </c>
      <c r="B1092" t="s">
        <v>17</v>
      </c>
      <c r="C1092">
        <v>2002</v>
      </c>
      <c r="D1092">
        <v>5.8</v>
      </c>
      <c r="E1092" t="s">
        <v>33</v>
      </c>
      <c r="F1092" t="s">
        <v>19</v>
      </c>
      <c r="G1092">
        <v>16292</v>
      </c>
      <c r="H1092" t="s">
        <v>26</v>
      </c>
      <c r="I1092">
        <v>99034.93</v>
      </c>
      <c r="J1092" t="s">
        <v>47</v>
      </c>
      <c r="K1092">
        <f ca="1">YEAR(TODAY()) - Table1[[#This Row],[Year]]</f>
        <v>24</v>
      </c>
      <c r="L1092">
        <f>Table1[[#This Row],[Price]]/Table1[[#This Row],[Mileage]]</f>
        <v>6.0787460103118089</v>
      </c>
      <c r="M1092" t="str" cm="1">
        <f t="array" ref="M1092">_xlfn.IFS(
Table1[[#This Row],[Mileage]]&lt;50000,"Low",
Table1[[#This Row],[Mileage]]&lt;150000,"Medium",
TRUE,"High"
)</f>
        <v>Low</v>
      </c>
      <c r="N1092" t="str" cm="1">
        <f t="array" ref="N1092">_xlfn.IFS(
Table1[[#This Row],[Price]]&lt;65000,"Budget",
Table1[[#This Row],[Price]]&lt;=80000,"Mid-range",
TRUE,"Premium"
)</f>
        <v>Premium</v>
      </c>
      <c r="O1092" t="str" cm="1">
        <f t="array" ref="O1092">_xlfn.IFS(
Table1[[#This Row],[Engine Size]]&lt;2,"Small",
Table1[[#This Row],[Engine Size]]&lt;4,"Medium",
TRUE,"Large"
)</f>
        <v>Large</v>
      </c>
      <c r="P1092" cm="1">
        <f t="array" ref="P1092">_xlfn.IFS(
Table1[[#This Row],[Condition]]="New",3,
Table1[[#This Row],[Condition]]="Like New",2,
TRUE,1
)</f>
        <v>1</v>
      </c>
    </row>
    <row r="1093" spans="1:16" x14ac:dyDescent="0.3">
      <c r="A1093">
        <v>1092</v>
      </c>
      <c r="B1093" t="s">
        <v>50</v>
      </c>
      <c r="C1093">
        <v>2008</v>
      </c>
      <c r="D1093">
        <v>3.8</v>
      </c>
      <c r="E1093" t="s">
        <v>33</v>
      </c>
      <c r="F1093" t="s">
        <v>34</v>
      </c>
      <c r="G1093">
        <v>283083</v>
      </c>
      <c r="H1093" t="s">
        <v>26</v>
      </c>
      <c r="I1093">
        <v>50813.9</v>
      </c>
      <c r="J1093" t="s">
        <v>61</v>
      </c>
      <c r="K1093">
        <f ca="1">YEAR(TODAY()) - Table1[[#This Row],[Year]]</f>
        <v>18</v>
      </c>
      <c r="L1093">
        <f>Table1[[#This Row],[Price]]/Table1[[#This Row],[Mileage]]</f>
        <v>0.17950177156522998</v>
      </c>
      <c r="M1093" t="str" cm="1">
        <f t="array" ref="M1093">_xlfn.IFS(
Table1[[#This Row],[Mileage]]&lt;50000,"Low",
Table1[[#This Row],[Mileage]]&lt;150000,"Medium",
TRUE,"High"
)</f>
        <v>High</v>
      </c>
      <c r="N1093" t="str" cm="1">
        <f t="array" ref="N1093">_xlfn.IFS(
Table1[[#This Row],[Price]]&lt;65000,"Budget",
Table1[[#This Row],[Price]]&lt;=80000,"Mid-range",
TRUE,"Premium"
)</f>
        <v>Budget</v>
      </c>
      <c r="O1093" t="str" cm="1">
        <f t="array" ref="O1093">_xlfn.IFS(
Table1[[#This Row],[Engine Size]]&lt;2,"Small",
Table1[[#This Row],[Engine Size]]&lt;4,"Medium",
TRUE,"Large"
)</f>
        <v>Medium</v>
      </c>
      <c r="P1093" cm="1">
        <f t="array" ref="P1093">_xlfn.IFS(
Table1[[#This Row],[Condition]]="New",3,
Table1[[#This Row],[Condition]]="Like New",2,
TRUE,1
)</f>
        <v>1</v>
      </c>
    </row>
    <row r="1094" spans="1:16" x14ac:dyDescent="0.3">
      <c r="A1094">
        <v>1093</v>
      </c>
      <c r="B1094" t="s">
        <v>43</v>
      </c>
      <c r="C1094">
        <v>2019</v>
      </c>
      <c r="D1094">
        <v>3.6</v>
      </c>
      <c r="E1094" t="s">
        <v>33</v>
      </c>
      <c r="F1094" t="s">
        <v>19</v>
      </c>
      <c r="G1094">
        <v>243772</v>
      </c>
      <c r="H1094" t="s">
        <v>38</v>
      </c>
      <c r="I1094">
        <v>59347.16</v>
      </c>
      <c r="J1094" t="s">
        <v>63</v>
      </c>
      <c r="K1094">
        <f ca="1">YEAR(TODAY()) - Table1[[#This Row],[Year]]</f>
        <v>7</v>
      </c>
      <c r="L1094">
        <f>Table1[[#This Row],[Price]]/Table1[[#This Row],[Mileage]]</f>
        <v>0.24345355496119325</v>
      </c>
      <c r="M1094" t="str" cm="1">
        <f t="array" ref="M1094">_xlfn.IFS(
Table1[[#This Row],[Mileage]]&lt;50000,"Low",
Table1[[#This Row],[Mileage]]&lt;150000,"Medium",
TRUE,"High"
)</f>
        <v>High</v>
      </c>
      <c r="N1094" t="str" cm="1">
        <f t="array" ref="N1094">_xlfn.IFS(
Table1[[#This Row],[Price]]&lt;65000,"Budget",
Table1[[#This Row],[Price]]&lt;=80000,"Mid-range",
TRUE,"Premium"
)</f>
        <v>Budget</v>
      </c>
      <c r="O1094" t="str" cm="1">
        <f t="array" ref="O1094">_xlfn.IFS(
Table1[[#This Row],[Engine Size]]&lt;2,"Small",
Table1[[#This Row],[Engine Size]]&lt;4,"Medium",
TRUE,"Large"
)</f>
        <v>Medium</v>
      </c>
      <c r="P1094" cm="1">
        <f t="array" ref="P1094">_xlfn.IFS(
Table1[[#This Row],[Condition]]="New",3,
Table1[[#This Row],[Condition]]="Like New",2,
TRUE,1
)</f>
        <v>2</v>
      </c>
    </row>
    <row r="1095" spans="1:16" x14ac:dyDescent="0.3">
      <c r="A1095">
        <v>1094</v>
      </c>
      <c r="B1095" t="s">
        <v>30</v>
      </c>
      <c r="C1095">
        <v>2005</v>
      </c>
      <c r="D1095">
        <v>1.4</v>
      </c>
      <c r="E1095" t="s">
        <v>18</v>
      </c>
      <c r="F1095" t="s">
        <v>34</v>
      </c>
      <c r="G1095">
        <v>18800</v>
      </c>
      <c r="H1095" t="s">
        <v>26</v>
      </c>
      <c r="I1095">
        <v>63510.95</v>
      </c>
      <c r="J1095" t="s">
        <v>52</v>
      </c>
      <c r="K1095">
        <f ca="1">YEAR(TODAY()) - Table1[[#This Row],[Year]]</f>
        <v>21</v>
      </c>
      <c r="L1095">
        <f>Table1[[#This Row],[Price]]/Table1[[#This Row],[Mileage]]</f>
        <v>3.3782420212765958</v>
      </c>
      <c r="M1095" t="str" cm="1">
        <f t="array" ref="M1095">_xlfn.IFS(
Table1[[#This Row],[Mileage]]&lt;50000,"Low",
Table1[[#This Row],[Mileage]]&lt;150000,"Medium",
TRUE,"High"
)</f>
        <v>Low</v>
      </c>
      <c r="N1095" t="str" cm="1">
        <f t="array" ref="N1095">_xlfn.IFS(
Table1[[#This Row],[Price]]&lt;65000,"Budget",
Table1[[#This Row],[Price]]&lt;=80000,"Mid-range",
TRUE,"Premium"
)</f>
        <v>Budget</v>
      </c>
      <c r="O1095" t="str" cm="1">
        <f t="array" ref="O1095">_xlfn.IFS(
Table1[[#This Row],[Engine Size]]&lt;2,"Small",
Table1[[#This Row],[Engine Size]]&lt;4,"Medium",
TRUE,"Large"
)</f>
        <v>Small</v>
      </c>
      <c r="P1095" cm="1">
        <f t="array" ref="P1095">_xlfn.IFS(
Table1[[#This Row],[Condition]]="New",3,
Table1[[#This Row],[Condition]]="Like New",2,
TRUE,1
)</f>
        <v>1</v>
      </c>
    </row>
    <row r="1096" spans="1:16" x14ac:dyDescent="0.3">
      <c r="A1096">
        <v>1095</v>
      </c>
      <c r="B1096" t="s">
        <v>43</v>
      </c>
      <c r="C1096">
        <v>2017</v>
      </c>
      <c r="D1096">
        <v>3.7</v>
      </c>
      <c r="E1096" t="s">
        <v>33</v>
      </c>
      <c r="F1096" t="s">
        <v>34</v>
      </c>
      <c r="G1096">
        <v>56440</v>
      </c>
      <c r="H1096" t="s">
        <v>26</v>
      </c>
      <c r="I1096">
        <v>80018.5</v>
      </c>
      <c r="J1096" t="s">
        <v>60</v>
      </c>
      <c r="K1096">
        <f ca="1">YEAR(TODAY()) - Table1[[#This Row],[Year]]</f>
        <v>9</v>
      </c>
      <c r="L1096">
        <f>Table1[[#This Row],[Price]]/Table1[[#This Row],[Mileage]]</f>
        <v>1.4177622253720765</v>
      </c>
      <c r="M1096" t="str" cm="1">
        <f t="array" ref="M1096">_xlfn.IFS(
Table1[[#This Row],[Mileage]]&lt;50000,"Low",
Table1[[#This Row],[Mileage]]&lt;150000,"Medium",
TRUE,"High"
)</f>
        <v>Medium</v>
      </c>
      <c r="N1096" t="str" cm="1">
        <f t="array" ref="N1096">_xlfn.IFS(
Table1[[#This Row],[Price]]&lt;65000,"Budget",
Table1[[#This Row],[Price]]&lt;=80000,"Mid-range",
TRUE,"Premium"
)</f>
        <v>Premium</v>
      </c>
      <c r="O1096" t="str" cm="1">
        <f t="array" ref="O1096">_xlfn.IFS(
Table1[[#This Row],[Engine Size]]&lt;2,"Small",
Table1[[#This Row],[Engine Size]]&lt;4,"Medium",
TRUE,"Large"
)</f>
        <v>Medium</v>
      </c>
      <c r="P1096" cm="1">
        <f t="array" ref="P1096">_xlfn.IFS(
Table1[[#This Row],[Condition]]="New",3,
Table1[[#This Row],[Condition]]="Like New",2,
TRUE,1
)</f>
        <v>1</v>
      </c>
    </row>
    <row r="1097" spans="1:16" x14ac:dyDescent="0.3">
      <c r="A1097">
        <v>1096</v>
      </c>
      <c r="B1097" t="s">
        <v>50</v>
      </c>
      <c r="C1097">
        <v>2005</v>
      </c>
      <c r="D1097">
        <v>2.9</v>
      </c>
      <c r="E1097" t="s">
        <v>18</v>
      </c>
      <c r="F1097" t="s">
        <v>19</v>
      </c>
      <c r="G1097">
        <v>127521</v>
      </c>
      <c r="H1097" t="s">
        <v>38</v>
      </c>
      <c r="I1097">
        <v>82138.86</v>
      </c>
      <c r="J1097" t="s">
        <v>51</v>
      </c>
      <c r="K1097">
        <f ca="1">YEAR(TODAY()) - Table1[[#This Row],[Year]]</f>
        <v>21</v>
      </c>
      <c r="L1097">
        <f>Table1[[#This Row],[Price]]/Table1[[#This Row],[Mileage]]</f>
        <v>0.64412026254499255</v>
      </c>
      <c r="M1097" t="str" cm="1">
        <f t="array" ref="M1097">_xlfn.IFS(
Table1[[#This Row],[Mileage]]&lt;50000,"Low",
Table1[[#This Row],[Mileage]]&lt;150000,"Medium",
TRUE,"High"
)</f>
        <v>Medium</v>
      </c>
      <c r="N1097" t="str" cm="1">
        <f t="array" ref="N1097">_xlfn.IFS(
Table1[[#This Row],[Price]]&lt;65000,"Budget",
Table1[[#This Row],[Price]]&lt;=80000,"Mid-range",
TRUE,"Premium"
)</f>
        <v>Premium</v>
      </c>
      <c r="O1097" t="str" cm="1">
        <f t="array" ref="O1097">_xlfn.IFS(
Table1[[#This Row],[Engine Size]]&lt;2,"Small",
Table1[[#This Row],[Engine Size]]&lt;4,"Medium",
TRUE,"Large"
)</f>
        <v>Medium</v>
      </c>
      <c r="P1097" cm="1">
        <f t="array" ref="P1097">_xlfn.IFS(
Table1[[#This Row],[Condition]]="New",3,
Table1[[#This Row],[Condition]]="Like New",2,
TRUE,1
)</f>
        <v>2</v>
      </c>
    </row>
    <row r="1098" spans="1:16" hidden="1" x14ac:dyDescent="0.3">
      <c r="A1098">
        <v>1097</v>
      </c>
      <c r="B1098" t="s">
        <v>37</v>
      </c>
      <c r="C1098">
        <v>2018</v>
      </c>
      <c r="D1098">
        <v>4</v>
      </c>
      <c r="E1098" t="s">
        <v>42</v>
      </c>
      <c r="F1098" t="s">
        <v>19</v>
      </c>
      <c r="G1098">
        <v>121327</v>
      </c>
      <c r="H1098" t="s">
        <v>20</v>
      </c>
      <c r="I1098">
        <v>23422.9</v>
      </c>
      <c r="J1098" t="s">
        <v>39</v>
      </c>
      <c r="K1098">
        <f ca="1">YEAR(TODAY()) - Table1[[#This Row],[Year]]</f>
        <v>8</v>
      </c>
      <c r="L1098">
        <f>Table1[[#This Row],[Price]]/Table1[[#This Row],[Mileage]]</f>
        <v>0.19305595621749488</v>
      </c>
      <c r="M1098" t="str" cm="1">
        <f t="array" ref="M1098">_xlfn.IFS(
Table1[[#This Row],[Mileage]]&lt;50000,"Low",
Table1[[#This Row],[Mileage]]&lt;150000,"Medium",
TRUE,"High"
)</f>
        <v>Medium</v>
      </c>
      <c r="N1098" t="str" cm="1">
        <f t="array" ref="N1098">_xlfn.IFS(
Table1[[#This Row],[Price]]&lt;65000,"Budget",
Table1[[#This Row],[Price]]&lt;=80000,"Mid-range",
TRUE,"Premium"
)</f>
        <v>Budget</v>
      </c>
      <c r="O1098" t="str" cm="1">
        <f t="array" ref="O1098">_xlfn.IFS(
Table1[[#This Row],[Engine Size]]&lt;2,"Small",
Table1[[#This Row],[Engine Size]]&lt;4,"Medium",
TRUE,"Large"
)</f>
        <v>Large</v>
      </c>
      <c r="P1098" cm="1">
        <f t="array" ref="P1098">_xlfn.IFS(
Table1[[#This Row],[Condition]]="New",3,
Table1[[#This Row],[Condition]]="Like New",2,
TRUE,1
)</f>
        <v>3</v>
      </c>
    </row>
    <row r="1099" spans="1:16" hidden="1" x14ac:dyDescent="0.3">
      <c r="A1099">
        <v>1098</v>
      </c>
      <c r="B1099" t="s">
        <v>37</v>
      </c>
      <c r="C1099">
        <v>2011</v>
      </c>
      <c r="D1099">
        <v>2.9</v>
      </c>
      <c r="E1099" t="s">
        <v>25</v>
      </c>
      <c r="F1099" t="s">
        <v>19</v>
      </c>
      <c r="G1099">
        <v>49648</v>
      </c>
      <c r="H1099" t="s">
        <v>26</v>
      </c>
      <c r="I1099">
        <v>27480.49</v>
      </c>
      <c r="J1099" t="s">
        <v>48</v>
      </c>
      <c r="K1099">
        <f ca="1">YEAR(TODAY()) - Table1[[#This Row],[Year]]</f>
        <v>15</v>
      </c>
      <c r="L1099">
        <f>Table1[[#This Row],[Price]]/Table1[[#This Row],[Mileage]]</f>
        <v>0.5535064856590397</v>
      </c>
      <c r="M1099" t="str" cm="1">
        <f t="array" ref="M1099">_xlfn.IFS(
Table1[[#This Row],[Mileage]]&lt;50000,"Low",
Table1[[#This Row],[Mileage]]&lt;150000,"Medium",
TRUE,"High"
)</f>
        <v>Low</v>
      </c>
      <c r="N1099" t="str" cm="1">
        <f t="array" ref="N1099">_xlfn.IFS(
Table1[[#This Row],[Price]]&lt;65000,"Budget",
Table1[[#This Row],[Price]]&lt;=80000,"Mid-range",
TRUE,"Premium"
)</f>
        <v>Budget</v>
      </c>
      <c r="O1099" t="str" cm="1">
        <f t="array" ref="O1099">_xlfn.IFS(
Table1[[#This Row],[Engine Size]]&lt;2,"Small",
Table1[[#This Row],[Engine Size]]&lt;4,"Medium",
TRUE,"Large"
)</f>
        <v>Medium</v>
      </c>
      <c r="P1099" cm="1">
        <f t="array" ref="P1099">_xlfn.IFS(
Table1[[#This Row],[Condition]]="New",3,
Table1[[#This Row],[Condition]]="Like New",2,
TRUE,1
)</f>
        <v>1</v>
      </c>
    </row>
    <row r="1100" spans="1:16" x14ac:dyDescent="0.3">
      <c r="A1100">
        <v>1099</v>
      </c>
      <c r="B1100" t="s">
        <v>17</v>
      </c>
      <c r="C1100">
        <v>2010</v>
      </c>
      <c r="D1100">
        <v>2.2000000000000002</v>
      </c>
      <c r="E1100" t="s">
        <v>42</v>
      </c>
      <c r="F1100" t="s">
        <v>19</v>
      </c>
      <c r="G1100">
        <v>291908</v>
      </c>
      <c r="H1100" t="s">
        <v>38</v>
      </c>
      <c r="I1100">
        <v>88299.14</v>
      </c>
      <c r="J1100" t="s">
        <v>21</v>
      </c>
      <c r="K1100">
        <f ca="1">YEAR(TODAY()) - Table1[[#This Row],[Year]]</f>
        <v>16</v>
      </c>
      <c r="L1100">
        <f>Table1[[#This Row],[Price]]/Table1[[#This Row],[Mileage]]</f>
        <v>0.3024896200172657</v>
      </c>
      <c r="M1100" t="str" cm="1">
        <f t="array" ref="M1100">_xlfn.IFS(
Table1[[#This Row],[Mileage]]&lt;50000,"Low",
Table1[[#This Row],[Mileage]]&lt;150000,"Medium",
TRUE,"High"
)</f>
        <v>High</v>
      </c>
      <c r="N1100" t="str" cm="1">
        <f t="array" ref="N1100">_xlfn.IFS(
Table1[[#This Row],[Price]]&lt;65000,"Budget",
Table1[[#This Row],[Price]]&lt;=80000,"Mid-range",
TRUE,"Premium"
)</f>
        <v>Premium</v>
      </c>
      <c r="O1100" t="str" cm="1">
        <f t="array" ref="O1100">_xlfn.IFS(
Table1[[#This Row],[Engine Size]]&lt;2,"Small",
Table1[[#This Row],[Engine Size]]&lt;4,"Medium",
TRUE,"Large"
)</f>
        <v>Medium</v>
      </c>
      <c r="P1100" cm="1">
        <f t="array" ref="P1100">_xlfn.IFS(
Table1[[#This Row],[Condition]]="New",3,
Table1[[#This Row],[Condition]]="Like New",2,
TRUE,1
)</f>
        <v>2</v>
      </c>
    </row>
    <row r="1101" spans="1:16" x14ac:dyDescent="0.3">
      <c r="A1101">
        <v>1100</v>
      </c>
      <c r="B1101" t="s">
        <v>37</v>
      </c>
      <c r="C1101">
        <v>2001</v>
      </c>
      <c r="D1101">
        <v>1.5</v>
      </c>
      <c r="E1101" t="s">
        <v>42</v>
      </c>
      <c r="F1101" t="s">
        <v>19</v>
      </c>
      <c r="G1101">
        <v>294614</v>
      </c>
      <c r="H1101" t="s">
        <v>38</v>
      </c>
      <c r="I1101">
        <v>82854.17</v>
      </c>
      <c r="J1101" t="s">
        <v>39</v>
      </c>
      <c r="K1101">
        <f ca="1">YEAR(TODAY()) - Table1[[#This Row],[Year]]</f>
        <v>25</v>
      </c>
      <c r="L1101">
        <f>Table1[[#This Row],[Price]]/Table1[[#This Row],[Mileage]]</f>
        <v>0.28122957496928186</v>
      </c>
      <c r="M1101" t="str" cm="1">
        <f t="array" ref="M1101">_xlfn.IFS(
Table1[[#This Row],[Mileage]]&lt;50000,"Low",
Table1[[#This Row],[Mileage]]&lt;150000,"Medium",
TRUE,"High"
)</f>
        <v>High</v>
      </c>
      <c r="N1101" t="str" cm="1">
        <f t="array" ref="N1101">_xlfn.IFS(
Table1[[#This Row],[Price]]&lt;65000,"Budget",
Table1[[#This Row],[Price]]&lt;=80000,"Mid-range",
TRUE,"Premium"
)</f>
        <v>Premium</v>
      </c>
      <c r="O1101" t="str" cm="1">
        <f t="array" ref="O1101">_xlfn.IFS(
Table1[[#This Row],[Engine Size]]&lt;2,"Small",
Table1[[#This Row],[Engine Size]]&lt;4,"Medium",
TRUE,"Large"
)</f>
        <v>Small</v>
      </c>
      <c r="P1101" cm="1">
        <f t="array" ref="P1101">_xlfn.IFS(
Table1[[#This Row],[Condition]]="New",3,
Table1[[#This Row],[Condition]]="Like New",2,
TRUE,1
)</f>
        <v>2</v>
      </c>
    </row>
    <row r="1102" spans="1:16" x14ac:dyDescent="0.3">
      <c r="A1102">
        <v>1101</v>
      </c>
      <c r="B1102" t="s">
        <v>17</v>
      </c>
      <c r="C1102">
        <v>2014</v>
      </c>
      <c r="D1102">
        <v>2.6</v>
      </c>
      <c r="E1102" t="s">
        <v>42</v>
      </c>
      <c r="F1102" t="s">
        <v>19</v>
      </c>
      <c r="G1102">
        <v>256160</v>
      </c>
      <c r="H1102" t="s">
        <v>20</v>
      </c>
      <c r="I1102">
        <v>63673.84</v>
      </c>
      <c r="J1102" t="s">
        <v>64</v>
      </c>
      <c r="K1102">
        <f ca="1">YEAR(TODAY()) - Table1[[#This Row],[Year]]</f>
        <v>12</v>
      </c>
      <c r="L1102">
        <f>Table1[[#This Row],[Price]]/Table1[[#This Row],[Mileage]]</f>
        <v>0.24857058088694564</v>
      </c>
      <c r="M1102" t="str" cm="1">
        <f t="array" ref="M1102">_xlfn.IFS(
Table1[[#This Row],[Mileage]]&lt;50000,"Low",
Table1[[#This Row],[Mileage]]&lt;150000,"Medium",
TRUE,"High"
)</f>
        <v>High</v>
      </c>
      <c r="N1102" t="str" cm="1">
        <f t="array" ref="N1102">_xlfn.IFS(
Table1[[#This Row],[Price]]&lt;65000,"Budget",
Table1[[#This Row],[Price]]&lt;=80000,"Mid-range",
TRUE,"Premium"
)</f>
        <v>Budget</v>
      </c>
      <c r="O1102" t="str" cm="1">
        <f t="array" ref="O1102">_xlfn.IFS(
Table1[[#This Row],[Engine Size]]&lt;2,"Small",
Table1[[#This Row],[Engine Size]]&lt;4,"Medium",
TRUE,"Large"
)</f>
        <v>Medium</v>
      </c>
      <c r="P1102" cm="1">
        <f t="array" ref="P1102">_xlfn.IFS(
Table1[[#This Row],[Condition]]="New",3,
Table1[[#This Row],[Condition]]="Like New",2,
TRUE,1
)</f>
        <v>3</v>
      </c>
    </row>
    <row r="1103" spans="1:16" x14ac:dyDescent="0.3">
      <c r="A1103">
        <v>1102</v>
      </c>
      <c r="B1103" t="s">
        <v>17</v>
      </c>
      <c r="C1103">
        <v>2011</v>
      </c>
      <c r="D1103">
        <v>1.5</v>
      </c>
      <c r="E1103" t="s">
        <v>33</v>
      </c>
      <c r="F1103" t="s">
        <v>34</v>
      </c>
      <c r="G1103">
        <v>169573</v>
      </c>
      <c r="H1103" t="s">
        <v>26</v>
      </c>
      <c r="I1103">
        <v>99496.42</v>
      </c>
      <c r="J1103" t="s">
        <v>64</v>
      </c>
      <c r="K1103">
        <f ca="1">YEAR(TODAY()) - Table1[[#This Row],[Year]]</f>
        <v>15</v>
      </c>
      <c r="L1103">
        <f>Table1[[#This Row],[Price]]/Table1[[#This Row],[Mileage]]</f>
        <v>0.5867468287993961</v>
      </c>
      <c r="M1103" t="str" cm="1">
        <f t="array" ref="M1103">_xlfn.IFS(
Table1[[#This Row],[Mileage]]&lt;50000,"Low",
Table1[[#This Row],[Mileage]]&lt;150000,"Medium",
TRUE,"High"
)</f>
        <v>High</v>
      </c>
      <c r="N1103" t="str" cm="1">
        <f t="array" ref="N1103">_xlfn.IFS(
Table1[[#This Row],[Price]]&lt;65000,"Budget",
Table1[[#This Row],[Price]]&lt;=80000,"Mid-range",
TRUE,"Premium"
)</f>
        <v>Premium</v>
      </c>
      <c r="O1103" t="str" cm="1">
        <f t="array" ref="O1103">_xlfn.IFS(
Table1[[#This Row],[Engine Size]]&lt;2,"Small",
Table1[[#This Row],[Engine Size]]&lt;4,"Medium",
TRUE,"Large"
)</f>
        <v>Small</v>
      </c>
      <c r="P1103" cm="1">
        <f t="array" ref="P1103">_xlfn.IFS(
Table1[[#This Row],[Condition]]="New",3,
Table1[[#This Row],[Condition]]="Like New",2,
TRUE,1
)</f>
        <v>1</v>
      </c>
    </row>
    <row r="1104" spans="1:16" x14ac:dyDescent="0.3">
      <c r="A1104">
        <v>1103</v>
      </c>
      <c r="B1104" t="s">
        <v>50</v>
      </c>
      <c r="C1104">
        <v>2011</v>
      </c>
      <c r="D1104">
        <v>1.9</v>
      </c>
      <c r="E1104" t="s">
        <v>33</v>
      </c>
      <c r="F1104" t="s">
        <v>34</v>
      </c>
      <c r="G1104">
        <v>57207</v>
      </c>
      <c r="H1104" t="s">
        <v>26</v>
      </c>
      <c r="I1104">
        <v>74842.47</v>
      </c>
      <c r="J1104" t="s">
        <v>51</v>
      </c>
      <c r="K1104">
        <f ca="1">YEAR(TODAY()) - Table1[[#This Row],[Year]]</f>
        <v>15</v>
      </c>
      <c r="L1104">
        <f>Table1[[#This Row],[Price]]/Table1[[#This Row],[Mileage]]</f>
        <v>1.3082746866642194</v>
      </c>
      <c r="M1104" t="str" cm="1">
        <f t="array" ref="M1104">_xlfn.IFS(
Table1[[#This Row],[Mileage]]&lt;50000,"Low",
Table1[[#This Row],[Mileage]]&lt;150000,"Medium",
TRUE,"High"
)</f>
        <v>Medium</v>
      </c>
      <c r="N1104" t="str" cm="1">
        <f t="array" ref="N1104">_xlfn.IFS(
Table1[[#This Row],[Price]]&lt;65000,"Budget",
Table1[[#This Row],[Price]]&lt;=80000,"Mid-range",
TRUE,"Premium"
)</f>
        <v>Mid-range</v>
      </c>
      <c r="O1104" t="str" cm="1">
        <f t="array" ref="O1104">_xlfn.IFS(
Table1[[#This Row],[Engine Size]]&lt;2,"Small",
Table1[[#This Row],[Engine Size]]&lt;4,"Medium",
TRUE,"Large"
)</f>
        <v>Small</v>
      </c>
      <c r="P1104" cm="1">
        <f t="array" ref="P1104">_xlfn.IFS(
Table1[[#This Row],[Condition]]="New",3,
Table1[[#This Row],[Condition]]="Like New",2,
TRUE,1
)</f>
        <v>1</v>
      </c>
    </row>
    <row r="1105" spans="1:16" hidden="1" x14ac:dyDescent="0.3">
      <c r="A1105">
        <v>1104</v>
      </c>
      <c r="B1105" t="s">
        <v>37</v>
      </c>
      <c r="C1105">
        <v>2008</v>
      </c>
      <c r="D1105">
        <v>5.9</v>
      </c>
      <c r="E1105" t="s">
        <v>33</v>
      </c>
      <c r="F1105" t="s">
        <v>19</v>
      </c>
      <c r="G1105">
        <v>62157</v>
      </c>
      <c r="H1105" t="s">
        <v>26</v>
      </c>
      <c r="I1105">
        <v>25504.49</v>
      </c>
      <c r="J1105" t="s">
        <v>68</v>
      </c>
      <c r="K1105">
        <f ca="1">YEAR(TODAY()) - Table1[[#This Row],[Year]]</f>
        <v>18</v>
      </c>
      <c r="L1105">
        <f>Table1[[#This Row],[Price]]/Table1[[#This Row],[Mileage]]</f>
        <v>0.41032369644609618</v>
      </c>
      <c r="M1105" t="str" cm="1">
        <f t="array" ref="M1105">_xlfn.IFS(
Table1[[#This Row],[Mileage]]&lt;50000,"Low",
Table1[[#This Row],[Mileage]]&lt;150000,"Medium",
TRUE,"High"
)</f>
        <v>Medium</v>
      </c>
      <c r="N1105" t="str" cm="1">
        <f t="array" ref="N1105">_xlfn.IFS(
Table1[[#This Row],[Price]]&lt;65000,"Budget",
Table1[[#This Row],[Price]]&lt;=80000,"Mid-range",
TRUE,"Premium"
)</f>
        <v>Budget</v>
      </c>
      <c r="O1105" t="str" cm="1">
        <f t="array" ref="O1105">_xlfn.IFS(
Table1[[#This Row],[Engine Size]]&lt;2,"Small",
Table1[[#This Row],[Engine Size]]&lt;4,"Medium",
TRUE,"Large"
)</f>
        <v>Large</v>
      </c>
      <c r="P1105" cm="1">
        <f t="array" ref="P1105">_xlfn.IFS(
Table1[[#This Row],[Condition]]="New",3,
Table1[[#This Row],[Condition]]="Like New",2,
TRUE,1
)</f>
        <v>1</v>
      </c>
    </row>
    <row r="1106" spans="1:16" x14ac:dyDescent="0.3">
      <c r="A1106">
        <v>1105</v>
      </c>
      <c r="B1106" t="s">
        <v>17</v>
      </c>
      <c r="C1106">
        <v>2020</v>
      </c>
      <c r="D1106">
        <v>3.2</v>
      </c>
      <c r="E1106" t="s">
        <v>25</v>
      </c>
      <c r="F1106" t="s">
        <v>34</v>
      </c>
      <c r="G1106">
        <v>134288</v>
      </c>
      <c r="H1106" t="s">
        <v>38</v>
      </c>
      <c r="I1106">
        <v>85431.19</v>
      </c>
      <c r="J1106" t="s">
        <v>64</v>
      </c>
      <c r="K1106">
        <f ca="1">YEAR(TODAY()) - Table1[[#This Row],[Year]]</f>
        <v>6</v>
      </c>
      <c r="L1106">
        <f>Table1[[#This Row],[Price]]/Table1[[#This Row],[Mileage]]</f>
        <v>0.63617888418920532</v>
      </c>
      <c r="M1106" t="str" cm="1">
        <f t="array" ref="M1106">_xlfn.IFS(
Table1[[#This Row],[Mileage]]&lt;50000,"Low",
Table1[[#This Row],[Mileage]]&lt;150000,"Medium",
TRUE,"High"
)</f>
        <v>Medium</v>
      </c>
      <c r="N1106" t="str" cm="1">
        <f t="array" ref="N1106">_xlfn.IFS(
Table1[[#This Row],[Price]]&lt;65000,"Budget",
Table1[[#This Row],[Price]]&lt;=80000,"Mid-range",
TRUE,"Premium"
)</f>
        <v>Premium</v>
      </c>
      <c r="O1106" t="str" cm="1">
        <f t="array" ref="O1106">_xlfn.IFS(
Table1[[#This Row],[Engine Size]]&lt;2,"Small",
Table1[[#This Row],[Engine Size]]&lt;4,"Medium",
TRUE,"Large"
)</f>
        <v>Medium</v>
      </c>
      <c r="P1106" cm="1">
        <f t="array" ref="P1106">_xlfn.IFS(
Table1[[#This Row],[Condition]]="New",3,
Table1[[#This Row],[Condition]]="Like New",2,
TRUE,1
)</f>
        <v>2</v>
      </c>
    </row>
    <row r="1107" spans="1:16" hidden="1" x14ac:dyDescent="0.3">
      <c r="A1107">
        <v>1106</v>
      </c>
      <c r="B1107" t="s">
        <v>24</v>
      </c>
      <c r="C1107">
        <v>2023</v>
      </c>
      <c r="D1107">
        <v>3.7</v>
      </c>
      <c r="E1107" t="s">
        <v>33</v>
      </c>
      <c r="F1107" t="s">
        <v>34</v>
      </c>
      <c r="G1107">
        <v>153144</v>
      </c>
      <c r="H1107" t="s">
        <v>26</v>
      </c>
      <c r="I1107">
        <v>44399.6</v>
      </c>
      <c r="J1107" t="s">
        <v>27</v>
      </c>
      <c r="K1107">
        <f ca="1">YEAR(TODAY()) - Table1[[#This Row],[Year]]</f>
        <v>3</v>
      </c>
      <c r="L1107">
        <f>Table1[[#This Row],[Price]]/Table1[[#This Row],[Mileage]]</f>
        <v>0.28992059760748051</v>
      </c>
      <c r="M1107" t="str" cm="1">
        <f t="array" ref="M1107">_xlfn.IFS(
Table1[[#This Row],[Mileage]]&lt;50000,"Low",
Table1[[#This Row],[Mileage]]&lt;150000,"Medium",
TRUE,"High"
)</f>
        <v>High</v>
      </c>
      <c r="N1107" t="str" cm="1">
        <f t="array" ref="N1107">_xlfn.IFS(
Table1[[#This Row],[Price]]&lt;65000,"Budget",
Table1[[#This Row],[Price]]&lt;=80000,"Mid-range",
TRUE,"Premium"
)</f>
        <v>Budget</v>
      </c>
      <c r="O1107" t="str" cm="1">
        <f t="array" ref="O1107">_xlfn.IFS(
Table1[[#This Row],[Engine Size]]&lt;2,"Small",
Table1[[#This Row],[Engine Size]]&lt;4,"Medium",
TRUE,"Large"
)</f>
        <v>Medium</v>
      </c>
      <c r="P1107" cm="1">
        <f t="array" ref="P1107">_xlfn.IFS(
Table1[[#This Row],[Condition]]="New",3,
Table1[[#This Row],[Condition]]="Like New",2,
TRUE,1
)</f>
        <v>1</v>
      </c>
    </row>
    <row r="1108" spans="1:16" hidden="1" x14ac:dyDescent="0.3">
      <c r="A1108">
        <v>1107</v>
      </c>
      <c r="B1108" t="s">
        <v>30</v>
      </c>
      <c r="C1108">
        <v>2001</v>
      </c>
      <c r="D1108">
        <v>5.4</v>
      </c>
      <c r="E1108" t="s">
        <v>18</v>
      </c>
      <c r="F1108" t="s">
        <v>34</v>
      </c>
      <c r="G1108">
        <v>93778</v>
      </c>
      <c r="H1108" t="s">
        <v>26</v>
      </c>
      <c r="I1108">
        <v>8434.5</v>
      </c>
      <c r="J1108" t="s">
        <v>40</v>
      </c>
      <c r="K1108">
        <f ca="1">YEAR(TODAY()) - Table1[[#This Row],[Year]]</f>
        <v>25</v>
      </c>
      <c r="L1108">
        <f>Table1[[#This Row],[Price]]/Table1[[#This Row],[Mileage]]</f>
        <v>8.9941137580242705E-2</v>
      </c>
      <c r="M1108" t="str" cm="1">
        <f t="array" ref="M1108">_xlfn.IFS(
Table1[[#This Row],[Mileage]]&lt;50000,"Low",
Table1[[#This Row],[Mileage]]&lt;150000,"Medium",
TRUE,"High"
)</f>
        <v>Medium</v>
      </c>
      <c r="N1108" t="str" cm="1">
        <f t="array" ref="N1108">_xlfn.IFS(
Table1[[#This Row],[Price]]&lt;65000,"Budget",
Table1[[#This Row],[Price]]&lt;=80000,"Mid-range",
TRUE,"Premium"
)</f>
        <v>Budget</v>
      </c>
      <c r="O1108" t="str" cm="1">
        <f t="array" ref="O1108">_xlfn.IFS(
Table1[[#This Row],[Engine Size]]&lt;2,"Small",
Table1[[#This Row],[Engine Size]]&lt;4,"Medium",
TRUE,"Large"
)</f>
        <v>Large</v>
      </c>
      <c r="P1108" cm="1">
        <f t="array" ref="P1108">_xlfn.IFS(
Table1[[#This Row],[Condition]]="New",3,
Table1[[#This Row],[Condition]]="Like New",2,
TRUE,1
)</f>
        <v>1</v>
      </c>
    </row>
    <row r="1109" spans="1:16" hidden="1" x14ac:dyDescent="0.3">
      <c r="A1109">
        <v>1108</v>
      </c>
      <c r="B1109" t="s">
        <v>43</v>
      </c>
      <c r="C1109">
        <v>2021</v>
      </c>
      <c r="D1109">
        <v>6</v>
      </c>
      <c r="E1109" t="s">
        <v>42</v>
      </c>
      <c r="F1109" t="s">
        <v>34</v>
      </c>
      <c r="G1109">
        <v>130016</v>
      </c>
      <c r="H1109" t="s">
        <v>26</v>
      </c>
      <c r="I1109">
        <v>35535.019999999997</v>
      </c>
      <c r="J1109" t="s">
        <v>63</v>
      </c>
      <c r="K1109">
        <f ca="1">YEAR(TODAY()) - Table1[[#This Row],[Year]]</f>
        <v>5</v>
      </c>
      <c r="L1109">
        <f>Table1[[#This Row],[Price]]/Table1[[#This Row],[Mileage]]</f>
        <v>0.27331266920994335</v>
      </c>
      <c r="M1109" t="str" cm="1">
        <f t="array" ref="M1109">_xlfn.IFS(
Table1[[#This Row],[Mileage]]&lt;50000,"Low",
Table1[[#This Row],[Mileage]]&lt;150000,"Medium",
TRUE,"High"
)</f>
        <v>Medium</v>
      </c>
      <c r="N1109" t="str" cm="1">
        <f t="array" ref="N1109">_xlfn.IFS(
Table1[[#This Row],[Price]]&lt;65000,"Budget",
Table1[[#This Row],[Price]]&lt;=80000,"Mid-range",
TRUE,"Premium"
)</f>
        <v>Budget</v>
      </c>
      <c r="O1109" t="str" cm="1">
        <f t="array" ref="O1109">_xlfn.IFS(
Table1[[#This Row],[Engine Size]]&lt;2,"Small",
Table1[[#This Row],[Engine Size]]&lt;4,"Medium",
TRUE,"Large"
)</f>
        <v>Large</v>
      </c>
      <c r="P1109" cm="1">
        <f t="array" ref="P1109">_xlfn.IFS(
Table1[[#This Row],[Condition]]="New",3,
Table1[[#This Row],[Condition]]="Like New",2,
TRUE,1
)</f>
        <v>1</v>
      </c>
    </row>
    <row r="1110" spans="1:16" x14ac:dyDescent="0.3">
      <c r="A1110">
        <v>1109</v>
      </c>
      <c r="B1110" t="s">
        <v>43</v>
      </c>
      <c r="C1110">
        <v>2002</v>
      </c>
      <c r="D1110">
        <v>3.9</v>
      </c>
      <c r="E1110" t="s">
        <v>25</v>
      </c>
      <c r="F1110" t="s">
        <v>19</v>
      </c>
      <c r="G1110">
        <v>124288</v>
      </c>
      <c r="H1110" t="s">
        <v>26</v>
      </c>
      <c r="I1110">
        <v>77537.37</v>
      </c>
      <c r="J1110" t="s">
        <v>63</v>
      </c>
      <c r="K1110">
        <f ca="1">YEAR(TODAY()) - Table1[[#This Row],[Year]]</f>
        <v>24</v>
      </c>
      <c r="L1110">
        <f>Table1[[#This Row],[Price]]/Table1[[#This Row],[Mileage]]</f>
        <v>0.6238524234037075</v>
      </c>
      <c r="M1110" t="str" cm="1">
        <f t="array" ref="M1110">_xlfn.IFS(
Table1[[#This Row],[Mileage]]&lt;50000,"Low",
Table1[[#This Row],[Mileage]]&lt;150000,"Medium",
TRUE,"High"
)</f>
        <v>Medium</v>
      </c>
      <c r="N1110" t="str" cm="1">
        <f t="array" ref="N1110">_xlfn.IFS(
Table1[[#This Row],[Price]]&lt;65000,"Budget",
Table1[[#This Row],[Price]]&lt;=80000,"Mid-range",
TRUE,"Premium"
)</f>
        <v>Mid-range</v>
      </c>
      <c r="O1110" t="str" cm="1">
        <f t="array" ref="O1110">_xlfn.IFS(
Table1[[#This Row],[Engine Size]]&lt;2,"Small",
Table1[[#This Row],[Engine Size]]&lt;4,"Medium",
TRUE,"Large"
)</f>
        <v>Medium</v>
      </c>
      <c r="P1110" cm="1">
        <f t="array" ref="P1110">_xlfn.IFS(
Table1[[#This Row],[Condition]]="New",3,
Table1[[#This Row],[Condition]]="Like New",2,
TRUE,1
)</f>
        <v>1</v>
      </c>
    </row>
    <row r="1111" spans="1:16" x14ac:dyDescent="0.3">
      <c r="A1111">
        <v>1110</v>
      </c>
      <c r="B1111" t="s">
        <v>50</v>
      </c>
      <c r="C1111">
        <v>2011</v>
      </c>
      <c r="D1111">
        <v>5.0999999999999996</v>
      </c>
      <c r="E1111" t="s">
        <v>25</v>
      </c>
      <c r="F1111" t="s">
        <v>34</v>
      </c>
      <c r="G1111">
        <v>168204</v>
      </c>
      <c r="H1111" t="s">
        <v>20</v>
      </c>
      <c r="I1111">
        <v>96219.59</v>
      </c>
      <c r="J1111" t="s">
        <v>61</v>
      </c>
      <c r="K1111">
        <f ca="1">YEAR(TODAY()) - Table1[[#This Row],[Year]]</f>
        <v>15</v>
      </c>
      <c r="L1111">
        <f>Table1[[#This Row],[Price]]/Table1[[#This Row],[Mileage]]</f>
        <v>0.57204103350693203</v>
      </c>
      <c r="M1111" t="str" cm="1">
        <f t="array" ref="M1111">_xlfn.IFS(
Table1[[#This Row],[Mileage]]&lt;50000,"Low",
Table1[[#This Row],[Mileage]]&lt;150000,"Medium",
TRUE,"High"
)</f>
        <v>High</v>
      </c>
      <c r="N1111" t="str" cm="1">
        <f t="array" ref="N1111">_xlfn.IFS(
Table1[[#This Row],[Price]]&lt;65000,"Budget",
Table1[[#This Row],[Price]]&lt;=80000,"Mid-range",
TRUE,"Premium"
)</f>
        <v>Premium</v>
      </c>
      <c r="O1111" t="str" cm="1">
        <f t="array" ref="O1111">_xlfn.IFS(
Table1[[#This Row],[Engine Size]]&lt;2,"Small",
Table1[[#This Row],[Engine Size]]&lt;4,"Medium",
TRUE,"Large"
)</f>
        <v>Large</v>
      </c>
      <c r="P1111" cm="1">
        <f t="array" ref="P1111">_xlfn.IFS(
Table1[[#This Row],[Condition]]="New",3,
Table1[[#This Row],[Condition]]="Like New",2,
TRUE,1
)</f>
        <v>3</v>
      </c>
    </row>
    <row r="1112" spans="1:16" hidden="1" x14ac:dyDescent="0.3">
      <c r="A1112">
        <v>1111</v>
      </c>
      <c r="B1112" t="s">
        <v>37</v>
      </c>
      <c r="C1112">
        <v>2015</v>
      </c>
      <c r="D1112">
        <v>2.6</v>
      </c>
      <c r="E1112" t="s">
        <v>25</v>
      </c>
      <c r="F1112" t="s">
        <v>34</v>
      </c>
      <c r="G1112">
        <v>110573</v>
      </c>
      <c r="H1112" t="s">
        <v>20</v>
      </c>
      <c r="I1112">
        <v>31232.959999999999</v>
      </c>
      <c r="J1112" t="s">
        <v>39</v>
      </c>
      <c r="K1112">
        <f ca="1">YEAR(TODAY()) - Table1[[#This Row],[Year]]</f>
        <v>11</v>
      </c>
      <c r="L1112">
        <f>Table1[[#This Row],[Price]]/Table1[[#This Row],[Mileage]]</f>
        <v>0.28246461613594637</v>
      </c>
      <c r="M1112" t="str" cm="1">
        <f t="array" ref="M1112">_xlfn.IFS(
Table1[[#This Row],[Mileage]]&lt;50000,"Low",
Table1[[#This Row],[Mileage]]&lt;150000,"Medium",
TRUE,"High"
)</f>
        <v>Medium</v>
      </c>
      <c r="N1112" t="str" cm="1">
        <f t="array" ref="N1112">_xlfn.IFS(
Table1[[#This Row],[Price]]&lt;65000,"Budget",
Table1[[#This Row],[Price]]&lt;=80000,"Mid-range",
TRUE,"Premium"
)</f>
        <v>Budget</v>
      </c>
      <c r="O1112" t="str" cm="1">
        <f t="array" ref="O1112">_xlfn.IFS(
Table1[[#This Row],[Engine Size]]&lt;2,"Small",
Table1[[#This Row],[Engine Size]]&lt;4,"Medium",
TRUE,"Large"
)</f>
        <v>Medium</v>
      </c>
      <c r="P1112" cm="1">
        <f t="array" ref="P1112">_xlfn.IFS(
Table1[[#This Row],[Condition]]="New",3,
Table1[[#This Row],[Condition]]="Like New",2,
TRUE,1
)</f>
        <v>3</v>
      </c>
    </row>
    <row r="1113" spans="1:16" hidden="1" x14ac:dyDescent="0.3">
      <c r="A1113">
        <v>1112</v>
      </c>
      <c r="B1113" t="s">
        <v>37</v>
      </c>
      <c r="C1113">
        <v>2020</v>
      </c>
      <c r="D1113">
        <v>2.5</v>
      </c>
      <c r="E1113" t="s">
        <v>25</v>
      </c>
      <c r="F1113" t="s">
        <v>19</v>
      </c>
      <c r="G1113">
        <v>120730</v>
      </c>
      <c r="H1113" t="s">
        <v>20</v>
      </c>
      <c r="I1113">
        <v>28419.05</v>
      </c>
      <c r="J1113" t="s">
        <v>45</v>
      </c>
      <c r="K1113">
        <f ca="1">YEAR(TODAY()) - Table1[[#This Row],[Year]]</f>
        <v>6</v>
      </c>
      <c r="L1113">
        <f>Table1[[#This Row],[Price]]/Table1[[#This Row],[Mileage]]</f>
        <v>0.23539343990723099</v>
      </c>
      <c r="M1113" t="str" cm="1">
        <f t="array" ref="M1113">_xlfn.IFS(
Table1[[#This Row],[Mileage]]&lt;50000,"Low",
Table1[[#This Row],[Mileage]]&lt;150000,"Medium",
TRUE,"High"
)</f>
        <v>Medium</v>
      </c>
      <c r="N1113" t="str" cm="1">
        <f t="array" ref="N1113">_xlfn.IFS(
Table1[[#This Row],[Price]]&lt;65000,"Budget",
Table1[[#This Row],[Price]]&lt;=80000,"Mid-range",
TRUE,"Premium"
)</f>
        <v>Budget</v>
      </c>
      <c r="O1113" t="str" cm="1">
        <f t="array" ref="O1113">_xlfn.IFS(
Table1[[#This Row],[Engine Size]]&lt;2,"Small",
Table1[[#This Row],[Engine Size]]&lt;4,"Medium",
TRUE,"Large"
)</f>
        <v>Medium</v>
      </c>
      <c r="P1113" cm="1">
        <f t="array" ref="P1113">_xlfn.IFS(
Table1[[#This Row],[Condition]]="New",3,
Table1[[#This Row],[Condition]]="Like New",2,
TRUE,1
)</f>
        <v>3</v>
      </c>
    </row>
    <row r="1114" spans="1:16" x14ac:dyDescent="0.3">
      <c r="A1114">
        <v>1113</v>
      </c>
      <c r="B1114" t="s">
        <v>17</v>
      </c>
      <c r="C1114">
        <v>2023</v>
      </c>
      <c r="D1114">
        <v>3</v>
      </c>
      <c r="E1114" t="s">
        <v>25</v>
      </c>
      <c r="F1114" t="s">
        <v>19</v>
      </c>
      <c r="G1114">
        <v>64186</v>
      </c>
      <c r="H1114" t="s">
        <v>26</v>
      </c>
      <c r="I1114">
        <v>58543.58</v>
      </c>
      <c r="J1114" t="s">
        <v>35</v>
      </c>
      <c r="K1114">
        <f ca="1">YEAR(TODAY()) - Table1[[#This Row],[Year]]</f>
        <v>3</v>
      </c>
      <c r="L1114">
        <f>Table1[[#This Row],[Price]]/Table1[[#This Row],[Mileage]]</f>
        <v>0.91209266818309287</v>
      </c>
      <c r="M1114" t="str" cm="1">
        <f t="array" ref="M1114">_xlfn.IFS(
Table1[[#This Row],[Mileage]]&lt;50000,"Low",
Table1[[#This Row],[Mileage]]&lt;150000,"Medium",
TRUE,"High"
)</f>
        <v>Medium</v>
      </c>
      <c r="N1114" t="str" cm="1">
        <f t="array" ref="N1114">_xlfn.IFS(
Table1[[#This Row],[Price]]&lt;65000,"Budget",
Table1[[#This Row],[Price]]&lt;=80000,"Mid-range",
TRUE,"Premium"
)</f>
        <v>Budget</v>
      </c>
      <c r="O1114" t="str" cm="1">
        <f t="array" ref="O1114">_xlfn.IFS(
Table1[[#This Row],[Engine Size]]&lt;2,"Small",
Table1[[#This Row],[Engine Size]]&lt;4,"Medium",
TRUE,"Large"
)</f>
        <v>Medium</v>
      </c>
      <c r="P1114" cm="1">
        <f t="array" ref="P1114">_xlfn.IFS(
Table1[[#This Row],[Condition]]="New",3,
Table1[[#This Row],[Condition]]="Like New",2,
TRUE,1
)</f>
        <v>1</v>
      </c>
    </row>
    <row r="1115" spans="1:16" x14ac:dyDescent="0.3">
      <c r="A1115">
        <v>1114</v>
      </c>
      <c r="B1115" t="s">
        <v>58</v>
      </c>
      <c r="C1115">
        <v>2000</v>
      </c>
      <c r="D1115">
        <v>4.4000000000000004</v>
      </c>
      <c r="E1115" t="s">
        <v>18</v>
      </c>
      <c r="F1115" t="s">
        <v>19</v>
      </c>
      <c r="G1115">
        <v>267104</v>
      </c>
      <c r="H1115" t="s">
        <v>26</v>
      </c>
      <c r="I1115">
        <v>82109.97</v>
      </c>
      <c r="J1115" t="s">
        <v>59</v>
      </c>
      <c r="K1115">
        <f ca="1">YEAR(TODAY()) - Table1[[#This Row],[Year]]</f>
        <v>26</v>
      </c>
      <c r="L1115">
        <f>Table1[[#This Row],[Price]]/Table1[[#This Row],[Mileage]]</f>
        <v>0.30740823798969691</v>
      </c>
      <c r="M1115" t="str" cm="1">
        <f t="array" ref="M1115">_xlfn.IFS(
Table1[[#This Row],[Mileage]]&lt;50000,"Low",
Table1[[#This Row],[Mileage]]&lt;150000,"Medium",
TRUE,"High"
)</f>
        <v>High</v>
      </c>
      <c r="N1115" t="str" cm="1">
        <f t="array" ref="N1115">_xlfn.IFS(
Table1[[#This Row],[Price]]&lt;65000,"Budget",
Table1[[#This Row],[Price]]&lt;=80000,"Mid-range",
TRUE,"Premium"
)</f>
        <v>Premium</v>
      </c>
      <c r="O1115" t="str" cm="1">
        <f t="array" ref="O1115">_xlfn.IFS(
Table1[[#This Row],[Engine Size]]&lt;2,"Small",
Table1[[#This Row],[Engine Size]]&lt;4,"Medium",
TRUE,"Large"
)</f>
        <v>Large</v>
      </c>
      <c r="P1115" cm="1">
        <f t="array" ref="P1115">_xlfn.IFS(
Table1[[#This Row],[Condition]]="New",3,
Table1[[#This Row],[Condition]]="Like New",2,
TRUE,1
)</f>
        <v>1</v>
      </c>
    </row>
    <row r="1116" spans="1:16" x14ac:dyDescent="0.3">
      <c r="A1116">
        <v>1115</v>
      </c>
      <c r="B1116" t="s">
        <v>17</v>
      </c>
      <c r="C1116">
        <v>2020</v>
      </c>
      <c r="D1116">
        <v>4.4000000000000004</v>
      </c>
      <c r="E1116" t="s">
        <v>42</v>
      </c>
      <c r="F1116" t="s">
        <v>19</v>
      </c>
      <c r="G1116">
        <v>18781</v>
      </c>
      <c r="H1116" t="s">
        <v>38</v>
      </c>
      <c r="I1116">
        <v>75919.94</v>
      </c>
      <c r="J1116" t="s">
        <v>47</v>
      </c>
      <c r="K1116">
        <f ca="1">YEAR(TODAY()) - Table1[[#This Row],[Year]]</f>
        <v>6</v>
      </c>
      <c r="L1116">
        <f>Table1[[#This Row],[Price]]/Table1[[#This Row],[Mileage]]</f>
        <v>4.0423800649592678</v>
      </c>
      <c r="M1116" t="str" cm="1">
        <f t="array" ref="M1116">_xlfn.IFS(
Table1[[#This Row],[Mileage]]&lt;50000,"Low",
Table1[[#This Row],[Mileage]]&lt;150000,"Medium",
TRUE,"High"
)</f>
        <v>Low</v>
      </c>
      <c r="N1116" t="str" cm="1">
        <f t="array" ref="N1116">_xlfn.IFS(
Table1[[#This Row],[Price]]&lt;65000,"Budget",
Table1[[#This Row],[Price]]&lt;=80000,"Mid-range",
TRUE,"Premium"
)</f>
        <v>Mid-range</v>
      </c>
      <c r="O1116" t="str" cm="1">
        <f t="array" ref="O1116">_xlfn.IFS(
Table1[[#This Row],[Engine Size]]&lt;2,"Small",
Table1[[#This Row],[Engine Size]]&lt;4,"Medium",
TRUE,"Large"
)</f>
        <v>Large</v>
      </c>
      <c r="P1116" cm="1">
        <f t="array" ref="P1116">_xlfn.IFS(
Table1[[#This Row],[Condition]]="New",3,
Table1[[#This Row],[Condition]]="Like New",2,
TRUE,1
)</f>
        <v>2</v>
      </c>
    </row>
    <row r="1117" spans="1:16" x14ac:dyDescent="0.3">
      <c r="A1117">
        <v>1116</v>
      </c>
      <c r="B1117" t="s">
        <v>30</v>
      </c>
      <c r="C1117">
        <v>2002</v>
      </c>
      <c r="D1117">
        <v>2.6</v>
      </c>
      <c r="E1117" t="s">
        <v>25</v>
      </c>
      <c r="F1117" t="s">
        <v>34</v>
      </c>
      <c r="G1117">
        <v>237677</v>
      </c>
      <c r="H1117" t="s">
        <v>38</v>
      </c>
      <c r="I1117">
        <v>58196.1</v>
      </c>
      <c r="J1117" t="s">
        <v>52</v>
      </c>
      <c r="K1117">
        <f ca="1">YEAR(TODAY()) - Table1[[#This Row],[Year]]</f>
        <v>24</v>
      </c>
      <c r="L1117">
        <f>Table1[[#This Row],[Price]]/Table1[[#This Row],[Mileage]]</f>
        <v>0.2448537300622273</v>
      </c>
      <c r="M1117" t="str" cm="1">
        <f t="array" ref="M1117">_xlfn.IFS(
Table1[[#This Row],[Mileage]]&lt;50000,"Low",
Table1[[#This Row],[Mileage]]&lt;150000,"Medium",
TRUE,"High"
)</f>
        <v>High</v>
      </c>
      <c r="N1117" t="str" cm="1">
        <f t="array" ref="N1117">_xlfn.IFS(
Table1[[#This Row],[Price]]&lt;65000,"Budget",
Table1[[#This Row],[Price]]&lt;=80000,"Mid-range",
TRUE,"Premium"
)</f>
        <v>Budget</v>
      </c>
      <c r="O1117" t="str" cm="1">
        <f t="array" ref="O1117">_xlfn.IFS(
Table1[[#This Row],[Engine Size]]&lt;2,"Small",
Table1[[#This Row],[Engine Size]]&lt;4,"Medium",
TRUE,"Large"
)</f>
        <v>Medium</v>
      </c>
      <c r="P1117" cm="1">
        <f t="array" ref="P1117">_xlfn.IFS(
Table1[[#This Row],[Condition]]="New",3,
Table1[[#This Row],[Condition]]="Like New",2,
TRUE,1
)</f>
        <v>2</v>
      </c>
    </row>
    <row r="1118" spans="1:16" x14ac:dyDescent="0.3">
      <c r="A1118">
        <v>1117</v>
      </c>
      <c r="B1118" t="s">
        <v>24</v>
      </c>
      <c r="C1118">
        <v>2019</v>
      </c>
      <c r="D1118">
        <v>1.7</v>
      </c>
      <c r="E1118" t="s">
        <v>42</v>
      </c>
      <c r="F1118" t="s">
        <v>19</v>
      </c>
      <c r="G1118">
        <v>257506</v>
      </c>
      <c r="H1118" t="s">
        <v>38</v>
      </c>
      <c r="I1118">
        <v>64982.02</v>
      </c>
      <c r="J1118" t="s">
        <v>53</v>
      </c>
      <c r="K1118">
        <f ca="1">YEAR(TODAY()) - Table1[[#This Row],[Year]]</f>
        <v>7</v>
      </c>
      <c r="L1118">
        <f>Table1[[#This Row],[Price]]/Table1[[#This Row],[Mileage]]</f>
        <v>0.25235147918883444</v>
      </c>
      <c r="M1118" t="str" cm="1">
        <f t="array" ref="M1118">_xlfn.IFS(
Table1[[#This Row],[Mileage]]&lt;50000,"Low",
Table1[[#This Row],[Mileage]]&lt;150000,"Medium",
TRUE,"High"
)</f>
        <v>High</v>
      </c>
      <c r="N1118" t="str" cm="1">
        <f t="array" ref="N1118">_xlfn.IFS(
Table1[[#This Row],[Price]]&lt;65000,"Budget",
Table1[[#This Row],[Price]]&lt;=80000,"Mid-range",
TRUE,"Premium"
)</f>
        <v>Budget</v>
      </c>
      <c r="O1118" t="str" cm="1">
        <f t="array" ref="O1118">_xlfn.IFS(
Table1[[#This Row],[Engine Size]]&lt;2,"Small",
Table1[[#This Row],[Engine Size]]&lt;4,"Medium",
TRUE,"Large"
)</f>
        <v>Small</v>
      </c>
      <c r="P1118" cm="1">
        <f t="array" ref="P1118">_xlfn.IFS(
Table1[[#This Row],[Condition]]="New",3,
Table1[[#This Row],[Condition]]="Like New",2,
TRUE,1
)</f>
        <v>2</v>
      </c>
    </row>
    <row r="1119" spans="1:16" hidden="1" x14ac:dyDescent="0.3">
      <c r="A1119">
        <v>1118</v>
      </c>
      <c r="B1119" t="s">
        <v>43</v>
      </c>
      <c r="C1119">
        <v>2001</v>
      </c>
      <c r="D1119">
        <v>4.2</v>
      </c>
      <c r="E1119" t="s">
        <v>33</v>
      </c>
      <c r="F1119" t="s">
        <v>34</v>
      </c>
      <c r="G1119">
        <v>31126</v>
      </c>
      <c r="H1119" t="s">
        <v>26</v>
      </c>
      <c r="I1119">
        <v>27999.4</v>
      </c>
      <c r="J1119" t="s">
        <v>57</v>
      </c>
      <c r="K1119">
        <f ca="1">YEAR(TODAY()) - Table1[[#This Row],[Year]]</f>
        <v>25</v>
      </c>
      <c r="L1119">
        <f>Table1[[#This Row],[Price]]/Table1[[#This Row],[Mileage]]</f>
        <v>0.89955021525412848</v>
      </c>
      <c r="M1119" t="str" cm="1">
        <f t="array" ref="M1119">_xlfn.IFS(
Table1[[#This Row],[Mileage]]&lt;50000,"Low",
Table1[[#This Row],[Mileage]]&lt;150000,"Medium",
TRUE,"High"
)</f>
        <v>Low</v>
      </c>
      <c r="N1119" t="str" cm="1">
        <f t="array" ref="N1119">_xlfn.IFS(
Table1[[#This Row],[Price]]&lt;65000,"Budget",
Table1[[#This Row],[Price]]&lt;=80000,"Mid-range",
TRUE,"Premium"
)</f>
        <v>Budget</v>
      </c>
      <c r="O1119" t="str" cm="1">
        <f t="array" ref="O1119">_xlfn.IFS(
Table1[[#This Row],[Engine Size]]&lt;2,"Small",
Table1[[#This Row],[Engine Size]]&lt;4,"Medium",
TRUE,"Large"
)</f>
        <v>Large</v>
      </c>
      <c r="P1119" cm="1">
        <f t="array" ref="P1119">_xlfn.IFS(
Table1[[#This Row],[Condition]]="New",3,
Table1[[#This Row],[Condition]]="Like New",2,
TRUE,1
)</f>
        <v>1</v>
      </c>
    </row>
    <row r="1120" spans="1:16" hidden="1" x14ac:dyDescent="0.3">
      <c r="A1120">
        <v>1119</v>
      </c>
      <c r="B1120" t="s">
        <v>17</v>
      </c>
      <c r="C1120">
        <v>2008</v>
      </c>
      <c r="D1120">
        <v>1.6</v>
      </c>
      <c r="E1120" t="s">
        <v>25</v>
      </c>
      <c r="F1120" t="s">
        <v>34</v>
      </c>
      <c r="G1120">
        <v>238217</v>
      </c>
      <c r="H1120" t="s">
        <v>20</v>
      </c>
      <c r="I1120">
        <v>46094.559999999998</v>
      </c>
      <c r="J1120" t="s">
        <v>21</v>
      </c>
      <c r="K1120">
        <f ca="1">YEAR(TODAY()) - Table1[[#This Row],[Year]]</f>
        <v>18</v>
      </c>
      <c r="L1120">
        <f>Table1[[#This Row],[Price]]/Table1[[#This Row],[Mileage]]</f>
        <v>0.19349819702204291</v>
      </c>
      <c r="M1120" t="str" cm="1">
        <f t="array" ref="M1120">_xlfn.IFS(
Table1[[#This Row],[Mileage]]&lt;50000,"Low",
Table1[[#This Row],[Mileage]]&lt;150000,"Medium",
TRUE,"High"
)</f>
        <v>High</v>
      </c>
      <c r="N1120" t="str" cm="1">
        <f t="array" ref="N1120">_xlfn.IFS(
Table1[[#This Row],[Price]]&lt;65000,"Budget",
Table1[[#This Row],[Price]]&lt;=80000,"Mid-range",
TRUE,"Premium"
)</f>
        <v>Budget</v>
      </c>
      <c r="O1120" t="str" cm="1">
        <f t="array" ref="O1120">_xlfn.IFS(
Table1[[#This Row],[Engine Size]]&lt;2,"Small",
Table1[[#This Row],[Engine Size]]&lt;4,"Medium",
TRUE,"Large"
)</f>
        <v>Small</v>
      </c>
      <c r="P1120" cm="1">
        <f t="array" ref="P1120">_xlfn.IFS(
Table1[[#This Row],[Condition]]="New",3,
Table1[[#This Row],[Condition]]="Like New",2,
TRUE,1
)</f>
        <v>3</v>
      </c>
    </row>
    <row r="1121" spans="1:16" hidden="1" x14ac:dyDescent="0.3">
      <c r="A1121">
        <v>1120</v>
      </c>
      <c r="B1121" t="s">
        <v>58</v>
      </c>
      <c r="C1121">
        <v>2018</v>
      </c>
      <c r="D1121">
        <v>3.9</v>
      </c>
      <c r="E1121" t="s">
        <v>25</v>
      </c>
      <c r="F1121" t="s">
        <v>19</v>
      </c>
      <c r="G1121">
        <v>280027</v>
      </c>
      <c r="H1121" t="s">
        <v>20</v>
      </c>
      <c r="I1121">
        <v>29259.73</v>
      </c>
      <c r="J1121" t="s">
        <v>59</v>
      </c>
      <c r="K1121">
        <f ca="1">YEAR(TODAY()) - Table1[[#This Row],[Year]]</f>
        <v>8</v>
      </c>
      <c r="L1121">
        <f>Table1[[#This Row],[Price]]/Table1[[#This Row],[Mileage]]</f>
        <v>0.10448895999314352</v>
      </c>
      <c r="M1121" t="str" cm="1">
        <f t="array" ref="M1121">_xlfn.IFS(
Table1[[#This Row],[Mileage]]&lt;50000,"Low",
Table1[[#This Row],[Mileage]]&lt;150000,"Medium",
TRUE,"High"
)</f>
        <v>High</v>
      </c>
      <c r="N1121" t="str" cm="1">
        <f t="array" ref="N1121">_xlfn.IFS(
Table1[[#This Row],[Price]]&lt;65000,"Budget",
Table1[[#This Row],[Price]]&lt;=80000,"Mid-range",
TRUE,"Premium"
)</f>
        <v>Budget</v>
      </c>
      <c r="O1121" t="str" cm="1">
        <f t="array" ref="O1121">_xlfn.IFS(
Table1[[#This Row],[Engine Size]]&lt;2,"Small",
Table1[[#This Row],[Engine Size]]&lt;4,"Medium",
TRUE,"Large"
)</f>
        <v>Medium</v>
      </c>
      <c r="P1121" cm="1">
        <f t="array" ref="P1121">_xlfn.IFS(
Table1[[#This Row],[Condition]]="New",3,
Table1[[#This Row],[Condition]]="Like New",2,
TRUE,1
)</f>
        <v>3</v>
      </c>
    </row>
    <row r="1122" spans="1:16" x14ac:dyDescent="0.3">
      <c r="A1122">
        <v>1121</v>
      </c>
      <c r="B1122" t="s">
        <v>58</v>
      </c>
      <c r="C1122">
        <v>2014</v>
      </c>
      <c r="D1122">
        <v>4.5</v>
      </c>
      <c r="E1122" t="s">
        <v>42</v>
      </c>
      <c r="F1122" t="s">
        <v>19</v>
      </c>
      <c r="G1122">
        <v>29782</v>
      </c>
      <c r="H1122" t="s">
        <v>20</v>
      </c>
      <c r="I1122">
        <v>89019.71</v>
      </c>
      <c r="J1122" t="s">
        <v>59</v>
      </c>
      <c r="K1122">
        <f ca="1">YEAR(TODAY()) - Table1[[#This Row],[Year]]</f>
        <v>12</v>
      </c>
      <c r="L1122">
        <f>Table1[[#This Row],[Price]]/Table1[[#This Row],[Mileage]]</f>
        <v>2.9890440534551073</v>
      </c>
      <c r="M1122" t="str" cm="1">
        <f t="array" ref="M1122">_xlfn.IFS(
Table1[[#This Row],[Mileage]]&lt;50000,"Low",
Table1[[#This Row],[Mileage]]&lt;150000,"Medium",
TRUE,"High"
)</f>
        <v>Low</v>
      </c>
      <c r="N1122" t="str" cm="1">
        <f t="array" ref="N1122">_xlfn.IFS(
Table1[[#This Row],[Price]]&lt;65000,"Budget",
Table1[[#This Row],[Price]]&lt;=80000,"Mid-range",
TRUE,"Premium"
)</f>
        <v>Premium</v>
      </c>
      <c r="O1122" t="str" cm="1">
        <f t="array" ref="O1122">_xlfn.IFS(
Table1[[#This Row],[Engine Size]]&lt;2,"Small",
Table1[[#This Row],[Engine Size]]&lt;4,"Medium",
TRUE,"Large"
)</f>
        <v>Large</v>
      </c>
      <c r="P1122" cm="1">
        <f t="array" ref="P1122">_xlfn.IFS(
Table1[[#This Row],[Condition]]="New",3,
Table1[[#This Row],[Condition]]="Like New",2,
TRUE,1
)</f>
        <v>3</v>
      </c>
    </row>
    <row r="1123" spans="1:16" hidden="1" x14ac:dyDescent="0.3">
      <c r="A1123">
        <v>1122</v>
      </c>
      <c r="B1123" t="s">
        <v>17</v>
      </c>
      <c r="C1123">
        <v>2017</v>
      </c>
      <c r="D1123">
        <v>4.5</v>
      </c>
      <c r="E1123" t="s">
        <v>25</v>
      </c>
      <c r="F1123" t="s">
        <v>19</v>
      </c>
      <c r="G1123">
        <v>148051</v>
      </c>
      <c r="H1123" t="s">
        <v>26</v>
      </c>
      <c r="I1123">
        <v>15692.68</v>
      </c>
      <c r="J1123" t="s">
        <v>21</v>
      </c>
      <c r="K1123">
        <f ca="1">YEAR(TODAY()) - Table1[[#This Row],[Year]]</f>
        <v>9</v>
      </c>
      <c r="L1123">
        <f>Table1[[#This Row],[Price]]/Table1[[#This Row],[Mileage]]</f>
        <v>0.1059950962843885</v>
      </c>
      <c r="M1123" t="str" cm="1">
        <f t="array" ref="M1123">_xlfn.IFS(
Table1[[#This Row],[Mileage]]&lt;50000,"Low",
Table1[[#This Row],[Mileage]]&lt;150000,"Medium",
TRUE,"High"
)</f>
        <v>Medium</v>
      </c>
      <c r="N1123" t="str" cm="1">
        <f t="array" ref="N1123">_xlfn.IFS(
Table1[[#This Row],[Price]]&lt;65000,"Budget",
Table1[[#This Row],[Price]]&lt;=80000,"Mid-range",
TRUE,"Premium"
)</f>
        <v>Budget</v>
      </c>
      <c r="O1123" t="str" cm="1">
        <f t="array" ref="O1123">_xlfn.IFS(
Table1[[#This Row],[Engine Size]]&lt;2,"Small",
Table1[[#This Row],[Engine Size]]&lt;4,"Medium",
TRUE,"Large"
)</f>
        <v>Large</v>
      </c>
      <c r="P1123" cm="1">
        <f t="array" ref="P1123">_xlfn.IFS(
Table1[[#This Row],[Condition]]="New",3,
Table1[[#This Row],[Condition]]="Like New",2,
TRUE,1
)</f>
        <v>1</v>
      </c>
    </row>
    <row r="1124" spans="1:16" x14ac:dyDescent="0.3">
      <c r="A1124">
        <v>1123</v>
      </c>
      <c r="B1124" t="s">
        <v>50</v>
      </c>
      <c r="C1124">
        <v>2010</v>
      </c>
      <c r="D1124">
        <v>4.8</v>
      </c>
      <c r="E1124" t="s">
        <v>25</v>
      </c>
      <c r="F1124" t="s">
        <v>19</v>
      </c>
      <c r="G1124">
        <v>295890</v>
      </c>
      <c r="H1124" t="s">
        <v>20</v>
      </c>
      <c r="I1124">
        <v>69575.350000000006</v>
      </c>
      <c r="J1124" t="s">
        <v>55</v>
      </c>
      <c r="K1124">
        <f ca="1">YEAR(TODAY()) - Table1[[#This Row],[Year]]</f>
        <v>16</v>
      </c>
      <c r="L1124">
        <f>Table1[[#This Row],[Price]]/Table1[[#This Row],[Mileage]]</f>
        <v>0.23513924093413094</v>
      </c>
      <c r="M1124" t="str" cm="1">
        <f t="array" ref="M1124">_xlfn.IFS(
Table1[[#This Row],[Mileage]]&lt;50000,"Low",
Table1[[#This Row],[Mileage]]&lt;150000,"Medium",
TRUE,"High"
)</f>
        <v>High</v>
      </c>
      <c r="N1124" t="str" cm="1">
        <f t="array" ref="N1124">_xlfn.IFS(
Table1[[#This Row],[Price]]&lt;65000,"Budget",
Table1[[#This Row],[Price]]&lt;=80000,"Mid-range",
TRUE,"Premium"
)</f>
        <v>Mid-range</v>
      </c>
      <c r="O1124" t="str" cm="1">
        <f t="array" ref="O1124">_xlfn.IFS(
Table1[[#This Row],[Engine Size]]&lt;2,"Small",
Table1[[#This Row],[Engine Size]]&lt;4,"Medium",
TRUE,"Large"
)</f>
        <v>Large</v>
      </c>
      <c r="P1124" cm="1">
        <f t="array" ref="P1124">_xlfn.IFS(
Table1[[#This Row],[Condition]]="New",3,
Table1[[#This Row],[Condition]]="Like New",2,
TRUE,1
)</f>
        <v>3</v>
      </c>
    </row>
    <row r="1125" spans="1:16" hidden="1" x14ac:dyDescent="0.3">
      <c r="A1125">
        <v>1124</v>
      </c>
      <c r="B1125" t="s">
        <v>43</v>
      </c>
      <c r="C1125">
        <v>2022</v>
      </c>
      <c r="D1125">
        <v>5.4</v>
      </c>
      <c r="E1125" t="s">
        <v>25</v>
      </c>
      <c r="F1125" t="s">
        <v>19</v>
      </c>
      <c r="G1125">
        <v>261161</v>
      </c>
      <c r="H1125" t="s">
        <v>38</v>
      </c>
      <c r="I1125">
        <v>29726.9</v>
      </c>
      <c r="J1125" t="s">
        <v>44</v>
      </c>
      <c r="K1125">
        <f ca="1">YEAR(TODAY()) - Table1[[#This Row],[Year]]</f>
        <v>4</v>
      </c>
      <c r="L1125">
        <f>Table1[[#This Row],[Price]]/Table1[[#This Row],[Mileage]]</f>
        <v>0.11382595410493911</v>
      </c>
      <c r="M1125" t="str" cm="1">
        <f t="array" ref="M1125">_xlfn.IFS(
Table1[[#This Row],[Mileage]]&lt;50000,"Low",
Table1[[#This Row],[Mileage]]&lt;150000,"Medium",
TRUE,"High"
)</f>
        <v>High</v>
      </c>
      <c r="N1125" t="str" cm="1">
        <f t="array" ref="N1125">_xlfn.IFS(
Table1[[#This Row],[Price]]&lt;65000,"Budget",
Table1[[#This Row],[Price]]&lt;=80000,"Mid-range",
TRUE,"Premium"
)</f>
        <v>Budget</v>
      </c>
      <c r="O1125" t="str" cm="1">
        <f t="array" ref="O1125">_xlfn.IFS(
Table1[[#This Row],[Engine Size]]&lt;2,"Small",
Table1[[#This Row],[Engine Size]]&lt;4,"Medium",
TRUE,"Large"
)</f>
        <v>Large</v>
      </c>
      <c r="P1125" cm="1">
        <f t="array" ref="P1125">_xlfn.IFS(
Table1[[#This Row],[Condition]]="New",3,
Table1[[#This Row],[Condition]]="Like New",2,
TRUE,1
)</f>
        <v>2</v>
      </c>
    </row>
    <row r="1126" spans="1:16" x14ac:dyDescent="0.3">
      <c r="A1126">
        <v>1125</v>
      </c>
      <c r="B1126" t="s">
        <v>50</v>
      </c>
      <c r="C1126">
        <v>2015</v>
      </c>
      <c r="D1126">
        <v>3.5</v>
      </c>
      <c r="E1126" t="s">
        <v>18</v>
      </c>
      <c r="F1126" t="s">
        <v>19</v>
      </c>
      <c r="G1126">
        <v>66266</v>
      </c>
      <c r="H1126" t="s">
        <v>38</v>
      </c>
      <c r="I1126">
        <v>50179.85</v>
      </c>
      <c r="J1126" t="s">
        <v>51</v>
      </c>
      <c r="K1126">
        <f ca="1">YEAR(TODAY()) - Table1[[#This Row],[Year]]</f>
        <v>11</v>
      </c>
      <c r="L1126">
        <f>Table1[[#This Row],[Price]]/Table1[[#This Row],[Mileage]]</f>
        <v>0.75724881538043642</v>
      </c>
      <c r="M1126" t="str" cm="1">
        <f t="array" ref="M1126">_xlfn.IFS(
Table1[[#This Row],[Mileage]]&lt;50000,"Low",
Table1[[#This Row],[Mileage]]&lt;150000,"Medium",
TRUE,"High"
)</f>
        <v>Medium</v>
      </c>
      <c r="N1126" t="str" cm="1">
        <f t="array" ref="N1126">_xlfn.IFS(
Table1[[#This Row],[Price]]&lt;65000,"Budget",
Table1[[#This Row],[Price]]&lt;=80000,"Mid-range",
TRUE,"Premium"
)</f>
        <v>Budget</v>
      </c>
      <c r="O1126" t="str" cm="1">
        <f t="array" ref="O1126">_xlfn.IFS(
Table1[[#This Row],[Engine Size]]&lt;2,"Small",
Table1[[#This Row],[Engine Size]]&lt;4,"Medium",
TRUE,"Large"
)</f>
        <v>Medium</v>
      </c>
      <c r="P1126" cm="1">
        <f t="array" ref="P1126">_xlfn.IFS(
Table1[[#This Row],[Condition]]="New",3,
Table1[[#This Row],[Condition]]="Like New",2,
TRUE,1
)</f>
        <v>2</v>
      </c>
    </row>
    <row r="1127" spans="1:16" hidden="1" x14ac:dyDescent="0.3">
      <c r="A1127">
        <v>1126</v>
      </c>
      <c r="B1127" t="s">
        <v>24</v>
      </c>
      <c r="C1127">
        <v>2021</v>
      </c>
      <c r="D1127">
        <v>4.7</v>
      </c>
      <c r="E1127" t="s">
        <v>18</v>
      </c>
      <c r="F1127" t="s">
        <v>34</v>
      </c>
      <c r="G1127">
        <v>56</v>
      </c>
      <c r="H1127" t="s">
        <v>20</v>
      </c>
      <c r="I1127">
        <v>33444.21</v>
      </c>
      <c r="J1127" t="s">
        <v>49</v>
      </c>
      <c r="K1127">
        <f ca="1">YEAR(TODAY()) - Table1[[#This Row],[Year]]</f>
        <v>5</v>
      </c>
      <c r="L1127">
        <f>Table1[[#This Row],[Price]]/Table1[[#This Row],[Mileage]]</f>
        <v>597.21803571428575</v>
      </c>
      <c r="M1127" t="str" cm="1">
        <f t="array" ref="M1127">_xlfn.IFS(
Table1[[#This Row],[Mileage]]&lt;50000,"Low",
Table1[[#This Row],[Mileage]]&lt;150000,"Medium",
TRUE,"High"
)</f>
        <v>Low</v>
      </c>
      <c r="N1127" t="str" cm="1">
        <f t="array" ref="N1127">_xlfn.IFS(
Table1[[#This Row],[Price]]&lt;65000,"Budget",
Table1[[#This Row],[Price]]&lt;=80000,"Mid-range",
TRUE,"Premium"
)</f>
        <v>Budget</v>
      </c>
      <c r="O1127" t="str" cm="1">
        <f t="array" ref="O1127">_xlfn.IFS(
Table1[[#This Row],[Engine Size]]&lt;2,"Small",
Table1[[#This Row],[Engine Size]]&lt;4,"Medium",
TRUE,"Large"
)</f>
        <v>Large</v>
      </c>
      <c r="P1127" cm="1">
        <f t="array" ref="P1127">_xlfn.IFS(
Table1[[#This Row],[Condition]]="New",3,
Table1[[#This Row],[Condition]]="Like New",2,
TRUE,1
)</f>
        <v>3</v>
      </c>
    </row>
    <row r="1128" spans="1:16" hidden="1" x14ac:dyDescent="0.3">
      <c r="A1128">
        <v>1127</v>
      </c>
      <c r="B1128" t="s">
        <v>58</v>
      </c>
      <c r="C1128">
        <v>2016</v>
      </c>
      <c r="D1128">
        <v>4.0999999999999996</v>
      </c>
      <c r="E1128" t="s">
        <v>25</v>
      </c>
      <c r="F1128" t="s">
        <v>34</v>
      </c>
      <c r="G1128">
        <v>293601</v>
      </c>
      <c r="H1128" t="s">
        <v>38</v>
      </c>
      <c r="I1128">
        <v>35708.31</v>
      </c>
      <c r="J1128" t="s">
        <v>65</v>
      </c>
      <c r="K1128">
        <f ca="1">YEAR(TODAY()) - Table1[[#This Row],[Year]]</f>
        <v>10</v>
      </c>
      <c r="L1128">
        <f>Table1[[#This Row],[Price]]/Table1[[#This Row],[Mileage]]</f>
        <v>0.12162189502079351</v>
      </c>
      <c r="M1128" t="str" cm="1">
        <f t="array" ref="M1128">_xlfn.IFS(
Table1[[#This Row],[Mileage]]&lt;50000,"Low",
Table1[[#This Row],[Mileage]]&lt;150000,"Medium",
TRUE,"High"
)</f>
        <v>High</v>
      </c>
      <c r="N1128" t="str" cm="1">
        <f t="array" ref="N1128">_xlfn.IFS(
Table1[[#This Row],[Price]]&lt;65000,"Budget",
Table1[[#This Row],[Price]]&lt;=80000,"Mid-range",
TRUE,"Premium"
)</f>
        <v>Budget</v>
      </c>
      <c r="O1128" t="str" cm="1">
        <f t="array" ref="O1128">_xlfn.IFS(
Table1[[#This Row],[Engine Size]]&lt;2,"Small",
Table1[[#This Row],[Engine Size]]&lt;4,"Medium",
TRUE,"Large"
)</f>
        <v>Large</v>
      </c>
      <c r="P1128" cm="1">
        <f t="array" ref="P1128">_xlfn.IFS(
Table1[[#This Row],[Condition]]="New",3,
Table1[[#This Row],[Condition]]="Like New",2,
TRUE,1
)</f>
        <v>2</v>
      </c>
    </row>
    <row r="1129" spans="1:16" hidden="1" x14ac:dyDescent="0.3">
      <c r="A1129">
        <v>1128</v>
      </c>
      <c r="B1129" t="s">
        <v>58</v>
      </c>
      <c r="C1129">
        <v>2004</v>
      </c>
      <c r="D1129">
        <v>1.9</v>
      </c>
      <c r="E1129" t="s">
        <v>18</v>
      </c>
      <c r="F1129" t="s">
        <v>34</v>
      </c>
      <c r="G1129">
        <v>132773</v>
      </c>
      <c r="H1129" t="s">
        <v>20</v>
      </c>
      <c r="I1129">
        <v>29737.34</v>
      </c>
      <c r="J1129" t="s">
        <v>65</v>
      </c>
      <c r="K1129">
        <f ca="1">YEAR(TODAY()) - Table1[[#This Row],[Year]]</f>
        <v>22</v>
      </c>
      <c r="L1129">
        <f>Table1[[#This Row],[Price]]/Table1[[#This Row],[Mileage]]</f>
        <v>0.22397128934346591</v>
      </c>
      <c r="M1129" t="str" cm="1">
        <f t="array" ref="M1129">_xlfn.IFS(
Table1[[#This Row],[Mileage]]&lt;50000,"Low",
Table1[[#This Row],[Mileage]]&lt;150000,"Medium",
TRUE,"High"
)</f>
        <v>Medium</v>
      </c>
      <c r="N1129" t="str" cm="1">
        <f t="array" ref="N1129">_xlfn.IFS(
Table1[[#This Row],[Price]]&lt;65000,"Budget",
Table1[[#This Row],[Price]]&lt;=80000,"Mid-range",
TRUE,"Premium"
)</f>
        <v>Budget</v>
      </c>
      <c r="O1129" t="str" cm="1">
        <f t="array" ref="O1129">_xlfn.IFS(
Table1[[#This Row],[Engine Size]]&lt;2,"Small",
Table1[[#This Row],[Engine Size]]&lt;4,"Medium",
TRUE,"Large"
)</f>
        <v>Small</v>
      </c>
      <c r="P1129" cm="1">
        <f t="array" ref="P1129">_xlfn.IFS(
Table1[[#This Row],[Condition]]="New",3,
Table1[[#This Row],[Condition]]="Like New",2,
TRUE,1
)</f>
        <v>3</v>
      </c>
    </row>
    <row r="1130" spans="1:16" x14ac:dyDescent="0.3">
      <c r="A1130">
        <v>1129</v>
      </c>
      <c r="B1130" t="s">
        <v>30</v>
      </c>
      <c r="C1130">
        <v>2011</v>
      </c>
      <c r="D1130">
        <v>1.1000000000000001</v>
      </c>
      <c r="E1130" t="s">
        <v>33</v>
      </c>
      <c r="F1130" t="s">
        <v>34</v>
      </c>
      <c r="G1130">
        <v>187453</v>
      </c>
      <c r="H1130" t="s">
        <v>20</v>
      </c>
      <c r="I1130">
        <v>76515.33</v>
      </c>
      <c r="J1130" t="s">
        <v>52</v>
      </c>
      <c r="K1130">
        <f ca="1">YEAR(TODAY()) - Table1[[#This Row],[Year]]</f>
        <v>15</v>
      </c>
      <c r="L1130">
        <f>Table1[[#This Row],[Price]]/Table1[[#This Row],[Mileage]]</f>
        <v>0.40818407814225433</v>
      </c>
      <c r="M1130" t="str" cm="1">
        <f t="array" ref="M1130">_xlfn.IFS(
Table1[[#This Row],[Mileage]]&lt;50000,"Low",
Table1[[#This Row],[Mileage]]&lt;150000,"Medium",
TRUE,"High"
)</f>
        <v>High</v>
      </c>
      <c r="N1130" t="str" cm="1">
        <f t="array" ref="N1130">_xlfn.IFS(
Table1[[#This Row],[Price]]&lt;65000,"Budget",
Table1[[#This Row],[Price]]&lt;=80000,"Mid-range",
TRUE,"Premium"
)</f>
        <v>Mid-range</v>
      </c>
      <c r="O1130" t="str" cm="1">
        <f t="array" ref="O1130">_xlfn.IFS(
Table1[[#This Row],[Engine Size]]&lt;2,"Small",
Table1[[#This Row],[Engine Size]]&lt;4,"Medium",
TRUE,"Large"
)</f>
        <v>Small</v>
      </c>
      <c r="P1130" cm="1">
        <f t="array" ref="P1130">_xlfn.IFS(
Table1[[#This Row],[Condition]]="New",3,
Table1[[#This Row],[Condition]]="Like New",2,
TRUE,1
)</f>
        <v>3</v>
      </c>
    </row>
    <row r="1131" spans="1:16" hidden="1" x14ac:dyDescent="0.3">
      <c r="A1131">
        <v>1130</v>
      </c>
      <c r="B1131" t="s">
        <v>24</v>
      </c>
      <c r="C1131">
        <v>2010</v>
      </c>
      <c r="D1131">
        <v>2.4</v>
      </c>
      <c r="E1131" t="s">
        <v>25</v>
      </c>
      <c r="F1131" t="s">
        <v>19</v>
      </c>
      <c r="G1131">
        <v>181510</v>
      </c>
      <c r="H1131" t="s">
        <v>38</v>
      </c>
      <c r="I1131">
        <v>39743.01</v>
      </c>
      <c r="J1131" t="s">
        <v>49</v>
      </c>
      <c r="K1131">
        <f ca="1">YEAR(TODAY()) - Table1[[#This Row],[Year]]</f>
        <v>16</v>
      </c>
      <c r="L1131">
        <f>Table1[[#This Row],[Price]]/Table1[[#This Row],[Mileage]]</f>
        <v>0.21895768828163739</v>
      </c>
      <c r="M1131" t="str" cm="1">
        <f t="array" ref="M1131">_xlfn.IFS(
Table1[[#This Row],[Mileage]]&lt;50000,"Low",
Table1[[#This Row],[Mileage]]&lt;150000,"Medium",
TRUE,"High"
)</f>
        <v>High</v>
      </c>
      <c r="N1131" t="str" cm="1">
        <f t="array" ref="N1131">_xlfn.IFS(
Table1[[#This Row],[Price]]&lt;65000,"Budget",
Table1[[#This Row],[Price]]&lt;=80000,"Mid-range",
TRUE,"Premium"
)</f>
        <v>Budget</v>
      </c>
      <c r="O1131" t="str" cm="1">
        <f t="array" ref="O1131">_xlfn.IFS(
Table1[[#This Row],[Engine Size]]&lt;2,"Small",
Table1[[#This Row],[Engine Size]]&lt;4,"Medium",
TRUE,"Large"
)</f>
        <v>Medium</v>
      </c>
      <c r="P1131" cm="1">
        <f t="array" ref="P1131">_xlfn.IFS(
Table1[[#This Row],[Condition]]="New",3,
Table1[[#This Row],[Condition]]="Like New",2,
TRUE,1
)</f>
        <v>2</v>
      </c>
    </row>
    <row r="1132" spans="1:16" x14ac:dyDescent="0.3">
      <c r="A1132">
        <v>1131</v>
      </c>
      <c r="B1132" t="s">
        <v>58</v>
      </c>
      <c r="C1132">
        <v>2014</v>
      </c>
      <c r="D1132">
        <v>3.2</v>
      </c>
      <c r="E1132" t="s">
        <v>33</v>
      </c>
      <c r="F1132" t="s">
        <v>19</v>
      </c>
      <c r="G1132">
        <v>80636</v>
      </c>
      <c r="H1132" t="s">
        <v>38</v>
      </c>
      <c r="I1132">
        <v>74003.92</v>
      </c>
      <c r="J1132" t="s">
        <v>67</v>
      </c>
      <c r="K1132">
        <f ca="1">YEAR(TODAY()) - Table1[[#This Row],[Year]]</f>
        <v>12</v>
      </c>
      <c r="L1132">
        <f>Table1[[#This Row],[Price]]/Table1[[#This Row],[Mileage]]</f>
        <v>0.91775286472543283</v>
      </c>
      <c r="M1132" t="str" cm="1">
        <f t="array" ref="M1132">_xlfn.IFS(
Table1[[#This Row],[Mileage]]&lt;50000,"Low",
Table1[[#This Row],[Mileage]]&lt;150000,"Medium",
TRUE,"High"
)</f>
        <v>Medium</v>
      </c>
      <c r="N1132" t="str" cm="1">
        <f t="array" ref="N1132">_xlfn.IFS(
Table1[[#This Row],[Price]]&lt;65000,"Budget",
Table1[[#This Row],[Price]]&lt;=80000,"Mid-range",
TRUE,"Premium"
)</f>
        <v>Mid-range</v>
      </c>
      <c r="O1132" t="str" cm="1">
        <f t="array" ref="O1132">_xlfn.IFS(
Table1[[#This Row],[Engine Size]]&lt;2,"Small",
Table1[[#This Row],[Engine Size]]&lt;4,"Medium",
TRUE,"Large"
)</f>
        <v>Medium</v>
      </c>
      <c r="P1132" cm="1">
        <f t="array" ref="P1132">_xlfn.IFS(
Table1[[#This Row],[Condition]]="New",3,
Table1[[#This Row],[Condition]]="Like New",2,
TRUE,1
)</f>
        <v>2</v>
      </c>
    </row>
    <row r="1133" spans="1:16" hidden="1" x14ac:dyDescent="0.3">
      <c r="A1133">
        <v>1132</v>
      </c>
      <c r="B1133" t="s">
        <v>24</v>
      </c>
      <c r="C1133">
        <v>2002</v>
      </c>
      <c r="D1133">
        <v>4.0999999999999996</v>
      </c>
      <c r="E1133" t="s">
        <v>42</v>
      </c>
      <c r="F1133" t="s">
        <v>34</v>
      </c>
      <c r="G1133">
        <v>66483</v>
      </c>
      <c r="H1133" t="s">
        <v>38</v>
      </c>
      <c r="I1133">
        <v>48326.64</v>
      </c>
      <c r="J1133" t="s">
        <v>27</v>
      </c>
      <c r="K1133">
        <f ca="1">YEAR(TODAY()) - Table1[[#This Row],[Year]]</f>
        <v>24</v>
      </c>
      <c r="L1133">
        <f>Table1[[#This Row],[Price]]/Table1[[#This Row],[Mileage]]</f>
        <v>0.72690221560398893</v>
      </c>
      <c r="M1133" t="str" cm="1">
        <f t="array" ref="M1133">_xlfn.IFS(
Table1[[#This Row],[Mileage]]&lt;50000,"Low",
Table1[[#This Row],[Mileage]]&lt;150000,"Medium",
TRUE,"High"
)</f>
        <v>Medium</v>
      </c>
      <c r="N1133" t="str" cm="1">
        <f t="array" ref="N1133">_xlfn.IFS(
Table1[[#This Row],[Price]]&lt;65000,"Budget",
Table1[[#This Row],[Price]]&lt;=80000,"Mid-range",
TRUE,"Premium"
)</f>
        <v>Budget</v>
      </c>
      <c r="O1133" t="str" cm="1">
        <f t="array" ref="O1133">_xlfn.IFS(
Table1[[#This Row],[Engine Size]]&lt;2,"Small",
Table1[[#This Row],[Engine Size]]&lt;4,"Medium",
TRUE,"Large"
)</f>
        <v>Large</v>
      </c>
      <c r="P1133" cm="1">
        <f t="array" ref="P1133">_xlfn.IFS(
Table1[[#This Row],[Condition]]="New",3,
Table1[[#This Row],[Condition]]="Like New",2,
TRUE,1
)</f>
        <v>2</v>
      </c>
    </row>
    <row r="1134" spans="1:16" x14ac:dyDescent="0.3">
      <c r="A1134">
        <v>1133</v>
      </c>
      <c r="B1134" t="s">
        <v>43</v>
      </c>
      <c r="C1134">
        <v>2000</v>
      </c>
      <c r="D1134">
        <v>5.2</v>
      </c>
      <c r="E1134" t="s">
        <v>33</v>
      </c>
      <c r="F1134" t="s">
        <v>34</v>
      </c>
      <c r="G1134">
        <v>20505</v>
      </c>
      <c r="H1134" t="s">
        <v>38</v>
      </c>
      <c r="I1134">
        <v>56988.37</v>
      </c>
      <c r="J1134" t="s">
        <v>60</v>
      </c>
      <c r="K1134">
        <f ca="1">YEAR(TODAY()) - Table1[[#This Row],[Year]]</f>
        <v>26</v>
      </c>
      <c r="L1134">
        <f>Table1[[#This Row],[Price]]/Table1[[#This Row],[Mileage]]</f>
        <v>2.7792426237503047</v>
      </c>
      <c r="M1134" t="str" cm="1">
        <f t="array" ref="M1134">_xlfn.IFS(
Table1[[#This Row],[Mileage]]&lt;50000,"Low",
Table1[[#This Row],[Mileage]]&lt;150000,"Medium",
TRUE,"High"
)</f>
        <v>Low</v>
      </c>
      <c r="N1134" t="str" cm="1">
        <f t="array" ref="N1134">_xlfn.IFS(
Table1[[#This Row],[Price]]&lt;65000,"Budget",
Table1[[#This Row],[Price]]&lt;=80000,"Mid-range",
TRUE,"Premium"
)</f>
        <v>Budget</v>
      </c>
      <c r="O1134" t="str" cm="1">
        <f t="array" ref="O1134">_xlfn.IFS(
Table1[[#This Row],[Engine Size]]&lt;2,"Small",
Table1[[#This Row],[Engine Size]]&lt;4,"Medium",
TRUE,"Large"
)</f>
        <v>Large</v>
      </c>
      <c r="P1134" cm="1">
        <f t="array" ref="P1134">_xlfn.IFS(
Table1[[#This Row],[Condition]]="New",3,
Table1[[#This Row],[Condition]]="Like New",2,
TRUE,1
)</f>
        <v>2</v>
      </c>
    </row>
    <row r="1135" spans="1:16" x14ac:dyDescent="0.3">
      <c r="A1135">
        <v>1134</v>
      </c>
      <c r="B1135" t="s">
        <v>37</v>
      </c>
      <c r="C1135">
        <v>2019</v>
      </c>
      <c r="D1135">
        <v>2</v>
      </c>
      <c r="E1135" t="s">
        <v>42</v>
      </c>
      <c r="F1135" t="s">
        <v>34</v>
      </c>
      <c r="G1135">
        <v>33525</v>
      </c>
      <c r="H1135" t="s">
        <v>20</v>
      </c>
      <c r="I1135">
        <v>56612.31</v>
      </c>
      <c r="J1135" t="s">
        <v>68</v>
      </c>
      <c r="K1135">
        <f ca="1">YEAR(TODAY()) - Table1[[#This Row],[Year]]</f>
        <v>7</v>
      </c>
      <c r="L1135">
        <f>Table1[[#This Row],[Price]]/Table1[[#This Row],[Mileage]]</f>
        <v>1.6886595078299775</v>
      </c>
      <c r="M1135" t="str" cm="1">
        <f t="array" ref="M1135">_xlfn.IFS(
Table1[[#This Row],[Mileage]]&lt;50000,"Low",
Table1[[#This Row],[Mileage]]&lt;150000,"Medium",
TRUE,"High"
)</f>
        <v>Low</v>
      </c>
      <c r="N1135" t="str" cm="1">
        <f t="array" ref="N1135">_xlfn.IFS(
Table1[[#This Row],[Price]]&lt;65000,"Budget",
Table1[[#This Row],[Price]]&lt;=80000,"Mid-range",
TRUE,"Premium"
)</f>
        <v>Budget</v>
      </c>
      <c r="O1135" t="str" cm="1">
        <f t="array" ref="O1135">_xlfn.IFS(
Table1[[#This Row],[Engine Size]]&lt;2,"Small",
Table1[[#This Row],[Engine Size]]&lt;4,"Medium",
TRUE,"Large"
)</f>
        <v>Medium</v>
      </c>
      <c r="P1135" cm="1">
        <f t="array" ref="P1135">_xlfn.IFS(
Table1[[#This Row],[Condition]]="New",3,
Table1[[#This Row],[Condition]]="Like New",2,
TRUE,1
)</f>
        <v>3</v>
      </c>
    </row>
    <row r="1136" spans="1:16" x14ac:dyDescent="0.3">
      <c r="A1136">
        <v>1135</v>
      </c>
      <c r="B1136" t="s">
        <v>58</v>
      </c>
      <c r="C1136">
        <v>2015</v>
      </c>
      <c r="D1136">
        <v>1.6</v>
      </c>
      <c r="E1136" t="s">
        <v>25</v>
      </c>
      <c r="F1136" t="s">
        <v>19</v>
      </c>
      <c r="G1136">
        <v>211474</v>
      </c>
      <c r="H1136" t="s">
        <v>38</v>
      </c>
      <c r="I1136">
        <v>97705.95</v>
      </c>
      <c r="J1136" t="s">
        <v>67</v>
      </c>
      <c r="K1136">
        <f ca="1">YEAR(TODAY()) - Table1[[#This Row],[Year]]</f>
        <v>11</v>
      </c>
      <c r="L1136">
        <f>Table1[[#This Row],[Price]]/Table1[[#This Row],[Mileage]]</f>
        <v>0.46202346387735604</v>
      </c>
      <c r="M1136" t="str" cm="1">
        <f t="array" ref="M1136">_xlfn.IFS(
Table1[[#This Row],[Mileage]]&lt;50000,"Low",
Table1[[#This Row],[Mileage]]&lt;150000,"Medium",
TRUE,"High"
)</f>
        <v>High</v>
      </c>
      <c r="N1136" t="str" cm="1">
        <f t="array" ref="N1136">_xlfn.IFS(
Table1[[#This Row],[Price]]&lt;65000,"Budget",
Table1[[#This Row],[Price]]&lt;=80000,"Mid-range",
TRUE,"Premium"
)</f>
        <v>Premium</v>
      </c>
      <c r="O1136" t="str" cm="1">
        <f t="array" ref="O1136">_xlfn.IFS(
Table1[[#This Row],[Engine Size]]&lt;2,"Small",
Table1[[#This Row],[Engine Size]]&lt;4,"Medium",
TRUE,"Large"
)</f>
        <v>Small</v>
      </c>
      <c r="P1136" cm="1">
        <f t="array" ref="P1136">_xlfn.IFS(
Table1[[#This Row],[Condition]]="New",3,
Table1[[#This Row],[Condition]]="Like New",2,
TRUE,1
)</f>
        <v>2</v>
      </c>
    </row>
    <row r="1137" spans="1:16" hidden="1" x14ac:dyDescent="0.3">
      <c r="A1137">
        <v>1136</v>
      </c>
      <c r="B1137" t="s">
        <v>30</v>
      </c>
      <c r="C1137">
        <v>2001</v>
      </c>
      <c r="D1137">
        <v>5.8</v>
      </c>
      <c r="E1137" t="s">
        <v>42</v>
      </c>
      <c r="F1137" t="s">
        <v>19</v>
      </c>
      <c r="G1137">
        <v>96008</v>
      </c>
      <c r="H1137" t="s">
        <v>38</v>
      </c>
      <c r="I1137">
        <v>39870.93</v>
      </c>
      <c r="J1137" t="s">
        <v>31</v>
      </c>
      <c r="K1137">
        <f ca="1">YEAR(TODAY()) - Table1[[#This Row],[Year]]</f>
        <v>25</v>
      </c>
      <c r="L1137">
        <f>Table1[[#This Row],[Price]]/Table1[[#This Row],[Mileage]]</f>
        <v>0.41528758020164985</v>
      </c>
      <c r="M1137" t="str" cm="1">
        <f t="array" ref="M1137">_xlfn.IFS(
Table1[[#This Row],[Mileage]]&lt;50000,"Low",
Table1[[#This Row],[Mileage]]&lt;150000,"Medium",
TRUE,"High"
)</f>
        <v>Medium</v>
      </c>
      <c r="N1137" t="str" cm="1">
        <f t="array" ref="N1137">_xlfn.IFS(
Table1[[#This Row],[Price]]&lt;65000,"Budget",
Table1[[#This Row],[Price]]&lt;=80000,"Mid-range",
TRUE,"Premium"
)</f>
        <v>Budget</v>
      </c>
      <c r="O1137" t="str" cm="1">
        <f t="array" ref="O1137">_xlfn.IFS(
Table1[[#This Row],[Engine Size]]&lt;2,"Small",
Table1[[#This Row],[Engine Size]]&lt;4,"Medium",
TRUE,"Large"
)</f>
        <v>Large</v>
      </c>
      <c r="P1137" cm="1">
        <f t="array" ref="P1137">_xlfn.IFS(
Table1[[#This Row],[Condition]]="New",3,
Table1[[#This Row],[Condition]]="Like New",2,
TRUE,1
)</f>
        <v>2</v>
      </c>
    </row>
    <row r="1138" spans="1:16" hidden="1" x14ac:dyDescent="0.3">
      <c r="A1138">
        <v>1137</v>
      </c>
      <c r="B1138" t="s">
        <v>43</v>
      </c>
      <c r="C1138">
        <v>2001</v>
      </c>
      <c r="D1138">
        <v>1.5</v>
      </c>
      <c r="E1138" t="s">
        <v>42</v>
      </c>
      <c r="F1138" t="s">
        <v>19</v>
      </c>
      <c r="G1138">
        <v>44348</v>
      </c>
      <c r="H1138" t="s">
        <v>26</v>
      </c>
      <c r="I1138">
        <v>24729.99</v>
      </c>
      <c r="J1138" t="s">
        <v>60</v>
      </c>
      <c r="K1138">
        <f ca="1">YEAR(TODAY()) - Table1[[#This Row],[Year]]</f>
        <v>25</v>
      </c>
      <c r="L1138">
        <f>Table1[[#This Row],[Price]]/Table1[[#This Row],[Mileage]]</f>
        <v>0.55763484260846041</v>
      </c>
      <c r="M1138" t="str" cm="1">
        <f t="array" ref="M1138">_xlfn.IFS(
Table1[[#This Row],[Mileage]]&lt;50000,"Low",
Table1[[#This Row],[Mileage]]&lt;150000,"Medium",
TRUE,"High"
)</f>
        <v>Low</v>
      </c>
      <c r="N1138" t="str" cm="1">
        <f t="array" ref="N1138">_xlfn.IFS(
Table1[[#This Row],[Price]]&lt;65000,"Budget",
Table1[[#This Row],[Price]]&lt;=80000,"Mid-range",
TRUE,"Premium"
)</f>
        <v>Budget</v>
      </c>
      <c r="O1138" t="str" cm="1">
        <f t="array" ref="O1138">_xlfn.IFS(
Table1[[#This Row],[Engine Size]]&lt;2,"Small",
Table1[[#This Row],[Engine Size]]&lt;4,"Medium",
TRUE,"Large"
)</f>
        <v>Small</v>
      </c>
      <c r="P1138" cm="1">
        <f t="array" ref="P1138">_xlfn.IFS(
Table1[[#This Row],[Condition]]="New",3,
Table1[[#This Row],[Condition]]="Like New",2,
TRUE,1
)</f>
        <v>1</v>
      </c>
    </row>
    <row r="1139" spans="1:16" x14ac:dyDescent="0.3">
      <c r="A1139">
        <v>1138</v>
      </c>
      <c r="B1139" t="s">
        <v>17</v>
      </c>
      <c r="C1139">
        <v>2002</v>
      </c>
      <c r="D1139">
        <v>3.4</v>
      </c>
      <c r="E1139" t="s">
        <v>33</v>
      </c>
      <c r="F1139" t="s">
        <v>34</v>
      </c>
      <c r="G1139">
        <v>202259</v>
      </c>
      <c r="H1139" t="s">
        <v>38</v>
      </c>
      <c r="I1139">
        <v>91620.23</v>
      </c>
      <c r="J1139" t="s">
        <v>47</v>
      </c>
      <c r="K1139">
        <f ca="1">YEAR(TODAY()) - Table1[[#This Row],[Year]]</f>
        <v>24</v>
      </c>
      <c r="L1139">
        <f>Table1[[#This Row],[Price]]/Table1[[#This Row],[Mileage]]</f>
        <v>0.45298468794960917</v>
      </c>
      <c r="M1139" t="str" cm="1">
        <f t="array" ref="M1139">_xlfn.IFS(
Table1[[#This Row],[Mileage]]&lt;50000,"Low",
Table1[[#This Row],[Mileage]]&lt;150000,"Medium",
TRUE,"High"
)</f>
        <v>High</v>
      </c>
      <c r="N1139" t="str" cm="1">
        <f t="array" ref="N1139">_xlfn.IFS(
Table1[[#This Row],[Price]]&lt;65000,"Budget",
Table1[[#This Row],[Price]]&lt;=80000,"Mid-range",
TRUE,"Premium"
)</f>
        <v>Premium</v>
      </c>
      <c r="O1139" t="str" cm="1">
        <f t="array" ref="O1139">_xlfn.IFS(
Table1[[#This Row],[Engine Size]]&lt;2,"Small",
Table1[[#This Row],[Engine Size]]&lt;4,"Medium",
TRUE,"Large"
)</f>
        <v>Medium</v>
      </c>
      <c r="P1139" cm="1">
        <f t="array" ref="P1139">_xlfn.IFS(
Table1[[#This Row],[Condition]]="New",3,
Table1[[#This Row],[Condition]]="Like New",2,
TRUE,1
)</f>
        <v>2</v>
      </c>
    </row>
    <row r="1140" spans="1:16" hidden="1" x14ac:dyDescent="0.3">
      <c r="A1140">
        <v>1139</v>
      </c>
      <c r="B1140" t="s">
        <v>24</v>
      </c>
      <c r="C1140">
        <v>2007</v>
      </c>
      <c r="D1140">
        <v>3.9</v>
      </c>
      <c r="E1140" t="s">
        <v>33</v>
      </c>
      <c r="F1140" t="s">
        <v>34</v>
      </c>
      <c r="G1140">
        <v>269417</v>
      </c>
      <c r="H1140" t="s">
        <v>38</v>
      </c>
      <c r="I1140">
        <v>21609.73</v>
      </c>
      <c r="J1140" t="s">
        <v>27</v>
      </c>
      <c r="K1140">
        <f ca="1">YEAR(TODAY()) - Table1[[#This Row],[Year]]</f>
        <v>19</v>
      </c>
      <c r="L1140">
        <f>Table1[[#This Row],[Price]]/Table1[[#This Row],[Mileage]]</f>
        <v>8.0209229558639586E-2</v>
      </c>
      <c r="M1140" t="str" cm="1">
        <f t="array" ref="M1140">_xlfn.IFS(
Table1[[#This Row],[Mileage]]&lt;50000,"Low",
Table1[[#This Row],[Mileage]]&lt;150000,"Medium",
TRUE,"High"
)</f>
        <v>High</v>
      </c>
      <c r="N1140" t="str" cm="1">
        <f t="array" ref="N1140">_xlfn.IFS(
Table1[[#This Row],[Price]]&lt;65000,"Budget",
Table1[[#This Row],[Price]]&lt;=80000,"Mid-range",
TRUE,"Premium"
)</f>
        <v>Budget</v>
      </c>
      <c r="O1140" t="str" cm="1">
        <f t="array" ref="O1140">_xlfn.IFS(
Table1[[#This Row],[Engine Size]]&lt;2,"Small",
Table1[[#This Row],[Engine Size]]&lt;4,"Medium",
TRUE,"Large"
)</f>
        <v>Medium</v>
      </c>
      <c r="P1140" cm="1">
        <f t="array" ref="P1140">_xlfn.IFS(
Table1[[#This Row],[Condition]]="New",3,
Table1[[#This Row],[Condition]]="Like New",2,
TRUE,1
)</f>
        <v>2</v>
      </c>
    </row>
    <row r="1141" spans="1:16" x14ac:dyDescent="0.3">
      <c r="A1141">
        <v>1140</v>
      </c>
      <c r="B1141" t="s">
        <v>17</v>
      </c>
      <c r="C1141">
        <v>2023</v>
      </c>
      <c r="D1141">
        <v>3.7</v>
      </c>
      <c r="E1141" t="s">
        <v>33</v>
      </c>
      <c r="F1141" t="s">
        <v>19</v>
      </c>
      <c r="G1141">
        <v>206641</v>
      </c>
      <c r="H1141" t="s">
        <v>20</v>
      </c>
      <c r="I1141">
        <v>84270.17</v>
      </c>
      <c r="J1141" t="s">
        <v>47</v>
      </c>
      <c r="K1141">
        <f ca="1">YEAR(TODAY()) - Table1[[#This Row],[Year]]</f>
        <v>3</v>
      </c>
      <c r="L1141">
        <f>Table1[[#This Row],[Price]]/Table1[[#This Row],[Mileage]]</f>
        <v>0.40780953440991863</v>
      </c>
      <c r="M1141" t="str" cm="1">
        <f t="array" ref="M1141">_xlfn.IFS(
Table1[[#This Row],[Mileage]]&lt;50000,"Low",
Table1[[#This Row],[Mileage]]&lt;150000,"Medium",
TRUE,"High"
)</f>
        <v>High</v>
      </c>
      <c r="N1141" t="str" cm="1">
        <f t="array" ref="N1141">_xlfn.IFS(
Table1[[#This Row],[Price]]&lt;65000,"Budget",
Table1[[#This Row],[Price]]&lt;=80000,"Mid-range",
TRUE,"Premium"
)</f>
        <v>Premium</v>
      </c>
      <c r="O1141" t="str" cm="1">
        <f t="array" ref="O1141">_xlfn.IFS(
Table1[[#This Row],[Engine Size]]&lt;2,"Small",
Table1[[#This Row],[Engine Size]]&lt;4,"Medium",
TRUE,"Large"
)</f>
        <v>Medium</v>
      </c>
      <c r="P1141" cm="1">
        <f t="array" ref="P1141">_xlfn.IFS(
Table1[[#This Row],[Condition]]="New",3,
Table1[[#This Row],[Condition]]="Like New",2,
TRUE,1
)</f>
        <v>3</v>
      </c>
    </row>
    <row r="1142" spans="1:16" hidden="1" x14ac:dyDescent="0.3">
      <c r="A1142">
        <v>1141</v>
      </c>
      <c r="B1142" t="s">
        <v>50</v>
      </c>
      <c r="C1142">
        <v>2014</v>
      </c>
      <c r="D1142">
        <v>1.4</v>
      </c>
      <c r="E1142" t="s">
        <v>25</v>
      </c>
      <c r="F1142" t="s">
        <v>19</v>
      </c>
      <c r="G1142">
        <v>134607</v>
      </c>
      <c r="H1142" t="s">
        <v>20</v>
      </c>
      <c r="I1142">
        <v>19270.419999999998</v>
      </c>
      <c r="J1142" t="s">
        <v>54</v>
      </c>
      <c r="K1142">
        <f ca="1">YEAR(TODAY()) - Table1[[#This Row],[Year]]</f>
        <v>12</v>
      </c>
      <c r="L1142">
        <f>Table1[[#This Row],[Price]]/Table1[[#This Row],[Mileage]]</f>
        <v>0.14316060828931629</v>
      </c>
      <c r="M1142" t="str" cm="1">
        <f t="array" ref="M1142">_xlfn.IFS(
Table1[[#This Row],[Mileage]]&lt;50000,"Low",
Table1[[#This Row],[Mileage]]&lt;150000,"Medium",
TRUE,"High"
)</f>
        <v>Medium</v>
      </c>
      <c r="N1142" t="str" cm="1">
        <f t="array" ref="N1142">_xlfn.IFS(
Table1[[#This Row],[Price]]&lt;65000,"Budget",
Table1[[#This Row],[Price]]&lt;=80000,"Mid-range",
TRUE,"Premium"
)</f>
        <v>Budget</v>
      </c>
      <c r="O1142" t="str" cm="1">
        <f t="array" ref="O1142">_xlfn.IFS(
Table1[[#This Row],[Engine Size]]&lt;2,"Small",
Table1[[#This Row],[Engine Size]]&lt;4,"Medium",
TRUE,"Large"
)</f>
        <v>Small</v>
      </c>
      <c r="P1142" cm="1">
        <f t="array" ref="P1142">_xlfn.IFS(
Table1[[#This Row],[Condition]]="New",3,
Table1[[#This Row],[Condition]]="Like New",2,
TRUE,1
)</f>
        <v>3</v>
      </c>
    </row>
    <row r="1143" spans="1:16" x14ac:dyDescent="0.3">
      <c r="A1143">
        <v>1142</v>
      </c>
      <c r="B1143" t="s">
        <v>43</v>
      </c>
      <c r="C1143">
        <v>2006</v>
      </c>
      <c r="D1143">
        <v>1.3</v>
      </c>
      <c r="E1143" t="s">
        <v>25</v>
      </c>
      <c r="F1143" t="s">
        <v>34</v>
      </c>
      <c r="G1143">
        <v>214096</v>
      </c>
      <c r="H1143" t="s">
        <v>26</v>
      </c>
      <c r="I1143">
        <v>67578.81</v>
      </c>
      <c r="J1143" t="s">
        <v>60</v>
      </c>
      <c r="K1143">
        <f ca="1">YEAR(TODAY()) - Table1[[#This Row],[Year]]</f>
        <v>20</v>
      </c>
      <c r="L1143">
        <f>Table1[[#This Row],[Price]]/Table1[[#This Row],[Mileage]]</f>
        <v>0.31564723301696435</v>
      </c>
      <c r="M1143" t="str" cm="1">
        <f t="array" ref="M1143">_xlfn.IFS(
Table1[[#This Row],[Mileage]]&lt;50000,"Low",
Table1[[#This Row],[Mileage]]&lt;150000,"Medium",
TRUE,"High"
)</f>
        <v>High</v>
      </c>
      <c r="N1143" t="str" cm="1">
        <f t="array" ref="N1143">_xlfn.IFS(
Table1[[#This Row],[Price]]&lt;65000,"Budget",
Table1[[#This Row],[Price]]&lt;=80000,"Mid-range",
TRUE,"Premium"
)</f>
        <v>Mid-range</v>
      </c>
      <c r="O1143" t="str" cm="1">
        <f t="array" ref="O1143">_xlfn.IFS(
Table1[[#This Row],[Engine Size]]&lt;2,"Small",
Table1[[#This Row],[Engine Size]]&lt;4,"Medium",
TRUE,"Large"
)</f>
        <v>Small</v>
      </c>
      <c r="P1143" cm="1">
        <f t="array" ref="P1143">_xlfn.IFS(
Table1[[#This Row],[Condition]]="New",3,
Table1[[#This Row],[Condition]]="Like New",2,
TRUE,1
)</f>
        <v>1</v>
      </c>
    </row>
    <row r="1144" spans="1:16" hidden="1" x14ac:dyDescent="0.3">
      <c r="A1144">
        <v>1143</v>
      </c>
      <c r="B1144" t="s">
        <v>17</v>
      </c>
      <c r="C1144">
        <v>2005</v>
      </c>
      <c r="D1144">
        <v>1.5</v>
      </c>
      <c r="E1144" t="s">
        <v>33</v>
      </c>
      <c r="F1144" t="s">
        <v>34</v>
      </c>
      <c r="G1144">
        <v>107157</v>
      </c>
      <c r="H1144" t="s">
        <v>38</v>
      </c>
      <c r="I1144">
        <v>19301.38</v>
      </c>
      <c r="J1144" t="s">
        <v>47</v>
      </c>
      <c r="K1144">
        <f ca="1">YEAR(TODAY()) - Table1[[#This Row],[Year]]</f>
        <v>21</v>
      </c>
      <c r="L1144">
        <f>Table1[[#This Row],[Price]]/Table1[[#This Row],[Mileage]]</f>
        <v>0.18012243717162668</v>
      </c>
      <c r="M1144" t="str" cm="1">
        <f t="array" ref="M1144">_xlfn.IFS(
Table1[[#This Row],[Mileage]]&lt;50000,"Low",
Table1[[#This Row],[Mileage]]&lt;150000,"Medium",
TRUE,"High"
)</f>
        <v>Medium</v>
      </c>
      <c r="N1144" t="str" cm="1">
        <f t="array" ref="N1144">_xlfn.IFS(
Table1[[#This Row],[Price]]&lt;65000,"Budget",
Table1[[#This Row],[Price]]&lt;=80000,"Mid-range",
TRUE,"Premium"
)</f>
        <v>Budget</v>
      </c>
      <c r="O1144" t="str" cm="1">
        <f t="array" ref="O1144">_xlfn.IFS(
Table1[[#This Row],[Engine Size]]&lt;2,"Small",
Table1[[#This Row],[Engine Size]]&lt;4,"Medium",
TRUE,"Large"
)</f>
        <v>Small</v>
      </c>
      <c r="P1144" cm="1">
        <f t="array" ref="P1144">_xlfn.IFS(
Table1[[#This Row],[Condition]]="New",3,
Table1[[#This Row],[Condition]]="Like New",2,
TRUE,1
)</f>
        <v>2</v>
      </c>
    </row>
    <row r="1145" spans="1:16" x14ac:dyDescent="0.3">
      <c r="A1145">
        <v>1144</v>
      </c>
      <c r="B1145" t="s">
        <v>58</v>
      </c>
      <c r="C1145">
        <v>2008</v>
      </c>
      <c r="D1145">
        <v>3.9</v>
      </c>
      <c r="E1145" t="s">
        <v>25</v>
      </c>
      <c r="F1145" t="s">
        <v>19</v>
      </c>
      <c r="G1145">
        <v>908</v>
      </c>
      <c r="H1145" t="s">
        <v>38</v>
      </c>
      <c r="I1145">
        <v>92693.15</v>
      </c>
      <c r="J1145" t="s">
        <v>65</v>
      </c>
      <c r="K1145">
        <f ca="1">YEAR(TODAY()) - Table1[[#This Row],[Year]]</f>
        <v>18</v>
      </c>
      <c r="L1145">
        <f>Table1[[#This Row],[Price]]/Table1[[#This Row],[Mileage]]</f>
        <v>102.08496696035242</v>
      </c>
      <c r="M1145" t="str" cm="1">
        <f t="array" ref="M1145">_xlfn.IFS(
Table1[[#This Row],[Mileage]]&lt;50000,"Low",
Table1[[#This Row],[Mileage]]&lt;150000,"Medium",
TRUE,"High"
)</f>
        <v>Low</v>
      </c>
      <c r="N1145" t="str" cm="1">
        <f t="array" ref="N1145">_xlfn.IFS(
Table1[[#This Row],[Price]]&lt;65000,"Budget",
Table1[[#This Row],[Price]]&lt;=80000,"Mid-range",
TRUE,"Premium"
)</f>
        <v>Premium</v>
      </c>
      <c r="O1145" t="str" cm="1">
        <f t="array" ref="O1145">_xlfn.IFS(
Table1[[#This Row],[Engine Size]]&lt;2,"Small",
Table1[[#This Row],[Engine Size]]&lt;4,"Medium",
TRUE,"Large"
)</f>
        <v>Medium</v>
      </c>
      <c r="P1145" cm="1">
        <f t="array" ref="P1145">_xlfn.IFS(
Table1[[#This Row],[Condition]]="New",3,
Table1[[#This Row],[Condition]]="Like New",2,
TRUE,1
)</f>
        <v>2</v>
      </c>
    </row>
    <row r="1146" spans="1:16" x14ac:dyDescent="0.3">
      <c r="A1146">
        <v>1145</v>
      </c>
      <c r="B1146" t="s">
        <v>24</v>
      </c>
      <c r="C1146">
        <v>2019</v>
      </c>
      <c r="D1146">
        <v>3.7</v>
      </c>
      <c r="E1146" t="s">
        <v>25</v>
      </c>
      <c r="F1146" t="s">
        <v>34</v>
      </c>
      <c r="G1146">
        <v>252299</v>
      </c>
      <c r="H1146" t="s">
        <v>38</v>
      </c>
      <c r="I1146">
        <v>58675.79</v>
      </c>
      <c r="J1146" t="s">
        <v>53</v>
      </c>
      <c r="K1146">
        <f ca="1">YEAR(TODAY()) - Table1[[#This Row],[Year]]</f>
        <v>7</v>
      </c>
      <c r="L1146">
        <f>Table1[[#This Row],[Price]]/Table1[[#This Row],[Mileage]]</f>
        <v>0.23256449688663056</v>
      </c>
      <c r="M1146" t="str" cm="1">
        <f t="array" ref="M1146">_xlfn.IFS(
Table1[[#This Row],[Mileage]]&lt;50000,"Low",
Table1[[#This Row],[Mileage]]&lt;150000,"Medium",
TRUE,"High"
)</f>
        <v>High</v>
      </c>
      <c r="N1146" t="str" cm="1">
        <f t="array" ref="N1146">_xlfn.IFS(
Table1[[#This Row],[Price]]&lt;65000,"Budget",
Table1[[#This Row],[Price]]&lt;=80000,"Mid-range",
TRUE,"Premium"
)</f>
        <v>Budget</v>
      </c>
      <c r="O1146" t="str" cm="1">
        <f t="array" ref="O1146">_xlfn.IFS(
Table1[[#This Row],[Engine Size]]&lt;2,"Small",
Table1[[#This Row],[Engine Size]]&lt;4,"Medium",
TRUE,"Large"
)</f>
        <v>Medium</v>
      </c>
      <c r="P1146" cm="1">
        <f t="array" ref="P1146">_xlfn.IFS(
Table1[[#This Row],[Condition]]="New",3,
Table1[[#This Row],[Condition]]="Like New",2,
TRUE,1
)</f>
        <v>2</v>
      </c>
    </row>
    <row r="1147" spans="1:16" hidden="1" x14ac:dyDescent="0.3">
      <c r="A1147">
        <v>1146</v>
      </c>
      <c r="B1147" t="s">
        <v>37</v>
      </c>
      <c r="C1147">
        <v>2000</v>
      </c>
      <c r="D1147">
        <v>2.2000000000000002</v>
      </c>
      <c r="E1147" t="s">
        <v>42</v>
      </c>
      <c r="F1147" t="s">
        <v>19</v>
      </c>
      <c r="G1147">
        <v>201225</v>
      </c>
      <c r="H1147" t="s">
        <v>38</v>
      </c>
      <c r="I1147">
        <v>36281.01</v>
      </c>
      <c r="J1147" t="s">
        <v>39</v>
      </c>
      <c r="K1147">
        <f ca="1">YEAR(TODAY()) - Table1[[#This Row],[Year]]</f>
        <v>26</v>
      </c>
      <c r="L1147">
        <f>Table1[[#This Row],[Price]]/Table1[[#This Row],[Mileage]]</f>
        <v>0.18030070816250468</v>
      </c>
      <c r="M1147" t="str" cm="1">
        <f t="array" ref="M1147">_xlfn.IFS(
Table1[[#This Row],[Mileage]]&lt;50000,"Low",
Table1[[#This Row],[Mileage]]&lt;150000,"Medium",
TRUE,"High"
)</f>
        <v>High</v>
      </c>
      <c r="N1147" t="str" cm="1">
        <f t="array" ref="N1147">_xlfn.IFS(
Table1[[#This Row],[Price]]&lt;65000,"Budget",
Table1[[#This Row],[Price]]&lt;=80000,"Mid-range",
TRUE,"Premium"
)</f>
        <v>Budget</v>
      </c>
      <c r="O1147" t="str" cm="1">
        <f t="array" ref="O1147">_xlfn.IFS(
Table1[[#This Row],[Engine Size]]&lt;2,"Small",
Table1[[#This Row],[Engine Size]]&lt;4,"Medium",
TRUE,"Large"
)</f>
        <v>Medium</v>
      </c>
      <c r="P1147" cm="1">
        <f t="array" ref="P1147">_xlfn.IFS(
Table1[[#This Row],[Condition]]="New",3,
Table1[[#This Row],[Condition]]="Like New",2,
TRUE,1
)</f>
        <v>2</v>
      </c>
    </row>
    <row r="1148" spans="1:16" hidden="1" x14ac:dyDescent="0.3">
      <c r="A1148">
        <v>1147</v>
      </c>
      <c r="B1148" t="s">
        <v>43</v>
      </c>
      <c r="C1148">
        <v>2007</v>
      </c>
      <c r="D1148">
        <v>4.2</v>
      </c>
      <c r="E1148" t="s">
        <v>42</v>
      </c>
      <c r="F1148" t="s">
        <v>19</v>
      </c>
      <c r="G1148">
        <v>108352</v>
      </c>
      <c r="H1148" t="s">
        <v>38</v>
      </c>
      <c r="I1148">
        <v>18330.66</v>
      </c>
      <c r="J1148" t="s">
        <v>60</v>
      </c>
      <c r="K1148">
        <f ca="1">YEAR(TODAY()) - Table1[[#This Row],[Year]]</f>
        <v>19</v>
      </c>
      <c r="L1148">
        <f>Table1[[#This Row],[Price]]/Table1[[#This Row],[Mileage]]</f>
        <v>0.16917694181925574</v>
      </c>
      <c r="M1148" t="str" cm="1">
        <f t="array" ref="M1148">_xlfn.IFS(
Table1[[#This Row],[Mileage]]&lt;50000,"Low",
Table1[[#This Row],[Mileage]]&lt;150000,"Medium",
TRUE,"High"
)</f>
        <v>Medium</v>
      </c>
      <c r="N1148" t="str" cm="1">
        <f t="array" ref="N1148">_xlfn.IFS(
Table1[[#This Row],[Price]]&lt;65000,"Budget",
Table1[[#This Row],[Price]]&lt;=80000,"Mid-range",
TRUE,"Premium"
)</f>
        <v>Budget</v>
      </c>
      <c r="O1148" t="str" cm="1">
        <f t="array" ref="O1148">_xlfn.IFS(
Table1[[#This Row],[Engine Size]]&lt;2,"Small",
Table1[[#This Row],[Engine Size]]&lt;4,"Medium",
TRUE,"Large"
)</f>
        <v>Large</v>
      </c>
      <c r="P1148" cm="1">
        <f t="array" ref="P1148">_xlfn.IFS(
Table1[[#This Row],[Condition]]="New",3,
Table1[[#This Row],[Condition]]="Like New",2,
TRUE,1
)</f>
        <v>2</v>
      </c>
    </row>
    <row r="1149" spans="1:16" hidden="1" x14ac:dyDescent="0.3">
      <c r="A1149">
        <v>1148</v>
      </c>
      <c r="B1149" t="s">
        <v>58</v>
      </c>
      <c r="C1149">
        <v>2022</v>
      </c>
      <c r="D1149">
        <v>5.0999999999999996</v>
      </c>
      <c r="E1149" t="s">
        <v>33</v>
      </c>
      <c r="F1149" t="s">
        <v>34</v>
      </c>
      <c r="G1149">
        <v>95967</v>
      </c>
      <c r="H1149" t="s">
        <v>38</v>
      </c>
      <c r="I1149">
        <v>40263.26</v>
      </c>
      <c r="J1149" t="s">
        <v>59</v>
      </c>
      <c r="K1149">
        <f ca="1">YEAR(TODAY()) - Table1[[#This Row],[Year]]</f>
        <v>4</v>
      </c>
      <c r="L1149">
        <f>Table1[[#This Row],[Price]]/Table1[[#This Row],[Mileage]]</f>
        <v>0.41955317973886858</v>
      </c>
      <c r="M1149" t="str" cm="1">
        <f t="array" ref="M1149">_xlfn.IFS(
Table1[[#This Row],[Mileage]]&lt;50000,"Low",
Table1[[#This Row],[Mileage]]&lt;150000,"Medium",
TRUE,"High"
)</f>
        <v>Medium</v>
      </c>
      <c r="N1149" t="str" cm="1">
        <f t="array" ref="N1149">_xlfn.IFS(
Table1[[#This Row],[Price]]&lt;65000,"Budget",
Table1[[#This Row],[Price]]&lt;=80000,"Mid-range",
TRUE,"Premium"
)</f>
        <v>Budget</v>
      </c>
      <c r="O1149" t="str" cm="1">
        <f t="array" ref="O1149">_xlfn.IFS(
Table1[[#This Row],[Engine Size]]&lt;2,"Small",
Table1[[#This Row],[Engine Size]]&lt;4,"Medium",
TRUE,"Large"
)</f>
        <v>Large</v>
      </c>
      <c r="P1149" cm="1">
        <f t="array" ref="P1149">_xlfn.IFS(
Table1[[#This Row],[Condition]]="New",3,
Table1[[#This Row],[Condition]]="Like New",2,
TRUE,1
)</f>
        <v>2</v>
      </c>
    </row>
    <row r="1150" spans="1:16" x14ac:dyDescent="0.3">
      <c r="A1150">
        <v>1149</v>
      </c>
      <c r="B1150" t="s">
        <v>30</v>
      </c>
      <c r="C1150">
        <v>2022</v>
      </c>
      <c r="D1150">
        <v>1.2</v>
      </c>
      <c r="E1150" t="s">
        <v>25</v>
      </c>
      <c r="F1150" t="s">
        <v>34</v>
      </c>
      <c r="G1150">
        <v>35079</v>
      </c>
      <c r="H1150" t="s">
        <v>26</v>
      </c>
      <c r="I1150">
        <v>71976.899999999994</v>
      </c>
      <c r="J1150" t="s">
        <v>31</v>
      </c>
      <c r="K1150">
        <f ca="1">YEAR(TODAY()) - Table1[[#This Row],[Year]]</f>
        <v>4</v>
      </c>
      <c r="L1150">
        <f>Table1[[#This Row],[Price]]/Table1[[#This Row],[Mileage]]</f>
        <v>2.0518515351064739</v>
      </c>
      <c r="M1150" t="str" cm="1">
        <f t="array" ref="M1150">_xlfn.IFS(
Table1[[#This Row],[Mileage]]&lt;50000,"Low",
Table1[[#This Row],[Mileage]]&lt;150000,"Medium",
TRUE,"High"
)</f>
        <v>Low</v>
      </c>
      <c r="N1150" t="str" cm="1">
        <f t="array" ref="N1150">_xlfn.IFS(
Table1[[#This Row],[Price]]&lt;65000,"Budget",
Table1[[#This Row],[Price]]&lt;=80000,"Mid-range",
TRUE,"Premium"
)</f>
        <v>Mid-range</v>
      </c>
      <c r="O1150" t="str" cm="1">
        <f t="array" ref="O1150">_xlfn.IFS(
Table1[[#This Row],[Engine Size]]&lt;2,"Small",
Table1[[#This Row],[Engine Size]]&lt;4,"Medium",
TRUE,"Large"
)</f>
        <v>Small</v>
      </c>
      <c r="P1150" cm="1">
        <f t="array" ref="P1150">_xlfn.IFS(
Table1[[#This Row],[Condition]]="New",3,
Table1[[#This Row],[Condition]]="Like New",2,
TRUE,1
)</f>
        <v>1</v>
      </c>
    </row>
    <row r="1151" spans="1:16" hidden="1" x14ac:dyDescent="0.3">
      <c r="A1151">
        <v>1150</v>
      </c>
      <c r="B1151" t="s">
        <v>50</v>
      </c>
      <c r="C1151">
        <v>2002</v>
      </c>
      <c r="D1151">
        <v>3.5</v>
      </c>
      <c r="E1151" t="s">
        <v>42</v>
      </c>
      <c r="F1151" t="s">
        <v>34</v>
      </c>
      <c r="G1151">
        <v>212628</v>
      </c>
      <c r="H1151" t="s">
        <v>38</v>
      </c>
      <c r="I1151">
        <v>41570.33</v>
      </c>
      <c r="J1151" t="s">
        <v>61</v>
      </c>
      <c r="K1151">
        <f ca="1">YEAR(TODAY()) - Table1[[#This Row],[Year]]</f>
        <v>24</v>
      </c>
      <c r="L1151">
        <f>Table1[[#This Row],[Price]]/Table1[[#This Row],[Mileage]]</f>
        <v>0.19550731794495552</v>
      </c>
      <c r="M1151" t="str" cm="1">
        <f t="array" ref="M1151">_xlfn.IFS(
Table1[[#This Row],[Mileage]]&lt;50000,"Low",
Table1[[#This Row],[Mileage]]&lt;150000,"Medium",
TRUE,"High"
)</f>
        <v>High</v>
      </c>
      <c r="N1151" t="str" cm="1">
        <f t="array" ref="N1151">_xlfn.IFS(
Table1[[#This Row],[Price]]&lt;65000,"Budget",
Table1[[#This Row],[Price]]&lt;=80000,"Mid-range",
TRUE,"Premium"
)</f>
        <v>Budget</v>
      </c>
      <c r="O1151" t="str" cm="1">
        <f t="array" ref="O1151">_xlfn.IFS(
Table1[[#This Row],[Engine Size]]&lt;2,"Small",
Table1[[#This Row],[Engine Size]]&lt;4,"Medium",
TRUE,"Large"
)</f>
        <v>Medium</v>
      </c>
      <c r="P1151" cm="1">
        <f t="array" ref="P1151">_xlfn.IFS(
Table1[[#This Row],[Condition]]="New",3,
Table1[[#This Row],[Condition]]="Like New",2,
TRUE,1
)</f>
        <v>2</v>
      </c>
    </row>
    <row r="1152" spans="1:16" hidden="1" x14ac:dyDescent="0.3">
      <c r="A1152">
        <v>1151</v>
      </c>
      <c r="B1152" t="s">
        <v>24</v>
      </c>
      <c r="C1152">
        <v>2003</v>
      </c>
      <c r="D1152">
        <v>4.4000000000000004</v>
      </c>
      <c r="E1152" t="s">
        <v>18</v>
      </c>
      <c r="F1152" t="s">
        <v>19</v>
      </c>
      <c r="G1152">
        <v>111889</v>
      </c>
      <c r="H1152" t="s">
        <v>38</v>
      </c>
      <c r="I1152">
        <v>28378.94</v>
      </c>
      <c r="J1152" t="s">
        <v>53</v>
      </c>
      <c r="K1152">
        <f ca="1">YEAR(TODAY()) - Table1[[#This Row],[Year]]</f>
        <v>23</v>
      </c>
      <c r="L1152">
        <f>Table1[[#This Row],[Price]]/Table1[[#This Row],[Mileage]]</f>
        <v>0.25363476302406851</v>
      </c>
      <c r="M1152" t="str" cm="1">
        <f t="array" ref="M1152">_xlfn.IFS(
Table1[[#This Row],[Mileage]]&lt;50000,"Low",
Table1[[#This Row],[Mileage]]&lt;150000,"Medium",
TRUE,"High"
)</f>
        <v>Medium</v>
      </c>
      <c r="N1152" t="str" cm="1">
        <f t="array" ref="N1152">_xlfn.IFS(
Table1[[#This Row],[Price]]&lt;65000,"Budget",
Table1[[#This Row],[Price]]&lt;=80000,"Mid-range",
TRUE,"Premium"
)</f>
        <v>Budget</v>
      </c>
      <c r="O1152" t="str" cm="1">
        <f t="array" ref="O1152">_xlfn.IFS(
Table1[[#This Row],[Engine Size]]&lt;2,"Small",
Table1[[#This Row],[Engine Size]]&lt;4,"Medium",
TRUE,"Large"
)</f>
        <v>Large</v>
      </c>
      <c r="P1152" cm="1">
        <f t="array" ref="P1152">_xlfn.IFS(
Table1[[#This Row],[Condition]]="New",3,
Table1[[#This Row],[Condition]]="Like New",2,
TRUE,1
)</f>
        <v>2</v>
      </c>
    </row>
    <row r="1153" spans="1:16" x14ac:dyDescent="0.3">
      <c r="A1153">
        <v>1152</v>
      </c>
      <c r="B1153" t="s">
        <v>43</v>
      </c>
      <c r="C1153">
        <v>2014</v>
      </c>
      <c r="D1153">
        <v>2.2999999999999998</v>
      </c>
      <c r="E1153" t="s">
        <v>25</v>
      </c>
      <c r="F1153" t="s">
        <v>34</v>
      </c>
      <c r="G1153">
        <v>262063</v>
      </c>
      <c r="H1153" t="s">
        <v>38</v>
      </c>
      <c r="I1153">
        <v>59853.9</v>
      </c>
      <c r="J1153" t="s">
        <v>57</v>
      </c>
      <c r="K1153">
        <f ca="1">YEAR(TODAY()) - Table1[[#This Row],[Year]]</f>
        <v>12</v>
      </c>
      <c r="L1153">
        <f>Table1[[#This Row],[Price]]/Table1[[#This Row],[Mileage]]</f>
        <v>0.22839508057222882</v>
      </c>
      <c r="M1153" t="str" cm="1">
        <f t="array" ref="M1153">_xlfn.IFS(
Table1[[#This Row],[Mileage]]&lt;50000,"Low",
Table1[[#This Row],[Mileage]]&lt;150000,"Medium",
TRUE,"High"
)</f>
        <v>High</v>
      </c>
      <c r="N1153" t="str" cm="1">
        <f t="array" ref="N1153">_xlfn.IFS(
Table1[[#This Row],[Price]]&lt;65000,"Budget",
Table1[[#This Row],[Price]]&lt;=80000,"Mid-range",
TRUE,"Premium"
)</f>
        <v>Budget</v>
      </c>
      <c r="O1153" t="str" cm="1">
        <f t="array" ref="O1153">_xlfn.IFS(
Table1[[#This Row],[Engine Size]]&lt;2,"Small",
Table1[[#This Row],[Engine Size]]&lt;4,"Medium",
TRUE,"Large"
)</f>
        <v>Medium</v>
      </c>
      <c r="P1153" cm="1">
        <f t="array" ref="P1153">_xlfn.IFS(
Table1[[#This Row],[Condition]]="New",3,
Table1[[#This Row],[Condition]]="Like New",2,
TRUE,1
)</f>
        <v>2</v>
      </c>
    </row>
    <row r="1154" spans="1:16" hidden="1" x14ac:dyDescent="0.3">
      <c r="A1154">
        <v>1153</v>
      </c>
      <c r="B1154" t="s">
        <v>43</v>
      </c>
      <c r="C1154">
        <v>2005</v>
      </c>
      <c r="D1154">
        <v>2.5</v>
      </c>
      <c r="E1154" t="s">
        <v>18</v>
      </c>
      <c r="F1154" t="s">
        <v>34</v>
      </c>
      <c r="G1154">
        <v>46105</v>
      </c>
      <c r="H1154" t="s">
        <v>26</v>
      </c>
      <c r="I1154">
        <v>44693.08</v>
      </c>
      <c r="J1154" t="s">
        <v>63</v>
      </c>
      <c r="K1154">
        <f ca="1">YEAR(TODAY()) - Table1[[#This Row],[Year]]</f>
        <v>21</v>
      </c>
      <c r="L1154">
        <f>Table1[[#This Row],[Price]]/Table1[[#This Row],[Mileage]]</f>
        <v>0.96937598958898175</v>
      </c>
      <c r="M1154" t="str" cm="1">
        <f t="array" ref="M1154">_xlfn.IFS(
Table1[[#This Row],[Mileage]]&lt;50000,"Low",
Table1[[#This Row],[Mileage]]&lt;150000,"Medium",
TRUE,"High"
)</f>
        <v>Low</v>
      </c>
      <c r="N1154" t="str" cm="1">
        <f t="array" ref="N1154">_xlfn.IFS(
Table1[[#This Row],[Price]]&lt;65000,"Budget",
Table1[[#This Row],[Price]]&lt;=80000,"Mid-range",
TRUE,"Premium"
)</f>
        <v>Budget</v>
      </c>
      <c r="O1154" t="str" cm="1">
        <f t="array" ref="O1154">_xlfn.IFS(
Table1[[#This Row],[Engine Size]]&lt;2,"Small",
Table1[[#This Row],[Engine Size]]&lt;4,"Medium",
TRUE,"Large"
)</f>
        <v>Medium</v>
      </c>
      <c r="P1154" cm="1">
        <f t="array" ref="P1154">_xlfn.IFS(
Table1[[#This Row],[Condition]]="New",3,
Table1[[#This Row],[Condition]]="Like New",2,
TRUE,1
)</f>
        <v>1</v>
      </c>
    </row>
    <row r="1155" spans="1:16" hidden="1" x14ac:dyDescent="0.3">
      <c r="A1155">
        <v>1154</v>
      </c>
      <c r="B1155" t="s">
        <v>37</v>
      </c>
      <c r="C1155">
        <v>2014</v>
      </c>
      <c r="D1155">
        <v>4.0999999999999996</v>
      </c>
      <c r="E1155" t="s">
        <v>33</v>
      </c>
      <c r="F1155" t="s">
        <v>19</v>
      </c>
      <c r="G1155">
        <v>132957</v>
      </c>
      <c r="H1155" t="s">
        <v>38</v>
      </c>
      <c r="I1155">
        <v>20751.59</v>
      </c>
      <c r="J1155" t="s">
        <v>48</v>
      </c>
      <c r="K1155">
        <f ca="1">YEAR(TODAY()) - Table1[[#This Row],[Year]]</f>
        <v>12</v>
      </c>
      <c r="L1155">
        <f>Table1[[#This Row],[Price]]/Table1[[#This Row],[Mileage]]</f>
        <v>0.15607745361282219</v>
      </c>
      <c r="M1155" t="str" cm="1">
        <f t="array" ref="M1155">_xlfn.IFS(
Table1[[#This Row],[Mileage]]&lt;50000,"Low",
Table1[[#This Row],[Mileage]]&lt;150000,"Medium",
TRUE,"High"
)</f>
        <v>Medium</v>
      </c>
      <c r="N1155" t="str" cm="1">
        <f t="array" ref="N1155">_xlfn.IFS(
Table1[[#This Row],[Price]]&lt;65000,"Budget",
Table1[[#This Row],[Price]]&lt;=80000,"Mid-range",
TRUE,"Premium"
)</f>
        <v>Budget</v>
      </c>
      <c r="O1155" t="str" cm="1">
        <f t="array" ref="O1155">_xlfn.IFS(
Table1[[#This Row],[Engine Size]]&lt;2,"Small",
Table1[[#This Row],[Engine Size]]&lt;4,"Medium",
TRUE,"Large"
)</f>
        <v>Large</v>
      </c>
      <c r="P1155" cm="1">
        <f t="array" ref="P1155">_xlfn.IFS(
Table1[[#This Row],[Condition]]="New",3,
Table1[[#This Row],[Condition]]="Like New",2,
TRUE,1
)</f>
        <v>2</v>
      </c>
    </row>
    <row r="1156" spans="1:16" hidden="1" x14ac:dyDescent="0.3">
      <c r="A1156">
        <v>1155</v>
      </c>
      <c r="B1156" t="s">
        <v>37</v>
      </c>
      <c r="C1156">
        <v>2020</v>
      </c>
      <c r="D1156">
        <v>5.5</v>
      </c>
      <c r="E1156" t="s">
        <v>25</v>
      </c>
      <c r="F1156" t="s">
        <v>19</v>
      </c>
      <c r="G1156">
        <v>1049</v>
      </c>
      <c r="H1156" t="s">
        <v>26</v>
      </c>
      <c r="I1156">
        <v>19628.86</v>
      </c>
      <c r="J1156" t="s">
        <v>39</v>
      </c>
      <c r="K1156">
        <f ca="1">YEAR(TODAY()) - Table1[[#This Row],[Year]]</f>
        <v>6</v>
      </c>
      <c r="L1156">
        <f>Table1[[#This Row],[Price]]/Table1[[#This Row],[Mileage]]</f>
        <v>18.711973307912299</v>
      </c>
      <c r="M1156" t="str" cm="1">
        <f t="array" ref="M1156">_xlfn.IFS(
Table1[[#This Row],[Mileage]]&lt;50000,"Low",
Table1[[#This Row],[Mileage]]&lt;150000,"Medium",
TRUE,"High"
)</f>
        <v>Low</v>
      </c>
      <c r="N1156" t="str" cm="1">
        <f t="array" ref="N1156">_xlfn.IFS(
Table1[[#This Row],[Price]]&lt;65000,"Budget",
Table1[[#This Row],[Price]]&lt;=80000,"Mid-range",
TRUE,"Premium"
)</f>
        <v>Budget</v>
      </c>
      <c r="O1156" t="str" cm="1">
        <f t="array" ref="O1156">_xlfn.IFS(
Table1[[#This Row],[Engine Size]]&lt;2,"Small",
Table1[[#This Row],[Engine Size]]&lt;4,"Medium",
TRUE,"Large"
)</f>
        <v>Large</v>
      </c>
      <c r="P1156" cm="1">
        <f t="array" ref="P1156">_xlfn.IFS(
Table1[[#This Row],[Condition]]="New",3,
Table1[[#This Row],[Condition]]="Like New",2,
TRUE,1
)</f>
        <v>1</v>
      </c>
    </row>
    <row r="1157" spans="1:16" x14ac:dyDescent="0.3">
      <c r="A1157">
        <v>1156</v>
      </c>
      <c r="B1157" t="s">
        <v>30</v>
      </c>
      <c r="C1157">
        <v>2002</v>
      </c>
      <c r="D1157">
        <v>5</v>
      </c>
      <c r="E1157" t="s">
        <v>33</v>
      </c>
      <c r="F1157" t="s">
        <v>34</v>
      </c>
      <c r="G1157">
        <v>53281</v>
      </c>
      <c r="H1157" t="s">
        <v>20</v>
      </c>
      <c r="I1157">
        <v>72208.89</v>
      </c>
      <c r="J1157" t="s">
        <v>40</v>
      </c>
      <c r="K1157">
        <f ca="1">YEAR(TODAY()) - Table1[[#This Row],[Year]]</f>
        <v>24</v>
      </c>
      <c r="L1157">
        <f>Table1[[#This Row],[Price]]/Table1[[#This Row],[Mileage]]</f>
        <v>1.3552465231508417</v>
      </c>
      <c r="M1157" t="str" cm="1">
        <f t="array" ref="M1157">_xlfn.IFS(
Table1[[#This Row],[Mileage]]&lt;50000,"Low",
Table1[[#This Row],[Mileage]]&lt;150000,"Medium",
TRUE,"High"
)</f>
        <v>Medium</v>
      </c>
      <c r="N1157" t="str" cm="1">
        <f t="array" ref="N1157">_xlfn.IFS(
Table1[[#This Row],[Price]]&lt;65000,"Budget",
Table1[[#This Row],[Price]]&lt;=80000,"Mid-range",
TRUE,"Premium"
)</f>
        <v>Mid-range</v>
      </c>
      <c r="O1157" t="str" cm="1">
        <f t="array" ref="O1157">_xlfn.IFS(
Table1[[#This Row],[Engine Size]]&lt;2,"Small",
Table1[[#This Row],[Engine Size]]&lt;4,"Medium",
TRUE,"Large"
)</f>
        <v>Large</v>
      </c>
      <c r="P1157" cm="1">
        <f t="array" ref="P1157">_xlfn.IFS(
Table1[[#This Row],[Condition]]="New",3,
Table1[[#This Row],[Condition]]="Like New",2,
TRUE,1
)</f>
        <v>3</v>
      </c>
    </row>
    <row r="1158" spans="1:16" x14ac:dyDescent="0.3">
      <c r="A1158">
        <v>1157</v>
      </c>
      <c r="B1158" t="s">
        <v>50</v>
      </c>
      <c r="C1158">
        <v>2020</v>
      </c>
      <c r="D1158">
        <v>3.9</v>
      </c>
      <c r="E1158" t="s">
        <v>33</v>
      </c>
      <c r="F1158" t="s">
        <v>19</v>
      </c>
      <c r="G1158">
        <v>66697</v>
      </c>
      <c r="H1158" t="s">
        <v>38</v>
      </c>
      <c r="I1158">
        <v>97593.83</v>
      </c>
      <c r="J1158" t="s">
        <v>54</v>
      </c>
      <c r="K1158">
        <f ca="1">YEAR(TODAY()) - Table1[[#This Row],[Year]]</f>
        <v>6</v>
      </c>
      <c r="L1158">
        <f>Table1[[#This Row],[Price]]/Table1[[#This Row],[Mileage]]</f>
        <v>1.4632416750378578</v>
      </c>
      <c r="M1158" t="str" cm="1">
        <f t="array" ref="M1158">_xlfn.IFS(
Table1[[#This Row],[Mileage]]&lt;50000,"Low",
Table1[[#This Row],[Mileage]]&lt;150000,"Medium",
TRUE,"High"
)</f>
        <v>Medium</v>
      </c>
      <c r="N1158" t="str" cm="1">
        <f t="array" ref="N1158">_xlfn.IFS(
Table1[[#This Row],[Price]]&lt;65000,"Budget",
Table1[[#This Row],[Price]]&lt;=80000,"Mid-range",
TRUE,"Premium"
)</f>
        <v>Premium</v>
      </c>
      <c r="O1158" t="str" cm="1">
        <f t="array" ref="O1158">_xlfn.IFS(
Table1[[#This Row],[Engine Size]]&lt;2,"Small",
Table1[[#This Row],[Engine Size]]&lt;4,"Medium",
TRUE,"Large"
)</f>
        <v>Medium</v>
      </c>
      <c r="P1158" cm="1">
        <f t="array" ref="P1158">_xlfn.IFS(
Table1[[#This Row],[Condition]]="New",3,
Table1[[#This Row],[Condition]]="Like New",2,
TRUE,1
)</f>
        <v>2</v>
      </c>
    </row>
    <row r="1159" spans="1:16" hidden="1" x14ac:dyDescent="0.3">
      <c r="A1159">
        <v>1158</v>
      </c>
      <c r="B1159" t="s">
        <v>30</v>
      </c>
      <c r="C1159">
        <v>2020</v>
      </c>
      <c r="D1159">
        <v>4.7</v>
      </c>
      <c r="E1159" t="s">
        <v>33</v>
      </c>
      <c r="F1159" t="s">
        <v>19</v>
      </c>
      <c r="G1159">
        <v>36534</v>
      </c>
      <c r="H1159" t="s">
        <v>26</v>
      </c>
      <c r="I1159">
        <v>27143.94</v>
      </c>
      <c r="J1159" t="s">
        <v>40</v>
      </c>
      <c r="K1159">
        <f ca="1">YEAR(TODAY()) - Table1[[#This Row],[Year]]</f>
        <v>6</v>
      </c>
      <c r="L1159">
        <f>Table1[[#This Row],[Price]]/Table1[[#This Row],[Mileage]]</f>
        <v>0.74297750041057642</v>
      </c>
      <c r="M1159" t="str" cm="1">
        <f t="array" ref="M1159">_xlfn.IFS(
Table1[[#This Row],[Mileage]]&lt;50000,"Low",
Table1[[#This Row],[Mileage]]&lt;150000,"Medium",
TRUE,"High"
)</f>
        <v>Low</v>
      </c>
      <c r="N1159" t="str" cm="1">
        <f t="array" ref="N1159">_xlfn.IFS(
Table1[[#This Row],[Price]]&lt;65000,"Budget",
Table1[[#This Row],[Price]]&lt;=80000,"Mid-range",
TRUE,"Premium"
)</f>
        <v>Budget</v>
      </c>
      <c r="O1159" t="str" cm="1">
        <f t="array" ref="O1159">_xlfn.IFS(
Table1[[#This Row],[Engine Size]]&lt;2,"Small",
Table1[[#This Row],[Engine Size]]&lt;4,"Medium",
TRUE,"Large"
)</f>
        <v>Large</v>
      </c>
      <c r="P1159" cm="1">
        <f t="array" ref="P1159">_xlfn.IFS(
Table1[[#This Row],[Condition]]="New",3,
Table1[[#This Row],[Condition]]="Like New",2,
TRUE,1
)</f>
        <v>1</v>
      </c>
    </row>
    <row r="1160" spans="1:16" x14ac:dyDescent="0.3">
      <c r="A1160">
        <v>1159</v>
      </c>
      <c r="B1160" t="s">
        <v>58</v>
      </c>
      <c r="C1160">
        <v>2013</v>
      </c>
      <c r="D1160">
        <v>2.8</v>
      </c>
      <c r="E1160" t="s">
        <v>33</v>
      </c>
      <c r="F1160" t="s">
        <v>19</v>
      </c>
      <c r="G1160">
        <v>93034</v>
      </c>
      <c r="H1160" t="s">
        <v>20</v>
      </c>
      <c r="I1160">
        <v>78449.119999999995</v>
      </c>
      <c r="J1160" t="s">
        <v>65</v>
      </c>
      <c r="K1160">
        <f ca="1">YEAR(TODAY()) - Table1[[#This Row],[Year]]</f>
        <v>13</v>
      </c>
      <c r="L1160">
        <f>Table1[[#This Row],[Price]]/Table1[[#This Row],[Mileage]]</f>
        <v>0.84323064686028759</v>
      </c>
      <c r="M1160" t="str" cm="1">
        <f t="array" ref="M1160">_xlfn.IFS(
Table1[[#This Row],[Mileage]]&lt;50000,"Low",
Table1[[#This Row],[Mileage]]&lt;150000,"Medium",
TRUE,"High"
)</f>
        <v>Medium</v>
      </c>
      <c r="N1160" t="str" cm="1">
        <f t="array" ref="N1160">_xlfn.IFS(
Table1[[#This Row],[Price]]&lt;65000,"Budget",
Table1[[#This Row],[Price]]&lt;=80000,"Mid-range",
TRUE,"Premium"
)</f>
        <v>Mid-range</v>
      </c>
      <c r="O1160" t="str" cm="1">
        <f t="array" ref="O1160">_xlfn.IFS(
Table1[[#This Row],[Engine Size]]&lt;2,"Small",
Table1[[#This Row],[Engine Size]]&lt;4,"Medium",
TRUE,"Large"
)</f>
        <v>Medium</v>
      </c>
      <c r="P1160" cm="1">
        <f t="array" ref="P1160">_xlfn.IFS(
Table1[[#This Row],[Condition]]="New",3,
Table1[[#This Row],[Condition]]="Like New",2,
TRUE,1
)</f>
        <v>3</v>
      </c>
    </row>
    <row r="1161" spans="1:16" hidden="1" x14ac:dyDescent="0.3">
      <c r="A1161">
        <v>1160</v>
      </c>
      <c r="B1161" t="s">
        <v>58</v>
      </c>
      <c r="C1161">
        <v>2019</v>
      </c>
      <c r="D1161">
        <v>4.2</v>
      </c>
      <c r="E1161" t="s">
        <v>33</v>
      </c>
      <c r="F1161" t="s">
        <v>34</v>
      </c>
      <c r="G1161">
        <v>58097</v>
      </c>
      <c r="H1161" t="s">
        <v>26</v>
      </c>
      <c r="I1161">
        <v>13322.64</v>
      </c>
      <c r="J1161" t="s">
        <v>59</v>
      </c>
      <c r="K1161">
        <f ca="1">YEAR(TODAY()) - Table1[[#This Row],[Year]]</f>
        <v>7</v>
      </c>
      <c r="L1161">
        <f>Table1[[#This Row],[Price]]/Table1[[#This Row],[Mileage]]</f>
        <v>0.2293171764462881</v>
      </c>
      <c r="M1161" t="str" cm="1">
        <f t="array" ref="M1161">_xlfn.IFS(
Table1[[#This Row],[Mileage]]&lt;50000,"Low",
Table1[[#This Row],[Mileage]]&lt;150000,"Medium",
TRUE,"High"
)</f>
        <v>Medium</v>
      </c>
      <c r="N1161" t="str" cm="1">
        <f t="array" ref="N1161">_xlfn.IFS(
Table1[[#This Row],[Price]]&lt;65000,"Budget",
Table1[[#This Row],[Price]]&lt;=80000,"Mid-range",
TRUE,"Premium"
)</f>
        <v>Budget</v>
      </c>
      <c r="O1161" t="str" cm="1">
        <f t="array" ref="O1161">_xlfn.IFS(
Table1[[#This Row],[Engine Size]]&lt;2,"Small",
Table1[[#This Row],[Engine Size]]&lt;4,"Medium",
TRUE,"Large"
)</f>
        <v>Large</v>
      </c>
      <c r="P1161" cm="1">
        <f t="array" ref="P1161">_xlfn.IFS(
Table1[[#This Row],[Condition]]="New",3,
Table1[[#This Row],[Condition]]="Like New",2,
TRUE,1
)</f>
        <v>1</v>
      </c>
    </row>
    <row r="1162" spans="1:16" hidden="1" x14ac:dyDescent="0.3">
      <c r="A1162">
        <v>1161</v>
      </c>
      <c r="B1162" t="s">
        <v>30</v>
      </c>
      <c r="C1162">
        <v>2013</v>
      </c>
      <c r="D1162">
        <v>3.3</v>
      </c>
      <c r="E1162" t="s">
        <v>25</v>
      </c>
      <c r="F1162" t="s">
        <v>34</v>
      </c>
      <c r="G1162">
        <v>184885</v>
      </c>
      <c r="H1162" t="s">
        <v>26</v>
      </c>
      <c r="I1162">
        <v>41249.71</v>
      </c>
      <c r="J1162" t="s">
        <v>40</v>
      </c>
      <c r="K1162">
        <f ca="1">YEAR(TODAY()) - Table1[[#This Row],[Year]]</f>
        <v>13</v>
      </c>
      <c r="L1162">
        <f>Table1[[#This Row],[Price]]/Table1[[#This Row],[Mileage]]</f>
        <v>0.22311009546474836</v>
      </c>
      <c r="M1162" t="str" cm="1">
        <f t="array" ref="M1162">_xlfn.IFS(
Table1[[#This Row],[Mileage]]&lt;50000,"Low",
Table1[[#This Row],[Mileage]]&lt;150000,"Medium",
TRUE,"High"
)</f>
        <v>High</v>
      </c>
      <c r="N1162" t="str" cm="1">
        <f t="array" ref="N1162">_xlfn.IFS(
Table1[[#This Row],[Price]]&lt;65000,"Budget",
Table1[[#This Row],[Price]]&lt;=80000,"Mid-range",
TRUE,"Premium"
)</f>
        <v>Budget</v>
      </c>
      <c r="O1162" t="str" cm="1">
        <f t="array" ref="O1162">_xlfn.IFS(
Table1[[#This Row],[Engine Size]]&lt;2,"Small",
Table1[[#This Row],[Engine Size]]&lt;4,"Medium",
TRUE,"Large"
)</f>
        <v>Medium</v>
      </c>
      <c r="P1162" cm="1">
        <f t="array" ref="P1162">_xlfn.IFS(
Table1[[#This Row],[Condition]]="New",3,
Table1[[#This Row],[Condition]]="Like New",2,
TRUE,1
)</f>
        <v>1</v>
      </c>
    </row>
    <row r="1163" spans="1:16" x14ac:dyDescent="0.3">
      <c r="A1163">
        <v>1162</v>
      </c>
      <c r="B1163" t="s">
        <v>50</v>
      </c>
      <c r="C1163">
        <v>2003</v>
      </c>
      <c r="D1163">
        <v>1.9</v>
      </c>
      <c r="E1163" t="s">
        <v>18</v>
      </c>
      <c r="F1163" t="s">
        <v>19</v>
      </c>
      <c r="G1163">
        <v>287181</v>
      </c>
      <c r="H1163" t="s">
        <v>20</v>
      </c>
      <c r="I1163">
        <v>53135.37</v>
      </c>
      <c r="J1163" t="s">
        <v>61</v>
      </c>
      <c r="K1163">
        <f ca="1">YEAR(TODAY()) - Table1[[#This Row],[Year]]</f>
        <v>23</v>
      </c>
      <c r="L1163">
        <f>Table1[[#This Row],[Price]]/Table1[[#This Row],[Mileage]]</f>
        <v>0.18502397442727758</v>
      </c>
      <c r="M1163" t="str" cm="1">
        <f t="array" ref="M1163">_xlfn.IFS(
Table1[[#This Row],[Mileage]]&lt;50000,"Low",
Table1[[#This Row],[Mileage]]&lt;150000,"Medium",
TRUE,"High"
)</f>
        <v>High</v>
      </c>
      <c r="N1163" t="str" cm="1">
        <f t="array" ref="N1163">_xlfn.IFS(
Table1[[#This Row],[Price]]&lt;65000,"Budget",
Table1[[#This Row],[Price]]&lt;=80000,"Mid-range",
TRUE,"Premium"
)</f>
        <v>Budget</v>
      </c>
      <c r="O1163" t="str" cm="1">
        <f t="array" ref="O1163">_xlfn.IFS(
Table1[[#This Row],[Engine Size]]&lt;2,"Small",
Table1[[#This Row],[Engine Size]]&lt;4,"Medium",
TRUE,"Large"
)</f>
        <v>Small</v>
      </c>
      <c r="P1163" cm="1">
        <f t="array" ref="P1163">_xlfn.IFS(
Table1[[#This Row],[Condition]]="New",3,
Table1[[#This Row],[Condition]]="Like New",2,
TRUE,1
)</f>
        <v>3</v>
      </c>
    </row>
    <row r="1164" spans="1:16" hidden="1" x14ac:dyDescent="0.3">
      <c r="A1164">
        <v>1163</v>
      </c>
      <c r="B1164" t="s">
        <v>30</v>
      </c>
      <c r="C1164">
        <v>2011</v>
      </c>
      <c r="D1164">
        <v>4.5</v>
      </c>
      <c r="E1164" t="s">
        <v>25</v>
      </c>
      <c r="F1164" t="s">
        <v>19</v>
      </c>
      <c r="G1164">
        <v>27278</v>
      </c>
      <c r="H1164" t="s">
        <v>38</v>
      </c>
      <c r="I1164">
        <v>30530.959999999999</v>
      </c>
      <c r="J1164" t="s">
        <v>40</v>
      </c>
      <c r="K1164">
        <f ca="1">YEAR(TODAY()) - Table1[[#This Row],[Year]]</f>
        <v>15</v>
      </c>
      <c r="L1164">
        <f>Table1[[#This Row],[Price]]/Table1[[#This Row],[Mileage]]</f>
        <v>1.11925214458538</v>
      </c>
      <c r="M1164" t="str" cm="1">
        <f t="array" ref="M1164">_xlfn.IFS(
Table1[[#This Row],[Mileage]]&lt;50000,"Low",
Table1[[#This Row],[Mileage]]&lt;150000,"Medium",
TRUE,"High"
)</f>
        <v>Low</v>
      </c>
      <c r="N1164" t="str" cm="1">
        <f t="array" ref="N1164">_xlfn.IFS(
Table1[[#This Row],[Price]]&lt;65000,"Budget",
Table1[[#This Row],[Price]]&lt;=80000,"Mid-range",
TRUE,"Premium"
)</f>
        <v>Budget</v>
      </c>
      <c r="O1164" t="str" cm="1">
        <f t="array" ref="O1164">_xlfn.IFS(
Table1[[#This Row],[Engine Size]]&lt;2,"Small",
Table1[[#This Row],[Engine Size]]&lt;4,"Medium",
TRUE,"Large"
)</f>
        <v>Large</v>
      </c>
      <c r="P1164" cm="1">
        <f t="array" ref="P1164">_xlfn.IFS(
Table1[[#This Row],[Condition]]="New",3,
Table1[[#This Row],[Condition]]="Like New",2,
TRUE,1
)</f>
        <v>2</v>
      </c>
    </row>
    <row r="1165" spans="1:16" x14ac:dyDescent="0.3">
      <c r="A1165">
        <v>1164</v>
      </c>
      <c r="B1165" t="s">
        <v>50</v>
      </c>
      <c r="C1165">
        <v>2016</v>
      </c>
      <c r="D1165">
        <v>3.8</v>
      </c>
      <c r="E1165" t="s">
        <v>25</v>
      </c>
      <c r="F1165" t="s">
        <v>19</v>
      </c>
      <c r="G1165">
        <v>139344</v>
      </c>
      <c r="H1165" t="s">
        <v>38</v>
      </c>
      <c r="I1165">
        <v>55309.95</v>
      </c>
      <c r="J1165" t="s">
        <v>54</v>
      </c>
      <c r="K1165">
        <f ca="1">YEAR(TODAY()) - Table1[[#This Row],[Year]]</f>
        <v>10</v>
      </c>
      <c r="L1165">
        <f>Table1[[#This Row],[Price]]/Table1[[#This Row],[Mileage]]</f>
        <v>0.39693097657595589</v>
      </c>
      <c r="M1165" t="str" cm="1">
        <f t="array" ref="M1165">_xlfn.IFS(
Table1[[#This Row],[Mileage]]&lt;50000,"Low",
Table1[[#This Row],[Mileage]]&lt;150000,"Medium",
TRUE,"High"
)</f>
        <v>Medium</v>
      </c>
      <c r="N1165" t="str" cm="1">
        <f t="array" ref="N1165">_xlfn.IFS(
Table1[[#This Row],[Price]]&lt;65000,"Budget",
Table1[[#This Row],[Price]]&lt;=80000,"Mid-range",
TRUE,"Premium"
)</f>
        <v>Budget</v>
      </c>
      <c r="O1165" t="str" cm="1">
        <f t="array" ref="O1165">_xlfn.IFS(
Table1[[#This Row],[Engine Size]]&lt;2,"Small",
Table1[[#This Row],[Engine Size]]&lt;4,"Medium",
TRUE,"Large"
)</f>
        <v>Medium</v>
      </c>
      <c r="P1165" cm="1">
        <f t="array" ref="P1165">_xlfn.IFS(
Table1[[#This Row],[Condition]]="New",3,
Table1[[#This Row],[Condition]]="Like New",2,
TRUE,1
)</f>
        <v>2</v>
      </c>
    </row>
    <row r="1166" spans="1:16" x14ac:dyDescent="0.3">
      <c r="A1166">
        <v>1165</v>
      </c>
      <c r="B1166" t="s">
        <v>50</v>
      </c>
      <c r="C1166">
        <v>2006</v>
      </c>
      <c r="D1166">
        <v>2.8</v>
      </c>
      <c r="E1166" t="s">
        <v>25</v>
      </c>
      <c r="F1166" t="s">
        <v>34</v>
      </c>
      <c r="G1166">
        <v>73277</v>
      </c>
      <c r="H1166" t="s">
        <v>26</v>
      </c>
      <c r="I1166">
        <v>88848.37</v>
      </c>
      <c r="J1166" t="s">
        <v>54</v>
      </c>
      <c r="K1166">
        <f ca="1">YEAR(TODAY()) - Table1[[#This Row],[Year]]</f>
        <v>20</v>
      </c>
      <c r="L1166">
        <f>Table1[[#This Row],[Price]]/Table1[[#This Row],[Mileage]]</f>
        <v>1.2125001023513517</v>
      </c>
      <c r="M1166" t="str" cm="1">
        <f t="array" ref="M1166">_xlfn.IFS(
Table1[[#This Row],[Mileage]]&lt;50000,"Low",
Table1[[#This Row],[Mileage]]&lt;150000,"Medium",
TRUE,"High"
)</f>
        <v>Medium</v>
      </c>
      <c r="N1166" t="str" cm="1">
        <f t="array" ref="N1166">_xlfn.IFS(
Table1[[#This Row],[Price]]&lt;65000,"Budget",
Table1[[#This Row],[Price]]&lt;=80000,"Mid-range",
TRUE,"Premium"
)</f>
        <v>Premium</v>
      </c>
      <c r="O1166" t="str" cm="1">
        <f t="array" ref="O1166">_xlfn.IFS(
Table1[[#This Row],[Engine Size]]&lt;2,"Small",
Table1[[#This Row],[Engine Size]]&lt;4,"Medium",
TRUE,"Large"
)</f>
        <v>Medium</v>
      </c>
      <c r="P1166" cm="1">
        <f t="array" ref="P1166">_xlfn.IFS(
Table1[[#This Row],[Condition]]="New",3,
Table1[[#This Row],[Condition]]="Like New",2,
TRUE,1
)</f>
        <v>1</v>
      </c>
    </row>
    <row r="1167" spans="1:16" x14ac:dyDescent="0.3">
      <c r="A1167">
        <v>1166</v>
      </c>
      <c r="B1167" t="s">
        <v>17</v>
      </c>
      <c r="C1167">
        <v>2008</v>
      </c>
      <c r="D1167">
        <v>5.6</v>
      </c>
      <c r="E1167" t="s">
        <v>42</v>
      </c>
      <c r="F1167" t="s">
        <v>19</v>
      </c>
      <c r="G1167">
        <v>4694</v>
      </c>
      <c r="H1167" t="s">
        <v>20</v>
      </c>
      <c r="I1167">
        <v>94721.61</v>
      </c>
      <c r="J1167" t="s">
        <v>47</v>
      </c>
      <c r="K1167">
        <f ca="1">YEAR(TODAY()) - Table1[[#This Row],[Year]]</f>
        <v>18</v>
      </c>
      <c r="L1167">
        <f>Table1[[#This Row],[Price]]/Table1[[#This Row],[Mileage]]</f>
        <v>20.179294844482317</v>
      </c>
      <c r="M1167" t="str" cm="1">
        <f t="array" ref="M1167">_xlfn.IFS(
Table1[[#This Row],[Mileage]]&lt;50000,"Low",
Table1[[#This Row],[Mileage]]&lt;150000,"Medium",
TRUE,"High"
)</f>
        <v>Low</v>
      </c>
      <c r="N1167" t="str" cm="1">
        <f t="array" ref="N1167">_xlfn.IFS(
Table1[[#This Row],[Price]]&lt;65000,"Budget",
Table1[[#This Row],[Price]]&lt;=80000,"Mid-range",
TRUE,"Premium"
)</f>
        <v>Premium</v>
      </c>
      <c r="O1167" t="str" cm="1">
        <f t="array" ref="O1167">_xlfn.IFS(
Table1[[#This Row],[Engine Size]]&lt;2,"Small",
Table1[[#This Row],[Engine Size]]&lt;4,"Medium",
TRUE,"Large"
)</f>
        <v>Large</v>
      </c>
      <c r="P1167" cm="1">
        <f t="array" ref="P1167">_xlfn.IFS(
Table1[[#This Row],[Condition]]="New",3,
Table1[[#This Row],[Condition]]="Like New",2,
TRUE,1
)</f>
        <v>3</v>
      </c>
    </row>
    <row r="1168" spans="1:16" hidden="1" x14ac:dyDescent="0.3">
      <c r="A1168">
        <v>1167</v>
      </c>
      <c r="B1168" t="s">
        <v>24</v>
      </c>
      <c r="C1168">
        <v>2002</v>
      </c>
      <c r="D1168">
        <v>1.1000000000000001</v>
      </c>
      <c r="E1168" t="s">
        <v>42</v>
      </c>
      <c r="F1168" t="s">
        <v>19</v>
      </c>
      <c r="G1168">
        <v>58150</v>
      </c>
      <c r="H1168" t="s">
        <v>38</v>
      </c>
      <c r="I1168">
        <v>14552.91</v>
      </c>
      <c r="J1168" t="s">
        <v>66</v>
      </c>
      <c r="K1168">
        <f ca="1">YEAR(TODAY()) - Table1[[#This Row],[Year]]</f>
        <v>24</v>
      </c>
      <c r="L1168">
        <f>Table1[[#This Row],[Price]]/Table1[[#This Row],[Mileage]]</f>
        <v>0.25026500429922616</v>
      </c>
      <c r="M1168" t="str" cm="1">
        <f t="array" ref="M1168">_xlfn.IFS(
Table1[[#This Row],[Mileage]]&lt;50000,"Low",
Table1[[#This Row],[Mileage]]&lt;150000,"Medium",
TRUE,"High"
)</f>
        <v>Medium</v>
      </c>
      <c r="N1168" t="str" cm="1">
        <f t="array" ref="N1168">_xlfn.IFS(
Table1[[#This Row],[Price]]&lt;65000,"Budget",
Table1[[#This Row],[Price]]&lt;=80000,"Mid-range",
TRUE,"Premium"
)</f>
        <v>Budget</v>
      </c>
      <c r="O1168" t="str" cm="1">
        <f t="array" ref="O1168">_xlfn.IFS(
Table1[[#This Row],[Engine Size]]&lt;2,"Small",
Table1[[#This Row],[Engine Size]]&lt;4,"Medium",
TRUE,"Large"
)</f>
        <v>Small</v>
      </c>
      <c r="P1168" cm="1">
        <f t="array" ref="P1168">_xlfn.IFS(
Table1[[#This Row],[Condition]]="New",3,
Table1[[#This Row],[Condition]]="Like New",2,
TRUE,1
)</f>
        <v>2</v>
      </c>
    </row>
    <row r="1169" spans="1:16" hidden="1" x14ac:dyDescent="0.3">
      <c r="A1169">
        <v>1168</v>
      </c>
      <c r="B1169" t="s">
        <v>50</v>
      </c>
      <c r="C1169">
        <v>2012</v>
      </c>
      <c r="D1169">
        <v>2.6</v>
      </c>
      <c r="E1169" t="s">
        <v>25</v>
      </c>
      <c r="F1169" t="s">
        <v>34</v>
      </c>
      <c r="G1169">
        <v>67470</v>
      </c>
      <c r="H1169" t="s">
        <v>26</v>
      </c>
      <c r="I1169">
        <v>30825.360000000001</v>
      </c>
      <c r="J1169" t="s">
        <v>51</v>
      </c>
      <c r="K1169">
        <f ca="1">YEAR(TODAY()) - Table1[[#This Row],[Year]]</f>
        <v>14</v>
      </c>
      <c r="L1169">
        <f>Table1[[#This Row],[Price]]/Table1[[#This Row],[Mileage]]</f>
        <v>0.45687505558025793</v>
      </c>
      <c r="M1169" t="str" cm="1">
        <f t="array" ref="M1169">_xlfn.IFS(
Table1[[#This Row],[Mileage]]&lt;50000,"Low",
Table1[[#This Row],[Mileage]]&lt;150000,"Medium",
TRUE,"High"
)</f>
        <v>Medium</v>
      </c>
      <c r="N1169" t="str" cm="1">
        <f t="array" ref="N1169">_xlfn.IFS(
Table1[[#This Row],[Price]]&lt;65000,"Budget",
Table1[[#This Row],[Price]]&lt;=80000,"Mid-range",
TRUE,"Premium"
)</f>
        <v>Budget</v>
      </c>
      <c r="O1169" t="str" cm="1">
        <f t="array" ref="O1169">_xlfn.IFS(
Table1[[#This Row],[Engine Size]]&lt;2,"Small",
Table1[[#This Row],[Engine Size]]&lt;4,"Medium",
TRUE,"Large"
)</f>
        <v>Medium</v>
      </c>
      <c r="P1169" cm="1">
        <f t="array" ref="P1169">_xlfn.IFS(
Table1[[#This Row],[Condition]]="New",3,
Table1[[#This Row],[Condition]]="Like New",2,
TRUE,1
)</f>
        <v>1</v>
      </c>
    </row>
    <row r="1170" spans="1:16" x14ac:dyDescent="0.3">
      <c r="A1170">
        <v>1169</v>
      </c>
      <c r="B1170" t="s">
        <v>37</v>
      </c>
      <c r="C1170">
        <v>2014</v>
      </c>
      <c r="D1170">
        <v>1.3</v>
      </c>
      <c r="E1170" t="s">
        <v>18</v>
      </c>
      <c r="F1170" t="s">
        <v>19</v>
      </c>
      <c r="G1170">
        <v>21556</v>
      </c>
      <c r="H1170" t="s">
        <v>20</v>
      </c>
      <c r="I1170">
        <v>98017.72</v>
      </c>
      <c r="J1170" t="s">
        <v>45</v>
      </c>
      <c r="K1170">
        <f ca="1">YEAR(TODAY()) - Table1[[#This Row],[Year]]</f>
        <v>12</v>
      </c>
      <c r="L1170">
        <f>Table1[[#This Row],[Price]]/Table1[[#This Row],[Mileage]]</f>
        <v>4.5471200593802195</v>
      </c>
      <c r="M1170" t="str" cm="1">
        <f t="array" ref="M1170">_xlfn.IFS(
Table1[[#This Row],[Mileage]]&lt;50000,"Low",
Table1[[#This Row],[Mileage]]&lt;150000,"Medium",
TRUE,"High"
)</f>
        <v>Low</v>
      </c>
      <c r="N1170" t="str" cm="1">
        <f t="array" ref="N1170">_xlfn.IFS(
Table1[[#This Row],[Price]]&lt;65000,"Budget",
Table1[[#This Row],[Price]]&lt;=80000,"Mid-range",
TRUE,"Premium"
)</f>
        <v>Premium</v>
      </c>
      <c r="O1170" t="str" cm="1">
        <f t="array" ref="O1170">_xlfn.IFS(
Table1[[#This Row],[Engine Size]]&lt;2,"Small",
Table1[[#This Row],[Engine Size]]&lt;4,"Medium",
TRUE,"Large"
)</f>
        <v>Small</v>
      </c>
      <c r="P1170" cm="1">
        <f t="array" ref="P1170">_xlfn.IFS(
Table1[[#This Row],[Condition]]="New",3,
Table1[[#This Row],[Condition]]="Like New",2,
TRUE,1
)</f>
        <v>3</v>
      </c>
    </row>
    <row r="1171" spans="1:16" hidden="1" x14ac:dyDescent="0.3">
      <c r="A1171">
        <v>1170</v>
      </c>
      <c r="B1171" t="s">
        <v>50</v>
      </c>
      <c r="C1171">
        <v>2017</v>
      </c>
      <c r="D1171">
        <v>4.8</v>
      </c>
      <c r="E1171" t="s">
        <v>25</v>
      </c>
      <c r="F1171" t="s">
        <v>34</v>
      </c>
      <c r="G1171">
        <v>195543</v>
      </c>
      <c r="H1171" t="s">
        <v>26</v>
      </c>
      <c r="I1171">
        <v>30689.75</v>
      </c>
      <c r="J1171" t="s">
        <v>61</v>
      </c>
      <c r="K1171">
        <f ca="1">YEAR(TODAY()) - Table1[[#This Row],[Year]]</f>
        <v>9</v>
      </c>
      <c r="L1171">
        <f>Table1[[#This Row],[Price]]/Table1[[#This Row],[Mileage]]</f>
        <v>0.15694629825664944</v>
      </c>
      <c r="M1171" t="str" cm="1">
        <f t="array" ref="M1171">_xlfn.IFS(
Table1[[#This Row],[Mileage]]&lt;50000,"Low",
Table1[[#This Row],[Mileage]]&lt;150000,"Medium",
TRUE,"High"
)</f>
        <v>High</v>
      </c>
      <c r="N1171" t="str" cm="1">
        <f t="array" ref="N1171">_xlfn.IFS(
Table1[[#This Row],[Price]]&lt;65000,"Budget",
Table1[[#This Row],[Price]]&lt;=80000,"Mid-range",
TRUE,"Premium"
)</f>
        <v>Budget</v>
      </c>
      <c r="O1171" t="str" cm="1">
        <f t="array" ref="O1171">_xlfn.IFS(
Table1[[#This Row],[Engine Size]]&lt;2,"Small",
Table1[[#This Row],[Engine Size]]&lt;4,"Medium",
TRUE,"Large"
)</f>
        <v>Large</v>
      </c>
      <c r="P1171" cm="1">
        <f t="array" ref="P1171">_xlfn.IFS(
Table1[[#This Row],[Condition]]="New",3,
Table1[[#This Row],[Condition]]="Like New",2,
TRUE,1
)</f>
        <v>1</v>
      </c>
    </row>
    <row r="1172" spans="1:16" x14ac:dyDescent="0.3">
      <c r="A1172">
        <v>1171</v>
      </c>
      <c r="B1172" t="s">
        <v>50</v>
      </c>
      <c r="C1172">
        <v>2018</v>
      </c>
      <c r="D1172">
        <v>4.5</v>
      </c>
      <c r="E1172" t="s">
        <v>33</v>
      </c>
      <c r="F1172" t="s">
        <v>34</v>
      </c>
      <c r="G1172">
        <v>49086</v>
      </c>
      <c r="H1172" t="s">
        <v>20</v>
      </c>
      <c r="I1172">
        <v>70807.199999999997</v>
      </c>
      <c r="J1172" t="s">
        <v>54</v>
      </c>
      <c r="K1172">
        <f ca="1">YEAR(TODAY()) - Table1[[#This Row],[Year]]</f>
        <v>8</v>
      </c>
      <c r="L1172">
        <f>Table1[[#This Row],[Price]]/Table1[[#This Row],[Mileage]]</f>
        <v>1.4425131402029092</v>
      </c>
      <c r="M1172" t="str" cm="1">
        <f t="array" ref="M1172">_xlfn.IFS(
Table1[[#This Row],[Mileage]]&lt;50000,"Low",
Table1[[#This Row],[Mileage]]&lt;150000,"Medium",
TRUE,"High"
)</f>
        <v>Low</v>
      </c>
      <c r="N1172" t="str" cm="1">
        <f t="array" ref="N1172">_xlfn.IFS(
Table1[[#This Row],[Price]]&lt;65000,"Budget",
Table1[[#This Row],[Price]]&lt;=80000,"Mid-range",
TRUE,"Premium"
)</f>
        <v>Mid-range</v>
      </c>
      <c r="O1172" t="str" cm="1">
        <f t="array" ref="O1172">_xlfn.IFS(
Table1[[#This Row],[Engine Size]]&lt;2,"Small",
Table1[[#This Row],[Engine Size]]&lt;4,"Medium",
TRUE,"Large"
)</f>
        <v>Large</v>
      </c>
      <c r="P1172" cm="1">
        <f t="array" ref="P1172">_xlfn.IFS(
Table1[[#This Row],[Condition]]="New",3,
Table1[[#This Row],[Condition]]="Like New",2,
TRUE,1
)</f>
        <v>3</v>
      </c>
    </row>
    <row r="1173" spans="1:16" hidden="1" x14ac:dyDescent="0.3">
      <c r="A1173">
        <v>1172</v>
      </c>
      <c r="B1173" t="s">
        <v>50</v>
      </c>
      <c r="C1173">
        <v>2000</v>
      </c>
      <c r="D1173">
        <v>2.7</v>
      </c>
      <c r="E1173" t="s">
        <v>42</v>
      </c>
      <c r="F1173" t="s">
        <v>34</v>
      </c>
      <c r="G1173">
        <v>149979</v>
      </c>
      <c r="H1173" t="s">
        <v>38</v>
      </c>
      <c r="I1173">
        <v>29078.1</v>
      </c>
      <c r="J1173" t="s">
        <v>55</v>
      </c>
      <c r="K1173">
        <f ca="1">YEAR(TODAY()) - Table1[[#This Row],[Year]]</f>
        <v>26</v>
      </c>
      <c r="L1173">
        <f>Table1[[#This Row],[Price]]/Table1[[#This Row],[Mileage]]</f>
        <v>0.1938811433600704</v>
      </c>
      <c r="M1173" t="str" cm="1">
        <f t="array" ref="M1173">_xlfn.IFS(
Table1[[#This Row],[Mileage]]&lt;50000,"Low",
Table1[[#This Row],[Mileage]]&lt;150000,"Medium",
TRUE,"High"
)</f>
        <v>Medium</v>
      </c>
      <c r="N1173" t="str" cm="1">
        <f t="array" ref="N1173">_xlfn.IFS(
Table1[[#This Row],[Price]]&lt;65000,"Budget",
Table1[[#This Row],[Price]]&lt;=80000,"Mid-range",
TRUE,"Premium"
)</f>
        <v>Budget</v>
      </c>
      <c r="O1173" t="str" cm="1">
        <f t="array" ref="O1173">_xlfn.IFS(
Table1[[#This Row],[Engine Size]]&lt;2,"Small",
Table1[[#This Row],[Engine Size]]&lt;4,"Medium",
TRUE,"Large"
)</f>
        <v>Medium</v>
      </c>
      <c r="P1173" cm="1">
        <f t="array" ref="P1173">_xlfn.IFS(
Table1[[#This Row],[Condition]]="New",3,
Table1[[#This Row],[Condition]]="Like New",2,
TRUE,1
)</f>
        <v>2</v>
      </c>
    </row>
    <row r="1174" spans="1:16" hidden="1" x14ac:dyDescent="0.3">
      <c r="A1174">
        <v>1173</v>
      </c>
      <c r="B1174" t="s">
        <v>17</v>
      </c>
      <c r="C1174">
        <v>2005</v>
      </c>
      <c r="D1174">
        <v>4.4000000000000004</v>
      </c>
      <c r="E1174" t="s">
        <v>42</v>
      </c>
      <c r="F1174" t="s">
        <v>19</v>
      </c>
      <c r="G1174">
        <v>248399</v>
      </c>
      <c r="H1174" t="s">
        <v>38</v>
      </c>
      <c r="I1174">
        <v>38854.730000000003</v>
      </c>
      <c r="J1174" t="s">
        <v>47</v>
      </c>
      <c r="K1174">
        <f ca="1">YEAR(TODAY()) - Table1[[#This Row],[Year]]</f>
        <v>21</v>
      </c>
      <c r="L1174">
        <f>Table1[[#This Row],[Price]]/Table1[[#This Row],[Mileage]]</f>
        <v>0.15642063776424223</v>
      </c>
      <c r="M1174" t="str" cm="1">
        <f t="array" ref="M1174">_xlfn.IFS(
Table1[[#This Row],[Mileage]]&lt;50000,"Low",
Table1[[#This Row],[Mileage]]&lt;150000,"Medium",
TRUE,"High"
)</f>
        <v>High</v>
      </c>
      <c r="N1174" t="str" cm="1">
        <f t="array" ref="N1174">_xlfn.IFS(
Table1[[#This Row],[Price]]&lt;65000,"Budget",
Table1[[#This Row],[Price]]&lt;=80000,"Mid-range",
TRUE,"Premium"
)</f>
        <v>Budget</v>
      </c>
      <c r="O1174" t="str" cm="1">
        <f t="array" ref="O1174">_xlfn.IFS(
Table1[[#This Row],[Engine Size]]&lt;2,"Small",
Table1[[#This Row],[Engine Size]]&lt;4,"Medium",
TRUE,"Large"
)</f>
        <v>Large</v>
      </c>
      <c r="P1174" cm="1">
        <f t="array" ref="P1174">_xlfn.IFS(
Table1[[#This Row],[Condition]]="New",3,
Table1[[#This Row],[Condition]]="Like New",2,
TRUE,1
)</f>
        <v>2</v>
      </c>
    </row>
    <row r="1175" spans="1:16" hidden="1" x14ac:dyDescent="0.3">
      <c r="A1175">
        <v>1174</v>
      </c>
      <c r="B1175" t="s">
        <v>17</v>
      </c>
      <c r="C1175">
        <v>2022</v>
      </c>
      <c r="D1175">
        <v>3</v>
      </c>
      <c r="E1175" t="s">
        <v>25</v>
      </c>
      <c r="F1175" t="s">
        <v>19</v>
      </c>
      <c r="G1175">
        <v>179559</v>
      </c>
      <c r="H1175" t="s">
        <v>26</v>
      </c>
      <c r="I1175">
        <v>23171.5</v>
      </c>
      <c r="J1175" t="s">
        <v>64</v>
      </c>
      <c r="K1175">
        <f ca="1">YEAR(TODAY()) - Table1[[#This Row],[Year]]</f>
        <v>4</v>
      </c>
      <c r="L1175">
        <f>Table1[[#This Row],[Price]]/Table1[[#This Row],[Mileage]]</f>
        <v>0.12904672001960357</v>
      </c>
      <c r="M1175" t="str" cm="1">
        <f t="array" ref="M1175">_xlfn.IFS(
Table1[[#This Row],[Mileage]]&lt;50000,"Low",
Table1[[#This Row],[Mileage]]&lt;150000,"Medium",
TRUE,"High"
)</f>
        <v>High</v>
      </c>
      <c r="N1175" t="str" cm="1">
        <f t="array" ref="N1175">_xlfn.IFS(
Table1[[#This Row],[Price]]&lt;65000,"Budget",
Table1[[#This Row],[Price]]&lt;=80000,"Mid-range",
TRUE,"Premium"
)</f>
        <v>Budget</v>
      </c>
      <c r="O1175" t="str" cm="1">
        <f t="array" ref="O1175">_xlfn.IFS(
Table1[[#This Row],[Engine Size]]&lt;2,"Small",
Table1[[#This Row],[Engine Size]]&lt;4,"Medium",
TRUE,"Large"
)</f>
        <v>Medium</v>
      </c>
      <c r="P1175" cm="1">
        <f t="array" ref="P1175">_xlfn.IFS(
Table1[[#This Row],[Condition]]="New",3,
Table1[[#This Row],[Condition]]="Like New",2,
TRUE,1
)</f>
        <v>1</v>
      </c>
    </row>
    <row r="1176" spans="1:16" x14ac:dyDescent="0.3">
      <c r="A1176">
        <v>1175</v>
      </c>
      <c r="B1176" t="s">
        <v>58</v>
      </c>
      <c r="C1176">
        <v>2001</v>
      </c>
      <c r="D1176">
        <v>4.8</v>
      </c>
      <c r="E1176" t="s">
        <v>25</v>
      </c>
      <c r="F1176" t="s">
        <v>34</v>
      </c>
      <c r="G1176">
        <v>99468</v>
      </c>
      <c r="H1176" t="s">
        <v>38</v>
      </c>
      <c r="I1176">
        <v>86348.52</v>
      </c>
      <c r="J1176" t="s">
        <v>59</v>
      </c>
      <c r="K1176">
        <f ca="1">YEAR(TODAY()) - Table1[[#This Row],[Year]]</f>
        <v>25</v>
      </c>
      <c r="L1176">
        <f>Table1[[#This Row],[Price]]/Table1[[#This Row],[Mileage]]</f>
        <v>0.86810351067680058</v>
      </c>
      <c r="M1176" t="str" cm="1">
        <f t="array" ref="M1176">_xlfn.IFS(
Table1[[#This Row],[Mileage]]&lt;50000,"Low",
Table1[[#This Row],[Mileage]]&lt;150000,"Medium",
TRUE,"High"
)</f>
        <v>Medium</v>
      </c>
      <c r="N1176" t="str" cm="1">
        <f t="array" ref="N1176">_xlfn.IFS(
Table1[[#This Row],[Price]]&lt;65000,"Budget",
Table1[[#This Row],[Price]]&lt;=80000,"Mid-range",
TRUE,"Premium"
)</f>
        <v>Premium</v>
      </c>
      <c r="O1176" t="str" cm="1">
        <f t="array" ref="O1176">_xlfn.IFS(
Table1[[#This Row],[Engine Size]]&lt;2,"Small",
Table1[[#This Row],[Engine Size]]&lt;4,"Medium",
TRUE,"Large"
)</f>
        <v>Large</v>
      </c>
      <c r="P1176" cm="1">
        <f t="array" ref="P1176">_xlfn.IFS(
Table1[[#This Row],[Condition]]="New",3,
Table1[[#This Row],[Condition]]="Like New",2,
TRUE,1
)</f>
        <v>2</v>
      </c>
    </row>
    <row r="1177" spans="1:16" x14ac:dyDescent="0.3">
      <c r="A1177">
        <v>1176</v>
      </c>
      <c r="B1177" t="s">
        <v>17</v>
      </c>
      <c r="C1177">
        <v>2023</v>
      </c>
      <c r="D1177">
        <v>3.3</v>
      </c>
      <c r="E1177" t="s">
        <v>18</v>
      </c>
      <c r="F1177" t="s">
        <v>19</v>
      </c>
      <c r="G1177">
        <v>295531</v>
      </c>
      <c r="H1177" t="s">
        <v>38</v>
      </c>
      <c r="I1177">
        <v>88851.63</v>
      </c>
      <c r="J1177" t="s">
        <v>21</v>
      </c>
      <c r="K1177">
        <f ca="1">YEAR(TODAY()) - Table1[[#This Row],[Year]]</f>
        <v>3</v>
      </c>
      <c r="L1177">
        <f>Table1[[#This Row],[Price]]/Table1[[#This Row],[Mileage]]</f>
        <v>0.30065079467128664</v>
      </c>
      <c r="M1177" t="str" cm="1">
        <f t="array" ref="M1177">_xlfn.IFS(
Table1[[#This Row],[Mileage]]&lt;50000,"Low",
Table1[[#This Row],[Mileage]]&lt;150000,"Medium",
TRUE,"High"
)</f>
        <v>High</v>
      </c>
      <c r="N1177" t="str" cm="1">
        <f t="array" ref="N1177">_xlfn.IFS(
Table1[[#This Row],[Price]]&lt;65000,"Budget",
Table1[[#This Row],[Price]]&lt;=80000,"Mid-range",
TRUE,"Premium"
)</f>
        <v>Premium</v>
      </c>
      <c r="O1177" t="str" cm="1">
        <f t="array" ref="O1177">_xlfn.IFS(
Table1[[#This Row],[Engine Size]]&lt;2,"Small",
Table1[[#This Row],[Engine Size]]&lt;4,"Medium",
TRUE,"Large"
)</f>
        <v>Medium</v>
      </c>
      <c r="P1177" cm="1">
        <f t="array" ref="P1177">_xlfn.IFS(
Table1[[#This Row],[Condition]]="New",3,
Table1[[#This Row],[Condition]]="Like New",2,
TRUE,1
)</f>
        <v>2</v>
      </c>
    </row>
    <row r="1178" spans="1:16" hidden="1" x14ac:dyDescent="0.3">
      <c r="A1178">
        <v>1177</v>
      </c>
      <c r="B1178" t="s">
        <v>37</v>
      </c>
      <c r="C1178">
        <v>2013</v>
      </c>
      <c r="D1178">
        <v>3.1</v>
      </c>
      <c r="E1178" t="s">
        <v>18</v>
      </c>
      <c r="F1178" t="s">
        <v>34</v>
      </c>
      <c r="G1178">
        <v>68602</v>
      </c>
      <c r="H1178" t="s">
        <v>20</v>
      </c>
      <c r="I1178">
        <v>33206.69</v>
      </c>
      <c r="J1178" t="s">
        <v>68</v>
      </c>
      <c r="K1178">
        <f ca="1">YEAR(TODAY()) - Table1[[#This Row],[Year]]</f>
        <v>13</v>
      </c>
      <c r="L1178">
        <f>Table1[[#This Row],[Price]]/Table1[[#This Row],[Mileage]]</f>
        <v>0.48404842424419114</v>
      </c>
      <c r="M1178" t="str" cm="1">
        <f t="array" ref="M1178">_xlfn.IFS(
Table1[[#This Row],[Mileage]]&lt;50000,"Low",
Table1[[#This Row],[Mileage]]&lt;150000,"Medium",
TRUE,"High"
)</f>
        <v>Medium</v>
      </c>
      <c r="N1178" t="str" cm="1">
        <f t="array" ref="N1178">_xlfn.IFS(
Table1[[#This Row],[Price]]&lt;65000,"Budget",
Table1[[#This Row],[Price]]&lt;=80000,"Mid-range",
TRUE,"Premium"
)</f>
        <v>Budget</v>
      </c>
      <c r="O1178" t="str" cm="1">
        <f t="array" ref="O1178">_xlfn.IFS(
Table1[[#This Row],[Engine Size]]&lt;2,"Small",
Table1[[#This Row],[Engine Size]]&lt;4,"Medium",
TRUE,"Large"
)</f>
        <v>Medium</v>
      </c>
      <c r="P1178" cm="1">
        <f t="array" ref="P1178">_xlfn.IFS(
Table1[[#This Row],[Condition]]="New",3,
Table1[[#This Row],[Condition]]="Like New",2,
TRUE,1
)</f>
        <v>3</v>
      </c>
    </row>
    <row r="1179" spans="1:16" x14ac:dyDescent="0.3">
      <c r="A1179">
        <v>1178</v>
      </c>
      <c r="B1179" t="s">
        <v>37</v>
      </c>
      <c r="C1179">
        <v>2005</v>
      </c>
      <c r="D1179">
        <v>5.7</v>
      </c>
      <c r="E1179" t="s">
        <v>33</v>
      </c>
      <c r="F1179" t="s">
        <v>19</v>
      </c>
      <c r="G1179">
        <v>2460</v>
      </c>
      <c r="H1179" t="s">
        <v>38</v>
      </c>
      <c r="I1179">
        <v>83241.03</v>
      </c>
      <c r="J1179" t="s">
        <v>39</v>
      </c>
      <c r="K1179">
        <f ca="1">YEAR(TODAY()) - Table1[[#This Row],[Year]]</f>
        <v>21</v>
      </c>
      <c r="L1179">
        <f>Table1[[#This Row],[Price]]/Table1[[#This Row],[Mileage]]</f>
        <v>33.837817073170733</v>
      </c>
      <c r="M1179" t="str" cm="1">
        <f t="array" ref="M1179">_xlfn.IFS(
Table1[[#This Row],[Mileage]]&lt;50000,"Low",
Table1[[#This Row],[Mileage]]&lt;150000,"Medium",
TRUE,"High"
)</f>
        <v>Low</v>
      </c>
      <c r="N1179" t="str" cm="1">
        <f t="array" ref="N1179">_xlfn.IFS(
Table1[[#This Row],[Price]]&lt;65000,"Budget",
Table1[[#This Row],[Price]]&lt;=80000,"Mid-range",
TRUE,"Premium"
)</f>
        <v>Premium</v>
      </c>
      <c r="O1179" t="str" cm="1">
        <f t="array" ref="O1179">_xlfn.IFS(
Table1[[#This Row],[Engine Size]]&lt;2,"Small",
Table1[[#This Row],[Engine Size]]&lt;4,"Medium",
TRUE,"Large"
)</f>
        <v>Large</v>
      </c>
      <c r="P1179" cm="1">
        <f t="array" ref="P1179">_xlfn.IFS(
Table1[[#This Row],[Condition]]="New",3,
Table1[[#This Row],[Condition]]="Like New",2,
TRUE,1
)</f>
        <v>2</v>
      </c>
    </row>
    <row r="1180" spans="1:16" hidden="1" x14ac:dyDescent="0.3">
      <c r="A1180">
        <v>1179</v>
      </c>
      <c r="B1180" t="s">
        <v>17</v>
      </c>
      <c r="C1180">
        <v>2013</v>
      </c>
      <c r="D1180">
        <v>2.2999999999999998</v>
      </c>
      <c r="E1180" t="s">
        <v>25</v>
      </c>
      <c r="F1180" t="s">
        <v>34</v>
      </c>
      <c r="G1180">
        <v>72356</v>
      </c>
      <c r="H1180" t="s">
        <v>20</v>
      </c>
      <c r="I1180">
        <v>39032.959999999999</v>
      </c>
      <c r="J1180" t="s">
        <v>64</v>
      </c>
      <c r="K1180">
        <f ca="1">YEAR(TODAY()) - Table1[[#This Row],[Year]]</f>
        <v>13</v>
      </c>
      <c r="L1180">
        <f>Table1[[#This Row],[Price]]/Table1[[#This Row],[Mileage]]</f>
        <v>0.53945712864171591</v>
      </c>
      <c r="M1180" t="str" cm="1">
        <f t="array" ref="M1180">_xlfn.IFS(
Table1[[#This Row],[Mileage]]&lt;50000,"Low",
Table1[[#This Row],[Mileage]]&lt;150000,"Medium",
TRUE,"High"
)</f>
        <v>Medium</v>
      </c>
      <c r="N1180" t="str" cm="1">
        <f t="array" ref="N1180">_xlfn.IFS(
Table1[[#This Row],[Price]]&lt;65000,"Budget",
Table1[[#This Row],[Price]]&lt;=80000,"Mid-range",
TRUE,"Premium"
)</f>
        <v>Budget</v>
      </c>
      <c r="O1180" t="str" cm="1">
        <f t="array" ref="O1180">_xlfn.IFS(
Table1[[#This Row],[Engine Size]]&lt;2,"Small",
Table1[[#This Row],[Engine Size]]&lt;4,"Medium",
TRUE,"Large"
)</f>
        <v>Medium</v>
      </c>
      <c r="P1180" cm="1">
        <f t="array" ref="P1180">_xlfn.IFS(
Table1[[#This Row],[Condition]]="New",3,
Table1[[#This Row],[Condition]]="Like New",2,
TRUE,1
)</f>
        <v>3</v>
      </c>
    </row>
    <row r="1181" spans="1:16" hidden="1" x14ac:dyDescent="0.3">
      <c r="A1181">
        <v>1180</v>
      </c>
      <c r="B1181" t="s">
        <v>30</v>
      </c>
      <c r="C1181">
        <v>2003</v>
      </c>
      <c r="D1181">
        <v>1.6</v>
      </c>
      <c r="E1181" t="s">
        <v>25</v>
      </c>
      <c r="F1181" t="s">
        <v>34</v>
      </c>
      <c r="G1181">
        <v>259925</v>
      </c>
      <c r="H1181" t="s">
        <v>20</v>
      </c>
      <c r="I1181">
        <v>14406.85</v>
      </c>
      <c r="J1181" t="s">
        <v>40</v>
      </c>
      <c r="K1181">
        <f ca="1">YEAR(TODAY()) - Table1[[#This Row],[Year]]</f>
        <v>23</v>
      </c>
      <c r="L1181">
        <f>Table1[[#This Row],[Price]]/Table1[[#This Row],[Mileage]]</f>
        <v>5.5426950081754356E-2</v>
      </c>
      <c r="M1181" t="str" cm="1">
        <f t="array" ref="M1181">_xlfn.IFS(
Table1[[#This Row],[Mileage]]&lt;50000,"Low",
Table1[[#This Row],[Mileage]]&lt;150000,"Medium",
TRUE,"High"
)</f>
        <v>High</v>
      </c>
      <c r="N1181" t="str" cm="1">
        <f t="array" ref="N1181">_xlfn.IFS(
Table1[[#This Row],[Price]]&lt;65000,"Budget",
Table1[[#This Row],[Price]]&lt;=80000,"Mid-range",
TRUE,"Premium"
)</f>
        <v>Budget</v>
      </c>
      <c r="O1181" t="str" cm="1">
        <f t="array" ref="O1181">_xlfn.IFS(
Table1[[#This Row],[Engine Size]]&lt;2,"Small",
Table1[[#This Row],[Engine Size]]&lt;4,"Medium",
TRUE,"Large"
)</f>
        <v>Small</v>
      </c>
      <c r="P1181" cm="1">
        <f t="array" ref="P1181">_xlfn.IFS(
Table1[[#This Row],[Condition]]="New",3,
Table1[[#This Row],[Condition]]="Like New",2,
TRUE,1
)</f>
        <v>3</v>
      </c>
    </row>
    <row r="1182" spans="1:16" x14ac:dyDescent="0.3">
      <c r="A1182">
        <v>1181</v>
      </c>
      <c r="B1182" t="s">
        <v>24</v>
      </c>
      <c r="C1182">
        <v>2020</v>
      </c>
      <c r="D1182">
        <v>3.9</v>
      </c>
      <c r="E1182" t="s">
        <v>25</v>
      </c>
      <c r="F1182" t="s">
        <v>19</v>
      </c>
      <c r="G1182">
        <v>16191</v>
      </c>
      <c r="H1182" t="s">
        <v>26</v>
      </c>
      <c r="I1182">
        <v>77017.259999999995</v>
      </c>
      <c r="J1182" t="s">
        <v>53</v>
      </c>
      <c r="K1182">
        <f ca="1">YEAR(TODAY()) - Table1[[#This Row],[Year]]</f>
        <v>6</v>
      </c>
      <c r="L1182">
        <f>Table1[[#This Row],[Price]]/Table1[[#This Row],[Mileage]]</f>
        <v>4.7567945154715581</v>
      </c>
      <c r="M1182" t="str" cm="1">
        <f t="array" ref="M1182">_xlfn.IFS(
Table1[[#This Row],[Mileage]]&lt;50000,"Low",
Table1[[#This Row],[Mileage]]&lt;150000,"Medium",
TRUE,"High"
)</f>
        <v>Low</v>
      </c>
      <c r="N1182" t="str" cm="1">
        <f t="array" ref="N1182">_xlfn.IFS(
Table1[[#This Row],[Price]]&lt;65000,"Budget",
Table1[[#This Row],[Price]]&lt;=80000,"Mid-range",
TRUE,"Premium"
)</f>
        <v>Mid-range</v>
      </c>
      <c r="O1182" t="str" cm="1">
        <f t="array" ref="O1182">_xlfn.IFS(
Table1[[#This Row],[Engine Size]]&lt;2,"Small",
Table1[[#This Row],[Engine Size]]&lt;4,"Medium",
TRUE,"Large"
)</f>
        <v>Medium</v>
      </c>
      <c r="P1182" cm="1">
        <f t="array" ref="P1182">_xlfn.IFS(
Table1[[#This Row],[Condition]]="New",3,
Table1[[#This Row],[Condition]]="Like New",2,
TRUE,1
)</f>
        <v>1</v>
      </c>
    </row>
    <row r="1183" spans="1:16" x14ac:dyDescent="0.3">
      <c r="A1183">
        <v>1182</v>
      </c>
      <c r="B1183" t="s">
        <v>17</v>
      </c>
      <c r="C1183">
        <v>2007</v>
      </c>
      <c r="D1183">
        <v>5.8</v>
      </c>
      <c r="E1183" t="s">
        <v>42</v>
      </c>
      <c r="F1183" t="s">
        <v>19</v>
      </c>
      <c r="G1183">
        <v>84631</v>
      </c>
      <c r="H1183" t="s">
        <v>20</v>
      </c>
      <c r="I1183">
        <v>61662.39</v>
      </c>
      <c r="J1183" t="s">
        <v>64</v>
      </c>
      <c r="K1183">
        <f ca="1">YEAR(TODAY()) - Table1[[#This Row],[Year]]</f>
        <v>19</v>
      </c>
      <c r="L1183">
        <f>Table1[[#This Row],[Price]]/Table1[[#This Row],[Mileage]]</f>
        <v>0.72860287601469909</v>
      </c>
      <c r="M1183" t="str" cm="1">
        <f t="array" ref="M1183">_xlfn.IFS(
Table1[[#This Row],[Mileage]]&lt;50000,"Low",
Table1[[#This Row],[Mileage]]&lt;150000,"Medium",
TRUE,"High"
)</f>
        <v>Medium</v>
      </c>
      <c r="N1183" t="str" cm="1">
        <f t="array" ref="N1183">_xlfn.IFS(
Table1[[#This Row],[Price]]&lt;65000,"Budget",
Table1[[#This Row],[Price]]&lt;=80000,"Mid-range",
TRUE,"Premium"
)</f>
        <v>Budget</v>
      </c>
      <c r="O1183" t="str" cm="1">
        <f t="array" ref="O1183">_xlfn.IFS(
Table1[[#This Row],[Engine Size]]&lt;2,"Small",
Table1[[#This Row],[Engine Size]]&lt;4,"Medium",
TRUE,"Large"
)</f>
        <v>Large</v>
      </c>
      <c r="P1183" cm="1">
        <f t="array" ref="P1183">_xlfn.IFS(
Table1[[#This Row],[Condition]]="New",3,
Table1[[#This Row],[Condition]]="Like New",2,
TRUE,1
)</f>
        <v>3</v>
      </c>
    </row>
    <row r="1184" spans="1:16" hidden="1" x14ac:dyDescent="0.3">
      <c r="A1184">
        <v>1183</v>
      </c>
      <c r="B1184" t="s">
        <v>50</v>
      </c>
      <c r="C1184">
        <v>2002</v>
      </c>
      <c r="D1184">
        <v>2.9</v>
      </c>
      <c r="E1184" t="s">
        <v>33</v>
      </c>
      <c r="F1184" t="s">
        <v>19</v>
      </c>
      <c r="G1184">
        <v>245702</v>
      </c>
      <c r="H1184" t="s">
        <v>38</v>
      </c>
      <c r="I1184">
        <v>31066.33</v>
      </c>
      <c r="J1184" t="s">
        <v>55</v>
      </c>
      <c r="K1184">
        <f ca="1">YEAR(TODAY()) - Table1[[#This Row],[Year]]</f>
        <v>24</v>
      </c>
      <c r="L1184">
        <f>Table1[[#This Row],[Price]]/Table1[[#This Row],[Mileage]]</f>
        <v>0.12643906032510929</v>
      </c>
      <c r="M1184" t="str" cm="1">
        <f t="array" ref="M1184">_xlfn.IFS(
Table1[[#This Row],[Mileage]]&lt;50000,"Low",
Table1[[#This Row],[Mileage]]&lt;150000,"Medium",
TRUE,"High"
)</f>
        <v>High</v>
      </c>
      <c r="N1184" t="str" cm="1">
        <f t="array" ref="N1184">_xlfn.IFS(
Table1[[#This Row],[Price]]&lt;65000,"Budget",
Table1[[#This Row],[Price]]&lt;=80000,"Mid-range",
TRUE,"Premium"
)</f>
        <v>Budget</v>
      </c>
      <c r="O1184" t="str" cm="1">
        <f t="array" ref="O1184">_xlfn.IFS(
Table1[[#This Row],[Engine Size]]&lt;2,"Small",
Table1[[#This Row],[Engine Size]]&lt;4,"Medium",
TRUE,"Large"
)</f>
        <v>Medium</v>
      </c>
      <c r="P1184" cm="1">
        <f t="array" ref="P1184">_xlfn.IFS(
Table1[[#This Row],[Condition]]="New",3,
Table1[[#This Row],[Condition]]="Like New",2,
TRUE,1
)</f>
        <v>2</v>
      </c>
    </row>
    <row r="1185" spans="1:16" hidden="1" x14ac:dyDescent="0.3">
      <c r="A1185">
        <v>1184</v>
      </c>
      <c r="B1185" t="s">
        <v>43</v>
      </c>
      <c r="C1185">
        <v>2018</v>
      </c>
      <c r="D1185">
        <v>1.3</v>
      </c>
      <c r="E1185" t="s">
        <v>18</v>
      </c>
      <c r="F1185" t="s">
        <v>19</v>
      </c>
      <c r="G1185">
        <v>272673</v>
      </c>
      <c r="H1185" t="s">
        <v>20</v>
      </c>
      <c r="I1185">
        <v>29034.98</v>
      </c>
      <c r="J1185" t="s">
        <v>63</v>
      </c>
      <c r="K1185">
        <f ca="1">YEAR(TODAY()) - Table1[[#This Row],[Year]]</f>
        <v>8</v>
      </c>
      <c r="L1185">
        <f>Table1[[#This Row],[Price]]/Table1[[#This Row],[Mileage]]</f>
        <v>0.10648278340723137</v>
      </c>
      <c r="M1185" t="str" cm="1">
        <f t="array" ref="M1185">_xlfn.IFS(
Table1[[#This Row],[Mileage]]&lt;50000,"Low",
Table1[[#This Row],[Mileage]]&lt;150000,"Medium",
TRUE,"High"
)</f>
        <v>High</v>
      </c>
      <c r="N1185" t="str" cm="1">
        <f t="array" ref="N1185">_xlfn.IFS(
Table1[[#This Row],[Price]]&lt;65000,"Budget",
Table1[[#This Row],[Price]]&lt;=80000,"Mid-range",
TRUE,"Premium"
)</f>
        <v>Budget</v>
      </c>
      <c r="O1185" t="str" cm="1">
        <f t="array" ref="O1185">_xlfn.IFS(
Table1[[#This Row],[Engine Size]]&lt;2,"Small",
Table1[[#This Row],[Engine Size]]&lt;4,"Medium",
TRUE,"Large"
)</f>
        <v>Small</v>
      </c>
      <c r="P1185" cm="1">
        <f t="array" ref="P1185">_xlfn.IFS(
Table1[[#This Row],[Condition]]="New",3,
Table1[[#This Row],[Condition]]="Like New",2,
TRUE,1
)</f>
        <v>3</v>
      </c>
    </row>
    <row r="1186" spans="1:16" x14ac:dyDescent="0.3">
      <c r="A1186">
        <v>1185</v>
      </c>
      <c r="B1186" t="s">
        <v>24</v>
      </c>
      <c r="C1186">
        <v>2013</v>
      </c>
      <c r="D1186">
        <v>2.7</v>
      </c>
      <c r="E1186" t="s">
        <v>42</v>
      </c>
      <c r="F1186" t="s">
        <v>34</v>
      </c>
      <c r="G1186">
        <v>32175</v>
      </c>
      <c r="H1186" t="s">
        <v>20</v>
      </c>
      <c r="I1186">
        <v>97684.22</v>
      </c>
      <c r="J1186" t="s">
        <v>66</v>
      </c>
      <c r="K1186">
        <f ca="1">YEAR(TODAY()) - Table1[[#This Row],[Year]]</f>
        <v>13</v>
      </c>
      <c r="L1186">
        <f>Table1[[#This Row],[Price]]/Table1[[#This Row],[Mileage]]</f>
        <v>3.0360285936285938</v>
      </c>
      <c r="M1186" t="str" cm="1">
        <f t="array" ref="M1186">_xlfn.IFS(
Table1[[#This Row],[Mileage]]&lt;50000,"Low",
Table1[[#This Row],[Mileage]]&lt;150000,"Medium",
TRUE,"High"
)</f>
        <v>Low</v>
      </c>
      <c r="N1186" t="str" cm="1">
        <f t="array" ref="N1186">_xlfn.IFS(
Table1[[#This Row],[Price]]&lt;65000,"Budget",
Table1[[#This Row],[Price]]&lt;=80000,"Mid-range",
TRUE,"Premium"
)</f>
        <v>Premium</v>
      </c>
      <c r="O1186" t="str" cm="1">
        <f t="array" ref="O1186">_xlfn.IFS(
Table1[[#This Row],[Engine Size]]&lt;2,"Small",
Table1[[#This Row],[Engine Size]]&lt;4,"Medium",
TRUE,"Large"
)</f>
        <v>Medium</v>
      </c>
      <c r="P1186" cm="1">
        <f t="array" ref="P1186">_xlfn.IFS(
Table1[[#This Row],[Condition]]="New",3,
Table1[[#This Row],[Condition]]="Like New",2,
TRUE,1
)</f>
        <v>3</v>
      </c>
    </row>
    <row r="1187" spans="1:16" x14ac:dyDescent="0.3">
      <c r="A1187">
        <v>1186</v>
      </c>
      <c r="B1187" t="s">
        <v>24</v>
      </c>
      <c r="C1187">
        <v>2019</v>
      </c>
      <c r="D1187">
        <v>3.5</v>
      </c>
      <c r="E1187" t="s">
        <v>42</v>
      </c>
      <c r="F1187" t="s">
        <v>34</v>
      </c>
      <c r="G1187">
        <v>279819</v>
      </c>
      <c r="H1187" t="s">
        <v>26</v>
      </c>
      <c r="I1187">
        <v>86937.600000000006</v>
      </c>
      <c r="J1187" t="s">
        <v>27</v>
      </c>
      <c r="K1187">
        <f ca="1">YEAR(TODAY()) - Table1[[#This Row],[Year]]</f>
        <v>7</v>
      </c>
      <c r="L1187">
        <f>Table1[[#This Row],[Price]]/Table1[[#This Row],[Mileage]]</f>
        <v>0.31069226893098756</v>
      </c>
      <c r="M1187" t="str" cm="1">
        <f t="array" ref="M1187">_xlfn.IFS(
Table1[[#This Row],[Mileage]]&lt;50000,"Low",
Table1[[#This Row],[Mileage]]&lt;150000,"Medium",
TRUE,"High"
)</f>
        <v>High</v>
      </c>
      <c r="N1187" t="str" cm="1">
        <f t="array" ref="N1187">_xlfn.IFS(
Table1[[#This Row],[Price]]&lt;65000,"Budget",
Table1[[#This Row],[Price]]&lt;=80000,"Mid-range",
TRUE,"Premium"
)</f>
        <v>Premium</v>
      </c>
      <c r="O1187" t="str" cm="1">
        <f t="array" ref="O1187">_xlfn.IFS(
Table1[[#This Row],[Engine Size]]&lt;2,"Small",
Table1[[#This Row],[Engine Size]]&lt;4,"Medium",
TRUE,"Large"
)</f>
        <v>Medium</v>
      </c>
      <c r="P1187" cm="1">
        <f t="array" ref="P1187">_xlfn.IFS(
Table1[[#This Row],[Condition]]="New",3,
Table1[[#This Row],[Condition]]="Like New",2,
TRUE,1
)</f>
        <v>1</v>
      </c>
    </row>
    <row r="1188" spans="1:16" x14ac:dyDescent="0.3">
      <c r="A1188">
        <v>1187</v>
      </c>
      <c r="B1188" t="s">
        <v>37</v>
      </c>
      <c r="C1188">
        <v>2016</v>
      </c>
      <c r="D1188">
        <v>1.8</v>
      </c>
      <c r="E1188" t="s">
        <v>42</v>
      </c>
      <c r="F1188" t="s">
        <v>19</v>
      </c>
      <c r="G1188">
        <v>157048</v>
      </c>
      <c r="H1188" t="s">
        <v>38</v>
      </c>
      <c r="I1188">
        <v>81930.84</v>
      </c>
      <c r="J1188" t="s">
        <v>68</v>
      </c>
      <c r="K1188">
        <f ca="1">YEAR(TODAY()) - Table1[[#This Row],[Year]]</f>
        <v>10</v>
      </c>
      <c r="L1188">
        <f>Table1[[#This Row],[Price]]/Table1[[#This Row],[Mileage]]</f>
        <v>0.52169298558402522</v>
      </c>
      <c r="M1188" t="str" cm="1">
        <f t="array" ref="M1188">_xlfn.IFS(
Table1[[#This Row],[Mileage]]&lt;50000,"Low",
Table1[[#This Row],[Mileage]]&lt;150000,"Medium",
TRUE,"High"
)</f>
        <v>High</v>
      </c>
      <c r="N1188" t="str" cm="1">
        <f t="array" ref="N1188">_xlfn.IFS(
Table1[[#This Row],[Price]]&lt;65000,"Budget",
Table1[[#This Row],[Price]]&lt;=80000,"Mid-range",
TRUE,"Premium"
)</f>
        <v>Premium</v>
      </c>
      <c r="O1188" t="str" cm="1">
        <f t="array" ref="O1188">_xlfn.IFS(
Table1[[#This Row],[Engine Size]]&lt;2,"Small",
Table1[[#This Row],[Engine Size]]&lt;4,"Medium",
TRUE,"Large"
)</f>
        <v>Small</v>
      </c>
      <c r="P1188" cm="1">
        <f t="array" ref="P1188">_xlfn.IFS(
Table1[[#This Row],[Condition]]="New",3,
Table1[[#This Row],[Condition]]="Like New",2,
TRUE,1
)</f>
        <v>2</v>
      </c>
    </row>
    <row r="1189" spans="1:16" hidden="1" x14ac:dyDescent="0.3">
      <c r="A1189">
        <v>1188</v>
      </c>
      <c r="B1189" t="s">
        <v>24</v>
      </c>
      <c r="C1189">
        <v>2007</v>
      </c>
      <c r="D1189">
        <v>4.3</v>
      </c>
      <c r="E1189" t="s">
        <v>42</v>
      </c>
      <c r="F1189" t="s">
        <v>19</v>
      </c>
      <c r="G1189">
        <v>194188</v>
      </c>
      <c r="H1189" t="s">
        <v>38</v>
      </c>
      <c r="I1189">
        <v>17161.68</v>
      </c>
      <c r="J1189" t="s">
        <v>49</v>
      </c>
      <c r="K1189">
        <f ca="1">YEAR(TODAY()) - Table1[[#This Row],[Year]]</f>
        <v>19</v>
      </c>
      <c r="L1189">
        <f>Table1[[#This Row],[Price]]/Table1[[#This Row],[Mileage]]</f>
        <v>8.8376624714194496E-2</v>
      </c>
      <c r="M1189" t="str" cm="1">
        <f t="array" ref="M1189">_xlfn.IFS(
Table1[[#This Row],[Mileage]]&lt;50000,"Low",
Table1[[#This Row],[Mileage]]&lt;150000,"Medium",
TRUE,"High"
)</f>
        <v>High</v>
      </c>
      <c r="N1189" t="str" cm="1">
        <f t="array" ref="N1189">_xlfn.IFS(
Table1[[#This Row],[Price]]&lt;65000,"Budget",
Table1[[#This Row],[Price]]&lt;=80000,"Mid-range",
TRUE,"Premium"
)</f>
        <v>Budget</v>
      </c>
      <c r="O1189" t="str" cm="1">
        <f t="array" ref="O1189">_xlfn.IFS(
Table1[[#This Row],[Engine Size]]&lt;2,"Small",
Table1[[#This Row],[Engine Size]]&lt;4,"Medium",
TRUE,"Large"
)</f>
        <v>Large</v>
      </c>
      <c r="P1189" cm="1">
        <f t="array" ref="P1189">_xlfn.IFS(
Table1[[#This Row],[Condition]]="New",3,
Table1[[#This Row],[Condition]]="Like New",2,
TRUE,1
)</f>
        <v>2</v>
      </c>
    </row>
    <row r="1190" spans="1:16" x14ac:dyDescent="0.3">
      <c r="A1190">
        <v>1189</v>
      </c>
      <c r="B1190" t="s">
        <v>17</v>
      </c>
      <c r="C1190">
        <v>2023</v>
      </c>
      <c r="D1190">
        <v>6</v>
      </c>
      <c r="E1190" t="s">
        <v>33</v>
      </c>
      <c r="F1190" t="s">
        <v>34</v>
      </c>
      <c r="G1190">
        <v>62821</v>
      </c>
      <c r="H1190" t="s">
        <v>38</v>
      </c>
      <c r="I1190">
        <v>76742.789999999994</v>
      </c>
      <c r="J1190" t="s">
        <v>35</v>
      </c>
      <c r="K1190">
        <f ca="1">YEAR(TODAY()) - Table1[[#This Row],[Year]]</f>
        <v>3</v>
      </c>
      <c r="L1190">
        <f>Table1[[#This Row],[Price]]/Table1[[#This Row],[Mileage]]</f>
        <v>1.2216104487352955</v>
      </c>
      <c r="M1190" t="str" cm="1">
        <f t="array" ref="M1190">_xlfn.IFS(
Table1[[#This Row],[Mileage]]&lt;50000,"Low",
Table1[[#This Row],[Mileage]]&lt;150000,"Medium",
TRUE,"High"
)</f>
        <v>Medium</v>
      </c>
      <c r="N1190" t="str" cm="1">
        <f t="array" ref="N1190">_xlfn.IFS(
Table1[[#This Row],[Price]]&lt;65000,"Budget",
Table1[[#This Row],[Price]]&lt;=80000,"Mid-range",
TRUE,"Premium"
)</f>
        <v>Mid-range</v>
      </c>
      <c r="O1190" t="str" cm="1">
        <f t="array" ref="O1190">_xlfn.IFS(
Table1[[#This Row],[Engine Size]]&lt;2,"Small",
Table1[[#This Row],[Engine Size]]&lt;4,"Medium",
TRUE,"Large"
)</f>
        <v>Large</v>
      </c>
      <c r="P1190" cm="1">
        <f t="array" ref="P1190">_xlfn.IFS(
Table1[[#This Row],[Condition]]="New",3,
Table1[[#This Row],[Condition]]="Like New",2,
TRUE,1
)</f>
        <v>2</v>
      </c>
    </row>
    <row r="1191" spans="1:16" hidden="1" x14ac:dyDescent="0.3">
      <c r="A1191">
        <v>1190</v>
      </c>
      <c r="B1191" t="s">
        <v>50</v>
      </c>
      <c r="C1191">
        <v>2013</v>
      </c>
      <c r="D1191">
        <v>3.3</v>
      </c>
      <c r="E1191" t="s">
        <v>25</v>
      </c>
      <c r="F1191" t="s">
        <v>19</v>
      </c>
      <c r="G1191">
        <v>12204</v>
      </c>
      <c r="H1191" t="s">
        <v>20</v>
      </c>
      <c r="I1191">
        <v>25381.32</v>
      </c>
      <c r="J1191" t="s">
        <v>54</v>
      </c>
      <c r="K1191">
        <f ca="1">YEAR(TODAY()) - Table1[[#This Row],[Year]]</f>
        <v>13</v>
      </c>
      <c r="L1191">
        <f>Table1[[#This Row],[Price]]/Table1[[#This Row],[Mileage]]</f>
        <v>2.0797541789577187</v>
      </c>
      <c r="M1191" t="str" cm="1">
        <f t="array" ref="M1191">_xlfn.IFS(
Table1[[#This Row],[Mileage]]&lt;50000,"Low",
Table1[[#This Row],[Mileage]]&lt;150000,"Medium",
TRUE,"High"
)</f>
        <v>Low</v>
      </c>
      <c r="N1191" t="str" cm="1">
        <f t="array" ref="N1191">_xlfn.IFS(
Table1[[#This Row],[Price]]&lt;65000,"Budget",
Table1[[#This Row],[Price]]&lt;=80000,"Mid-range",
TRUE,"Premium"
)</f>
        <v>Budget</v>
      </c>
      <c r="O1191" t="str" cm="1">
        <f t="array" ref="O1191">_xlfn.IFS(
Table1[[#This Row],[Engine Size]]&lt;2,"Small",
Table1[[#This Row],[Engine Size]]&lt;4,"Medium",
TRUE,"Large"
)</f>
        <v>Medium</v>
      </c>
      <c r="P1191" cm="1">
        <f t="array" ref="P1191">_xlfn.IFS(
Table1[[#This Row],[Condition]]="New",3,
Table1[[#This Row],[Condition]]="Like New",2,
TRUE,1
)</f>
        <v>3</v>
      </c>
    </row>
    <row r="1192" spans="1:16" x14ac:dyDescent="0.3">
      <c r="A1192">
        <v>1191</v>
      </c>
      <c r="B1192" t="s">
        <v>50</v>
      </c>
      <c r="C1192">
        <v>2005</v>
      </c>
      <c r="D1192">
        <v>2.8</v>
      </c>
      <c r="E1192" t="s">
        <v>18</v>
      </c>
      <c r="F1192" t="s">
        <v>19</v>
      </c>
      <c r="G1192">
        <v>269538</v>
      </c>
      <c r="H1192" t="s">
        <v>38</v>
      </c>
      <c r="I1192">
        <v>97851.95</v>
      </c>
      <c r="J1192" t="s">
        <v>51</v>
      </c>
      <c r="K1192">
        <f ca="1">YEAR(TODAY()) - Table1[[#This Row],[Year]]</f>
        <v>21</v>
      </c>
      <c r="L1192">
        <f>Table1[[#This Row],[Price]]/Table1[[#This Row],[Mileage]]</f>
        <v>0.36303582426225617</v>
      </c>
      <c r="M1192" t="str" cm="1">
        <f t="array" ref="M1192">_xlfn.IFS(
Table1[[#This Row],[Mileage]]&lt;50000,"Low",
Table1[[#This Row],[Mileage]]&lt;150000,"Medium",
TRUE,"High"
)</f>
        <v>High</v>
      </c>
      <c r="N1192" t="str" cm="1">
        <f t="array" ref="N1192">_xlfn.IFS(
Table1[[#This Row],[Price]]&lt;65000,"Budget",
Table1[[#This Row],[Price]]&lt;=80000,"Mid-range",
TRUE,"Premium"
)</f>
        <v>Premium</v>
      </c>
      <c r="O1192" t="str" cm="1">
        <f t="array" ref="O1192">_xlfn.IFS(
Table1[[#This Row],[Engine Size]]&lt;2,"Small",
Table1[[#This Row],[Engine Size]]&lt;4,"Medium",
TRUE,"Large"
)</f>
        <v>Medium</v>
      </c>
      <c r="P1192" cm="1">
        <f t="array" ref="P1192">_xlfn.IFS(
Table1[[#This Row],[Condition]]="New",3,
Table1[[#This Row],[Condition]]="Like New",2,
TRUE,1
)</f>
        <v>2</v>
      </c>
    </row>
    <row r="1193" spans="1:16" hidden="1" x14ac:dyDescent="0.3">
      <c r="A1193">
        <v>1192</v>
      </c>
      <c r="B1193" t="s">
        <v>58</v>
      </c>
      <c r="C1193">
        <v>2022</v>
      </c>
      <c r="D1193">
        <v>3</v>
      </c>
      <c r="E1193" t="s">
        <v>18</v>
      </c>
      <c r="F1193" t="s">
        <v>19</v>
      </c>
      <c r="G1193">
        <v>246464</v>
      </c>
      <c r="H1193" t="s">
        <v>38</v>
      </c>
      <c r="I1193">
        <v>9948.4699999999993</v>
      </c>
      <c r="J1193" t="s">
        <v>67</v>
      </c>
      <c r="K1193">
        <f ca="1">YEAR(TODAY()) - Table1[[#This Row],[Year]]</f>
        <v>4</v>
      </c>
      <c r="L1193">
        <f>Table1[[#This Row],[Price]]/Table1[[#This Row],[Mileage]]</f>
        <v>4.0364799727343546E-2</v>
      </c>
      <c r="M1193" t="str" cm="1">
        <f t="array" ref="M1193">_xlfn.IFS(
Table1[[#This Row],[Mileage]]&lt;50000,"Low",
Table1[[#This Row],[Mileage]]&lt;150000,"Medium",
TRUE,"High"
)</f>
        <v>High</v>
      </c>
      <c r="N1193" t="str" cm="1">
        <f t="array" ref="N1193">_xlfn.IFS(
Table1[[#This Row],[Price]]&lt;65000,"Budget",
Table1[[#This Row],[Price]]&lt;=80000,"Mid-range",
TRUE,"Premium"
)</f>
        <v>Budget</v>
      </c>
      <c r="O1193" t="str" cm="1">
        <f t="array" ref="O1193">_xlfn.IFS(
Table1[[#This Row],[Engine Size]]&lt;2,"Small",
Table1[[#This Row],[Engine Size]]&lt;4,"Medium",
TRUE,"Large"
)</f>
        <v>Medium</v>
      </c>
      <c r="P1193" cm="1">
        <f t="array" ref="P1193">_xlfn.IFS(
Table1[[#This Row],[Condition]]="New",3,
Table1[[#This Row],[Condition]]="Like New",2,
TRUE,1
)</f>
        <v>2</v>
      </c>
    </row>
    <row r="1194" spans="1:16" hidden="1" x14ac:dyDescent="0.3">
      <c r="A1194">
        <v>1193</v>
      </c>
      <c r="B1194" t="s">
        <v>50</v>
      </c>
      <c r="C1194">
        <v>2021</v>
      </c>
      <c r="D1194">
        <v>1.6</v>
      </c>
      <c r="E1194" t="s">
        <v>42</v>
      </c>
      <c r="F1194" t="s">
        <v>19</v>
      </c>
      <c r="G1194">
        <v>33593</v>
      </c>
      <c r="H1194" t="s">
        <v>20</v>
      </c>
      <c r="I1194">
        <v>38453.160000000003</v>
      </c>
      <c r="J1194" t="s">
        <v>55</v>
      </c>
      <c r="K1194">
        <f ca="1">YEAR(TODAY()) - Table1[[#This Row],[Year]]</f>
        <v>5</v>
      </c>
      <c r="L1194">
        <f>Table1[[#This Row],[Price]]/Table1[[#This Row],[Mileage]]</f>
        <v>1.1446777602476708</v>
      </c>
      <c r="M1194" t="str" cm="1">
        <f t="array" ref="M1194">_xlfn.IFS(
Table1[[#This Row],[Mileage]]&lt;50000,"Low",
Table1[[#This Row],[Mileage]]&lt;150000,"Medium",
TRUE,"High"
)</f>
        <v>Low</v>
      </c>
      <c r="N1194" t="str" cm="1">
        <f t="array" ref="N1194">_xlfn.IFS(
Table1[[#This Row],[Price]]&lt;65000,"Budget",
Table1[[#This Row],[Price]]&lt;=80000,"Mid-range",
TRUE,"Premium"
)</f>
        <v>Budget</v>
      </c>
      <c r="O1194" t="str" cm="1">
        <f t="array" ref="O1194">_xlfn.IFS(
Table1[[#This Row],[Engine Size]]&lt;2,"Small",
Table1[[#This Row],[Engine Size]]&lt;4,"Medium",
TRUE,"Large"
)</f>
        <v>Small</v>
      </c>
      <c r="P1194" cm="1">
        <f t="array" ref="P1194">_xlfn.IFS(
Table1[[#This Row],[Condition]]="New",3,
Table1[[#This Row],[Condition]]="Like New",2,
TRUE,1
)</f>
        <v>3</v>
      </c>
    </row>
    <row r="1195" spans="1:16" hidden="1" x14ac:dyDescent="0.3">
      <c r="A1195">
        <v>1194</v>
      </c>
      <c r="B1195" t="s">
        <v>50</v>
      </c>
      <c r="C1195">
        <v>2015</v>
      </c>
      <c r="D1195">
        <v>5.4</v>
      </c>
      <c r="E1195" t="s">
        <v>42</v>
      </c>
      <c r="F1195" t="s">
        <v>34</v>
      </c>
      <c r="G1195">
        <v>208260</v>
      </c>
      <c r="H1195" t="s">
        <v>26</v>
      </c>
      <c r="I1195">
        <v>45721.54</v>
      </c>
      <c r="J1195" t="s">
        <v>61</v>
      </c>
      <c r="K1195">
        <f ca="1">YEAR(TODAY()) - Table1[[#This Row],[Year]]</f>
        <v>11</v>
      </c>
      <c r="L1195">
        <f>Table1[[#This Row],[Price]]/Table1[[#This Row],[Mileage]]</f>
        <v>0.21954067031595123</v>
      </c>
      <c r="M1195" t="str" cm="1">
        <f t="array" ref="M1195">_xlfn.IFS(
Table1[[#This Row],[Mileage]]&lt;50000,"Low",
Table1[[#This Row],[Mileage]]&lt;150000,"Medium",
TRUE,"High"
)</f>
        <v>High</v>
      </c>
      <c r="N1195" t="str" cm="1">
        <f t="array" ref="N1195">_xlfn.IFS(
Table1[[#This Row],[Price]]&lt;65000,"Budget",
Table1[[#This Row],[Price]]&lt;=80000,"Mid-range",
TRUE,"Premium"
)</f>
        <v>Budget</v>
      </c>
      <c r="O1195" t="str" cm="1">
        <f t="array" ref="O1195">_xlfn.IFS(
Table1[[#This Row],[Engine Size]]&lt;2,"Small",
Table1[[#This Row],[Engine Size]]&lt;4,"Medium",
TRUE,"Large"
)</f>
        <v>Large</v>
      </c>
      <c r="P1195" cm="1">
        <f t="array" ref="P1195">_xlfn.IFS(
Table1[[#This Row],[Condition]]="New",3,
Table1[[#This Row],[Condition]]="Like New",2,
TRUE,1
)</f>
        <v>1</v>
      </c>
    </row>
    <row r="1196" spans="1:16" x14ac:dyDescent="0.3">
      <c r="A1196">
        <v>1195</v>
      </c>
      <c r="B1196" t="s">
        <v>37</v>
      </c>
      <c r="C1196">
        <v>2018</v>
      </c>
      <c r="D1196">
        <v>3.1</v>
      </c>
      <c r="E1196" t="s">
        <v>33</v>
      </c>
      <c r="F1196" t="s">
        <v>34</v>
      </c>
      <c r="G1196">
        <v>115064</v>
      </c>
      <c r="H1196" t="s">
        <v>26</v>
      </c>
      <c r="I1196">
        <v>83299.28</v>
      </c>
      <c r="J1196" t="s">
        <v>39</v>
      </c>
      <c r="K1196">
        <f ca="1">YEAR(TODAY()) - Table1[[#This Row],[Year]]</f>
        <v>8</v>
      </c>
      <c r="L1196">
        <f>Table1[[#This Row],[Price]]/Table1[[#This Row],[Mileage]]</f>
        <v>0.72393867760550645</v>
      </c>
      <c r="M1196" t="str" cm="1">
        <f t="array" ref="M1196">_xlfn.IFS(
Table1[[#This Row],[Mileage]]&lt;50000,"Low",
Table1[[#This Row],[Mileage]]&lt;150000,"Medium",
TRUE,"High"
)</f>
        <v>Medium</v>
      </c>
      <c r="N1196" t="str" cm="1">
        <f t="array" ref="N1196">_xlfn.IFS(
Table1[[#This Row],[Price]]&lt;65000,"Budget",
Table1[[#This Row],[Price]]&lt;=80000,"Mid-range",
TRUE,"Premium"
)</f>
        <v>Premium</v>
      </c>
      <c r="O1196" t="str" cm="1">
        <f t="array" ref="O1196">_xlfn.IFS(
Table1[[#This Row],[Engine Size]]&lt;2,"Small",
Table1[[#This Row],[Engine Size]]&lt;4,"Medium",
TRUE,"Large"
)</f>
        <v>Medium</v>
      </c>
      <c r="P1196" cm="1">
        <f t="array" ref="P1196">_xlfn.IFS(
Table1[[#This Row],[Condition]]="New",3,
Table1[[#This Row],[Condition]]="Like New",2,
TRUE,1
)</f>
        <v>1</v>
      </c>
    </row>
    <row r="1197" spans="1:16" x14ac:dyDescent="0.3">
      <c r="A1197">
        <v>1196</v>
      </c>
      <c r="B1197" t="s">
        <v>50</v>
      </c>
      <c r="C1197">
        <v>2013</v>
      </c>
      <c r="D1197">
        <v>2.9</v>
      </c>
      <c r="E1197" t="s">
        <v>42</v>
      </c>
      <c r="F1197" t="s">
        <v>19</v>
      </c>
      <c r="G1197">
        <v>53365</v>
      </c>
      <c r="H1197" t="s">
        <v>20</v>
      </c>
      <c r="I1197">
        <v>77791.17</v>
      </c>
      <c r="J1197" t="s">
        <v>55</v>
      </c>
      <c r="K1197">
        <f ca="1">YEAR(TODAY()) - Table1[[#This Row],[Year]]</f>
        <v>13</v>
      </c>
      <c r="L1197">
        <f>Table1[[#This Row],[Price]]/Table1[[#This Row],[Mileage]]</f>
        <v>1.4577189168930946</v>
      </c>
      <c r="M1197" t="str" cm="1">
        <f t="array" ref="M1197">_xlfn.IFS(
Table1[[#This Row],[Mileage]]&lt;50000,"Low",
Table1[[#This Row],[Mileage]]&lt;150000,"Medium",
TRUE,"High"
)</f>
        <v>Medium</v>
      </c>
      <c r="N1197" t="str" cm="1">
        <f t="array" ref="N1197">_xlfn.IFS(
Table1[[#This Row],[Price]]&lt;65000,"Budget",
Table1[[#This Row],[Price]]&lt;=80000,"Mid-range",
TRUE,"Premium"
)</f>
        <v>Mid-range</v>
      </c>
      <c r="O1197" t="str" cm="1">
        <f t="array" ref="O1197">_xlfn.IFS(
Table1[[#This Row],[Engine Size]]&lt;2,"Small",
Table1[[#This Row],[Engine Size]]&lt;4,"Medium",
TRUE,"Large"
)</f>
        <v>Medium</v>
      </c>
      <c r="P1197" cm="1">
        <f t="array" ref="P1197">_xlfn.IFS(
Table1[[#This Row],[Condition]]="New",3,
Table1[[#This Row],[Condition]]="Like New",2,
TRUE,1
)</f>
        <v>3</v>
      </c>
    </row>
    <row r="1198" spans="1:16" hidden="1" x14ac:dyDescent="0.3">
      <c r="A1198">
        <v>1197</v>
      </c>
      <c r="B1198" t="s">
        <v>58</v>
      </c>
      <c r="C1198">
        <v>2018</v>
      </c>
      <c r="D1198">
        <v>4.3</v>
      </c>
      <c r="E1198" t="s">
        <v>18</v>
      </c>
      <c r="F1198" t="s">
        <v>34</v>
      </c>
      <c r="G1198">
        <v>240644</v>
      </c>
      <c r="H1198" t="s">
        <v>26</v>
      </c>
      <c r="I1198">
        <v>40624.25</v>
      </c>
      <c r="J1198" t="s">
        <v>67</v>
      </c>
      <c r="K1198">
        <f ca="1">YEAR(TODAY()) - Table1[[#This Row],[Year]]</f>
        <v>8</v>
      </c>
      <c r="L1198">
        <f>Table1[[#This Row],[Price]]/Table1[[#This Row],[Mileage]]</f>
        <v>0.16881472216219809</v>
      </c>
      <c r="M1198" t="str" cm="1">
        <f t="array" ref="M1198">_xlfn.IFS(
Table1[[#This Row],[Mileage]]&lt;50000,"Low",
Table1[[#This Row],[Mileage]]&lt;150000,"Medium",
TRUE,"High"
)</f>
        <v>High</v>
      </c>
      <c r="N1198" t="str" cm="1">
        <f t="array" ref="N1198">_xlfn.IFS(
Table1[[#This Row],[Price]]&lt;65000,"Budget",
Table1[[#This Row],[Price]]&lt;=80000,"Mid-range",
TRUE,"Premium"
)</f>
        <v>Budget</v>
      </c>
      <c r="O1198" t="str" cm="1">
        <f t="array" ref="O1198">_xlfn.IFS(
Table1[[#This Row],[Engine Size]]&lt;2,"Small",
Table1[[#This Row],[Engine Size]]&lt;4,"Medium",
TRUE,"Large"
)</f>
        <v>Large</v>
      </c>
      <c r="P1198" cm="1">
        <f t="array" ref="P1198">_xlfn.IFS(
Table1[[#This Row],[Condition]]="New",3,
Table1[[#This Row],[Condition]]="Like New",2,
TRUE,1
)</f>
        <v>1</v>
      </c>
    </row>
    <row r="1199" spans="1:16" x14ac:dyDescent="0.3">
      <c r="A1199">
        <v>1198</v>
      </c>
      <c r="B1199" t="s">
        <v>43</v>
      </c>
      <c r="C1199">
        <v>2002</v>
      </c>
      <c r="D1199">
        <v>3.2</v>
      </c>
      <c r="E1199" t="s">
        <v>18</v>
      </c>
      <c r="F1199" t="s">
        <v>19</v>
      </c>
      <c r="G1199">
        <v>220511</v>
      </c>
      <c r="H1199" t="s">
        <v>26</v>
      </c>
      <c r="I1199">
        <v>58728.23</v>
      </c>
      <c r="J1199" t="s">
        <v>57</v>
      </c>
      <c r="K1199">
        <f ca="1">YEAR(TODAY()) - Table1[[#This Row],[Year]]</f>
        <v>24</v>
      </c>
      <c r="L1199">
        <f>Table1[[#This Row],[Price]]/Table1[[#This Row],[Mileage]]</f>
        <v>0.26632789293958126</v>
      </c>
      <c r="M1199" t="str" cm="1">
        <f t="array" ref="M1199">_xlfn.IFS(
Table1[[#This Row],[Mileage]]&lt;50000,"Low",
Table1[[#This Row],[Mileage]]&lt;150000,"Medium",
TRUE,"High"
)</f>
        <v>High</v>
      </c>
      <c r="N1199" t="str" cm="1">
        <f t="array" ref="N1199">_xlfn.IFS(
Table1[[#This Row],[Price]]&lt;65000,"Budget",
Table1[[#This Row],[Price]]&lt;=80000,"Mid-range",
TRUE,"Premium"
)</f>
        <v>Budget</v>
      </c>
      <c r="O1199" t="str" cm="1">
        <f t="array" ref="O1199">_xlfn.IFS(
Table1[[#This Row],[Engine Size]]&lt;2,"Small",
Table1[[#This Row],[Engine Size]]&lt;4,"Medium",
TRUE,"Large"
)</f>
        <v>Medium</v>
      </c>
      <c r="P1199" cm="1">
        <f t="array" ref="P1199">_xlfn.IFS(
Table1[[#This Row],[Condition]]="New",3,
Table1[[#This Row],[Condition]]="Like New",2,
TRUE,1
)</f>
        <v>1</v>
      </c>
    </row>
    <row r="1200" spans="1:16" x14ac:dyDescent="0.3">
      <c r="A1200">
        <v>1199</v>
      </c>
      <c r="B1200" t="s">
        <v>17</v>
      </c>
      <c r="C1200">
        <v>2009</v>
      </c>
      <c r="D1200">
        <v>4.2</v>
      </c>
      <c r="E1200" t="s">
        <v>25</v>
      </c>
      <c r="F1200" t="s">
        <v>19</v>
      </c>
      <c r="G1200">
        <v>206971</v>
      </c>
      <c r="H1200" t="s">
        <v>26</v>
      </c>
      <c r="I1200">
        <v>84381.54</v>
      </c>
      <c r="J1200" t="s">
        <v>21</v>
      </c>
      <c r="K1200">
        <f ca="1">YEAR(TODAY()) - Table1[[#This Row],[Year]]</f>
        <v>17</v>
      </c>
      <c r="L1200">
        <f>Table1[[#This Row],[Price]]/Table1[[#This Row],[Mileage]]</f>
        <v>0.40769740688308986</v>
      </c>
      <c r="M1200" t="str" cm="1">
        <f t="array" ref="M1200">_xlfn.IFS(
Table1[[#This Row],[Mileage]]&lt;50000,"Low",
Table1[[#This Row],[Mileage]]&lt;150000,"Medium",
TRUE,"High"
)</f>
        <v>High</v>
      </c>
      <c r="N1200" t="str" cm="1">
        <f t="array" ref="N1200">_xlfn.IFS(
Table1[[#This Row],[Price]]&lt;65000,"Budget",
Table1[[#This Row],[Price]]&lt;=80000,"Mid-range",
TRUE,"Premium"
)</f>
        <v>Premium</v>
      </c>
      <c r="O1200" t="str" cm="1">
        <f t="array" ref="O1200">_xlfn.IFS(
Table1[[#This Row],[Engine Size]]&lt;2,"Small",
Table1[[#This Row],[Engine Size]]&lt;4,"Medium",
TRUE,"Large"
)</f>
        <v>Large</v>
      </c>
      <c r="P1200" cm="1">
        <f t="array" ref="P1200">_xlfn.IFS(
Table1[[#This Row],[Condition]]="New",3,
Table1[[#This Row],[Condition]]="Like New",2,
TRUE,1
)</f>
        <v>1</v>
      </c>
    </row>
    <row r="1201" spans="1:16" hidden="1" x14ac:dyDescent="0.3">
      <c r="A1201">
        <v>1200</v>
      </c>
      <c r="B1201" t="s">
        <v>37</v>
      </c>
      <c r="C1201">
        <v>2018</v>
      </c>
      <c r="D1201">
        <v>1.3</v>
      </c>
      <c r="E1201" t="s">
        <v>25</v>
      </c>
      <c r="F1201" t="s">
        <v>19</v>
      </c>
      <c r="G1201">
        <v>103700</v>
      </c>
      <c r="H1201" t="s">
        <v>38</v>
      </c>
      <c r="I1201">
        <v>6728.96</v>
      </c>
      <c r="J1201" t="s">
        <v>39</v>
      </c>
      <c r="K1201">
        <f ca="1">YEAR(TODAY()) - Table1[[#This Row],[Year]]</f>
        <v>8</v>
      </c>
      <c r="L1201">
        <f>Table1[[#This Row],[Price]]/Table1[[#This Row],[Mileage]]</f>
        <v>6.4888717454194791E-2</v>
      </c>
      <c r="M1201" t="str" cm="1">
        <f t="array" ref="M1201">_xlfn.IFS(
Table1[[#This Row],[Mileage]]&lt;50000,"Low",
Table1[[#This Row],[Mileage]]&lt;150000,"Medium",
TRUE,"High"
)</f>
        <v>Medium</v>
      </c>
      <c r="N1201" t="str" cm="1">
        <f t="array" ref="N1201">_xlfn.IFS(
Table1[[#This Row],[Price]]&lt;65000,"Budget",
Table1[[#This Row],[Price]]&lt;=80000,"Mid-range",
TRUE,"Premium"
)</f>
        <v>Budget</v>
      </c>
      <c r="O1201" t="str" cm="1">
        <f t="array" ref="O1201">_xlfn.IFS(
Table1[[#This Row],[Engine Size]]&lt;2,"Small",
Table1[[#This Row],[Engine Size]]&lt;4,"Medium",
TRUE,"Large"
)</f>
        <v>Small</v>
      </c>
      <c r="P1201" cm="1">
        <f t="array" ref="P1201">_xlfn.IFS(
Table1[[#This Row],[Condition]]="New",3,
Table1[[#This Row],[Condition]]="Like New",2,
TRUE,1
)</f>
        <v>2</v>
      </c>
    </row>
    <row r="1202" spans="1:16" x14ac:dyDescent="0.3">
      <c r="A1202">
        <v>1201</v>
      </c>
      <c r="B1202" t="s">
        <v>43</v>
      </c>
      <c r="C1202">
        <v>2008</v>
      </c>
      <c r="D1202">
        <v>5.0999999999999996</v>
      </c>
      <c r="E1202" t="s">
        <v>18</v>
      </c>
      <c r="F1202" t="s">
        <v>34</v>
      </c>
      <c r="G1202">
        <v>68247</v>
      </c>
      <c r="H1202" t="s">
        <v>26</v>
      </c>
      <c r="I1202">
        <v>81206.92</v>
      </c>
      <c r="J1202" t="s">
        <v>60</v>
      </c>
      <c r="K1202">
        <f ca="1">YEAR(TODAY()) - Table1[[#This Row],[Year]]</f>
        <v>18</v>
      </c>
      <c r="L1202">
        <f>Table1[[#This Row],[Price]]/Table1[[#This Row],[Mileage]]</f>
        <v>1.1898972848623381</v>
      </c>
      <c r="M1202" t="str" cm="1">
        <f t="array" ref="M1202">_xlfn.IFS(
Table1[[#This Row],[Mileage]]&lt;50000,"Low",
Table1[[#This Row],[Mileage]]&lt;150000,"Medium",
TRUE,"High"
)</f>
        <v>Medium</v>
      </c>
      <c r="N1202" t="str" cm="1">
        <f t="array" ref="N1202">_xlfn.IFS(
Table1[[#This Row],[Price]]&lt;65000,"Budget",
Table1[[#This Row],[Price]]&lt;=80000,"Mid-range",
TRUE,"Premium"
)</f>
        <v>Premium</v>
      </c>
      <c r="O1202" t="str" cm="1">
        <f t="array" ref="O1202">_xlfn.IFS(
Table1[[#This Row],[Engine Size]]&lt;2,"Small",
Table1[[#This Row],[Engine Size]]&lt;4,"Medium",
TRUE,"Large"
)</f>
        <v>Large</v>
      </c>
      <c r="P1202" cm="1">
        <f t="array" ref="P1202">_xlfn.IFS(
Table1[[#This Row],[Condition]]="New",3,
Table1[[#This Row],[Condition]]="Like New",2,
TRUE,1
)</f>
        <v>1</v>
      </c>
    </row>
    <row r="1203" spans="1:16" x14ac:dyDescent="0.3">
      <c r="A1203">
        <v>1202</v>
      </c>
      <c r="B1203" t="s">
        <v>37</v>
      </c>
      <c r="C1203">
        <v>2019</v>
      </c>
      <c r="D1203">
        <v>5.7</v>
      </c>
      <c r="E1203" t="s">
        <v>18</v>
      </c>
      <c r="F1203" t="s">
        <v>34</v>
      </c>
      <c r="G1203">
        <v>182631</v>
      </c>
      <c r="H1203" t="s">
        <v>38</v>
      </c>
      <c r="I1203">
        <v>94955.12</v>
      </c>
      <c r="J1203" t="s">
        <v>48</v>
      </c>
      <c r="K1203">
        <f ca="1">YEAR(TODAY()) - Table1[[#This Row],[Year]]</f>
        <v>7</v>
      </c>
      <c r="L1203">
        <f>Table1[[#This Row],[Price]]/Table1[[#This Row],[Mileage]]</f>
        <v>0.51992881821815573</v>
      </c>
      <c r="M1203" t="str" cm="1">
        <f t="array" ref="M1203">_xlfn.IFS(
Table1[[#This Row],[Mileage]]&lt;50000,"Low",
Table1[[#This Row],[Mileage]]&lt;150000,"Medium",
TRUE,"High"
)</f>
        <v>High</v>
      </c>
      <c r="N1203" t="str" cm="1">
        <f t="array" ref="N1203">_xlfn.IFS(
Table1[[#This Row],[Price]]&lt;65000,"Budget",
Table1[[#This Row],[Price]]&lt;=80000,"Mid-range",
TRUE,"Premium"
)</f>
        <v>Premium</v>
      </c>
      <c r="O1203" t="str" cm="1">
        <f t="array" ref="O1203">_xlfn.IFS(
Table1[[#This Row],[Engine Size]]&lt;2,"Small",
Table1[[#This Row],[Engine Size]]&lt;4,"Medium",
TRUE,"Large"
)</f>
        <v>Large</v>
      </c>
      <c r="P1203" cm="1">
        <f t="array" ref="P1203">_xlfn.IFS(
Table1[[#This Row],[Condition]]="New",3,
Table1[[#This Row],[Condition]]="Like New",2,
TRUE,1
)</f>
        <v>2</v>
      </c>
    </row>
    <row r="1204" spans="1:16" hidden="1" x14ac:dyDescent="0.3">
      <c r="A1204">
        <v>1203</v>
      </c>
      <c r="B1204" t="s">
        <v>30</v>
      </c>
      <c r="C1204">
        <v>2012</v>
      </c>
      <c r="D1204">
        <v>4.2</v>
      </c>
      <c r="E1204" t="s">
        <v>33</v>
      </c>
      <c r="F1204" t="s">
        <v>34</v>
      </c>
      <c r="G1204">
        <v>156270</v>
      </c>
      <c r="H1204" t="s">
        <v>26</v>
      </c>
      <c r="I1204">
        <v>8046.13</v>
      </c>
      <c r="J1204" t="s">
        <v>52</v>
      </c>
      <c r="K1204">
        <f ca="1">YEAR(TODAY()) - Table1[[#This Row],[Year]]</f>
        <v>14</v>
      </c>
      <c r="L1204">
        <f>Table1[[#This Row],[Price]]/Table1[[#This Row],[Mileage]]</f>
        <v>5.1488641453893903E-2</v>
      </c>
      <c r="M1204" t="str" cm="1">
        <f t="array" ref="M1204">_xlfn.IFS(
Table1[[#This Row],[Mileage]]&lt;50000,"Low",
Table1[[#This Row],[Mileage]]&lt;150000,"Medium",
TRUE,"High"
)</f>
        <v>High</v>
      </c>
      <c r="N1204" t="str" cm="1">
        <f t="array" ref="N1204">_xlfn.IFS(
Table1[[#This Row],[Price]]&lt;65000,"Budget",
Table1[[#This Row],[Price]]&lt;=80000,"Mid-range",
TRUE,"Premium"
)</f>
        <v>Budget</v>
      </c>
      <c r="O1204" t="str" cm="1">
        <f t="array" ref="O1204">_xlfn.IFS(
Table1[[#This Row],[Engine Size]]&lt;2,"Small",
Table1[[#This Row],[Engine Size]]&lt;4,"Medium",
TRUE,"Large"
)</f>
        <v>Large</v>
      </c>
      <c r="P1204" cm="1">
        <f t="array" ref="P1204">_xlfn.IFS(
Table1[[#This Row],[Condition]]="New",3,
Table1[[#This Row],[Condition]]="Like New",2,
TRUE,1
)</f>
        <v>1</v>
      </c>
    </row>
    <row r="1205" spans="1:16" hidden="1" x14ac:dyDescent="0.3">
      <c r="A1205">
        <v>1204</v>
      </c>
      <c r="B1205" t="s">
        <v>24</v>
      </c>
      <c r="C1205">
        <v>2006</v>
      </c>
      <c r="D1205">
        <v>5.8</v>
      </c>
      <c r="E1205" t="s">
        <v>33</v>
      </c>
      <c r="F1205" t="s">
        <v>34</v>
      </c>
      <c r="G1205">
        <v>153560</v>
      </c>
      <c r="H1205" t="s">
        <v>38</v>
      </c>
      <c r="I1205">
        <v>9330.19</v>
      </c>
      <c r="J1205" t="s">
        <v>49</v>
      </c>
      <c r="K1205">
        <f ca="1">YEAR(TODAY()) - Table1[[#This Row],[Year]]</f>
        <v>20</v>
      </c>
      <c r="L1205">
        <f>Table1[[#This Row],[Price]]/Table1[[#This Row],[Mileage]]</f>
        <v>6.0759247199791616E-2</v>
      </c>
      <c r="M1205" t="str" cm="1">
        <f t="array" ref="M1205">_xlfn.IFS(
Table1[[#This Row],[Mileage]]&lt;50000,"Low",
Table1[[#This Row],[Mileage]]&lt;150000,"Medium",
TRUE,"High"
)</f>
        <v>High</v>
      </c>
      <c r="N1205" t="str" cm="1">
        <f t="array" ref="N1205">_xlfn.IFS(
Table1[[#This Row],[Price]]&lt;65000,"Budget",
Table1[[#This Row],[Price]]&lt;=80000,"Mid-range",
TRUE,"Premium"
)</f>
        <v>Budget</v>
      </c>
      <c r="O1205" t="str" cm="1">
        <f t="array" ref="O1205">_xlfn.IFS(
Table1[[#This Row],[Engine Size]]&lt;2,"Small",
Table1[[#This Row],[Engine Size]]&lt;4,"Medium",
TRUE,"Large"
)</f>
        <v>Large</v>
      </c>
      <c r="P1205" cm="1">
        <f t="array" ref="P1205">_xlfn.IFS(
Table1[[#This Row],[Condition]]="New",3,
Table1[[#This Row],[Condition]]="Like New",2,
TRUE,1
)</f>
        <v>2</v>
      </c>
    </row>
    <row r="1206" spans="1:16" hidden="1" x14ac:dyDescent="0.3">
      <c r="A1206">
        <v>1205</v>
      </c>
      <c r="B1206" t="s">
        <v>30</v>
      </c>
      <c r="C1206">
        <v>2013</v>
      </c>
      <c r="D1206">
        <v>1.8</v>
      </c>
      <c r="E1206" t="s">
        <v>18</v>
      </c>
      <c r="F1206" t="s">
        <v>34</v>
      </c>
      <c r="G1206">
        <v>169587</v>
      </c>
      <c r="H1206" t="s">
        <v>20</v>
      </c>
      <c r="I1206">
        <v>37728.83</v>
      </c>
      <c r="J1206" t="s">
        <v>52</v>
      </c>
      <c r="K1206">
        <f ca="1">YEAR(TODAY()) - Table1[[#This Row],[Year]]</f>
        <v>13</v>
      </c>
      <c r="L1206">
        <f>Table1[[#This Row],[Price]]/Table1[[#This Row],[Mileage]]</f>
        <v>0.2224747769581395</v>
      </c>
      <c r="M1206" t="str" cm="1">
        <f t="array" ref="M1206">_xlfn.IFS(
Table1[[#This Row],[Mileage]]&lt;50000,"Low",
Table1[[#This Row],[Mileage]]&lt;150000,"Medium",
TRUE,"High"
)</f>
        <v>High</v>
      </c>
      <c r="N1206" t="str" cm="1">
        <f t="array" ref="N1206">_xlfn.IFS(
Table1[[#This Row],[Price]]&lt;65000,"Budget",
Table1[[#This Row],[Price]]&lt;=80000,"Mid-range",
TRUE,"Premium"
)</f>
        <v>Budget</v>
      </c>
      <c r="O1206" t="str" cm="1">
        <f t="array" ref="O1206">_xlfn.IFS(
Table1[[#This Row],[Engine Size]]&lt;2,"Small",
Table1[[#This Row],[Engine Size]]&lt;4,"Medium",
TRUE,"Large"
)</f>
        <v>Small</v>
      </c>
      <c r="P1206" cm="1">
        <f t="array" ref="P1206">_xlfn.IFS(
Table1[[#This Row],[Condition]]="New",3,
Table1[[#This Row],[Condition]]="Like New",2,
TRUE,1
)</f>
        <v>3</v>
      </c>
    </row>
    <row r="1207" spans="1:16" hidden="1" x14ac:dyDescent="0.3">
      <c r="A1207">
        <v>1206</v>
      </c>
      <c r="B1207" t="s">
        <v>50</v>
      </c>
      <c r="C1207">
        <v>2008</v>
      </c>
      <c r="D1207">
        <v>3.4</v>
      </c>
      <c r="E1207" t="s">
        <v>42</v>
      </c>
      <c r="F1207" t="s">
        <v>19</v>
      </c>
      <c r="G1207">
        <v>290042</v>
      </c>
      <c r="H1207" t="s">
        <v>20</v>
      </c>
      <c r="I1207">
        <v>13338.11</v>
      </c>
      <c r="J1207" t="s">
        <v>54</v>
      </c>
      <c r="K1207">
        <f ca="1">YEAR(TODAY()) - Table1[[#This Row],[Year]]</f>
        <v>18</v>
      </c>
      <c r="L1207">
        <f>Table1[[#This Row],[Price]]/Table1[[#This Row],[Mileage]]</f>
        <v>4.5986822598106485E-2</v>
      </c>
      <c r="M1207" t="str" cm="1">
        <f t="array" ref="M1207">_xlfn.IFS(
Table1[[#This Row],[Mileage]]&lt;50000,"Low",
Table1[[#This Row],[Mileage]]&lt;150000,"Medium",
TRUE,"High"
)</f>
        <v>High</v>
      </c>
      <c r="N1207" t="str" cm="1">
        <f t="array" ref="N1207">_xlfn.IFS(
Table1[[#This Row],[Price]]&lt;65000,"Budget",
Table1[[#This Row],[Price]]&lt;=80000,"Mid-range",
TRUE,"Premium"
)</f>
        <v>Budget</v>
      </c>
      <c r="O1207" t="str" cm="1">
        <f t="array" ref="O1207">_xlfn.IFS(
Table1[[#This Row],[Engine Size]]&lt;2,"Small",
Table1[[#This Row],[Engine Size]]&lt;4,"Medium",
TRUE,"Large"
)</f>
        <v>Medium</v>
      </c>
      <c r="P1207" cm="1">
        <f t="array" ref="P1207">_xlfn.IFS(
Table1[[#This Row],[Condition]]="New",3,
Table1[[#This Row],[Condition]]="Like New",2,
TRUE,1
)</f>
        <v>3</v>
      </c>
    </row>
    <row r="1208" spans="1:16" x14ac:dyDescent="0.3">
      <c r="A1208">
        <v>1207</v>
      </c>
      <c r="B1208" t="s">
        <v>43</v>
      </c>
      <c r="C1208">
        <v>2022</v>
      </c>
      <c r="D1208">
        <v>4</v>
      </c>
      <c r="E1208" t="s">
        <v>25</v>
      </c>
      <c r="F1208" t="s">
        <v>19</v>
      </c>
      <c r="G1208">
        <v>181142</v>
      </c>
      <c r="H1208" t="s">
        <v>26</v>
      </c>
      <c r="I1208">
        <v>50531.23</v>
      </c>
      <c r="J1208" t="s">
        <v>57</v>
      </c>
      <c r="K1208">
        <f ca="1">YEAR(TODAY()) - Table1[[#This Row],[Year]]</f>
        <v>4</v>
      </c>
      <c r="L1208">
        <f>Table1[[#This Row],[Price]]/Table1[[#This Row],[Mileage]]</f>
        <v>0.27895921431804882</v>
      </c>
      <c r="M1208" t="str" cm="1">
        <f t="array" ref="M1208">_xlfn.IFS(
Table1[[#This Row],[Mileage]]&lt;50000,"Low",
Table1[[#This Row],[Mileage]]&lt;150000,"Medium",
TRUE,"High"
)</f>
        <v>High</v>
      </c>
      <c r="N1208" t="str" cm="1">
        <f t="array" ref="N1208">_xlfn.IFS(
Table1[[#This Row],[Price]]&lt;65000,"Budget",
Table1[[#This Row],[Price]]&lt;=80000,"Mid-range",
TRUE,"Premium"
)</f>
        <v>Budget</v>
      </c>
      <c r="O1208" t="str" cm="1">
        <f t="array" ref="O1208">_xlfn.IFS(
Table1[[#This Row],[Engine Size]]&lt;2,"Small",
Table1[[#This Row],[Engine Size]]&lt;4,"Medium",
TRUE,"Large"
)</f>
        <v>Large</v>
      </c>
      <c r="P1208" cm="1">
        <f t="array" ref="P1208">_xlfn.IFS(
Table1[[#This Row],[Condition]]="New",3,
Table1[[#This Row],[Condition]]="Like New",2,
TRUE,1
)</f>
        <v>1</v>
      </c>
    </row>
    <row r="1209" spans="1:16" x14ac:dyDescent="0.3">
      <c r="A1209">
        <v>1208</v>
      </c>
      <c r="B1209" t="s">
        <v>50</v>
      </c>
      <c r="C1209">
        <v>2018</v>
      </c>
      <c r="D1209">
        <v>3.9</v>
      </c>
      <c r="E1209" t="s">
        <v>18</v>
      </c>
      <c r="F1209" t="s">
        <v>34</v>
      </c>
      <c r="G1209">
        <v>62613</v>
      </c>
      <c r="H1209" t="s">
        <v>38</v>
      </c>
      <c r="I1209">
        <v>74227.520000000004</v>
      </c>
      <c r="J1209" t="s">
        <v>61</v>
      </c>
      <c r="K1209">
        <f ca="1">YEAR(TODAY()) - Table1[[#This Row],[Year]]</f>
        <v>8</v>
      </c>
      <c r="L1209">
        <f>Table1[[#This Row],[Price]]/Table1[[#This Row],[Mileage]]</f>
        <v>1.1854969415297143</v>
      </c>
      <c r="M1209" t="str" cm="1">
        <f t="array" ref="M1209">_xlfn.IFS(
Table1[[#This Row],[Mileage]]&lt;50000,"Low",
Table1[[#This Row],[Mileage]]&lt;150000,"Medium",
TRUE,"High"
)</f>
        <v>Medium</v>
      </c>
      <c r="N1209" t="str" cm="1">
        <f t="array" ref="N1209">_xlfn.IFS(
Table1[[#This Row],[Price]]&lt;65000,"Budget",
Table1[[#This Row],[Price]]&lt;=80000,"Mid-range",
TRUE,"Premium"
)</f>
        <v>Mid-range</v>
      </c>
      <c r="O1209" t="str" cm="1">
        <f t="array" ref="O1209">_xlfn.IFS(
Table1[[#This Row],[Engine Size]]&lt;2,"Small",
Table1[[#This Row],[Engine Size]]&lt;4,"Medium",
TRUE,"Large"
)</f>
        <v>Medium</v>
      </c>
      <c r="P1209" cm="1">
        <f t="array" ref="P1209">_xlfn.IFS(
Table1[[#This Row],[Condition]]="New",3,
Table1[[#This Row],[Condition]]="Like New",2,
TRUE,1
)</f>
        <v>2</v>
      </c>
    </row>
    <row r="1210" spans="1:16" x14ac:dyDescent="0.3">
      <c r="A1210">
        <v>1209</v>
      </c>
      <c r="B1210" t="s">
        <v>24</v>
      </c>
      <c r="C1210">
        <v>2014</v>
      </c>
      <c r="D1210">
        <v>3</v>
      </c>
      <c r="E1210" t="s">
        <v>42</v>
      </c>
      <c r="F1210" t="s">
        <v>34</v>
      </c>
      <c r="G1210">
        <v>96707</v>
      </c>
      <c r="H1210" t="s">
        <v>20</v>
      </c>
      <c r="I1210">
        <v>58855.43</v>
      </c>
      <c r="J1210" t="s">
        <v>27</v>
      </c>
      <c r="K1210">
        <f ca="1">YEAR(TODAY()) - Table1[[#This Row],[Year]]</f>
        <v>12</v>
      </c>
      <c r="L1210">
        <f>Table1[[#This Row],[Price]]/Table1[[#This Row],[Mileage]]</f>
        <v>0.60859534470100407</v>
      </c>
      <c r="M1210" t="str" cm="1">
        <f t="array" ref="M1210">_xlfn.IFS(
Table1[[#This Row],[Mileage]]&lt;50000,"Low",
Table1[[#This Row],[Mileage]]&lt;150000,"Medium",
TRUE,"High"
)</f>
        <v>Medium</v>
      </c>
      <c r="N1210" t="str" cm="1">
        <f t="array" ref="N1210">_xlfn.IFS(
Table1[[#This Row],[Price]]&lt;65000,"Budget",
Table1[[#This Row],[Price]]&lt;=80000,"Mid-range",
TRUE,"Premium"
)</f>
        <v>Budget</v>
      </c>
      <c r="O1210" t="str" cm="1">
        <f t="array" ref="O1210">_xlfn.IFS(
Table1[[#This Row],[Engine Size]]&lt;2,"Small",
Table1[[#This Row],[Engine Size]]&lt;4,"Medium",
TRUE,"Large"
)</f>
        <v>Medium</v>
      </c>
      <c r="P1210" cm="1">
        <f t="array" ref="P1210">_xlfn.IFS(
Table1[[#This Row],[Condition]]="New",3,
Table1[[#This Row],[Condition]]="Like New",2,
TRUE,1
)</f>
        <v>3</v>
      </c>
    </row>
    <row r="1211" spans="1:16" hidden="1" x14ac:dyDescent="0.3">
      <c r="A1211">
        <v>1210</v>
      </c>
      <c r="B1211" t="s">
        <v>37</v>
      </c>
      <c r="C1211">
        <v>2019</v>
      </c>
      <c r="D1211">
        <v>2.7</v>
      </c>
      <c r="E1211" t="s">
        <v>18</v>
      </c>
      <c r="F1211" t="s">
        <v>34</v>
      </c>
      <c r="G1211">
        <v>47003</v>
      </c>
      <c r="H1211" t="s">
        <v>20</v>
      </c>
      <c r="I1211">
        <v>23661.03</v>
      </c>
      <c r="J1211" t="s">
        <v>39</v>
      </c>
      <c r="K1211">
        <f ca="1">YEAR(TODAY()) - Table1[[#This Row],[Year]]</f>
        <v>7</v>
      </c>
      <c r="L1211">
        <f>Table1[[#This Row],[Price]]/Table1[[#This Row],[Mileage]]</f>
        <v>0.50339403867838217</v>
      </c>
      <c r="M1211" t="str" cm="1">
        <f t="array" ref="M1211">_xlfn.IFS(
Table1[[#This Row],[Mileage]]&lt;50000,"Low",
Table1[[#This Row],[Mileage]]&lt;150000,"Medium",
TRUE,"High"
)</f>
        <v>Low</v>
      </c>
      <c r="N1211" t="str" cm="1">
        <f t="array" ref="N1211">_xlfn.IFS(
Table1[[#This Row],[Price]]&lt;65000,"Budget",
Table1[[#This Row],[Price]]&lt;=80000,"Mid-range",
TRUE,"Premium"
)</f>
        <v>Budget</v>
      </c>
      <c r="O1211" t="str" cm="1">
        <f t="array" ref="O1211">_xlfn.IFS(
Table1[[#This Row],[Engine Size]]&lt;2,"Small",
Table1[[#This Row],[Engine Size]]&lt;4,"Medium",
TRUE,"Large"
)</f>
        <v>Medium</v>
      </c>
      <c r="P1211" cm="1">
        <f t="array" ref="P1211">_xlfn.IFS(
Table1[[#This Row],[Condition]]="New",3,
Table1[[#This Row],[Condition]]="Like New",2,
TRUE,1
)</f>
        <v>3</v>
      </c>
    </row>
    <row r="1212" spans="1:16" x14ac:dyDescent="0.3">
      <c r="A1212">
        <v>1211</v>
      </c>
      <c r="B1212" t="s">
        <v>24</v>
      </c>
      <c r="C1212">
        <v>2013</v>
      </c>
      <c r="D1212">
        <v>1.6</v>
      </c>
      <c r="E1212" t="s">
        <v>25</v>
      </c>
      <c r="F1212" t="s">
        <v>19</v>
      </c>
      <c r="G1212">
        <v>48478</v>
      </c>
      <c r="H1212" t="s">
        <v>20</v>
      </c>
      <c r="I1212">
        <v>67207.070000000007</v>
      </c>
      <c r="J1212" t="s">
        <v>53</v>
      </c>
      <c r="K1212">
        <f ca="1">YEAR(TODAY()) - Table1[[#This Row],[Year]]</f>
        <v>13</v>
      </c>
      <c r="L1212">
        <f>Table1[[#This Row],[Price]]/Table1[[#This Row],[Mileage]]</f>
        <v>1.3863416395065804</v>
      </c>
      <c r="M1212" t="str" cm="1">
        <f t="array" ref="M1212">_xlfn.IFS(
Table1[[#This Row],[Mileage]]&lt;50000,"Low",
Table1[[#This Row],[Mileage]]&lt;150000,"Medium",
TRUE,"High"
)</f>
        <v>Low</v>
      </c>
      <c r="N1212" t="str" cm="1">
        <f t="array" ref="N1212">_xlfn.IFS(
Table1[[#This Row],[Price]]&lt;65000,"Budget",
Table1[[#This Row],[Price]]&lt;=80000,"Mid-range",
TRUE,"Premium"
)</f>
        <v>Mid-range</v>
      </c>
      <c r="O1212" t="str" cm="1">
        <f t="array" ref="O1212">_xlfn.IFS(
Table1[[#This Row],[Engine Size]]&lt;2,"Small",
Table1[[#This Row],[Engine Size]]&lt;4,"Medium",
TRUE,"Large"
)</f>
        <v>Small</v>
      </c>
      <c r="P1212" cm="1">
        <f t="array" ref="P1212">_xlfn.IFS(
Table1[[#This Row],[Condition]]="New",3,
Table1[[#This Row],[Condition]]="Like New",2,
TRUE,1
)</f>
        <v>3</v>
      </c>
    </row>
    <row r="1213" spans="1:16" x14ac:dyDescent="0.3">
      <c r="A1213">
        <v>1212</v>
      </c>
      <c r="B1213" t="s">
        <v>58</v>
      </c>
      <c r="C1213">
        <v>2023</v>
      </c>
      <c r="D1213">
        <v>3</v>
      </c>
      <c r="E1213" t="s">
        <v>25</v>
      </c>
      <c r="F1213" t="s">
        <v>34</v>
      </c>
      <c r="G1213">
        <v>59030</v>
      </c>
      <c r="H1213" t="s">
        <v>20</v>
      </c>
      <c r="I1213">
        <v>70061.179999999993</v>
      </c>
      <c r="J1213" t="s">
        <v>67</v>
      </c>
      <c r="K1213">
        <f ca="1">YEAR(TODAY()) - Table1[[#This Row],[Year]]</f>
        <v>3</v>
      </c>
      <c r="L1213">
        <f>Table1[[#This Row],[Price]]/Table1[[#This Row],[Mileage]]</f>
        <v>1.186874131797391</v>
      </c>
      <c r="M1213" t="str" cm="1">
        <f t="array" ref="M1213">_xlfn.IFS(
Table1[[#This Row],[Mileage]]&lt;50000,"Low",
Table1[[#This Row],[Mileage]]&lt;150000,"Medium",
TRUE,"High"
)</f>
        <v>Medium</v>
      </c>
      <c r="N1213" t="str" cm="1">
        <f t="array" ref="N1213">_xlfn.IFS(
Table1[[#This Row],[Price]]&lt;65000,"Budget",
Table1[[#This Row],[Price]]&lt;=80000,"Mid-range",
TRUE,"Premium"
)</f>
        <v>Mid-range</v>
      </c>
      <c r="O1213" t="str" cm="1">
        <f t="array" ref="O1213">_xlfn.IFS(
Table1[[#This Row],[Engine Size]]&lt;2,"Small",
Table1[[#This Row],[Engine Size]]&lt;4,"Medium",
TRUE,"Large"
)</f>
        <v>Medium</v>
      </c>
      <c r="P1213" cm="1">
        <f t="array" ref="P1213">_xlfn.IFS(
Table1[[#This Row],[Condition]]="New",3,
Table1[[#This Row],[Condition]]="Like New",2,
TRUE,1
)</f>
        <v>3</v>
      </c>
    </row>
    <row r="1214" spans="1:16" x14ac:dyDescent="0.3">
      <c r="A1214">
        <v>1213</v>
      </c>
      <c r="B1214" t="s">
        <v>24</v>
      </c>
      <c r="C1214">
        <v>2005</v>
      </c>
      <c r="D1214">
        <v>1.8</v>
      </c>
      <c r="E1214" t="s">
        <v>33</v>
      </c>
      <c r="F1214" t="s">
        <v>19</v>
      </c>
      <c r="G1214">
        <v>184133</v>
      </c>
      <c r="H1214" t="s">
        <v>26</v>
      </c>
      <c r="I1214">
        <v>93582.37</v>
      </c>
      <c r="J1214" t="s">
        <v>66</v>
      </c>
      <c r="K1214">
        <f ca="1">YEAR(TODAY()) - Table1[[#This Row],[Year]]</f>
        <v>21</v>
      </c>
      <c r="L1214">
        <f>Table1[[#This Row],[Price]]/Table1[[#This Row],[Mileage]]</f>
        <v>0.50823247326660614</v>
      </c>
      <c r="M1214" t="str" cm="1">
        <f t="array" ref="M1214">_xlfn.IFS(
Table1[[#This Row],[Mileage]]&lt;50000,"Low",
Table1[[#This Row],[Mileage]]&lt;150000,"Medium",
TRUE,"High"
)</f>
        <v>High</v>
      </c>
      <c r="N1214" t="str" cm="1">
        <f t="array" ref="N1214">_xlfn.IFS(
Table1[[#This Row],[Price]]&lt;65000,"Budget",
Table1[[#This Row],[Price]]&lt;=80000,"Mid-range",
TRUE,"Premium"
)</f>
        <v>Premium</v>
      </c>
      <c r="O1214" t="str" cm="1">
        <f t="array" ref="O1214">_xlfn.IFS(
Table1[[#This Row],[Engine Size]]&lt;2,"Small",
Table1[[#This Row],[Engine Size]]&lt;4,"Medium",
TRUE,"Large"
)</f>
        <v>Small</v>
      </c>
      <c r="P1214" cm="1">
        <f t="array" ref="P1214">_xlfn.IFS(
Table1[[#This Row],[Condition]]="New",3,
Table1[[#This Row],[Condition]]="Like New",2,
TRUE,1
)</f>
        <v>1</v>
      </c>
    </row>
    <row r="1215" spans="1:16" hidden="1" x14ac:dyDescent="0.3">
      <c r="A1215">
        <v>1214</v>
      </c>
      <c r="B1215" t="s">
        <v>58</v>
      </c>
      <c r="C1215">
        <v>2020</v>
      </c>
      <c r="D1215">
        <v>4.7</v>
      </c>
      <c r="E1215" t="s">
        <v>33</v>
      </c>
      <c r="F1215" t="s">
        <v>19</v>
      </c>
      <c r="G1215">
        <v>145921</v>
      </c>
      <c r="H1215" t="s">
        <v>38</v>
      </c>
      <c r="I1215">
        <v>18945.71</v>
      </c>
      <c r="J1215" t="s">
        <v>67</v>
      </c>
      <c r="K1215">
        <f ca="1">YEAR(TODAY()) - Table1[[#This Row],[Year]]</f>
        <v>6</v>
      </c>
      <c r="L1215">
        <f>Table1[[#This Row],[Price]]/Table1[[#This Row],[Mileage]]</f>
        <v>0.12983539038246722</v>
      </c>
      <c r="M1215" t="str" cm="1">
        <f t="array" ref="M1215">_xlfn.IFS(
Table1[[#This Row],[Mileage]]&lt;50000,"Low",
Table1[[#This Row],[Mileage]]&lt;150000,"Medium",
TRUE,"High"
)</f>
        <v>Medium</v>
      </c>
      <c r="N1215" t="str" cm="1">
        <f t="array" ref="N1215">_xlfn.IFS(
Table1[[#This Row],[Price]]&lt;65000,"Budget",
Table1[[#This Row],[Price]]&lt;=80000,"Mid-range",
TRUE,"Premium"
)</f>
        <v>Budget</v>
      </c>
      <c r="O1215" t="str" cm="1">
        <f t="array" ref="O1215">_xlfn.IFS(
Table1[[#This Row],[Engine Size]]&lt;2,"Small",
Table1[[#This Row],[Engine Size]]&lt;4,"Medium",
TRUE,"Large"
)</f>
        <v>Large</v>
      </c>
      <c r="P1215" cm="1">
        <f t="array" ref="P1215">_xlfn.IFS(
Table1[[#This Row],[Condition]]="New",3,
Table1[[#This Row],[Condition]]="Like New",2,
TRUE,1
)</f>
        <v>2</v>
      </c>
    </row>
    <row r="1216" spans="1:16" x14ac:dyDescent="0.3">
      <c r="A1216">
        <v>1215</v>
      </c>
      <c r="B1216" t="s">
        <v>24</v>
      </c>
      <c r="C1216">
        <v>2003</v>
      </c>
      <c r="D1216">
        <v>2</v>
      </c>
      <c r="E1216" t="s">
        <v>33</v>
      </c>
      <c r="F1216" t="s">
        <v>34</v>
      </c>
      <c r="G1216">
        <v>246160</v>
      </c>
      <c r="H1216" t="s">
        <v>20</v>
      </c>
      <c r="I1216">
        <v>70771.94</v>
      </c>
      <c r="J1216" t="s">
        <v>27</v>
      </c>
      <c r="K1216">
        <f ca="1">YEAR(TODAY()) - Table1[[#This Row],[Year]]</f>
        <v>23</v>
      </c>
      <c r="L1216">
        <f>Table1[[#This Row],[Price]]/Table1[[#This Row],[Mileage]]</f>
        <v>0.28750381865453367</v>
      </c>
      <c r="M1216" t="str" cm="1">
        <f t="array" ref="M1216">_xlfn.IFS(
Table1[[#This Row],[Mileage]]&lt;50000,"Low",
Table1[[#This Row],[Mileage]]&lt;150000,"Medium",
TRUE,"High"
)</f>
        <v>High</v>
      </c>
      <c r="N1216" t="str" cm="1">
        <f t="array" ref="N1216">_xlfn.IFS(
Table1[[#This Row],[Price]]&lt;65000,"Budget",
Table1[[#This Row],[Price]]&lt;=80000,"Mid-range",
TRUE,"Premium"
)</f>
        <v>Mid-range</v>
      </c>
      <c r="O1216" t="str" cm="1">
        <f t="array" ref="O1216">_xlfn.IFS(
Table1[[#This Row],[Engine Size]]&lt;2,"Small",
Table1[[#This Row],[Engine Size]]&lt;4,"Medium",
TRUE,"Large"
)</f>
        <v>Medium</v>
      </c>
      <c r="P1216" cm="1">
        <f t="array" ref="P1216">_xlfn.IFS(
Table1[[#This Row],[Condition]]="New",3,
Table1[[#This Row],[Condition]]="Like New",2,
TRUE,1
)</f>
        <v>3</v>
      </c>
    </row>
    <row r="1217" spans="1:16" x14ac:dyDescent="0.3">
      <c r="A1217">
        <v>1216</v>
      </c>
      <c r="B1217" t="s">
        <v>17</v>
      </c>
      <c r="C1217">
        <v>2007</v>
      </c>
      <c r="D1217">
        <v>1.3</v>
      </c>
      <c r="E1217" t="s">
        <v>33</v>
      </c>
      <c r="F1217" t="s">
        <v>19</v>
      </c>
      <c r="G1217">
        <v>267589</v>
      </c>
      <c r="H1217" t="s">
        <v>26</v>
      </c>
      <c r="I1217">
        <v>91585.59</v>
      </c>
      <c r="J1217" t="s">
        <v>47</v>
      </c>
      <c r="K1217">
        <f ca="1">YEAR(TODAY()) - Table1[[#This Row],[Year]]</f>
        <v>19</v>
      </c>
      <c r="L1217">
        <f>Table1[[#This Row],[Price]]/Table1[[#This Row],[Mileage]]</f>
        <v>0.34226216324288367</v>
      </c>
      <c r="M1217" t="str" cm="1">
        <f t="array" ref="M1217">_xlfn.IFS(
Table1[[#This Row],[Mileage]]&lt;50000,"Low",
Table1[[#This Row],[Mileage]]&lt;150000,"Medium",
TRUE,"High"
)</f>
        <v>High</v>
      </c>
      <c r="N1217" t="str" cm="1">
        <f t="array" ref="N1217">_xlfn.IFS(
Table1[[#This Row],[Price]]&lt;65000,"Budget",
Table1[[#This Row],[Price]]&lt;=80000,"Mid-range",
TRUE,"Premium"
)</f>
        <v>Premium</v>
      </c>
      <c r="O1217" t="str" cm="1">
        <f t="array" ref="O1217">_xlfn.IFS(
Table1[[#This Row],[Engine Size]]&lt;2,"Small",
Table1[[#This Row],[Engine Size]]&lt;4,"Medium",
TRUE,"Large"
)</f>
        <v>Small</v>
      </c>
      <c r="P1217" cm="1">
        <f t="array" ref="P1217">_xlfn.IFS(
Table1[[#This Row],[Condition]]="New",3,
Table1[[#This Row],[Condition]]="Like New",2,
TRUE,1
)</f>
        <v>1</v>
      </c>
    </row>
    <row r="1218" spans="1:16" x14ac:dyDescent="0.3">
      <c r="A1218">
        <v>1217</v>
      </c>
      <c r="B1218" t="s">
        <v>58</v>
      </c>
      <c r="C1218">
        <v>2016</v>
      </c>
      <c r="D1218">
        <v>3.8</v>
      </c>
      <c r="E1218" t="s">
        <v>25</v>
      </c>
      <c r="F1218" t="s">
        <v>19</v>
      </c>
      <c r="G1218">
        <v>149112</v>
      </c>
      <c r="H1218" t="s">
        <v>20</v>
      </c>
      <c r="I1218">
        <v>52648.59</v>
      </c>
      <c r="J1218" t="s">
        <v>67</v>
      </c>
      <c r="K1218">
        <f ca="1">YEAR(TODAY()) - Table1[[#This Row],[Year]]</f>
        <v>10</v>
      </c>
      <c r="L1218">
        <f>Table1[[#This Row],[Price]]/Table1[[#This Row],[Mileage]]</f>
        <v>0.35308083856430061</v>
      </c>
      <c r="M1218" t="str" cm="1">
        <f t="array" ref="M1218">_xlfn.IFS(
Table1[[#This Row],[Mileage]]&lt;50000,"Low",
Table1[[#This Row],[Mileage]]&lt;150000,"Medium",
TRUE,"High"
)</f>
        <v>Medium</v>
      </c>
      <c r="N1218" t="str" cm="1">
        <f t="array" ref="N1218">_xlfn.IFS(
Table1[[#This Row],[Price]]&lt;65000,"Budget",
Table1[[#This Row],[Price]]&lt;=80000,"Mid-range",
TRUE,"Premium"
)</f>
        <v>Budget</v>
      </c>
      <c r="O1218" t="str" cm="1">
        <f t="array" ref="O1218">_xlfn.IFS(
Table1[[#This Row],[Engine Size]]&lt;2,"Small",
Table1[[#This Row],[Engine Size]]&lt;4,"Medium",
TRUE,"Large"
)</f>
        <v>Medium</v>
      </c>
      <c r="P1218" cm="1">
        <f t="array" ref="P1218">_xlfn.IFS(
Table1[[#This Row],[Condition]]="New",3,
Table1[[#This Row],[Condition]]="Like New",2,
TRUE,1
)</f>
        <v>3</v>
      </c>
    </row>
    <row r="1219" spans="1:16" hidden="1" x14ac:dyDescent="0.3">
      <c r="A1219">
        <v>1218</v>
      </c>
      <c r="B1219" t="s">
        <v>43</v>
      </c>
      <c r="C1219">
        <v>2008</v>
      </c>
      <c r="D1219">
        <v>4</v>
      </c>
      <c r="E1219" t="s">
        <v>42</v>
      </c>
      <c r="F1219" t="s">
        <v>34</v>
      </c>
      <c r="G1219">
        <v>262390</v>
      </c>
      <c r="H1219" t="s">
        <v>20</v>
      </c>
      <c r="I1219">
        <v>39370.97</v>
      </c>
      <c r="J1219" t="s">
        <v>57</v>
      </c>
      <c r="K1219">
        <f ca="1">YEAR(TODAY()) - Table1[[#This Row],[Year]]</f>
        <v>18</v>
      </c>
      <c r="L1219">
        <f>Table1[[#This Row],[Price]]/Table1[[#This Row],[Mileage]]</f>
        <v>0.15004752467700752</v>
      </c>
      <c r="M1219" t="str" cm="1">
        <f t="array" ref="M1219">_xlfn.IFS(
Table1[[#This Row],[Mileage]]&lt;50000,"Low",
Table1[[#This Row],[Mileage]]&lt;150000,"Medium",
TRUE,"High"
)</f>
        <v>High</v>
      </c>
      <c r="N1219" t="str" cm="1">
        <f t="array" ref="N1219">_xlfn.IFS(
Table1[[#This Row],[Price]]&lt;65000,"Budget",
Table1[[#This Row],[Price]]&lt;=80000,"Mid-range",
TRUE,"Premium"
)</f>
        <v>Budget</v>
      </c>
      <c r="O1219" t="str" cm="1">
        <f t="array" ref="O1219">_xlfn.IFS(
Table1[[#This Row],[Engine Size]]&lt;2,"Small",
Table1[[#This Row],[Engine Size]]&lt;4,"Medium",
TRUE,"Large"
)</f>
        <v>Large</v>
      </c>
      <c r="P1219" cm="1">
        <f t="array" ref="P1219">_xlfn.IFS(
Table1[[#This Row],[Condition]]="New",3,
Table1[[#This Row],[Condition]]="Like New",2,
TRUE,1
)</f>
        <v>3</v>
      </c>
    </row>
    <row r="1220" spans="1:16" hidden="1" x14ac:dyDescent="0.3">
      <c r="A1220">
        <v>1219</v>
      </c>
      <c r="B1220" t="s">
        <v>50</v>
      </c>
      <c r="C1220">
        <v>2000</v>
      </c>
      <c r="D1220">
        <v>5.4</v>
      </c>
      <c r="E1220" t="s">
        <v>42</v>
      </c>
      <c r="F1220" t="s">
        <v>19</v>
      </c>
      <c r="G1220">
        <v>31153</v>
      </c>
      <c r="H1220" t="s">
        <v>20</v>
      </c>
      <c r="I1220">
        <v>21221.200000000001</v>
      </c>
      <c r="J1220" t="s">
        <v>54</v>
      </c>
      <c r="K1220">
        <f ca="1">YEAR(TODAY()) - Table1[[#This Row],[Year]]</f>
        <v>26</v>
      </c>
      <c r="L1220">
        <f>Table1[[#This Row],[Price]]/Table1[[#This Row],[Mileage]]</f>
        <v>0.68119282252110558</v>
      </c>
      <c r="M1220" t="str" cm="1">
        <f t="array" ref="M1220">_xlfn.IFS(
Table1[[#This Row],[Mileage]]&lt;50000,"Low",
Table1[[#This Row],[Mileage]]&lt;150000,"Medium",
TRUE,"High"
)</f>
        <v>Low</v>
      </c>
      <c r="N1220" t="str" cm="1">
        <f t="array" ref="N1220">_xlfn.IFS(
Table1[[#This Row],[Price]]&lt;65000,"Budget",
Table1[[#This Row],[Price]]&lt;=80000,"Mid-range",
TRUE,"Premium"
)</f>
        <v>Budget</v>
      </c>
      <c r="O1220" t="str" cm="1">
        <f t="array" ref="O1220">_xlfn.IFS(
Table1[[#This Row],[Engine Size]]&lt;2,"Small",
Table1[[#This Row],[Engine Size]]&lt;4,"Medium",
TRUE,"Large"
)</f>
        <v>Large</v>
      </c>
      <c r="P1220" cm="1">
        <f t="array" ref="P1220">_xlfn.IFS(
Table1[[#This Row],[Condition]]="New",3,
Table1[[#This Row],[Condition]]="Like New",2,
TRUE,1
)</f>
        <v>3</v>
      </c>
    </row>
    <row r="1221" spans="1:16" x14ac:dyDescent="0.3">
      <c r="A1221">
        <v>1220</v>
      </c>
      <c r="B1221" t="s">
        <v>50</v>
      </c>
      <c r="C1221">
        <v>2023</v>
      </c>
      <c r="D1221">
        <v>3.9</v>
      </c>
      <c r="E1221" t="s">
        <v>42</v>
      </c>
      <c r="F1221" t="s">
        <v>34</v>
      </c>
      <c r="G1221">
        <v>267356</v>
      </c>
      <c r="H1221" t="s">
        <v>20</v>
      </c>
      <c r="I1221">
        <v>87344.75</v>
      </c>
      <c r="J1221" t="s">
        <v>61</v>
      </c>
      <c r="K1221">
        <f ca="1">YEAR(TODAY()) - Table1[[#This Row],[Year]]</f>
        <v>3</v>
      </c>
      <c r="L1221">
        <f>Table1[[#This Row],[Price]]/Table1[[#This Row],[Mileage]]</f>
        <v>0.32669829740121786</v>
      </c>
      <c r="M1221" t="str" cm="1">
        <f t="array" ref="M1221">_xlfn.IFS(
Table1[[#This Row],[Mileage]]&lt;50000,"Low",
Table1[[#This Row],[Mileage]]&lt;150000,"Medium",
TRUE,"High"
)</f>
        <v>High</v>
      </c>
      <c r="N1221" t="str" cm="1">
        <f t="array" ref="N1221">_xlfn.IFS(
Table1[[#This Row],[Price]]&lt;65000,"Budget",
Table1[[#This Row],[Price]]&lt;=80000,"Mid-range",
TRUE,"Premium"
)</f>
        <v>Premium</v>
      </c>
      <c r="O1221" t="str" cm="1">
        <f t="array" ref="O1221">_xlfn.IFS(
Table1[[#This Row],[Engine Size]]&lt;2,"Small",
Table1[[#This Row],[Engine Size]]&lt;4,"Medium",
TRUE,"Large"
)</f>
        <v>Medium</v>
      </c>
      <c r="P1221" cm="1">
        <f t="array" ref="P1221">_xlfn.IFS(
Table1[[#This Row],[Condition]]="New",3,
Table1[[#This Row],[Condition]]="Like New",2,
TRUE,1
)</f>
        <v>3</v>
      </c>
    </row>
    <row r="1222" spans="1:16" hidden="1" x14ac:dyDescent="0.3">
      <c r="A1222">
        <v>1221</v>
      </c>
      <c r="B1222" t="s">
        <v>30</v>
      </c>
      <c r="C1222">
        <v>2019</v>
      </c>
      <c r="D1222">
        <v>2.7</v>
      </c>
      <c r="E1222" t="s">
        <v>18</v>
      </c>
      <c r="F1222" t="s">
        <v>19</v>
      </c>
      <c r="G1222">
        <v>134411</v>
      </c>
      <c r="H1222" t="s">
        <v>26</v>
      </c>
      <c r="I1222">
        <v>42453.41</v>
      </c>
      <c r="J1222" t="s">
        <v>52</v>
      </c>
      <c r="K1222">
        <f ca="1">YEAR(TODAY()) - Table1[[#This Row],[Year]]</f>
        <v>7</v>
      </c>
      <c r="L1222">
        <f>Table1[[#This Row],[Price]]/Table1[[#This Row],[Mileage]]</f>
        <v>0.31584773567639557</v>
      </c>
      <c r="M1222" t="str" cm="1">
        <f t="array" ref="M1222">_xlfn.IFS(
Table1[[#This Row],[Mileage]]&lt;50000,"Low",
Table1[[#This Row],[Mileage]]&lt;150000,"Medium",
TRUE,"High"
)</f>
        <v>Medium</v>
      </c>
      <c r="N1222" t="str" cm="1">
        <f t="array" ref="N1222">_xlfn.IFS(
Table1[[#This Row],[Price]]&lt;65000,"Budget",
Table1[[#This Row],[Price]]&lt;=80000,"Mid-range",
TRUE,"Premium"
)</f>
        <v>Budget</v>
      </c>
      <c r="O1222" t="str" cm="1">
        <f t="array" ref="O1222">_xlfn.IFS(
Table1[[#This Row],[Engine Size]]&lt;2,"Small",
Table1[[#This Row],[Engine Size]]&lt;4,"Medium",
TRUE,"Large"
)</f>
        <v>Medium</v>
      </c>
      <c r="P1222" cm="1">
        <f t="array" ref="P1222">_xlfn.IFS(
Table1[[#This Row],[Condition]]="New",3,
Table1[[#This Row],[Condition]]="Like New",2,
TRUE,1
)</f>
        <v>1</v>
      </c>
    </row>
    <row r="1223" spans="1:16" x14ac:dyDescent="0.3">
      <c r="A1223">
        <v>1222</v>
      </c>
      <c r="B1223" t="s">
        <v>50</v>
      </c>
      <c r="C1223">
        <v>2013</v>
      </c>
      <c r="D1223">
        <v>5</v>
      </c>
      <c r="E1223" t="s">
        <v>33</v>
      </c>
      <c r="F1223" t="s">
        <v>34</v>
      </c>
      <c r="G1223">
        <v>56238</v>
      </c>
      <c r="H1223" t="s">
        <v>38</v>
      </c>
      <c r="I1223">
        <v>92863.83</v>
      </c>
      <c r="J1223" t="s">
        <v>61</v>
      </c>
      <c r="K1223">
        <f ca="1">YEAR(TODAY()) - Table1[[#This Row],[Year]]</f>
        <v>13</v>
      </c>
      <c r="L1223">
        <f>Table1[[#This Row],[Price]]/Table1[[#This Row],[Mileage]]</f>
        <v>1.6512648031580071</v>
      </c>
      <c r="M1223" t="str" cm="1">
        <f t="array" ref="M1223">_xlfn.IFS(
Table1[[#This Row],[Mileage]]&lt;50000,"Low",
Table1[[#This Row],[Mileage]]&lt;150000,"Medium",
TRUE,"High"
)</f>
        <v>Medium</v>
      </c>
      <c r="N1223" t="str" cm="1">
        <f t="array" ref="N1223">_xlfn.IFS(
Table1[[#This Row],[Price]]&lt;65000,"Budget",
Table1[[#This Row],[Price]]&lt;=80000,"Mid-range",
TRUE,"Premium"
)</f>
        <v>Premium</v>
      </c>
      <c r="O1223" t="str" cm="1">
        <f t="array" ref="O1223">_xlfn.IFS(
Table1[[#This Row],[Engine Size]]&lt;2,"Small",
Table1[[#This Row],[Engine Size]]&lt;4,"Medium",
TRUE,"Large"
)</f>
        <v>Large</v>
      </c>
      <c r="P1223" cm="1">
        <f t="array" ref="P1223">_xlfn.IFS(
Table1[[#This Row],[Condition]]="New",3,
Table1[[#This Row],[Condition]]="Like New",2,
TRUE,1
)</f>
        <v>2</v>
      </c>
    </row>
    <row r="1224" spans="1:16" x14ac:dyDescent="0.3">
      <c r="A1224">
        <v>1223</v>
      </c>
      <c r="B1224" t="s">
        <v>37</v>
      </c>
      <c r="C1224">
        <v>2010</v>
      </c>
      <c r="D1224">
        <v>3.7</v>
      </c>
      <c r="E1224" t="s">
        <v>33</v>
      </c>
      <c r="F1224" t="s">
        <v>34</v>
      </c>
      <c r="G1224">
        <v>296751</v>
      </c>
      <c r="H1224" t="s">
        <v>26</v>
      </c>
      <c r="I1224">
        <v>85537.04</v>
      </c>
      <c r="J1224" t="s">
        <v>48</v>
      </c>
      <c r="K1224">
        <f ca="1">YEAR(TODAY()) - Table1[[#This Row],[Year]]</f>
        <v>16</v>
      </c>
      <c r="L1224">
        <f>Table1[[#This Row],[Price]]/Table1[[#This Row],[Mileage]]</f>
        <v>0.28824516176862081</v>
      </c>
      <c r="M1224" t="str" cm="1">
        <f t="array" ref="M1224">_xlfn.IFS(
Table1[[#This Row],[Mileage]]&lt;50000,"Low",
Table1[[#This Row],[Mileage]]&lt;150000,"Medium",
TRUE,"High"
)</f>
        <v>High</v>
      </c>
      <c r="N1224" t="str" cm="1">
        <f t="array" ref="N1224">_xlfn.IFS(
Table1[[#This Row],[Price]]&lt;65000,"Budget",
Table1[[#This Row],[Price]]&lt;=80000,"Mid-range",
TRUE,"Premium"
)</f>
        <v>Premium</v>
      </c>
      <c r="O1224" t="str" cm="1">
        <f t="array" ref="O1224">_xlfn.IFS(
Table1[[#This Row],[Engine Size]]&lt;2,"Small",
Table1[[#This Row],[Engine Size]]&lt;4,"Medium",
TRUE,"Large"
)</f>
        <v>Medium</v>
      </c>
      <c r="P1224" cm="1">
        <f t="array" ref="P1224">_xlfn.IFS(
Table1[[#This Row],[Condition]]="New",3,
Table1[[#This Row],[Condition]]="Like New",2,
TRUE,1
)</f>
        <v>1</v>
      </c>
    </row>
    <row r="1225" spans="1:16" hidden="1" x14ac:dyDescent="0.3">
      <c r="A1225">
        <v>1224</v>
      </c>
      <c r="B1225" t="s">
        <v>17</v>
      </c>
      <c r="C1225">
        <v>2020</v>
      </c>
      <c r="D1225">
        <v>1.4</v>
      </c>
      <c r="E1225" t="s">
        <v>25</v>
      </c>
      <c r="F1225" t="s">
        <v>19</v>
      </c>
      <c r="G1225">
        <v>52055</v>
      </c>
      <c r="H1225" t="s">
        <v>26</v>
      </c>
      <c r="I1225">
        <v>40780.79</v>
      </c>
      <c r="J1225" t="s">
        <v>47</v>
      </c>
      <c r="K1225">
        <f ca="1">YEAR(TODAY()) - Table1[[#This Row],[Year]]</f>
        <v>6</v>
      </c>
      <c r="L1225">
        <f>Table1[[#This Row],[Price]]/Table1[[#This Row],[Mileage]]</f>
        <v>0.783417347036788</v>
      </c>
      <c r="M1225" t="str" cm="1">
        <f t="array" ref="M1225">_xlfn.IFS(
Table1[[#This Row],[Mileage]]&lt;50000,"Low",
Table1[[#This Row],[Mileage]]&lt;150000,"Medium",
TRUE,"High"
)</f>
        <v>Medium</v>
      </c>
      <c r="N1225" t="str" cm="1">
        <f t="array" ref="N1225">_xlfn.IFS(
Table1[[#This Row],[Price]]&lt;65000,"Budget",
Table1[[#This Row],[Price]]&lt;=80000,"Mid-range",
TRUE,"Premium"
)</f>
        <v>Budget</v>
      </c>
      <c r="O1225" t="str" cm="1">
        <f t="array" ref="O1225">_xlfn.IFS(
Table1[[#This Row],[Engine Size]]&lt;2,"Small",
Table1[[#This Row],[Engine Size]]&lt;4,"Medium",
TRUE,"Large"
)</f>
        <v>Small</v>
      </c>
      <c r="P1225" cm="1">
        <f t="array" ref="P1225">_xlfn.IFS(
Table1[[#This Row],[Condition]]="New",3,
Table1[[#This Row],[Condition]]="Like New",2,
TRUE,1
)</f>
        <v>1</v>
      </c>
    </row>
    <row r="1226" spans="1:16" x14ac:dyDescent="0.3">
      <c r="A1226">
        <v>1225</v>
      </c>
      <c r="B1226" t="s">
        <v>24</v>
      </c>
      <c r="C1226">
        <v>2002</v>
      </c>
      <c r="D1226">
        <v>3.8</v>
      </c>
      <c r="E1226" t="s">
        <v>25</v>
      </c>
      <c r="F1226" t="s">
        <v>34</v>
      </c>
      <c r="G1226">
        <v>104509</v>
      </c>
      <c r="H1226" t="s">
        <v>26</v>
      </c>
      <c r="I1226">
        <v>59521.86</v>
      </c>
      <c r="J1226" t="s">
        <v>53</v>
      </c>
      <c r="K1226">
        <f ca="1">YEAR(TODAY()) - Table1[[#This Row],[Year]]</f>
        <v>24</v>
      </c>
      <c r="L1226">
        <f>Table1[[#This Row],[Price]]/Table1[[#This Row],[Mileage]]</f>
        <v>0.56953812590303232</v>
      </c>
      <c r="M1226" t="str" cm="1">
        <f t="array" ref="M1226">_xlfn.IFS(
Table1[[#This Row],[Mileage]]&lt;50000,"Low",
Table1[[#This Row],[Mileage]]&lt;150000,"Medium",
TRUE,"High"
)</f>
        <v>Medium</v>
      </c>
      <c r="N1226" t="str" cm="1">
        <f t="array" ref="N1226">_xlfn.IFS(
Table1[[#This Row],[Price]]&lt;65000,"Budget",
Table1[[#This Row],[Price]]&lt;=80000,"Mid-range",
TRUE,"Premium"
)</f>
        <v>Budget</v>
      </c>
      <c r="O1226" t="str" cm="1">
        <f t="array" ref="O1226">_xlfn.IFS(
Table1[[#This Row],[Engine Size]]&lt;2,"Small",
Table1[[#This Row],[Engine Size]]&lt;4,"Medium",
TRUE,"Large"
)</f>
        <v>Medium</v>
      </c>
      <c r="P1226" cm="1">
        <f t="array" ref="P1226">_xlfn.IFS(
Table1[[#This Row],[Condition]]="New",3,
Table1[[#This Row],[Condition]]="Like New",2,
TRUE,1
)</f>
        <v>1</v>
      </c>
    </row>
    <row r="1227" spans="1:16" hidden="1" x14ac:dyDescent="0.3">
      <c r="A1227">
        <v>1226</v>
      </c>
      <c r="B1227" t="s">
        <v>30</v>
      </c>
      <c r="C1227">
        <v>2008</v>
      </c>
      <c r="D1227">
        <v>5.5</v>
      </c>
      <c r="E1227" t="s">
        <v>18</v>
      </c>
      <c r="F1227" t="s">
        <v>19</v>
      </c>
      <c r="G1227">
        <v>135467</v>
      </c>
      <c r="H1227" t="s">
        <v>20</v>
      </c>
      <c r="I1227">
        <v>7581.53</v>
      </c>
      <c r="J1227" t="s">
        <v>41</v>
      </c>
      <c r="K1227">
        <f ca="1">YEAR(TODAY()) - Table1[[#This Row],[Year]]</f>
        <v>18</v>
      </c>
      <c r="L1227">
        <f>Table1[[#This Row],[Price]]/Table1[[#This Row],[Mileage]]</f>
        <v>5.5965880989466067E-2</v>
      </c>
      <c r="M1227" t="str" cm="1">
        <f t="array" ref="M1227">_xlfn.IFS(
Table1[[#This Row],[Mileage]]&lt;50000,"Low",
Table1[[#This Row],[Mileage]]&lt;150000,"Medium",
TRUE,"High"
)</f>
        <v>Medium</v>
      </c>
      <c r="N1227" t="str" cm="1">
        <f t="array" ref="N1227">_xlfn.IFS(
Table1[[#This Row],[Price]]&lt;65000,"Budget",
Table1[[#This Row],[Price]]&lt;=80000,"Mid-range",
TRUE,"Premium"
)</f>
        <v>Budget</v>
      </c>
      <c r="O1227" t="str" cm="1">
        <f t="array" ref="O1227">_xlfn.IFS(
Table1[[#This Row],[Engine Size]]&lt;2,"Small",
Table1[[#This Row],[Engine Size]]&lt;4,"Medium",
TRUE,"Large"
)</f>
        <v>Large</v>
      </c>
      <c r="P1227" cm="1">
        <f t="array" ref="P1227">_xlfn.IFS(
Table1[[#This Row],[Condition]]="New",3,
Table1[[#This Row],[Condition]]="Like New",2,
TRUE,1
)</f>
        <v>3</v>
      </c>
    </row>
    <row r="1228" spans="1:16" hidden="1" x14ac:dyDescent="0.3">
      <c r="A1228">
        <v>1227</v>
      </c>
      <c r="B1228" t="s">
        <v>37</v>
      </c>
      <c r="C1228">
        <v>2013</v>
      </c>
      <c r="D1228">
        <v>3</v>
      </c>
      <c r="E1228" t="s">
        <v>18</v>
      </c>
      <c r="F1228" t="s">
        <v>19</v>
      </c>
      <c r="G1228">
        <v>127378</v>
      </c>
      <c r="H1228" t="s">
        <v>38</v>
      </c>
      <c r="I1228">
        <v>30006.03</v>
      </c>
      <c r="J1228" t="s">
        <v>45</v>
      </c>
      <c r="K1228">
        <f ca="1">YEAR(TODAY()) - Table1[[#This Row],[Year]]</f>
        <v>13</v>
      </c>
      <c r="L1228">
        <f>Table1[[#This Row],[Price]]/Table1[[#This Row],[Mileage]]</f>
        <v>0.23556681687575562</v>
      </c>
      <c r="M1228" t="str" cm="1">
        <f t="array" ref="M1228">_xlfn.IFS(
Table1[[#This Row],[Mileage]]&lt;50000,"Low",
Table1[[#This Row],[Mileage]]&lt;150000,"Medium",
TRUE,"High"
)</f>
        <v>Medium</v>
      </c>
      <c r="N1228" t="str" cm="1">
        <f t="array" ref="N1228">_xlfn.IFS(
Table1[[#This Row],[Price]]&lt;65000,"Budget",
Table1[[#This Row],[Price]]&lt;=80000,"Mid-range",
TRUE,"Premium"
)</f>
        <v>Budget</v>
      </c>
      <c r="O1228" t="str" cm="1">
        <f t="array" ref="O1228">_xlfn.IFS(
Table1[[#This Row],[Engine Size]]&lt;2,"Small",
Table1[[#This Row],[Engine Size]]&lt;4,"Medium",
TRUE,"Large"
)</f>
        <v>Medium</v>
      </c>
      <c r="P1228" cm="1">
        <f t="array" ref="P1228">_xlfn.IFS(
Table1[[#This Row],[Condition]]="New",3,
Table1[[#This Row],[Condition]]="Like New",2,
TRUE,1
)</f>
        <v>2</v>
      </c>
    </row>
    <row r="1229" spans="1:16" x14ac:dyDescent="0.3">
      <c r="A1229">
        <v>1228</v>
      </c>
      <c r="B1229" t="s">
        <v>37</v>
      </c>
      <c r="C1229">
        <v>2008</v>
      </c>
      <c r="D1229">
        <v>2.5</v>
      </c>
      <c r="E1229" t="s">
        <v>42</v>
      </c>
      <c r="F1229" t="s">
        <v>34</v>
      </c>
      <c r="G1229">
        <v>87687</v>
      </c>
      <c r="H1229" t="s">
        <v>20</v>
      </c>
      <c r="I1229">
        <v>72475.92</v>
      </c>
      <c r="J1229" t="s">
        <v>48</v>
      </c>
      <c r="K1229">
        <f ca="1">YEAR(TODAY()) - Table1[[#This Row],[Year]]</f>
        <v>18</v>
      </c>
      <c r="L1229">
        <f>Table1[[#This Row],[Price]]/Table1[[#This Row],[Mileage]]</f>
        <v>0.82652981627835365</v>
      </c>
      <c r="M1229" t="str" cm="1">
        <f t="array" ref="M1229">_xlfn.IFS(
Table1[[#This Row],[Mileage]]&lt;50000,"Low",
Table1[[#This Row],[Mileage]]&lt;150000,"Medium",
TRUE,"High"
)</f>
        <v>Medium</v>
      </c>
      <c r="N1229" t="str" cm="1">
        <f t="array" ref="N1229">_xlfn.IFS(
Table1[[#This Row],[Price]]&lt;65000,"Budget",
Table1[[#This Row],[Price]]&lt;=80000,"Mid-range",
TRUE,"Premium"
)</f>
        <v>Mid-range</v>
      </c>
      <c r="O1229" t="str" cm="1">
        <f t="array" ref="O1229">_xlfn.IFS(
Table1[[#This Row],[Engine Size]]&lt;2,"Small",
Table1[[#This Row],[Engine Size]]&lt;4,"Medium",
TRUE,"Large"
)</f>
        <v>Medium</v>
      </c>
      <c r="P1229" cm="1">
        <f t="array" ref="P1229">_xlfn.IFS(
Table1[[#This Row],[Condition]]="New",3,
Table1[[#This Row],[Condition]]="Like New",2,
TRUE,1
)</f>
        <v>3</v>
      </c>
    </row>
    <row r="1230" spans="1:16" x14ac:dyDescent="0.3">
      <c r="A1230">
        <v>1229</v>
      </c>
      <c r="B1230" t="s">
        <v>58</v>
      </c>
      <c r="C1230">
        <v>2003</v>
      </c>
      <c r="D1230">
        <v>1.7</v>
      </c>
      <c r="E1230" t="s">
        <v>25</v>
      </c>
      <c r="F1230" t="s">
        <v>19</v>
      </c>
      <c r="G1230">
        <v>102652</v>
      </c>
      <c r="H1230" t="s">
        <v>26</v>
      </c>
      <c r="I1230">
        <v>69401.539999999994</v>
      </c>
      <c r="J1230" t="s">
        <v>65</v>
      </c>
      <c r="K1230">
        <f ca="1">YEAR(TODAY()) - Table1[[#This Row],[Year]]</f>
        <v>23</v>
      </c>
      <c r="L1230">
        <f>Table1[[#This Row],[Price]]/Table1[[#This Row],[Mileage]]</f>
        <v>0.67608560963254483</v>
      </c>
      <c r="M1230" t="str" cm="1">
        <f t="array" ref="M1230">_xlfn.IFS(
Table1[[#This Row],[Mileage]]&lt;50000,"Low",
Table1[[#This Row],[Mileage]]&lt;150000,"Medium",
TRUE,"High"
)</f>
        <v>Medium</v>
      </c>
      <c r="N1230" t="str" cm="1">
        <f t="array" ref="N1230">_xlfn.IFS(
Table1[[#This Row],[Price]]&lt;65000,"Budget",
Table1[[#This Row],[Price]]&lt;=80000,"Mid-range",
TRUE,"Premium"
)</f>
        <v>Mid-range</v>
      </c>
      <c r="O1230" t="str" cm="1">
        <f t="array" ref="O1230">_xlfn.IFS(
Table1[[#This Row],[Engine Size]]&lt;2,"Small",
Table1[[#This Row],[Engine Size]]&lt;4,"Medium",
TRUE,"Large"
)</f>
        <v>Small</v>
      </c>
      <c r="P1230" cm="1">
        <f t="array" ref="P1230">_xlfn.IFS(
Table1[[#This Row],[Condition]]="New",3,
Table1[[#This Row],[Condition]]="Like New",2,
TRUE,1
)</f>
        <v>1</v>
      </c>
    </row>
    <row r="1231" spans="1:16" hidden="1" x14ac:dyDescent="0.3">
      <c r="A1231">
        <v>1230</v>
      </c>
      <c r="B1231" t="s">
        <v>50</v>
      </c>
      <c r="C1231">
        <v>2003</v>
      </c>
      <c r="D1231">
        <v>1.8</v>
      </c>
      <c r="E1231" t="s">
        <v>33</v>
      </c>
      <c r="F1231" t="s">
        <v>34</v>
      </c>
      <c r="G1231">
        <v>55773</v>
      </c>
      <c r="H1231" t="s">
        <v>20</v>
      </c>
      <c r="I1231">
        <v>38570.1</v>
      </c>
      <c r="J1231" t="s">
        <v>54</v>
      </c>
      <c r="K1231">
        <f ca="1">YEAR(TODAY()) - Table1[[#This Row],[Year]]</f>
        <v>23</v>
      </c>
      <c r="L1231">
        <f>Table1[[#This Row],[Price]]/Table1[[#This Row],[Mileage]]</f>
        <v>0.6915550535205206</v>
      </c>
      <c r="M1231" t="str" cm="1">
        <f t="array" ref="M1231">_xlfn.IFS(
Table1[[#This Row],[Mileage]]&lt;50000,"Low",
Table1[[#This Row],[Mileage]]&lt;150000,"Medium",
TRUE,"High"
)</f>
        <v>Medium</v>
      </c>
      <c r="N1231" t="str" cm="1">
        <f t="array" ref="N1231">_xlfn.IFS(
Table1[[#This Row],[Price]]&lt;65000,"Budget",
Table1[[#This Row],[Price]]&lt;=80000,"Mid-range",
TRUE,"Premium"
)</f>
        <v>Budget</v>
      </c>
      <c r="O1231" t="str" cm="1">
        <f t="array" ref="O1231">_xlfn.IFS(
Table1[[#This Row],[Engine Size]]&lt;2,"Small",
Table1[[#This Row],[Engine Size]]&lt;4,"Medium",
TRUE,"Large"
)</f>
        <v>Small</v>
      </c>
      <c r="P1231" cm="1">
        <f t="array" ref="P1231">_xlfn.IFS(
Table1[[#This Row],[Condition]]="New",3,
Table1[[#This Row],[Condition]]="Like New",2,
TRUE,1
)</f>
        <v>3</v>
      </c>
    </row>
    <row r="1232" spans="1:16" x14ac:dyDescent="0.3">
      <c r="A1232">
        <v>1231</v>
      </c>
      <c r="B1232" t="s">
        <v>43</v>
      </c>
      <c r="C1232">
        <v>2007</v>
      </c>
      <c r="D1232">
        <v>3.2</v>
      </c>
      <c r="E1232" t="s">
        <v>42</v>
      </c>
      <c r="F1232" t="s">
        <v>19</v>
      </c>
      <c r="G1232">
        <v>202668</v>
      </c>
      <c r="H1232" t="s">
        <v>38</v>
      </c>
      <c r="I1232">
        <v>81817.759999999995</v>
      </c>
      <c r="J1232" t="s">
        <v>60</v>
      </c>
      <c r="K1232">
        <f ca="1">YEAR(TODAY()) - Table1[[#This Row],[Year]]</f>
        <v>19</v>
      </c>
      <c r="L1232">
        <f>Table1[[#This Row],[Price]]/Table1[[#This Row],[Mileage]]</f>
        <v>0.40370339668817967</v>
      </c>
      <c r="M1232" t="str" cm="1">
        <f t="array" ref="M1232">_xlfn.IFS(
Table1[[#This Row],[Mileage]]&lt;50000,"Low",
Table1[[#This Row],[Mileage]]&lt;150000,"Medium",
TRUE,"High"
)</f>
        <v>High</v>
      </c>
      <c r="N1232" t="str" cm="1">
        <f t="array" ref="N1232">_xlfn.IFS(
Table1[[#This Row],[Price]]&lt;65000,"Budget",
Table1[[#This Row],[Price]]&lt;=80000,"Mid-range",
TRUE,"Premium"
)</f>
        <v>Premium</v>
      </c>
      <c r="O1232" t="str" cm="1">
        <f t="array" ref="O1232">_xlfn.IFS(
Table1[[#This Row],[Engine Size]]&lt;2,"Small",
Table1[[#This Row],[Engine Size]]&lt;4,"Medium",
TRUE,"Large"
)</f>
        <v>Medium</v>
      </c>
      <c r="P1232" cm="1">
        <f t="array" ref="P1232">_xlfn.IFS(
Table1[[#This Row],[Condition]]="New",3,
Table1[[#This Row],[Condition]]="Like New",2,
TRUE,1
)</f>
        <v>2</v>
      </c>
    </row>
    <row r="1233" spans="1:16" hidden="1" x14ac:dyDescent="0.3">
      <c r="A1233">
        <v>1232</v>
      </c>
      <c r="B1233" t="s">
        <v>43</v>
      </c>
      <c r="C1233">
        <v>2001</v>
      </c>
      <c r="D1233">
        <v>4</v>
      </c>
      <c r="E1233" t="s">
        <v>33</v>
      </c>
      <c r="F1233" t="s">
        <v>19</v>
      </c>
      <c r="G1233">
        <v>27584</v>
      </c>
      <c r="H1233" t="s">
        <v>38</v>
      </c>
      <c r="I1233">
        <v>27404.42</v>
      </c>
      <c r="J1233" t="s">
        <v>60</v>
      </c>
      <c r="K1233">
        <f ca="1">YEAR(TODAY()) - Table1[[#This Row],[Year]]</f>
        <v>25</v>
      </c>
      <c r="L1233">
        <f>Table1[[#This Row],[Price]]/Table1[[#This Row],[Mileage]]</f>
        <v>0.99348970417633409</v>
      </c>
      <c r="M1233" t="str" cm="1">
        <f t="array" ref="M1233">_xlfn.IFS(
Table1[[#This Row],[Mileage]]&lt;50000,"Low",
Table1[[#This Row],[Mileage]]&lt;150000,"Medium",
TRUE,"High"
)</f>
        <v>Low</v>
      </c>
      <c r="N1233" t="str" cm="1">
        <f t="array" ref="N1233">_xlfn.IFS(
Table1[[#This Row],[Price]]&lt;65000,"Budget",
Table1[[#This Row],[Price]]&lt;=80000,"Mid-range",
TRUE,"Premium"
)</f>
        <v>Budget</v>
      </c>
      <c r="O1233" t="str" cm="1">
        <f t="array" ref="O1233">_xlfn.IFS(
Table1[[#This Row],[Engine Size]]&lt;2,"Small",
Table1[[#This Row],[Engine Size]]&lt;4,"Medium",
TRUE,"Large"
)</f>
        <v>Large</v>
      </c>
      <c r="P1233" cm="1">
        <f t="array" ref="P1233">_xlfn.IFS(
Table1[[#This Row],[Condition]]="New",3,
Table1[[#This Row],[Condition]]="Like New",2,
TRUE,1
)</f>
        <v>2</v>
      </c>
    </row>
    <row r="1234" spans="1:16" hidden="1" x14ac:dyDescent="0.3">
      <c r="A1234">
        <v>1233</v>
      </c>
      <c r="B1234" t="s">
        <v>30</v>
      </c>
      <c r="C1234">
        <v>2008</v>
      </c>
      <c r="D1234">
        <v>1.4</v>
      </c>
      <c r="E1234" t="s">
        <v>42</v>
      </c>
      <c r="F1234" t="s">
        <v>34</v>
      </c>
      <c r="G1234">
        <v>244901</v>
      </c>
      <c r="H1234" t="s">
        <v>20</v>
      </c>
      <c r="I1234">
        <v>48820.7</v>
      </c>
      <c r="J1234" t="s">
        <v>31</v>
      </c>
      <c r="K1234">
        <f ca="1">YEAR(TODAY()) - Table1[[#This Row],[Year]]</f>
        <v>18</v>
      </c>
      <c r="L1234">
        <f>Table1[[#This Row],[Price]]/Table1[[#This Row],[Mileage]]</f>
        <v>0.19934871642010443</v>
      </c>
      <c r="M1234" t="str" cm="1">
        <f t="array" ref="M1234">_xlfn.IFS(
Table1[[#This Row],[Mileage]]&lt;50000,"Low",
Table1[[#This Row],[Mileage]]&lt;150000,"Medium",
TRUE,"High"
)</f>
        <v>High</v>
      </c>
      <c r="N1234" t="str" cm="1">
        <f t="array" ref="N1234">_xlfn.IFS(
Table1[[#This Row],[Price]]&lt;65000,"Budget",
Table1[[#This Row],[Price]]&lt;=80000,"Mid-range",
TRUE,"Premium"
)</f>
        <v>Budget</v>
      </c>
      <c r="O1234" t="str" cm="1">
        <f t="array" ref="O1234">_xlfn.IFS(
Table1[[#This Row],[Engine Size]]&lt;2,"Small",
Table1[[#This Row],[Engine Size]]&lt;4,"Medium",
TRUE,"Large"
)</f>
        <v>Small</v>
      </c>
      <c r="P1234" cm="1">
        <f t="array" ref="P1234">_xlfn.IFS(
Table1[[#This Row],[Condition]]="New",3,
Table1[[#This Row],[Condition]]="Like New",2,
TRUE,1
)</f>
        <v>3</v>
      </c>
    </row>
    <row r="1235" spans="1:16" hidden="1" x14ac:dyDescent="0.3">
      <c r="A1235">
        <v>1234</v>
      </c>
      <c r="B1235" t="s">
        <v>17</v>
      </c>
      <c r="C1235">
        <v>2013</v>
      </c>
      <c r="D1235">
        <v>5.7</v>
      </c>
      <c r="E1235" t="s">
        <v>33</v>
      </c>
      <c r="F1235" t="s">
        <v>19</v>
      </c>
      <c r="G1235">
        <v>265482</v>
      </c>
      <c r="H1235" t="s">
        <v>26</v>
      </c>
      <c r="I1235">
        <v>49890.41</v>
      </c>
      <c r="J1235" t="s">
        <v>64</v>
      </c>
      <c r="K1235">
        <f ca="1">YEAR(TODAY()) - Table1[[#This Row],[Year]]</f>
        <v>13</v>
      </c>
      <c r="L1235">
        <f>Table1[[#This Row],[Price]]/Table1[[#This Row],[Mileage]]</f>
        <v>0.18792388937856427</v>
      </c>
      <c r="M1235" t="str" cm="1">
        <f t="array" ref="M1235">_xlfn.IFS(
Table1[[#This Row],[Mileage]]&lt;50000,"Low",
Table1[[#This Row],[Mileage]]&lt;150000,"Medium",
TRUE,"High"
)</f>
        <v>High</v>
      </c>
      <c r="N1235" t="str" cm="1">
        <f t="array" ref="N1235">_xlfn.IFS(
Table1[[#This Row],[Price]]&lt;65000,"Budget",
Table1[[#This Row],[Price]]&lt;=80000,"Mid-range",
TRUE,"Premium"
)</f>
        <v>Budget</v>
      </c>
      <c r="O1235" t="str" cm="1">
        <f t="array" ref="O1235">_xlfn.IFS(
Table1[[#This Row],[Engine Size]]&lt;2,"Small",
Table1[[#This Row],[Engine Size]]&lt;4,"Medium",
TRUE,"Large"
)</f>
        <v>Large</v>
      </c>
      <c r="P1235" cm="1">
        <f t="array" ref="P1235">_xlfn.IFS(
Table1[[#This Row],[Condition]]="New",3,
Table1[[#This Row],[Condition]]="Like New",2,
TRUE,1
)</f>
        <v>1</v>
      </c>
    </row>
    <row r="1236" spans="1:16" hidden="1" x14ac:dyDescent="0.3">
      <c r="A1236">
        <v>1235</v>
      </c>
      <c r="B1236" t="s">
        <v>43</v>
      </c>
      <c r="C1236">
        <v>2021</v>
      </c>
      <c r="D1236">
        <v>4.8</v>
      </c>
      <c r="E1236" t="s">
        <v>18</v>
      </c>
      <c r="F1236" t="s">
        <v>19</v>
      </c>
      <c r="G1236">
        <v>62601</v>
      </c>
      <c r="H1236" t="s">
        <v>20</v>
      </c>
      <c r="I1236">
        <v>37377.589999999997</v>
      </c>
      <c r="J1236" t="s">
        <v>63</v>
      </c>
      <c r="K1236">
        <f ca="1">YEAR(TODAY()) - Table1[[#This Row],[Year]]</f>
        <v>5</v>
      </c>
      <c r="L1236">
        <f>Table1[[#This Row],[Price]]/Table1[[#This Row],[Mileage]]</f>
        <v>0.59707656427213618</v>
      </c>
      <c r="M1236" t="str" cm="1">
        <f t="array" ref="M1236">_xlfn.IFS(
Table1[[#This Row],[Mileage]]&lt;50000,"Low",
Table1[[#This Row],[Mileage]]&lt;150000,"Medium",
TRUE,"High"
)</f>
        <v>Medium</v>
      </c>
      <c r="N1236" t="str" cm="1">
        <f t="array" ref="N1236">_xlfn.IFS(
Table1[[#This Row],[Price]]&lt;65000,"Budget",
Table1[[#This Row],[Price]]&lt;=80000,"Mid-range",
TRUE,"Premium"
)</f>
        <v>Budget</v>
      </c>
      <c r="O1236" t="str" cm="1">
        <f t="array" ref="O1236">_xlfn.IFS(
Table1[[#This Row],[Engine Size]]&lt;2,"Small",
Table1[[#This Row],[Engine Size]]&lt;4,"Medium",
TRUE,"Large"
)</f>
        <v>Large</v>
      </c>
      <c r="P1236" cm="1">
        <f t="array" ref="P1236">_xlfn.IFS(
Table1[[#This Row],[Condition]]="New",3,
Table1[[#This Row],[Condition]]="Like New",2,
TRUE,1
)</f>
        <v>3</v>
      </c>
    </row>
    <row r="1237" spans="1:16" x14ac:dyDescent="0.3">
      <c r="A1237">
        <v>1236</v>
      </c>
      <c r="B1237" t="s">
        <v>24</v>
      </c>
      <c r="C1237">
        <v>2008</v>
      </c>
      <c r="D1237">
        <v>3.9</v>
      </c>
      <c r="E1237" t="s">
        <v>42</v>
      </c>
      <c r="F1237" t="s">
        <v>19</v>
      </c>
      <c r="G1237">
        <v>136559</v>
      </c>
      <c r="H1237" t="s">
        <v>26</v>
      </c>
      <c r="I1237">
        <v>95693.28</v>
      </c>
      <c r="J1237" t="s">
        <v>27</v>
      </c>
      <c r="K1237">
        <f ca="1">YEAR(TODAY()) - Table1[[#This Row],[Year]]</f>
        <v>18</v>
      </c>
      <c r="L1237">
        <f>Table1[[#This Row],[Price]]/Table1[[#This Row],[Mileage]]</f>
        <v>0.70074678344158936</v>
      </c>
      <c r="M1237" t="str" cm="1">
        <f t="array" ref="M1237">_xlfn.IFS(
Table1[[#This Row],[Mileage]]&lt;50000,"Low",
Table1[[#This Row],[Mileage]]&lt;150000,"Medium",
TRUE,"High"
)</f>
        <v>Medium</v>
      </c>
      <c r="N1237" t="str" cm="1">
        <f t="array" ref="N1237">_xlfn.IFS(
Table1[[#This Row],[Price]]&lt;65000,"Budget",
Table1[[#This Row],[Price]]&lt;=80000,"Mid-range",
TRUE,"Premium"
)</f>
        <v>Premium</v>
      </c>
      <c r="O1237" t="str" cm="1">
        <f t="array" ref="O1237">_xlfn.IFS(
Table1[[#This Row],[Engine Size]]&lt;2,"Small",
Table1[[#This Row],[Engine Size]]&lt;4,"Medium",
TRUE,"Large"
)</f>
        <v>Medium</v>
      </c>
      <c r="P1237" cm="1">
        <f t="array" ref="P1237">_xlfn.IFS(
Table1[[#This Row],[Condition]]="New",3,
Table1[[#This Row],[Condition]]="Like New",2,
TRUE,1
)</f>
        <v>1</v>
      </c>
    </row>
    <row r="1238" spans="1:16" x14ac:dyDescent="0.3">
      <c r="A1238">
        <v>1237</v>
      </c>
      <c r="B1238" t="s">
        <v>43</v>
      </c>
      <c r="C1238">
        <v>2023</v>
      </c>
      <c r="D1238">
        <v>5.0999999999999996</v>
      </c>
      <c r="E1238" t="s">
        <v>33</v>
      </c>
      <c r="F1238" t="s">
        <v>19</v>
      </c>
      <c r="G1238">
        <v>36282</v>
      </c>
      <c r="H1238" t="s">
        <v>38</v>
      </c>
      <c r="I1238">
        <v>71184.98</v>
      </c>
      <c r="J1238" t="s">
        <v>44</v>
      </c>
      <c r="K1238">
        <f ca="1">YEAR(TODAY()) - Table1[[#This Row],[Year]]</f>
        <v>3</v>
      </c>
      <c r="L1238">
        <f>Table1[[#This Row],[Price]]/Table1[[#This Row],[Mileage]]</f>
        <v>1.9619916211895705</v>
      </c>
      <c r="M1238" t="str" cm="1">
        <f t="array" ref="M1238">_xlfn.IFS(
Table1[[#This Row],[Mileage]]&lt;50000,"Low",
Table1[[#This Row],[Mileage]]&lt;150000,"Medium",
TRUE,"High"
)</f>
        <v>Low</v>
      </c>
      <c r="N1238" t="str" cm="1">
        <f t="array" ref="N1238">_xlfn.IFS(
Table1[[#This Row],[Price]]&lt;65000,"Budget",
Table1[[#This Row],[Price]]&lt;=80000,"Mid-range",
TRUE,"Premium"
)</f>
        <v>Mid-range</v>
      </c>
      <c r="O1238" t="str" cm="1">
        <f t="array" ref="O1238">_xlfn.IFS(
Table1[[#This Row],[Engine Size]]&lt;2,"Small",
Table1[[#This Row],[Engine Size]]&lt;4,"Medium",
TRUE,"Large"
)</f>
        <v>Large</v>
      </c>
      <c r="P1238" cm="1">
        <f t="array" ref="P1238">_xlfn.IFS(
Table1[[#This Row],[Condition]]="New",3,
Table1[[#This Row],[Condition]]="Like New",2,
TRUE,1
)</f>
        <v>2</v>
      </c>
    </row>
    <row r="1239" spans="1:16" x14ac:dyDescent="0.3">
      <c r="A1239">
        <v>1238</v>
      </c>
      <c r="B1239" t="s">
        <v>30</v>
      </c>
      <c r="C1239">
        <v>2022</v>
      </c>
      <c r="D1239">
        <v>1.4</v>
      </c>
      <c r="E1239" t="s">
        <v>33</v>
      </c>
      <c r="F1239" t="s">
        <v>19</v>
      </c>
      <c r="G1239">
        <v>226137</v>
      </c>
      <c r="H1239" t="s">
        <v>20</v>
      </c>
      <c r="I1239">
        <v>56223.94</v>
      </c>
      <c r="J1239" t="s">
        <v>41</v>
      </c>
      <c r="K1239">
        <f ca="1">YEAR(TODAY()) - Table1[[#This Row],[Year]]</f>
        <v>4</v>
      </c>
      <c r="L1239">
        <f>Table1[[#This Row],[Price]]/Table1[[#This Row],[Mileage]]</f>
        <v>0.24862777873589906</v>
      </c>
      <c r="M1239" t="str" cm="1">
        <f t="array" ref="M1239">_xlfn.IFS(
Table1[[#This Row],[Mileage]]&lt;50000,"Low",
Table1[[#This Row],[Mileage]]&lt;150000,"Medium",
TRUE,"High"
)</f>
        <v>High</v>
      </c>
      <c r="N1239" t="str" cm="1">
        <f t="array" ref="N1239">_xlfn.IFS(
Table1[[#This Row],[Price]]&lt;65000,"Budget",
Table1[[#This Row],[Price]]&lt;=80000,"Mid-range",
TRUE,"Premium"
)</f>
        <v>Budget</v>
      </c>
      <c r="O1239" t="str" cm="1">
        <f t="array" ref="O1239">_xlfn.IFS(
Table1[[#This Row],[Engine Size]]&lt;2,"Small",
Table1[[#This Row],[Engine Size]]&lt;4,"Medium",
TRUE,"Large"
)</f>
        <v>Small</v>
      </c>
      <c r="P1239" cm="1">
        <f t="array" ref="P1239">_xlfn.IFS(
Table1[[#This Row],[Condition]]="New",3,
Table1[[#This Row],[Condition]]="Like New",2,
TRUE,1
)</f>
        <v>3</v>
      </c>
    </row>
    <row r="1240" spans="1:16" x14ac:dyDescent="0.3">
      <c r="A1240">
        <v>1239</v>
      </c>
      <c r="B1240" t="s">
        <v>43</v>
      </c>
      <c r="C1240">
        <v>2015</v>
      </c>
      <c r="D1240">
        <v>3.4</v>
      </c>
      <c r="E1240" t="s">
        <v>25</v>
      </c>
      <c r="F1240" t="s">
        <v>19</v>
      </c>
      <c r="G1240">
        <v>95798</v>
      </c>
      <c r="H1240" t="s">
        <v>38</v>
      </c>
      <c r="I1240">
        <v>53498.93</v>
      </c>
      <c r="J1240" t="s">
        <v>60</v>
      </c>
      <c r="K1240">
        <f ca="1">YEAR(TODAY()) - Table1[[#This Row],[Year]]</f>
        <v>11</v>
      </c>
      <c r="L1240">
        <f>Table1[[#This Row],[Price]]/Table1[[#This Row],[Mileage]]</f>
        <v>0.55845560450113785</v>
      </c>
      <c r="M1240" t="str" cm="1">
        <f t="array" ref="M1240">_xlfn.IFS(
Table1[[#This Row],[Mileage]]&lt;50000,"Low",
Table1[[#This Row],[Mileage]]&lt;150000,"Medium",
TRUE,"High"
)</f>
        <v>Medium</v>
      </c>
      <c r="N1240" t="str" cm="1">
        <f t="array" ref="N1240">_xlfn.IFS(
Table1[[#This Row],[Price]]&lt;65000,"Budget",
Table1[[#This Row],[Price]]&lt;=80000,"Mid-range",
TRUE,"Premium"
)</f>
        <v>Budget</v>
      </c>
      <c r="O1240" t="str" cm="1">
        <f t="array" ref="O1240">_xlfn.IFS(
Table1[[#This Row],[Engine Size]]&lt;2,"Small",
Table1[[#This Row],[Engine Size]]&lt;4,"Medium",
TRUE,"Large"
)</f>
        <v>Medium</v>
      </c>
      <c r="P1240" cm="1">
        <f t="array" ref="P1240">_xlfn.IFS(
Table1[[#This Row],[Condition]]="New",3,
Table1[[#This Row],[Condition]]="Like New",2,
TRUE,1
)</f>
        <v>2</v>
      </c>
    </row>
    <row r="1241" spans="1:16" hidden="1" x14ac:dyDescent="0.3">
      <c r="A1241">
        <v>1240</v>
      </c>
      <c r="B1241" t="s">
        <v>24</v>
      </c>
      <c r="C1241">
        <v>2016</v>
      </c>
      <c r="D1241">
        <v>4.2</v>
      </c>
      <c r="E1241" t="s">
        <v>42</v>
      </c>
      <c r="F1241" t="s">
        <v>19</v>
      </c>
      <c r="G1241">
        <v>130963</v>
      </c>
      <c r="H1241" t="s">
        <v>26</v>
      </c>
      <c r="I1241">
        <v>20133.13</v>
      </c>
      <c r="J1241" t="s">
        <v>53</v>
      </c>
      <c r="K1241">
        <f ca="1">YEAR(TODAY()) - Table1[[#This Row],[Year]]</f>
        <v>10</v>
      </c>
      <c r="L1241">
        <f>Table1[[#This Row],[Price]]/Table1[[#This Row],[Mileage]]</f>
        <v>0.15373143559631347</v>
      </c>
      <c r="M1241" t="str" cm="1">
        <f t="array" ref="M1241">_xlfn.IFS(
Table1[[#This Row],[Mileage]]&lt;50000,"Low",
Table1[[#This Row],[Mileage]]&lt;150000,"Medium",
TRUE,"High"
)</f>
        <v>Medium</v>
      </c>
      <c r="N1241" t="str" cm="1">
        <f t="array" ref="N1241">_xlfn.IFS(
Table1[[#This Row],[Price]]&lt;65000,"Budget",
Table1[[#This Row],[Price]]&lt;=80000,"Mid-range",
TRUE,"Premium"
)</f>
        <v>Budget</v>
      </c>
      <c r="O1241" t="str" cm="1">
        <f t="array" ref="O1241">_xlfn.IFS(
Table1[[#This Row],[Engine Size]]&lt;2,"Small",
Table1[[#This Row],[Engine Size]]&lt;4,"Medium",
TRUE,"Large"
)</f>
        <v>Large</v>
      </c>
      <c r="P1241" cm="1">
        <f t="array" ref="P1241">_xlfn.IFS(
Table1[[#This Row],[Condition]]="New",3,
Table1[[#This Row],[Condition]]="Like New",2,
TRUE,1
)</f>
        <v>1</v>
      </c>
    </row>
    <row r="1242" spans="1:16" hidden="1" x14ac:dyDescent="0.3">
      <c r="A1242">
        <v>1241</v>
      </c>
      <c r="B1242" t="s">
        <v>58</v>
      </c>
      <c r="C1242">
        <v>2015</v>
      </c>
      <c r="D1242">
        <v>5.0999999999999996</v>
      </c>
      <c r="E1242" t="s">
        <v>33</v>
      </c>
      <c r="F1242" t="s">
        <v>19</v>
      </c>
      <c r="G1242">
        <v>159876</v>
      </c>
      <c r="H1242" t="s">
        <v>26</v>
      </c>
      <c r="I1242">
        <v>40357.760000000002</v>
      </c>
      <c r="J1242" t="s">
        <v>67</v>
      </c>
      <c r="K1242">
        <f ca="1">YEAR(TODAY()) - Table1[[#This Row],[Year]]</f>
        <v>11</v>
      </c>
      <c r="L1242">
        <f>Table1[[#This Row],[Price]]/Table1[[#This Row],[Mileage]]</f>
        <v>0.25243163451675049</v>
      </c>
      <c r="M1242" t="str" cm="1">
        <f t="array" ref="M1242">_xlfn.IFS(
Table1[[#This Row],[Mileage]]&lt;50000,"Low",
Table1[[#This Row],[Mileage]]&lt;150000,"Medium",
TRUE,"High"
)</f>
        <v>High</v>
      </c>
      <c r="N1242" t="str" cm="1">
        <f t="array" ref="N1242">_xlfn.IFS(
Table1[[#This Row],[Price]]&lt;65000,"Budget",
Table1[[#This Row],[Price]]&lt;=80000,"Mid-range",
TRUE,"Premium"
)</f>
        <v>Budget</v>
      </c>
      <c r="O1242" t="str" cm="1">
        <f t="array" ref="O1242">_xlfn.IFS(
Table1[[#This Row],[Engine Size]]&lt;2,"Small",
Table1[[#This Row],[Engine Size]]&lt;4,"Medium",
TRUE,"Large"
)</f>
        <v>Large</v>
      </c>
      <c r="P1242" cm="1">
        <f t="array" ref="P1242">_xlfn.IFS(
Table1[[#This Row],[Condition]]="New",3,
Table1[[#This Row],[Condition]]="Like New",2,
TRUE,1
)</f>
        <v>1</v>
      </c>
    </row>
    <row r="1243" spans="1:16" x14ac:dyDescent="0.3">
      <c r="A1243">
        <v>1242</v>
      </c>
      <c r="B1243" t="s">
        <v>17</v>
      </c>
      <c r="C1243">
        <v>2011</v>
      </c>
      <c r="D1243">
        <v>4.9000000000000004</v>
      </c>
      <c r="E1243" t="s">
        <v>25</v>
      </c>
      <c r="F1243" t="s">
        <v>34</v>
      </c>
      <c r="G1243">
        <v>140987</v>
      </c>
      <c r="H1243" t="s">
        <v>20</v>
      </c>
      <c r="I1243">
        <v>68913.460000000006</v>
      </c>
      <c r="J1243" t="s">
        <v>35</v>
      </c>
      <c r="K1243">
        <f ca="1">YEAR(TODAY()) - Table1[[#This Row],[Year]]</f>
        <v>15</v>
      </c>
      <c r="L1243">
        <f>Table1[[#This Row],[Price]]/Table1[[#This Row],[Mileage]]</f>
        <v>0.488793009284544</v>
      </c>
      <c r="M1243" t="str" cm="1">
        <f t="array" ref="M1243">_xlfn.IFS(
Table1[[#This Row],[Mileage]]&lt;50000,"Low",
Table1[[#This Row],[Mileage]]&lt;150000,"Medium",
TRUE,"High"
)</f>
        <v>Medium</v>
      </c>
      <c r="N1243" t="str" cm="1">
        <f t="array" ref="N1243">_xlfn.IFS(
Table1[[#This Row],[Price]]&lt;65000,"Budget",
Table1[[#This Row],[Price]]&lt;=80000,"Mid-range",
TRUE,"Premium"
)</f>
        <v>Mid-range</v>
      </c>
      <c r="O1243" t="str" cm="1">
        <f t="array" ref="O1243">_xlfn.IFS(
Table1[[#This Row],[Engine Size]]&lt;2,"Small",
Table1[[#This Row],[Engine Size]]&lt;4,"Medium",
TRUE,"Large"
)</f>
        <v>Large</v>
      </c>
      <c r="P1243" cm="1">
        <f t="array" ref="P1243">_xlfn.IFS(
Table1[[#This Row],[Condition]]="New",3,
Table1[[#This Row],[Condition]]="Like New",2,
TRUE,1
)</f>
        <v>3</v>
      </c>
    </row>
    <row r="1244" spans="1:16" x14ac:dyDescent="0.3">
      <c r="A1244">
        <v>1243</v>
      </c>
      <c r="B1244" t="s">
        <v>30</v>
      </c>
      <c r="C1244">
        <v>2002</v>
      </c>
      <c r="D1244">
        <v>2.4</v>
      </c>
      <c r="E1244" t="s">
        <v>33</v>
      </c>
      <c r="F1244" t="s">
        <v>19</v>
      </c>
      <c r="G1244">
        <v>273302</v>
      </c>
      <c r="H1244" t="s">
        <v>20</v>
      </c>
      <c r="I1244">
        <v>92834.17</v>
      </c>
      <c r="J1244" t="s">
        <v>31</v>
      </c>
      <c r="K1244">
        <f ca="1">YEAR(TODAY()) - Table1[[#This Row],[Year]]</f>
        <v>24</v>
      </c>
      <c r="L1244">
        <f>Table1[[#This Row],[Price]]/Table1[[#This Row],[Mileage]]</f>
        <v>0.33967614580207972</v>
      </c>
      <c r="M1244" t="str" cm="1">
        <f t="array" ref="M1244">_xlfn.IFS(
Table1[[#This Row],[Mileage]]&lt;50000,"Low",
Table1[[#This Row],[Mileage]]&lt;150000,"Medium",
TRUE,"High"
)</f>
        <v>High</v>
      </c>
      <c r="N1244" t="str" cm="1">
        <f t="array" ref="N1244">_xlfn.IFS(
Table1[[#This Row],[Price]]&lt;65000,"Budget",
Table1[[#This Row],[Price]]&lt;=80000,"Mid-range",
TRUE,"Premium"
)</f>
        <v>Premium</v>
      </c>
      <c r="O1244" t="str" cm="1">
        <f t="array" ref="O1244">_xlfn.IFS(
Table1[[#This Row],[Engine Size]]&lt;2,"Small",
Table1[[#This Row],[Engine Size]]&lt;4,"Medium",
TRUE,"Large"
)</f>
        <v>Medium</v>
      </c>
      <c r="P1244" cm="1">
        <f t="array" ref="P1244">_xlfn.IFS(
Table1[[#This Row],[Condition]]="New",3,
Table1[[#This Row],[Condition]]="Like New",2,
TRUE,1
)</f>
        <v>3</v>
      </c>
    </row>
    <row r="1245" spans="1:16" x14ac:dyDescent="0.3">
      <c r="A1245">
        <v>1244</v>
      </c>
      <c r="B1245" t="s">
        <v>58</v>
      </c>
      <c r="C1245">
        <v>2010</v>
      </c>
      <c r="D1245">
        <v>5.7</v>
      </c>
      <c r="E1245" t="s">
        <v>42</v>
      </c>
      <c r="F1245" t="s">
        <v>19</v>
      </c>
      <c r="G1245">
        <v>205229</v>
      </c>
      <c r="H1245" t="s">
        <v>20</v>
      </c>
      <c r="I1245">
        <v>82564.09</v>
      </c>
      <c r="J1245" t="s">
        <v>65</v>
      </c>
      <c r="K1245">
        <f ca="1">YEAR(TODAY()) - Table1[[#This Row],[Year]]</f>
        <v>16</v>
      </c>
      <c r="L1245">
        <f>Table1[[#This Row],[Price]]/Table1[[#This Row],[Mileage]]</f>
        <v>0.40230225747823162</v>
      </c>
      <c r="M1245" t="str" cm="1">
        <f t="array" ref="M1245">_xlfn.IFS(
Table1[[#This Row],[Mileage]]&lt;50000,"Low",
Table1[[#This Row],[Mileage]]&lt;150000,"Medium",
TRUE,"High"
)</f>
        <v>High</v>
      </c>
      <c r="N1245" t="str" cm="1">
        <f t="array" ref="N1245">_xlfn.IFS(
Table1[[#This Row],[Price]]&lt;65000,"Budget",
Table1[[#This Row],[Price]]&lt;=80000,"Mid-range",
TRUE,"Premium"
)</f>
        <v>Premium</v>
      </c>
      <c r="O1245" t="str" cm="1">
        <f t="array" ref="O1245">_xlfn.IFS(
Table1[[#This Row],[Engine Size]]&lt;2,"Small",
Table1[[#This Row],[Engine Size]]&lt;4,"Medium",
TRUE,"Large"
)</f>
        <v>Large</v>
      </c>
      <c r="P1245" cm="1">
        <f t="array" ref="P1245">_xlfn.IFS(
Table1[[#This Row],[Condition]]="New",3,
Table1[[#This Row],[Condition]]="Like New",2,
TRUE,1
)</f>
        <v>3</v>
      </c>
    </row>
    <row r="1246" spans="1:16" hidden="1" x14ac:dyDescent="0.3">
      <c r="A1246">
        <v>1245</v>
      </c>
      <c r="B1246" t="s">
        <v>58</v>
      </c>
      <c r="C1246">
        <v>2013</v>
      </c>
      <c r="D1246">
        <v>1.6</v>
      </c>
      <c r="E1246" t="s">
        <v>18</v>
      </c>
      <c r="F1246" t="s">
        <v>34</v>
      </c>
      <c r="G1246">
        <v>10547</v>
      </c>
      <c r="H1246" t="s">
        <v>38</v>
      </c>
      <c r="I1246">
        <v>33537.03</v>
      </c>
      <c r="J1246" t="s">
        <v>59</v>
      </c>
      <c r="K1246">
        <f ca="1">YEAR(TODAY()) - Table1[[#This Row],[Year]]</f>
        <v>13</v>
      </c>
      <c r="L1246">
        <f>Table1[[#This Row],[Price]]/Table1[[#This Row],[Mileage]]</f>
        <v>3.1797696027306341</v>
      </c>
      <c r="M1246" t="str" cm="1">
        <f t="array" ref="M1246">_xlfn.IFS(
Table1[[#This Row],[Mileage]]&lt;50000,"Low",
Table1[[#This Row],[Mileage]]&lt;150000,"Medium",
TRUE,"High"
)</f>
        <v>Low</v>
      </c>
      <c r="N1246" t="str" cm="1">
        <f t="array" ref="N1246">_xlfn.IFS(
Table1[[#This Row],[Price]]&lt;65000,"Budget",
Table1[[#This Row],[Price]]&lt;=80000,"Mid-range",
TRUE,"Premium"
)</f>
        <v>Budget</v>
      </c>
      <c r="O1246" t="str" cm="1">
        <f t="array" ref="O1246">_xlfn.IFS(
Table1[[#This Row],[Engine Size]]&lt;2,"Small",
Table1[[#This Row],[Engine Size]]&lt;4,"Medium",
TRUE,"Large"
)</f>
        <v>Small</v>
      </c>
      <c r="P1246" cm="1">
        <f t="array" ref="P1246">_xlfn.IFS(
Table1[[#This Row],[Condition]]="New",3,
Table1[[#This Row],[Condition]]="Like New",2,
TRUE,1
)</f>
        <v>2</v>
      </c>
    </row>
    <row r="1247" spans="1:16" hidden="1" x14ac:dyDescent="0.3">
      <c r="A1247">
        <v>1246</v>
      </c>
      <c r="B1247" t="s">
        <v>58</v>
      </c>
      <c r="C1247">
        <v>2017</v>
      </c>
      <c r="D1247">
        <v>5.4</v>
      </c>
      <c r="E1247" t="s">
        <v>42</v>
      </c>
      <c r="F1247" t="s">
        <v>34</v>
      </c>
      <c r="G1247">
        <v>264603</v>
      </c>
      <c r="H1247" t="s">
        <v>26</v>
      </c>
      <c r="I1247">
        <v>46225.88</v>
      </c>
      <c r="J1247" t="s">
        <v>59</v>
      </c>
      <c r="K1247">
        <f ca="1">YEAR(TODAY()) - Table1[[#This Row],[Year]]</f>
        <v>9</v>
      </c>
      <c r="L1247">
        <f>Table1[[#This Row],[Price]]/Table1[[#This Row],[Mileage]]</f>
        <v>0.17469900190096105</v>
      </c>
      <c r="M1247" t="str" cm="1">
        <f t="array" ref="M1247">_xlfn.IFS(
Table1[[#This Row],[Mileage]]&lt;50000,"Low",
Table1[[#This Row],[Mileage]]&lt;150000,"Medium",
TRUE,"High"
)</f>
        <v>High</v>
      </c>
      <c r="N1247" t="str" cm="1">
        <f t="array" ref="N1247">_xlfn.IFS(
Table1[[#This Row],[Price]]&lt;65000,"Budget",
Table1[[#This Row],[Price]]&lt;=80000,"Mid-range",
TRUE,"Premium"
)</f>
        <v>Budget</v>
      </c>
      <c r="O1247" t="str" cm="1">
        <f t="array" ref="O1247">_xlfn.IFS(
Table1[[#This Row],[Engine Size]]&lt;2,"Small",
Table1[[#This Row],[Engine Size]]&lt;4,"Medium",
TRUE,"Large"
)</f>
        <v>Large</v>
      </c>
      <c r="P1247" cm="1">
        <f t="array" ref="P1247">_xlfn.IFS(
Table1[[#This Row],[Condition]]="New",3,
Table1[[#This Row],[Condition]]="Like New",2,
TRUE,1
)</f>
        <v>1</v>
      </c>
    </row>
    <row r="1248" spans="1:16" hidden="1" x14ac:dyDescent="0.3">
      <c r="A1248">
        <v>1247</v>
      </c>
      <c r="B1248" t="s">
        <v>37</v>
      </c>
      <c r="C1248">
        <v>2020</v>
      </c>
      <c r="D1248">
        <v>5.9</v>
      </c>
      <c r="E1248" t="s">
        <v>42</v>
      </c>
      <c r="F1248" t="s">
        <v>34</v>
      </c>
      <c r="G1248">
        <v>63146</v>
      </c>
      <c r="H1248" t="s">
        <v>26</v>
      </c>
      <c r="I1248">
        <v>12877.16</v>
      </c>
      <c r="J1248" t="s">
        <v>48</v>
      </c>
      <c r="K1248">
        <f ca="1">YEAR(TODAY()) - Table1[[#This Row],[Year]]</f>
        <v>6</v>
      </c>
      <c r="L1248">
        <f>Table1[[#This Row],[Price]]/Table1[[#This Row],[Mileage]]</f>
        <v>0.20392677287555822</v>
      </c>
      <c r="M1248" t="str" cm="1">
        <f t="array" ref="M1248">_xlfn.IFS(
Table1[[#This Row],[Mileage]]&lt;50000,"Low",
Table1[[#This Row],[Mileage]]&lt;150000,"Medium",
TRUE,"High"
)</f>
        <v>Medium</v>
      </c>
      <c r="N1248" t="str" cm="1">
        <f t="array" ref="N1248">_xlfn.IFS(
Table1[[#This Row],[Price]]&lt;65000,"Budget",
Table1[[#This Row],[Price]]&lt;=80000,"Mid-range",
TRUE,"Premium"
)</f>
        <v>Budget</v>
      </c>
      <c r="O1248" t="str" cm="1">
        <f t="array" ref="O1248">_xlfn.IFS(
Table1[[#This Row],[Engine Size]]&lt;2,"Small",
Table1[[#This Row],[Engine Size]]&lt;4,"Medium",
TRUE,"Large"
)</f>
        <v>Large</v>
      </c>
      <c r="P1248" cm="1">
        <f t="array" ref="P1248">_xlfn.IFS(
Table1[[#This Row],[Condition]]="New",3,
Table1[[#This Row],[Condition]]="Like New",2,
TRUE,1
)</f>
        <v>1</v>
      </c>
    </row>
    <row r="1249" spans="1:16" hidden="1" x14ac:dyDescent="0.3">
      <c r="A1249">
        <v>1248</v>
      </c>
      <c r="B1249" t="s">
        <v>17</v>
      </c>
      <c r="C1249">
        <v>2020</v>
      </c>
      <c r="D1249">
        <v>1.9</v>
      </c>
      <c r="E1249" t="s">
        <v>33</v>
      </c>
      <c r="F1249" t="s">
        <v>19</v>
      </c>
      <c r="G1249">
        <v>107761</v>
      </c>
      <c r="H1249" t="s">
        <v>38</v>
      </c>
      <c r="I1249">
        <v>14706.37</v>
      </c>
      <c r="J1249" t="s">
        <v>47</v>
      </c>
      <c r="K1249">
        <f ca="1">YEAR(TODAY()) - Table1[[#This Row],[Year]]</f>
        <v>6</v>
      </c>
      <c r="L1249">
        <f>Table1[[#This Row],[Price]]/Table1[[#This Row],[Mileage]]</f>
        <v>0.13647210029602547</v>
      </c>
      <c r="M1249" t="str" cm="1">
        <f t="array" ref="M1249">_xlfn.IFS(
Table1[[#This Row],[Mileage]]&lt;50000,"Low",
Table1[[#This Row],[Mileage]]&lt;150000,"Medium",
TRUE,"High"
)</f>
        <v>Medium</v>
      </c>
      <c r="N1249" t="str" cm="1">
        <f t="array" ref="N1249">_xlfn.IFS(
Table1[[#This Row],[Price]]&lt;65000,"Budget",
Table1[[#This Row],[Price]]&lt;=80000,"Mid-range",
TRUE,"Premium"
)</f>
        <v>Budget</v>
      </c>
      <c r="O1249" t="str" cm="1">
        <f t="array" ref="O1249">_xlfn.IFS(
Table1[[#This Row],[Engine Size]]&lt;2,"Small",
Table1[[#This Row],[Engine Size]]&lt;4,"Medium",
TRUE,"Large"
)</f>
        <v>Small</v>
      </c>
      <c r="P1249" cm="1">
        <f t="array" ref="P1249">_xlfn.IFS(
Table1[[#This Row],[Condition]]="New",3,
Table1[[#This Row],[Condition]]="Like New",2,
TRUE,1
)</f>
        <v>2</v>
      </c>
    </row>
    <row r="1250" spans="1:16" hidden="1" x14ac:dyDescent="0.3">
      <c r="A1250">
        <v>1249</v>
      </c>
      <c r="B1250" t="s">
        <v>50</v>
      </c>
      <c r="C1250">
        <v>2004</v>
      </c>
      <c r="D1250">
        <v>4.5999999999999996</v>
      </c>
      <c r="E1250" t="s">
        <v>33</v>
      </c>
      <c r="F1250" t="s">
        <v>34</v>
      </c>
      <c r="G1250">
        <v>82970</v>
      </c>
      <c r="H1250" t="s">
        <v>20</v>
      </c>
      <c r="I1250">
        <v>49671.89</v>
      </c>
      <c r="J1250" t="s">
        <v>61</v>
      </c>
      <c r="K1250">
        <f ca="1">YEAR(TODAY()) - Table1[[#This Row],[Year]]</f>
        <v>22</v>
      </c>
      <c r="L1250">
        <f>Table1[[#This Row],[Price]]/Table1[[#This Row],[Mileage]]</f>
        <v>0.59867289381704225</v>
      </c>
      <c r="M1250" t="str" cm="1">
        <f t="array" ref="M1250">_xlfn.IFS(
Table1[[#This Row],[Mileage]]&lt;50000,"Low",
Table1[[#This Row],[Mileage]]&lt;150000,"Medium",
TRUE,"High"
)</f>
        <v>Medium</v>
      </c>
      <c r="N1250" t="str" cm="1">
        <f t="array" ref="N1250">_xlfn.IFS(
Table1[[#This Row],[Price]]&lt;65000,"Budget",
Table1[[#This Row],[Price]]&lt;=80000,"Mid-range",
TRUE,"Premium"
)</f>
        <v>Budget</v>
      </c>
      <c r="O1250" t="str" cm="1">
        <f t="array" ref="O1250">_xlfn.IFS(
Table1[[#This Row],[Engine Size]]&lt;2,"Small",
Table1[[#This Row],[Engine Size]]&lt;4,"Medium",
TRUE,"Large"
)</f>
        <v>Large</v>
      </c>
      <c r="P1250" cm="1">
        <f t="array" ref="P1250">_xlfn.IFS(
Table1[[#This Row],[Condition]]="New",3,
Table1[[#This Row],[Condition]]="Like New",2,
TRUE,1
)</f>
        <v>3</v>
      </c>
    </row>
    <row r="1251" spans="1:16" x14ac:dyDescent="0.3">
      <c r="A1251">
        <v>1250</v>
      </c>
      <c r="B1251" t="s">
        <v>17</v>
      </c>
      <c r="C1251">
        <v>2015</v>
      </c>
      <c r="D1251">
        <v>1.2</v>
      </c>
      <c r="E1251" t="s">
        <v>42</v>
      </c>
      <c r="F1251" t="s">
        <v>34</v>
      </c>
      <c r="G1251">
        <v>191889</v>
      </c>
      <c r="H1251" t="s">
        <v>20</v>
      </c>
      <c r="I1251">
        <v>55370.84</v>
      </c>
      <c r="J1251" t="s">
        <v>21</v>
      </c>
      <c r="K1251">
        <f ca="1">YEAR(TODAY()) - Table1[[#This Row],[Year]]</f>
        <v>11</v>
      </c>
      <c r="L1251">
        <f>Table1[[#This Row],[Price]]/Table1[[#This Row],[Mileage]]</f>
        <v>0.28855661345882255</v>
      </c>
      <c r="M1251" t="str" cm="1">
        <f t="array" ref="M1251">_xlfn.IFS(
Table1[[#This Row],[Mileage]]&lt;50000,"Low",
Table1[[#This Row],[Mileage]]&lt;150000,"Medium",
TRUE,"High"
)</f>
        <v>High</v>
      </c>
      <c r="N1251" t="str" cm="1">
        <f t="array" ref="N1251">_xlfn.IFS(
Table1[[#This Row],[Price]]&lt;65000,"Budget",
Table1[[#This Row],[Price]]&lt;=80000,"Mid-range",
TRUE,"Premium"
)</f>
        <v>Budget</v>
      </c>
      <c r="O1251" t="str" cm="1">
        <f t="array" ref="O1251">_xlfn.IFS(
Table1[[#This Row],[Engine Size]]&lt;2,"Small",
Table1[[#This Row],[Engine Size]]&lt;4,"Medium",
TRUE,"Large"
)</f>
        <v>Small</v>
      </c>
      <c r="P1251" cm="1">
        <f t="array" ref="P1251">_xlfn.IFS(
Table1[[#This Row],[Condition]]="New",3,
Table1[[#This Row],[Condition]]="Like New",2,
TRUE,1
)</f>
        <v>3</v>
      </c>
    </row>
    <row r="1252" spans="1:16" hidden="1" x14ac:dyDescent="0.3">
      <c r="A1252">
        <v>1251</v>
      </c>
      <c r="B1252" t="s">
        <v>37</v>
      </c>
      <c r="C1252">
        <v>2019</v>
      </c>
      <c r="D1252">
        <v>3</v>
      </c>
      <c r="E1252" t="s">
        <v>25</v>
      </c>
      <c r="F1252" t="s">
        <v>19</v>
      </c>
      <c r="G1252">
        <v>169319</v>
      </c>
      <c r="H1252" t="s">
        <v>38</v>
      </c>
      <c r="I1252">
        <v>30082.57</v>
      </c>
      <c r="J1252" t="s">
        <v>39</v>
      </c>
      <c r="K1252">
        <f ca="1">YEAR(TODAY()) - Table1[[#This Row],[Year]]</f>
        <v>7</v>
      </c>
      <c r="L1252">
        <f>Table1[[#This Row],[Price]]/Table1[[#This Row],[Mileage]]</f>
        <v>0.17766801126867038</v>
      </c>
      <c r="M1252" t="str" cm="1">
        <f t="array" ref="M1252">_xlfn.IFS(
Table1[[#This Row],[Mileage]]&lt;50000,"Low",
Table1[[#This Row],[Mileage]]&lt;150000,"Medium",
TRUE,"High"
)</f>
        <v>High</v>
      </c>
      <c r="N1252" t="str" cm="1">
        <f t="array" ref="N1252">_xlfn.IFS(
Table1[[#This Row],[Price]]&lt;65000,"Budget",
Table1[[#This Row],[Price]]&lt;=80000,"Mid-range",
TRUE,"Premium"
)</f>
        <v>Budget</v>
      </c>
      <c r="O1252" t="str" cm="1">
        <f t="array" ref="O1252">_xlfn.IFS(
Table1[[#This Row],[Engine Size]]&lt;2,"Small",
Table1[[#This Row],[Engine Size]]&lt;4,"Medium",
TRUE,"Large"
)</f>
        <v>Medium</v>
      </c>
      <c r="P1252" cm="1">
        <f t="array" ref="P1252">_xlfn.IFS(
Table1[[#This Row],[Condition]]="New",3,
Table1[[#This Row],[Condition]]="Like New",2,
TRUE,1
)</f>
        <v>2</v>
      </c>
    </row>
    <row r="1253" spans="1:16" x14ac:dyDescent="0.3">
      <c r="A1253">
        <v>1252</v>
      </c>
      <c r="B1253" t="s">
        <v>50</v>
      </c>
      <c r="C1253">
        <v>2004</v>
      </c>
      <c r="D1253">
        <v>3.6</v>
      </c>
      <c r="E1253" t="s">
        <v>25</v>
      </c>
      <c r="F1253" t="s">
        <v>19</v>
      </c>
      <c r="G1253">
        <v>15419</v>
      </c>
      <c r="H1253" t="s">
        <v>26</v>
      </c>
      <c r="I1253">
        <v>66064.36</v>
      </c>
      <c r="J1253" t="s">
        <v>51</v>
      </c>
      <c r="K1253">
        <f ca="1">YEAR(TODAY()) - Table1[[#This Row],[Year]]</f>
        <v>22</v>
      </c>
      <c r="L1253">
        <f>Table1[[#This Row],[Price]]/Table1[[#This Row],[Mileage]]</f>
        <v>4.2846073026785136</v>
      </c>
      <c r="M1253" t="str" cm="1">
        <f t="array" ref="M1253">_xlfn.IFS(
Table1[[#This Row],[Mileage]]&lt;50000,"Low",
Table1[[#This Row],[Mileage]]&lt;150000,"Medium",
TRUE,"High"
)</f>
        <v>Low</v>
      </c>
      <c r="N1253" t="str" cm="1">
        <f t="array" ref="N1253">_xlfn.IFS(
Table1[[#This Row],[Price]]&lt;65000,"Budget",
Table1[[#This Row],[Price]]&lt;=80000,"Mid-range",
TRUE,"Premium"
)</f>
        <v>Mid-range</v>
      </c>
      <c r="O1253" t="str" cm="1">
        <f t="array" ref="O1253">_xlfn.IFS(
Table1[[#This Row],[Engine Size]]&lt;2,"Small",
Table1[[#This Row],[Engine Size]]&lt;4,"Medium",
TRUE,"Large"
)</f>
        <v>Medium</v>
      </c>
      <c r="P1253" cm="1">
        <f t="array" ref="P1253">_xlfn.IFS(
Table1[[#This Row],[Condition]]="New",3,
Table1[[#This Row],[Condition]]="Like New",2,
TRUE,1
)</f>
        <v>1</v>
      </c>
    </row>
    <row r="1254" spans="1:16" x14ac:dyDescent="0.3">
      <c r="A1254">
        <v>1253</v>
      </c>
      <c r="B1254" t="s">
        <v>17</v>
      </c>
      <c r="C1254">
        <v>2002</v>
      </c>
      <c r="D1254">
        <v>3.9</v>
      </c>
      <c r="E1254" t="s">
        <v>25</v>
      </c>
      <c r="F1254" t="s">
        <v>34</v>
      </c>
      <c r="G1254">
        <v>35577</v>
      </c>
      <c r="H1254" t="s">
        <v>26</v>
      </c>
      <c r="I1254">
        <v>71821.17</v>
      </c>
      <c r="J1254" t="s">
        <v>64</v>
      </c>
      <c r="K1254">
        <f ca="1">YEAR(TODAY()) - Table1[[#This Row],[Year]]</f>
        <v>24</v>
      </c>
      <c r="L1254">
        <f>Table1[[#This Row],[Price]]/Table1[[#This Row],[Mileage]]</f>
        <v>2.0187528459397925</v>
      </c>
      <c r="M1254" t="str" cm="1">
        <f t="array" ref="M1254">_xlfn.IFS(
Table1[[#This Row],[Mileage]]&lt;50000,"Low",
Table1[[#This Row],[Mileage]]&lt;150000,"Medium",
TRUE,"High"
)</f>
        <v>Low</v>
      </c>
      <c r="N1254" t="str" cm="1">
        <f t="array" ref="N1254">_xlfn.IFS(
Table1[[#This Row],[Price]]&lt;65000,"Budget",
Table1[[#This Row],[Price]]&lt;=80000,"Mid-range",
TRUE,"Premium"
)</f>
        <v>Mid-range</v>
      </c>
      <c r="O1254" t="str" cm="1">
        <f t="array" ref="O1254">_xlfn.IFS(
Table1[[#This Row],[Engine Size]]&lt;2,"Small",
Table1[[#This Row],[Engine Size]]&lt;4,"Medium",
TRUE,"Large"
)</f>
        <v>Medium</v>
      </c>
      <c r="P1254" cm="1">
        <f t="array" ref="P1254">_xlfn.IFS(
Table1[[#This Row],[Condition]]="New",3,
Table1[[#This Row],[Condition]]="Like New",2,
TRUE,1
)</f>
        <v>1</v>
      </c>
    </row>
    <row r="1255" spans="1:16" hidden="1" x14ac:dyDescent="0.3">
      <c r="A1255">
        <v>1254</v>
      </c>
      <c r="B1255" t="s">
        <v>58</v>
      </c>
      <c r="C1255">
        <v>2011</v>
      </c>
      <c r="D1255">
        <v>5.7</v>
      </c>
      <c r="E1255" t="s">
        <v>33</v>
      </c>
      <c r="F1255" t="s">
        <v>34</v>
      </c>
      <c r="G1255">
        <v>2921</v>
      </c>
      <c r="H1255" t="s">
        <v>26</v>
      </c>
      <c r="I1255">
        <v>33416.03</v>
      </c>
      <c r="J1255" t="s">
        <v>65</v>
      </c>
      <c r="K1255">
        <f ca="1">YEAR(TODAY()) - Table1[[#This Row],[Year]]</f>
        <v>15</v>
      </c>
      <c r="L1255">
        <f>Table1[[#This Row],[Price]]/Table1[[#This Row],[Mileage]]</f>
        <v>11.439928106812735</v>
      </c>
      <c r="M1255" t="str" cm="1">
        <f t="array" ref="M1255">_xlfn.IFS(
Table1[[#This Row],[Mileage]]&lt;50000,"Low",
Table1[[#This Row],[Mileage]]&lt;150000,"Medium",
TRUE,"High"
)</f>
        <v>Low</v>
      </c>
      <c r="N1255" t="str" cm="1">
        <f t="array" ref="N1255">_xlfn.IFS(
Table1[[#This Row],[Price]]&lt;65000,"Budget",
Table1[[#This Row],[Price]]&lt;=80000,"Mid-range",
TRUE,"Premium"
)</f>
        <v>Budget</v>
      </c>
      <c r="O1255" t="str" cm="1">
        <f t="array" ref="O1255">_xlfn.IFS(
Table1[[#This Row],[Engine Size]]&lt;2,"Small",
Table1[[#This Row],[Engine Size]]&lt;4,"Medium",
TRUE,"Large"
)</f>
        <v>Large</v>
      </c>
      <c r="P1255" cm="1">
        <f t="array" ref="P1255">_xlfn.IFS(
Table1[[#This Row],[Condition]]="New",3,
Table1[[#This Row],[Condition]]="Like New",2,
TRUE,1
)</f>
        <v>1</v>
      </c>
    </row>
    <row r="1256" spans="1:16" x14ac:dyDescent="0.3">
      <c r="A1256">
        <v>1255</v>
      </c>
      <c r="B1256" t="s">
        <v>30</v>
      </c>
      <c r="C1256">
        <v>2000</v>
      </c>
      <c r="D1256">
        <v>4.4000000000000004</v>
      </c>
      <c r="E1256" t="s">
        <v>33</v>
      </c>
      <c r="F1256" t="s">
        <v>19</v>
      </c>
      <c r="G1256">
        <v>144535</v>
      </c>
      <c r="H1256" t="s">
        <v>26</v>
      </c>
      <c r="I1256">
        <v>77050.350000000006</v>
      </c>
      <c r="J1256" t="s">
        <v>52</v>
      </c>
      <c r="K1256">
        <f ca="1">YEAR(TODAY()) - Table1[[#This Row],[Year]]</f>
        <v>26</v>
      </c>
      <c r="L1256">
        <f>Table1[[#This Row],[Price]]/Table1[[#This Row],[Mileage]]</f>
        <v>0.53309129276645795</v>
      </c>
      <c r="M1256" t="str" cm="1">
        <f t="array" ref="M1256">_xlfn.IFS(
Table1[[#This Row],[Mileage]]&lt;50000,"Low",
Table1[[#This Row],[Mileage]]&lt;150000,"Medium",
TRUE,"High"
)</f>
        <v>Medium</v>
      </c>
      <c r="N1256" t="str" cm="1">
        <f t="array" ref="N1256">_xlfn.IFS(
Table1[[#This Row],[Price]]&lt;65000,"Budget",
Table1[[#This Row],[Price]]&lt;=80000,"Mid-range",
TRUE,"Premium"
)</f>
        <v>Mid-range</v>
      </c>
      <c r="O1256" t="str" cm="1">
        <f t="array" ref="O1256">_xlfn.IFS(
Table1[[#This Row],[Engine Size]]&lt;2,"Small",
Table1[[#This Row],[Engine Size]]&lt;4,"Medium",
TRUE,"Large"
)</f>
        <v>Large</v>
      </c>
      <c r="P1256" cm="1">
        <f t="array" ref="P1256">_xlfn.IFS(
Table1[[#This Row],[Condition]]="New",3,
Table1[[#This Row],[Condition]]="Like New",2,
TRUE,1
)</f>
        <v>1</v>
      </c>
    </row>
    <row r="1257" spans="1:16" hidden="1" x14ac:dyDescent="0.3">
      <c r="A1257">
        <v>1256</v>
      </c>
      <c r="B1257" t="s">
        <v>50</v>
      </c>
      <c r="C1257">
        <v>2020</v>
      </c>
      <c r="D1257">
        <v>3.4</v>
      </c>
      <c r="E1257" t="s">
        <v>42</v>
      </c>
      <c r="F1257" t="s">
        <v>19</v>
      </c>
      <c r="G1257">
        <v>156546</v>
      </c>
      <c r="H1257" t="s">
        <v>38</v>
      </c>
      <c r="I1257">
        <v>24532.47</v>
      </c>
      <c r="J1257" t="s">
        <v>61</v>
      </c>
      <c r="K1257">
        <f ca="1">YEAR(TODAY()) - Table1[[#This Row],[Year]]</f>
        <v>6</v>
      </c>
      <c r="L1257">
        <f>Table1[[#This Row],[Price]]/Table1[[#This Row],[Mileage]]</f>
        <v>0.15671093480510523</v>
      </c>
      <c r="M1257" t="str" cm="1">
        <f t="array" ref="M1257">_xlfn.IFS(
Table1[[#This Row],[Mileage]]&lt;50000,"Low",
Table1[[#This Row],[Mileage]]&lt;150000,"Medium",
TRUE,"High"
)</f>
        <v>High</v>
      </c>
      <c r="N1257" t="str" cm="1">
        <f t="array" ref="N1257">_xlfn.IFS(
Table1[[#This Row],[Price]]&lt;65000,"Budget",
Table1[[#This Row],[Price]]&lt;=80000,"Mid-range",
TRUE,"Premium"
)</f>
        <v>Budget</v>
      </c>
      <c r="O1257" t="str" cm="1">
        <f t="array" ref="O1257">_xlfn.IFS(
Table1[[#This Row],[Engine Size]]&lt;2,"Small",
Table1[[#This Row],[Engine Size]]&lt;4,"Medium",
TRUE,"Large"
)</f>
        <v>Medium</v>
      </c>
      <c r="P1257" cm="1">
        <f t="array" ref="P1257">_xlfn.IFS(
Table1[[#This Row],[Condition]]="New",3,
Table1[[#This Row],[Condition]]="Like New",2,
TRUE,1
)</f>
        <v>2</v>
      </c>
    </row>
    <row r="1258" spans="1:16" x14ac:dyDescent="0.3">
      <c r="A1258">
        <v>1257</v>
      </c>
      <c r="B1258" t="s">
        <v>24</v>
      </c>
      <c r="C1258">
        <v>2008</v>
      </c>
      <c r="D1258">
        <v>5</v>
      </c>
      <c r="E1258" t="s">
        <v>18</v>
      </c>
      <c r="F1258" t="s">
        <v>19</v>
      </c>
      <c r="G1258">
        <v>125534</v>
      </c>
      <c r="H1258" t="s">
        <v>26</v>
      </c>
      <c r="I1258">
        <v>56703.88</v>
      </c>
      <c r="J1258" t="s">
        <v>53</v>
      </c>
      <c r="K1258">
        <f ca="1">YEAR(TODAY()) - Table1[[#This Row],[Year]]</f>
        <v>18</v>
      </c>
      <c r="L1258">
        <f>Table1[[#This Row],[Price]]/Table1[[#This Row],[Mileage]]</f>
        <v>0.45170137173992703</v>
      </c>
      <c r="M1258" t="str" cm="1">
        <f t="array" ref="M1258">_xlfn.IFS(
Table1[[#This Row],[Mileage]]&lt;50000,"Low",
Table1[[#This Row],[Mileage]]&lt;150000,"Medium",
TRUE,"High"
)</f>
        <v>Medium</v>
      </c>
      <c r="N1258" t="str" cm="1">
        <f t="array" ref="N1258">_xlfn.IFS(
Table1[[#This Row],[Price]]&lt;65000,"Budget",
Table1[[#This Row],[Price]]&lt;=80000,"Mid-range",
TRUE,"Premium"
)</f>
        <v>Budget</v>
      </c>
      <c r="O1258" t="str" cm="1">
        <f t="array" ref="O1258">_xlfn.IFS(
Table1[[#This Row],[Engine Size]]&lt;2,"Small",
Table1[[#This Row],[Engine Size]]&lt;4,"Medium",
TRUE,"Large"
)</f>
        <v>Large</v>
      </c>
      <c r="P1258" cm="1">
        <f t="array" ref="P1258">_xlfn.IFS(
Table1[[#This Row],[Condition]]="New",3,
Table1[[#This Row],[Condition]]="Like New",2,
TRUE,1
)</f>
        <v>1</v>
      </c>
    </row>
    <row r="1259" spans="1:16" x14ac:dyDescent="0.3">
      <c r="A1259">
        <v>1258</v>
      </c>
      <c r="B1259" t="s">
        <v>24</v>
      </c>
      <c r="C1259">
        <v>2008</v>
      </c>
      <c r="D1259">
        <v>5.8</v>
      </c>
      <c r="E1259" t="s">
        <v>33</v>
      </c>
      <c r="F1259" t="s">
        <v>19</v>
      </c>
      <c r="G1259">
        <v>256872</v>
      </c>
      <c r="H1259" t="s">
        <v>38</v>
      </c>
      <c r="I1259">
        <v>81406.7</v>
      </c>
      <c r="J1259" t="s">
        <v>27</v>
      </c>
      <c r="K1259">
        <f ca="1">YEAR(TODAY()) - Table1[[#This Row],[Year]]</f>
        <v>18</v>
      </c>
      <c r="L1259">
        <f>Table1[[#This Row],[Price]]/Table1[[#This Row],[Mileage]]</f>
        <v>0.3169154286960042</v>
      </c>
      <c r="M1259" t="str" cm="1">
        <f t="array" ref="M1259">_xlfn.IFS(
Table1[[#This Row],[Mileage]]&lt;50000,"Low",
Table1[[#This Row],[Mileage]]&lt;150000,"Medium",
TRUE,"High"
)</f>
        <v>High</v>
      </c>
      <c r="N1259" t="str" cm="1">
        <f t="array" ref="N1259">_xlfn.IFS(
Table1[[#This Row],[Price]]&lt;65000,"Budget",
Table1[[#This Row],[Price]]&lt;=80000,"Mid-range",
TRUE,"Premium"
)</f>
        <v>Premium</v>
      </c>
      <c r="O1259" t="str" cm="1">
        <f t="array" ref="O1259">_xlfn.IFS(
Table1[[#This Row],[Engine Size]]&lt;2,"Small",
Table1[[#This Row],[Engine Size]]&lt;4,"Medium",
TRUE,"Large"
)</f>
        <v>Large</v>
      </c>
      <c r="P1259" cm="1">
        <f t="array" ref="P1259">_xlfn.IFS(
Table1[[#This Row],[Condition]]="New",3,
Table1[[#This Row],[Condition]]="Like New",2,
TRUE,1
)</f>
        <v>2</v>
      </c>
    </row>
    <row r="1260" spans="1:16" x14ac:dyDescent="0.3">
      <c r="A1260">
        <v>1259</v>
      </c>
      <c r="B1260" t="s">
        <v>43</v>
      </c>
      <c r="C1260">
        <v>2003</v>
      </c>
      <c r="D1260">
        <v>1.1000000000000001</v>
      </c>
      <c r="E1260" t="s">
        <v>42</v>
      </c>
      <c r="F1260" t="s">
        <v>19</v>
      </c>
      <c r="G1260">
        <v>72828</v>
      </c>
      <c r="H1260" t="s">
        <v>20</v>
      </c>
      <c r="I1260">
        <v>56015.86</v>
      </c>
      <c r="J1260" t="s">
        <v>44</v>
      </c>
      <c r="K1260">
        <f ca="1">YEAR(TODAY()) - Table1[[#This Row],[Year]]</f>
        <v>23</v>
      </c>
      <c r="L1260">
        <f>Table1[[#This Row],[Price]]/Table1[[#This Row],[Mileage]]</f>
        <v>0.76915279837425166</v>
      </c>
      <c r="M1260" t="str" cm="1">
        <f t="array" ref="M1260">_xlfn.IFS(
Table1[[#This Row],[Mileage]]&lt;50000,"Low",
Table1[[#This Row],[Mileage]]&lt;150000,"Medium",
TRUE,"High"
)</f>
        <v>Medium</v>
      </c>
      <c r="N1260" t="str" cm="1">
        <f t="array" ref="N1260">_xlfn.IFS(
Table1[[#This Row],[Price]]&lt;65000,"Budget",
Table1[[#This Row],[Price]]&lt;=80000,"Mid-range",
TRUE,"Premium"
)</f>
        <v>Budget</v>
      </c>
      <c r="O1260" t="str" cm="1">
        <f t="array" ref="O1260">_xlfn.IFS(
Table1[[#This Row],[Engine Size]]&lt;2,"Small",
Table1[[#This Row],[Engine Size]]&lt;4,"Medium",
TRUE,"Large"
)</f>
        <v>Small</v>
      </c>
      <c r="P1260" cm="1">
        <f t="array" ref="P1260">_xlfn.IFS(
Table1[[#This Row],[Condition]]="New",3,
Table1[[#This Row],[Condition]]="Like New",2,
TRUE,1
)</f>
        <v>3</v>
      </c>
    </row>
    <row r="1261" spans="1:16" x14ac:dyDescent="0.3">
      <c r="A1261">
        <v>1260</v>
      </c>
      <c r="B1261" t="s">
        <v>50</v>
      </c>
      <c r="C1261">
        <v>2002</v>
      </c>
      <c r="D1261">
        <v>5.9</v>
      </c>
      <c r="E1261" t="s">
        <v>42</v>
      </c>
      <c r="F1261" t="s">
        <v>34</v>
      </c>
      <c r="G1261">
        <v>123649</v>
      </c>
      <c r="H1261" t="s">
        <v>38</v>
      </c>
      <c r="I1261">
        <v>91256.46</v>
      </c>
      <c r="J1261" t="s">
        <v>51</v>
      </c>
      <c r="K1261">
        <f ca="1">YEAR(TODAY()) - Table1[[#This Row],[Year]]</f>
        <v>24</v>
      </c>
      <c r="L1261">
        <f>Table1[[#This Row],[Price]]/Table1[[#This Row],[Mileage]]</f>
        <v>0.73802828975567947</v>
      </c>
      <c r="M1261" t="str" cm="1">
        <f t="array" ref="M1261">_xlfn.IFS(
Table1[[#This Row],[Mileage]]&lt;50000,"Low",
Table1[[#This Row],[Mileage]]&lt;150000,"Medium",
TRUE,"High"
)</f>
        <v>Medium</v>
      </c>
      <c r="N1261" t="str" cm="1">
        <f t="array" ref="N1261">_xlfn.IFS(
Table1[[#This Row],[Price]]&lt;65000,"Budget",
Table1[[#This Row],[Price]]&lt;=80000,"Mid-range",
TRUE,"Premium"
)</f>
        <v>Premium</v>
      </c>
      <c r="O1261" t="str" cm="1">
        <f t="array" ref="O1261">_xlfn.IFS(
Table1[[#This Row],[Engine Size]]&lt;2,"Small",
Table1[[#This Row],[Engine Size]]&lt;4,"Medium",
TRUE,"Large"
)</f>
        <v>Large</v>
      </c>
      <c r="P1261" cm="1">
        <f t="array" ref="P1261">_xlfn.IFS(
Table1[[#This Row],[Condition]]="New",3,
Table1[[#This Row],[Condition]]="Like New",2,
TRUE,1
)</f>
        <v>2</v>
      </c>
    </row>
    <row r="1262" spans="1:16" hidden="1" x14ac:dyDescent="0.3">
      <c r="A1262">
        <v>1261</v>
      </c>
      <c r="B1262" t="s">
        <v>30</v>
      </c>
      <c r="C1262">
        <v>2016</v>
      </c>
      <c r="D1262">
        <v>1.4</v>
      </c>
      <c r="E1262" t="s">
        <v>18</v>
      </c>
      <c r="F1262" t="s">
        <v>19</v>
      </c>
      <c r="G1262">
        <v>55152</v>
      </c>
      <c r="H1262" t="s">
        <v>26</v>
      </c>
      <c r="I1262">
        <v>10557.62</v>
      </c>
      <c r="J1262" t="s">
        <v>41</v>
      </c>
      <c r="K1262">
        <f ca="1">YEAR(TODAY()) - Table1[[#This Row],[Year]]</f>
        <v>10</v>
      </c>
      <c r="L1262">
        <f>Table1[[#This Row],[Price]]/Table1[[#This Row],[Mileage]]</f>
        <v>0.19142769074557589</v>
      </c>
      <c r="M1262" t="str" cm="1">
        <f t="array" ref="M1262">_xlfn.IFS(
Table1[[#This Row],[Mileage]]&lt;50000,"Low",
Table1[[#This Row],[Mileage]]&lt;150000,"Medium",
TRUE,"High"
)</f>
        <v>Medium</v>
      </c>
      <c r="N1262" t="str" cm="1">
        <f t="array" ref="N1262">_xlfn.IFS(
Table1[[#This Row],[Price]]&lt;65000,"Budget",
Table1[[#This Row],[Price]]&lt;=80000,"Mid-range",
TRUE,"Premium"
)</f>
        <v>Budget</v>
      </c>
      <c r="O1262" t="str" cm="1">
        <f t="array" ref="O1262">_xlfn.IFS(
Table1[[#This Row],[Engine Size]]&lt;2,"Small",
Table1[[#This Row],[Engine Size]]&lt;4,"Medium",
TRUE,"Large"
)</f>
        <v>Small</v>
      </c>
      <c r="P1262" cm="1">
        <f t="array" ref="P1262">_xlfn.IFS(
Table1[[#This Row],[Condition]]="New",3,
Table1[[#This Row],[Condition]]="Like New",2,
TRUE,1
)</f>
        <v>1</v>
      </c>
    </row>
    <row r="1263" spans="1:16" x14ac:dyDescent="0.3">
      <c r="A1263">
        <v>1262</v>
      </c>
      <c r="B1263" t="s">
        <v>37</v>
      </c>
      <c r="C1263">
        <v>2001</v>
      </c>
      <c r="D1263">
        <v>5.0999999999999996</v>
      </c>
      <c r="E1263" t="s">
        <v>25</v>
      </c>
      <c r="F1263" t="s">
        <v>19</v>
      </c>
      <c r="G1263">
        <v>220073</v>
      </c>
      <c r="H1263" t="s">
        <v>20</v>
      </c>
      <c r="I1263">
        <v>60889.82</v>
      </c>
      <c r="J1263" t="s">
        <v>48</v>
      </c>
      <c r="K1263">
        <f ca="1">YEAR(TODAY()) - Table1[[#This Row],[Year]]</f>
        <v>25</v>
      </c>
      <c r="L1263">
        <f>Table1[[#This Row],[Price]]/Table1[[#This Row],[Mileage]]</f>
        <v>0.27668010160265005</v>
      </c>
      <c r="M1263" t="str" cm="1">
        <f t="array" ref="M1263">_xlfn.IFS(
Table1[[#This Row],[Mileage]]&lt;50000,"Low",
Table1[[#This Row],[Mileage]]&lt;150000,"Medium",
TRUE,"High"
)</f>
        <v>High</v>
      </c>
      <c r="N1263" t="str" cm="1">
        <f t="array" ref="N1263">_xlfn.IFS(
Table1[[#This Row],[Price]]&lt;65000,"Budget",
Table1[[#This Row],[Price]]&lt;=80000,"Mid-range",
TRUE,"Premium"
)</f>
        <v>Budget</v>
      </c>
      <c r="O1263" t="str" cm="1">
        <f t="array" ref="O1263">_xlfn.IFS(
Table1[[#This Row],[Engine Size]]&lt;2,"Small",
Table1[[#This Row],[Engine Size]]&lt;4,"Medium",
TRUE,"Large"
)</f>
        <v>Large</v>
      </c>
      <c r="P1263" cm="1">
        <f t="array" ref="P1263">_xlfn.IFS(
Table1[[#This Row],[Condition]]="New",3,
Table1[[#This Row],[Condition]]="Like New",2,
TRUE,1
)</f>
        <v>3</v>
      </c>
    </row>
    <row r="1264" spans="1:16" x14ac:dyDescent="0.3">
      <c r="A1264">
        <v>1263</v>
      </c>
      <c r="B1264" t="s">
        <v>58</v>
      </c>
      <c r="C1264">
        <v>2023</v>
      </c>
      <c r="D1264">
        <v>2.4</v>
      </c>
      <c r="E1264" t="s">
        <v>42</v>
      </c>
      <c r="F1264" t="s">
        <v>19</v>
      </c>
      <c r="G1264">
        <v>223393</v>
      </c>
      <c r="H1264" t="s">
        <v>38</v>
      </c>
      <c r="I1264">
        <v>58366.77</v>
      </c>
      <c r="J1264" t="s">
        <v>59</v>
      </c>
      <c r="K1264">
        <f ca="1">YEAR(TODAY()) - Table1[[#This Row],[Year]]</f>
        <v>3</v>
      </c>
      <c r="L1264">
        <f>Table1[[#This Row],[Price]]/Table1[[#This Row],[Mileage]]</f>
        <v>0.26127394323009223</v>
      </c>
      <c r="M1264" t="str" cm="1">
        <f t="array" ref="M1264">_xlfn.IFS(
Table1[[#This Row],[Mileage]]&lt;50000,"Low",
Table1[[#This Row],[Mileage]]&lt;150000,"Medium",
TRUE,"High"
)</f>
        <v>High</v>
      </c>
      <c r="N1264" t="str" cm="1">
        <f t="array" ref="N1264">_xlfn.IFS(
Table1[[#This Row],[Price]]&lt;65000,"Budget",
Table1[[#This Row],[Price]]&lt;=80000,"Mid-range",
TRUE,"Premium"
)</f>
        <v>Budget</v>
      </c>
      <c r="O1264" t="str" cm="1">
        <f t="array" ref="O1264">_xlfn.IFS(
Table1[[#This Row],[Engine Size]]&lt;2,"Small",
Table1[[#This Row],[Engine Size]]&lt;4,"Medium",
TRUE,"Large"
)</f>
        <v>Medium</v>
      </c>
      <c r="P1264" cm="1">
        <f t="array" ref="P1264">_xlfn.IFS(
Table1[[#This Row],[Condition]]="New",3,
Table1[[#This Row],[Condition]]="Like New",2,
TRUE,1
)</f>
        <v>2</v>
      </c>
    </row>
    <row r="1265" spans="1:16" x14ac:dyDescent="0.3">
      <c r="A1265">
        <v>1264</v>
      </c>
      <c r="B1265" t="s">
        <v>43</v>
      </c>
      <c r="C1265">
        <v>2000</v>
      </c>
      <c r="D1265">
        <v>1.7</v>
      </c>
      <c r="E1265" t="s">
        <v>42</v>
      </c>
      <c r="F1265" t="s">
        <v>19</v>
      </c>
      <c r="G1265">
        <v>86569</v>
      </c>
      <c r="H1265" t="s">
        <v>38</v>
      </c>
      <c r="I1265">
        <v>67733.570000000007</v>
      </c>
      <c r="J1265" t="s">
        <v>57</v>
      </c>
      <c r="K1265">
        <f ca="1">YEAR(TODAY()) - Table1[[#This Row],[Year]]</f>
        <v>26</v>
      </c>
      <c r="L1265">
        <f>Table1[[#This Row],[Price]]/Table1[[#This Row],[Mileage]]</f>
        <v>0.78242292275525893</v>
      </c>
      <c r="M1265" t="str" cm="1">
        <f t="array" ref="M1265">_xlfn.IFS(
Table1[[#This Row],[Mileage]]&lt;50000,"Low",
Table1[[#This Row],[Mileage]]&lt;150000,"Medium",
TRUE,"High"
)</f>
        <v>Medium</v>
      </c>
      <c r="N1265" t="str" cm="1">
        <f t="array" ref="N1265">_xlfn.IFS(
Table1[[#This Row],[Price]]&lt;65000,"Budget",
Table1[[#This Row],[Price]]&lt;=80000,"Mid-range",
TRUE,"Premium"
)</f>
        <v>Mid-range</v>
      </c>
      <c r="O1265" t="str" cm="1">
        <f t="array" ref="O1265">_xlfn.IFS(
Table1[[#This Row],[Engine Size]]&lt;2,"Small",
Table1[[#This Row],[Engine Size]]&lt;4,"Medium",
TRUE,"Large"
)</f>
        <v>Small</v>
      </c>
      <c r="P1265" cm="1">
        <f t="array" ref="P1265">_xlfn.IFS(
Table1[[#This Row],[Condition]]="New",3,
Table1[[#This Row],[Condition]]="Like New",2,
TRUE,1
)</f>
        <v>2</v>
      </c>
    </row>
    <row r="1266" spans="1:16" x14ac:dyDescent="0.3">
      <c r="A1266">
        <v>1265</v>
      </c>
      <c r="B1266" t="s">
        <v>24</v>
      </c>
      <c r="C1266">
        <v>2007</v>
      </c>
      <c r="D1266">
        <v>3.2</v>
      </c>
      <c r="E1266" t="s">
        <v>42</v>
      </c>
      <c r="F1266" t="s">
        <v>19</v>
      </c>
      <c r="G1266">
        <v>156844</v>
      </c>
      <c r="H1266" t="s">
        <v>38</v>
      </c>
      <c r="I1266">
        <v>84173.65</v>
      </c>
      <c r="J1266" t="s">
        <v>66</v>
      </c>
      <c r="K1266">
        <f ca="1">YEAR(TODAY()) - Table1[[#This Row],[Year]]</f>
        <v>19</v>
      </c>
      <c r="L1266">
        <f>Table1[[#This Row],[Price]]/Table1[[#This Row],[Mileage]]</f>
        <v>0.53667115095253881</v>
      </c>
      <c r="M1266" t="str" cm="1">
        <f t="array" ref="M1266">_xlfn.IFS(
Table1[[#This Row],[Mileage]]&lt;50000,"Low",
Table1[[#This Row],[Mileage]]&lt;150000,"Medium",
TRUE,"High"
)</f>
        <v>High</v>
      </c>
      <c r="N1266" t="str" cm="1">
        <f t="array" ref="N1266">_xlfn.IFS(
Table1[[#This Row],[Price]]&lt;65000,"Budget",
Table1[[#This Row],[Price]]&lt;=80000,"Mid-range",
TRUE,"Premium"
)</f>
        <v>Premium</v>
      </c>
      <c r="O1266" t="str" cm="1">
        <f t="array" ref="O1266">_xlfn.IFS(
Table1[[#This Row],[Engine Size]]&lt;2,"Small",
Table1[[#This Row],[Engine Size]]&lt;4,"Medium",
TRUE,"Large"
)</f>
        <v>Medium</v>
      </c>
      <c r="P1266" cm="1">
        <f t="array" ref="P1266">_xlfn.IFS(
Table1[[#This Row],[Condition]]="New",3,
Table1[[#This Row],[Condition]]="Like New",2,
TRUE,1
)</f>
        <v>2</v>
      </c>
    </row>
    <row r="1267" spans="1:16" x14ac:dyDescent="0.3">
      <c r="A1267">
        <v>1266</v>
      </c>
      <c r="B1267" t="s">
        <v>37</v>
      </c>
      <c r="C1267">
        <v>2012</v>
      </c>
      <c r="D1267">
        <v>4.2</v>
      </c>
      <c r="E1267" t="s">
        <v>25</v>
      </c>
      <c r="F1267" t="s">
        <v>34</v>
      </c>
      <c r="G1267">
        <v>159562</v>
      </c>
      <c r="H1267" t="s">
        <v>20</v>
      </c>
      <c r="I1267">
        <v>73956.039999999994</v>
      </c>
      <c r="J1267" t="s">
        <v>68</v>
      </c>
      <c r="K1267">
        <f ca="1">YEAR(TODAY()) - Table1[[#This Row],[Year]]</f>
        <v>14</v>
      </c>
      <c r="L1267">
        <f>Table1[[#This Row],[Price]]/Table1[[#This Row],[Mileage]]</f>
        <v>0.46349406500294554</v>
      </c>
      <c r="M1267" t="str" cm="1">
        <f t="array" ref="M1267">_xlfn.IFS(
Table1[[#This Row],[Mileage]]&lt;50000,"Low",
Table1[[#This Row],[Mileage]]&lt;150000,"Medium",
TRUE,"High"
)</f>
        <v>High</v>
      </c>
      <c r="N1267" t="str" cm="1">
        <f t="array" ref="N1267">_xlfn.IFS(
Table1[[#This Row],[Price]]&lt;65000,"Budget",
Table1[[#This Row],[Price]]&lt;=80000,"Mid-range",
TRUE,"Premium"
)</f>
        <v>Mid-range</v>
      </c>
      <c r="O1267" t="str" cm="1">
        <f t="array" ref="O1267">_xlfn.IFS(
Table1[[#This Row],[Engine Size]]&lt;2,"Small",
Table1[[#This Row],[Engine Size]]&lt;4,"Medium",
TRUE,"Large"
)</f>
        <v>Large</v>
      </c>
      <c r="P1267" cm="1">
        <f t="array" ref="P1267">_xlfn.IFS(
Table1[[#This Row],[Condition]]="New",3,
Table1[[#This Row],[Condition]]="Like New",2,
TRUE,1
)</f>
        <v>3</v>
      </c>
    </row>
    <row r="1268" spans="1:16" x14ac:dyDescent="0.3">
      <c r="A1268">
        <v>1267</v>
      </c>
      <c r="B1268" t="s">
        <v>37</v>
      </c>
      <c r="C1268">
        <v>2022</v>
      </c>
      <c r="D1268">
        <v>2.9</v>
      </c>
      <c r="E1268" t="s">
        <v>25</v>
      </c>
      <c r="F1268" t="s">
        <v>19</v>
      </c>
      <c r="G1268">
        <v>122537</v>
      </c>
      <c r="H1268" t="s">
        <v>38</v>
      </c>
      <c r="I1268">
        <v>80076.86</v>
      </c>
      <c r="J1268" t="s">
        <v>39</v>
      </c>
      <c r="K1268">
        <f ca="1">YEAR(TODAY()) - Table1[[#This Row],[Year]]</f>
        <v>4</v>
      </c>
      <c r="L1268">
        <f>Table1[[#This Row],[Price]]/Table1[[#This Row],[Mileage]]</f>
        <v>0.65349127202396007</v>
      </c>
      <c r="M1268" t="str" cm="1">
        <f t="array" ref="M1268">_xlfn.IFS(
Table1[[#This Row],[Mileage]]&lt;50000,"Low",
Table1[[#This Row],[Mileage]]&lt;150000,"Medium",
TRUE,"High"
)</f>
        <v>Medium</v>
      </c>
      <c r="N1268" t="str" cm="1">
        <f t="array" ref="N1268">_xlfn.IFS(
Table1[[#This Row],[Price]]&lt;65000,"Budget",
Table1[[#This Row],[Price]]&lt;=80000,"Mid-range",
TRUE,"Premium"
)</f>
        <v>Premium</v>
      </c>
      <c r="O1268" t="str" cm="1">
        <f t="array" ref="O1268">_xlfn.IFS(
Table1[[#This Row],[Engine Size]]&lt;2,"Small",
Table1[[#This Row],[Engine Size]]&lt;4,"Medium",
TRUE,"Large"
)</f>
        <v>Medium</v>
      </c>
      <c r="P1268" cm="1">
        <f t="array" ref="P1268">_xlfn.IFS(
Table1[[#This Row],[Condition]]="New",3,
Table1[[#This Row],[Condition]]="Like New",2,
TRUE,1
)</f>
        <v>2</v>
      </c>
    </row>
    <row r="1269" spans="1:16" hidden="1" x14ac:dyDescent="0.3">
      <c r="A1269">
        <v>1268</v>
      </c>
      <c r="B1269" t="s">
        <v>58</v>
      </c>
      <c r="C1269">
        <v>2014</v>
      </c>
      <c r="D1269">
        <v>1.3</v>
      </c>
      <c r="E1269" t="s">
        <v>18</v>
      </c>
      <c r="F1269" t="s">
        <v>34</v>
      </c>
      <c r="G1269">
        <v>53806</v>
      </c>
      <c r="H1269" t="s">
        <v>26</v>
      </c>
      <c r="I1269">
        <v>32437.59</v>
      </c>
      <c r="J1269" t="s">
        <v>65</v>
      </c>
      <c r="K1269">
        <f ca="1">YEAR(TODAY()) - Table1[[#This Row],[Year]]</f>
        <v>12</v>
      </c>
      <c r="L1269">
        <f>Table1[[#This Row],[Price]]/Table1[[#This Row],[Mileage]]</f>
        <v>0.60286194848158203</v>
      </c>
      <c r="M1269" t="str" cm="1">
        <f t="array" ref="M1269">_xlfn.IFS(
Table1[[#This Row],[Mileage]]&lt;50000,"Low",
Table1[[#This Row],[Mileage]]&lt;150000,"Medium",
TRUE,"High"
)</f>
        <v>Medium</v>
      </c>
      <c r="N1269" t="str" cm="1">
        <f t="array" ref="N1269">_xlfn.IFS(
Table1[[#This Row],[Price]]&lt;65000,"Budget",
Table1[[#This Row],[Price]]&lt;=80000,"Mid-range",
TRUE,"Premium"
)</f>
        <v>Budget</v>
      </c>
      <c r="O1269" t="str" cm="1">
        <f t="array" ref="O1269">_xlfn.IFS(
Table1[[#This Row],[Engine Size]]&lt;2,"Small",
Table1[[#This Row],[Engine Size]]&lt;4,"Medium",
TRUE,"Large"
)</f>
        <v>Small</v>
      </c>
      <c r="P1269" cm="1">
        <f t="array" ref="P1269">_xlfn.IFS(
Table1[[#This Row],[Condition]]="New",3,
Table1[[#This Row],[Condition]]="Like New",2,
TRUE,1
)</f>
        <v>1</v>
      </c>
    </row>
    <row r="1270" spans="1:16" hidden="1" x14ac:dyDescent="0.3">
      <c r="A1270">
        <v>1269</v>
      </c>
      <c r="B1270" t="s">
        <v>50</v>
      </c>
      <c r="C1270">
        <v>2007</v>
      </c>
      <c r="D1270">
        <v>4</v>
      </c>
      <c r="E1270" t="s">
        <v>33</v>
      </c>
      <c r="F1270" t="s">
        <v>19</v>
      </c>
      <c r="G1270">
        <v>75992</v>
      </c>
      <c r="H1270" t="s">
        <v>20</v>
      </c>
      <c r="I1270">
        <v>41812.25</v>
      </c>
      <c r="J1270" t="s">
        <v>61</v>
      </c>
      <c r="K1270">
        <f ca="1">YEAR(TODAY()) - Table1[[#This Row],[Year]]</f>
        <v>19</v>
      </c>
      <c r="L1270">
        <f>Table1[[#This Row],[Price]]/Table1[[#This Row],[Mileage]]</f>
        <v>0.55021910201073798</v>
      </c>
      <c r="M1270" t="str" cm="1">
        <f t="array" ref="M1270">_xlfn.IFS(
Table1[[#This Row],[Mileage]]&lt;50000,"Low",
Table1[[#This Row],[Mileage]]&lt;150000,"Medium",
TRUE,"High"
)</f>
        <v>Medium</v>
      </c>
      <c r="N1270" t="str" cm="1">
        <f t="array" ref="N1270">_xlfn.IFS(
Table1[[#This Row],[Price]]&lt;65000,"Budget",
Table1[[#This Row],[Price]]&lt;=80000,"Mid-range",
TRUE,"Premium"
)</f>
        <v>Budget</v>
      </c>
      <c r="O1270" t="str" cm="1">
        <f t="array" ref="O1270">_xlfn.IFS(
Table1[[#This Row],[Engine Size]]&lt;2,"Small",
Table1[[#This Row],[Engine Size]]&lt;4,"Medium",
TRUE,"Large"
)</f>
        <v>Large</v>
      </c>
      <c r="P1270" cm="1">
        <f t="array" ref="P1270">_xlfn.IFS(
Table1[[#This Row],[Condition]]="New",3,
Table1[[#This Row],[Condition]]="Like New",2,
TRUE,1
)</f>
        <v>3</v>
      </c>
    </row>
    <row r="1271" spans="1:16" x14ac:dyDescent="0.3">
      <c r="A1271">
        <v>1270</v>
      </c>
      <c r="B1271" t="s">
        <v>24</v>
      </c>
      <c r="C1271">
        <v>2011</v>
      </c>
      <c r="D1271">
        <v>5.5</v>
      </c>
      <c r="E1271" t="s">
        <v>25</v>
      </c>
      <c r="F1271" t="s">
        <v>34</v>
      </c>
      <c r="G1271">
        <v>284464</v>
      </c>
      <c r="H1271" t="s">
        <v>20</v>
      </c>
      <c r="I1271">
        <v>64543.81</v>
      </c>
      <c r="J1271" t="s">
        <v>49</v>
      </c>
      <c r="K1271">
        <f ca="1">YEAR(TODAY()) - Table1[[#This Row],[Year]]</f>
        <v>15</v>
      </c>
      <c r="L1271">
        <f>Table1[[#This Row],[Price]]/Table1[[#This Row],[Mileage]]</f>
        <v>0.22689623291523706</v>
      </c>
      <c r="M1271" t="str" cm="1">
        <f t="array" ref="M1271">_xlfn.IFS(
Table1[[#This Row],[Mileage]]&lt;50000,"Low",
Table1[[#This Row],[Mileage]]&lt;150000,"Medium",
TRUE,"High"
)</f>
        <v>High</v>
      </c>
      <c r="N1271" t="str" cm="1">
        <f t="array" ref="N1271">_xlfn.IFS(
Table1[[#This Row],[Price]]&lt;65000,"Budget",
Table1[[#This Row],[Price]]&lt;=80000,"Mid-range",
TRUE,"Premium"
)</f>
        <v>Budget</v>
      </c>
      <c r="O1271" t="str" cm="1">
        <f t="array" ref="O1271">_xlfn.IFS(
Table1[[#This Row],[Engine Size]]&lt;2,"Small",
Table1[[#This Row],[Engine Size]]&lt;4,"Medium",
TRUE,"Large"
)</f>
        <v>Large</v>
      </c>
      <c r="P1271" cm="1">
        <f t="array" ref="P1271">_xlfn.IFS(
Table1[[#This Row],[Condition]]="New",3,
Table1[[#This Row],[Condition]]="Like New",2,
TRUE,1
)</f>
        <v>3</v>
      </c>
    </row>
    <row r="1272" spans="1:16" x14ac:dyDescent="0.3">
      <c r="A1272">
        <v>1271</v>
      </c>
      <c r="B1272" t="s">
        <v>30</v>
      </c>
      <c r="C1272">
        <v>2021</v>
      </c>
      <c r="D1272">
        <v>2.9</v>
      </c>
      <c r="E1272" t="s">
        <v>33</v>
      </c>
      <c r="F1272" t="s">
        <v>34</v>
      </c>
      <c r="G1272">
        <v>258852</v>
      </c>
      <c r="H1272" t="s">
        <v>38</v>
      </c>
      <c r="I1272">
        <v>57578.84</v>
      </c>
      <c r="J1272" t="s">
        <v>31</v>
      </c>
      <c r="K1272">
        <f ca="1">YEAR(TODAY()) - Table1[[#This Row],[Year]]</f>
        <v>5</v>
      </c>
      <c r="L1272">
        <f>Table1[[#This Row],[Price]]/Table1[[#This Row],[Mileage]]</f>
        <v>0.22243923168451468</v>
      </c>
      <c r="M1272" t="str" cm="1">
        <f t="array" ref="M1272">_xlfn.IFS(
Table1[[#This Row],[Mileage]]&lt;50000,"Low",
Table1[[#This Row],[Mileage]]&lt;150000,"Medium",
TRUE,"High"
)</f>
        <v>High</v>
      </c>
      <c r="N1272" t="str" cm="1">
        <f t="array" ref="N1272">_xlfn.IFS(
Table1[[#This Row],[Price]]&lt;65000,"Budget",
Table1[[#This Row],[Price]]&lt;=80000,"Mid-range",
TRUE,"Premium"
)</f>
        <v>Budget</v>
      </c>
      <c r="O1272" t="str" cm="1">
        <f t="array" ref="O1272">_xlfn.IFS(
Table1[[#This Row],[Engine Size]]&lt;2,"Small",
Table1[[#This Row],[Engine Size]]&lt;4,"Medium",
TRUE,"Large"
)</f>
        <v>Medium</v>
      </c>
      <c r="P1272" cm="1">
        <f t="array" ref="P1272">_xlfn.IFS(
Table1[[#This Row],[Condition]]="New",3,
Table1[[#This Row],[Condition]]="Like New",2,
TRUE,1
)</f>
        <v>2</v>
      </c>
    </row>
    <row r="1273" spans="1:16" x14ac:dyDescent="0.3">
      <c r="A1273">
        <v>1272</v>
      </c>
      <c r="B1273" t="s">
        <v>37</v>
      </c>
      <c r="C1273">
        <v>2011</v>
      </c>
      <c r="D1273">
        <v>2.1</v>
      </c>
      <c r="E1273" t="s">
        <v>33</v>
      </c>
      <c r="F1273" t="s">
        <v>19</v>
      </c>
      <c r="G1273">
        <v>173217</v>
      </c>
      <c r="H1273" t="s">
        <v>26</v>
      </c>
      <c r="I1273">
        <v>96304.87</v>
      </c>
      <c r="J1273" t="s">
        <v>48</v>
      </c>
      <c r="K1273">
        <f ca="1">YEAR(TODAY()) - Table1[[#This Row],[Year]]</f>
        <v>15</v>
      </c>
      <c r="L1273">
        <f>Table1[[#This Row],[Price]]/Table1[[#This Row],[Mileage]]</f>
        <v>0.55597816611533513</v>
      </c>
      <c r="M1273" t="str" cm="1">
        <f t="array" ref="M1273">_xlfn.IFS(
Table1[[#This Row],[Mileage]]&lt;50000,"Low",
Table1[[#This Row],[Mileage]]&lt;150000,"Medium",
TRUE,"High"
)</f>
        <v>High</v>
      </c>
      <c r="N1273" t="str" cm="1">
        <f t="array" ref="N1273">_xlfn.IFS(
Table1[[#This Row],[Price]]&lt;65000,"Budget",
Table1[[#This Row],[Price]]&lt;=80000,"Mid-range",
TRUE,"Premium"
)</f>
        <v>Premium</v>
      </c>
      <c r="O1273" t="str" cm="1">
        <f t="array" ref="O1273">_xlfn.IFS(
Table1[[#This Row],[Engine Size]]&lt;2,"Small",
Table1[[#This Row],[Engine Size]]&lt;4,"Medium",
TRUE,"Large"
)</f>
        <v>Medium</v>
      </c>
      <c r="P1273" cm="1">
        <f t="array" ref="P1273">_xlfn.IFS(
Table1[[#This Row],[Condition]]="New",3,
Table1[[#This Row],[Condition]]="Like New",2,
TRUE,1
)</f>
        <v>1</v>
      </c>
    </row>
    <row r="1274" spans="1:16" hidden="1" x14ac:dyDescent="0.3">
      <c r="A1274">
        <v>1273</v>
      </c>
      <c r="B1274" t="s">
        <v>58</v>
      </c>
      <c r="C1274">
        <v>2013</v>
      </c>
      <c r="D1274">
        <v>3.2</v>
      </c>
      <c r="E1274" t="s">
        <v>25</v>
      </c>
      <c r="F1274" t="s">
        <v>19</v>
      </c>
      <c r="G1274">
        <v>194760</v>
      </c>
      <c r="H1274" t="s">
        <v>20</v>
      </c>
      <c r="I1274">
        <v>22749.279999999999</v>
      </c>
      <c r="J1274" t="s">
        <v>65</v>
      </c>
      <c r="K1274">
        <f ca="1">YEAR(TODAY()) - Table1[[#This Row],[Year]]</f>
        <v>13</v>
      </c>
      <c r="L1274">
        <f>Table1[[#This Row],[Price]]/Table1[[#This Row],[Mileage]]</f>
        <v>0.11680673649620045</v>
      </c>
      <c r="M1274" t="str" cm="1">
        <f t="array" ref="M1274">_xlfn.IFS(
Table1[[#This Row],[Mileage]]&lt;50000,"Low",
Table1[[#This Row],[Mileage]]&lt;150000,"Medium",
TRUE,"High"
)</f>
        <v>High</v>
      </c>
      <c r="N1274" t="str" cm="1">
        <f t="array" ref="N1274">_xlfn.IFS(
Table1[[#This Row],[Price]]&lt;65000,"Budget",
Table1[[#This Row],[Price]]&lt;=80000,"Mid-range",
TRUE,"Premium"
)</f>
        <v>Budget</v>
      </c>
      <c r="O1274" t="str" cm="1">
        <f t="array" ref="O1274">_xlfn.IFS(
Table1[[#This Row],[Engine Size]]&lt;2,"Small",
Table1[[#This Row],[Engine Size]]&lt;4,"Medium",
TRUE,"Large"
)</f>
        <v>Medium</v>
      </c>
      <c r="P1274" cm="1">
        <f t="array" ref="P1274">_xlfn.IFS(
Table1[[#This Row],[Condition]]="New",3,
Table1[[#This Row],[Condition]]="Like New",2,
TRUE,1
)</f>
        <v>3</v>
      </c>
    </row>
    <row r="1275" spans="1:16" hidden="1" x14ac:dyDescent="0.3">
      <c r="A1275">
        <v>1274</v>
      </c>
      <c r="B1275" t="s">
        <v>30</v>
      </c>
      <c r="C1275">
        <v>2014</v>
      </c>
      <c r="D1275">
        <v>1.2</v>
      </c>
      <c r="E1275" t="s">
        <v>42</v>
      </c>
      <c r="F1275" t="s">
        <v>19</v>
      </c>
      <c r="G1275">
        <v>20754</v>
      </c>
      <c r="H1275" t="s">
        <v>38</v>
      </c>
      <c r="I1275">
        <v>38371.449999999997</v>
      </c>
      <c r="J1275" t="s">
        <v>31</v>
      </c>
      <c r="K1275">
        <f ca="1">YEAR(TODAY()) - Table1[[#This Row],[Year]]</f>
        <v>12</v>
      </c>
      <c r="L1275">
        <f>Table1[[#This Row],[Price]]/Table1[[#This Row],[Mileage]]</f>
        <v>1.8488700973306349</v>
      </c>
      <c r="M1275" t="str" cm="1">
        <f t="array" ref="M1275">_xlfn.IFS(
Table1[[#This Row],[Mileage]]&lt;50000,"Low",
Table1[[#This Row],[Mileage]]&lt;150000,"Medium",
TRUE,"High"
)</f>
        <v>Low</v>
      </c>
      <c r="N1275" t="str" cm="1">
        <f t="array" ref="N1275">_xlfn.IFS(
Table1[[#This Row],[Price]]&lt;65000,"Budget",
Table1[[#This Row],[Price]]&lt;=80000,"Mid-range",
TRUE,"Premium"
)</f>
        <v>Budget</v>
      </c>
      <c r="O1275" t="str" cm="1">
        <f t="array" ref="O1275">_xlfn.IFS(
Table1[[#This Row],[Engine Size]]&lt;2,"Small",
Table1[[#This Row],[Engine Size]]&lt;4,"Medium",
TRUE,"Large"
)</f>
        <v>Small</v>
      </c>
      <c r="P1275" cm="1">
        <f t="array" ref="P1275">_xlfn.IFS(
Table1[[#This Row],[Condition]]="New",3,
Table1[[#This Row],[Condition]]="Like New",2,
TRUE,1
)</f>
        <v>2</v>
      </c>
    </row>
    <row r="1276" spans="1:16" x14ac:dyDescent="0.3">
      <c r="A1276">
        <v>1275</v>
      </c>
      <c r="B1276" t="s">
        <v>50</v>
      </c>
      <c r="C1276">
        <v>2014</v>
      </c>
      <c r="D1276">
        <v>5.0999999999999996</v>
      </c>
      <c r="E1276" t="s">
        <v>18</v>
      </c>
      <c r="F1276" t="s">
        <v>19</v>
      </c>
      <c r="G1276">
        <v>69837</v>
      </c>
      <c r="H1276" t="s">
        <v>26</v>
      </c>
      <c r="I1276">
        <v>59411.75</v>
      </c>
      <c r="J1276" t="s">
        <v>61</v>
      </c>
      <c r="K1276">
        <f ca="1">YEAR(TODAY()) - Table1[[#This Row],[Year]]</f>
        <v>12</v>
      </c>
      <c r="L1276">
        <f>Table1[[#This Row],[Price]]/Table1[[#This Row],[Mileage]]</f>
        <v>0.85072024857883355</v>
      </c>
      <c r="M1276" t="str" cm="1">
        <f t="array" ref="M1276">_xlfn.IFS(
Table1[[#This Row],[Mileage]]&lt;50000,"Low",
Table1[[#This Row],[Mileage]]&lt;150000,"Medium",
TRUE,"High"
)</f>
        <v>Medium</v>
      </c>
      <c r="N1276" t="str" cm="1">
        <f t="array" ref="N1276">_xlfn.IFS(
Table1[[#This Row],[Price]]&lt;65000,"Budget",
Table1[[#This Row],[Price]]&lt;=80000,"Mid-range",
TRUE,"Premium"
)</f>
        <v>Budget</v>
      </c>
      <c r="O1276" t="str" cm="1">
        <f t="array" ref="O1276">_xlfn.IFS(
Table1[[#This Row],[Engine Size]]&lt;2,"Small",
Table1[[#This Row],[Engine Size]]&lt;4,"Medium",
TRUE,"Large"
)</f>
        <v>Large</v>
      </c>
      <c r="P1276" cm="1">
        <f t="array" ref="P1276">_xlfn.IFS(
Table1[[#This Row],[Condition]]="New",3,
Table1[[#This Row],[Condition]]="Like New",2,
TRUE,1
)</f>
        <v>1</v>
      </c>
    </row>
    <row r="1277" spans="1:16" x14ac:dyDescent="0.3">
      <c r="A1277">
        <v>1276</v>
      </c>
      <c r="B1277" t="s">
        <v>24</v>
      </c>
      <c r="C1277">
        <v>2008</v>
      </c>
      <c r="D1277">
        <v>5.0999999999999996</v>
      </c>
      <c r="E1277" t="s">
        <v>33</v>
      </c>
      <c r="F1277" t="s">
        <v>19</v>
      </c>
      <c r="G1277">
        <v>138279</v>
      </c>
      <c r="H1277" t="s">
        <v>38</v>
      </c>
      <c r="I1277">
        <v>87456.56</v>
      </c>
      <c r="J1277" t="s">
        <v>49</v>
      </c>
      <c r="K1277">
        <f ca="1">YEAR(TODAY()) - Table1[[#This Row],[Year]]</f>
        <v>18</v>
      </c>
      <c r="L1277">
        <f>Table1[[#This Row],[Price]]/Table1[[#This Row],[Mileage]]</f>
        <v>0.63246451015700145</v>
      </c>
      <c r="M1277" t="str" cm="1">
        <f t="array" ref="M1277">_xlfn.IFS(
Table1[[#This Row],[Mileage]]&lt;50000,"Low",
Table1[[#This Row],[Mileage]]&lt;150000,"Medium",
TRUE,"High"
)</f>
        <v>Medium</v>
      </c>
      <c r="N1277" t="str" cm="1">
        <f t="array" ref="N1277">_xlfn.IFS(
Table1[[#This Row],[Price]]&lt;65000,"Budget",
Table1[[#This Row],[Price]]&lt;=80000,"Mid-range",
TRUE,"Premium"
)</f>
        <v>Premium</v>
      </c>
      <c r="O1277" t="str" cm="1">
        <f t="array" ref="O1277">_xlfn.IFS(
Table1[[#This Row],[Engine Size]]&lt;2,"Small",
Table1[[#This Row],[Engine Size]]&lt;4,"Medium",
TRUE,"Large"
)</f>
        <v>Large</v>
      </c>
      <c r="P1277" cm="1">
        <f t="array" ref="P1277">_xlfn.IFS(
Table1[[#This Row],[Condition]]="New",3,
Table1[[#This Row],[Condition]]="Like New",2,
TRUE,1
)</f>
        <v>2</v>
      </c>
    </row>
    <row r="1278" spans="1:16" x14ac:dyDescent="0.3">
      <c r="A1278">
        <v>1277</v>
      </c>
      <c r="B1278" t="s">
        <v>50</v>
      </c>
      <c r="C1278">
        <v>2018</v>
      </c>
      <c r="D1278">
        <v>3.9</v>
      </c>
      <c r="E1278" t="s">
        <v>42</v>
      </c>
      <c r="F1278" t="s">
        <v>34</v>
      </c>
      <c r="G1278">
        <v>218811</v>
      </c>
      <c r="H1278" t="s">
        <v>38</v>
      </c>
      <c r="I1278">
        <v>93288.11</v>
      </c>
      <c r="J1278" t="s">
        <v>54</v>
      </c>
      <c r="K1278">
        <f ca="1">YEAR(TODAY()) - Table1[[#This Row],[Year]]</f>
        <v>8</v>
      </c>
      <c r="L1278">
        <f>Table1[[#This Row],[Price]]/Table1[[#This Row],[Mileage]]</f>
        <v>0.42634104318338656</v>
      </c>
      <c r="M1278" t="str" cm="1">
        <f t="array" ref="M1278">_xlfn.IFS(
Table1[[#This Row],[Mileage]]&lt;50000,"Low",
Table1[[#This Row],[Mileage]]&lt;150000,"Medium",
TRUE,"High"
)</f>
        <v>High</v>
      </c>
      <c r="N1278" t="str" cm="1">
        <f t="array" ref="N1278">_xlfn.IFS(
Table1[[#This Row],[Price]]&lt;65000,"Budget",
Table1[[#This Row],[Price]]&lt;=80000,"Mid-range",
TRUE,"Premium"
)</f>
        <v>Premium</v>
      </c>
      <c r="O1278" t="str" cm="1">
        <f t="array" ref="O1278">_xlfn.IFS(
Table1[[#This Row],[Engine Size]]&lt;2,"Small",
Table1[[#This Row],[Engine Size]]&lt;4,"Medium",
TRUE,"Large"
)</f>
        <v>Medium</v>
      </c>
      <c r="P1278" cm="1">
        <f t="array" ref="P1278">_xlfn.IFS(
Table1[[#This Row],[Condition]]="New",3,
Table1[[#This Row],[Condition]]="Like New",2,
TRUE,1
)</f>
        <v>2</v>
      </c>
    </row>
    <row r="1279" spans="1:16" hidden="1" x14ac:dyDescent="0.3">
      <c r="A1279">
        <v>1278</v>
      </c>
      <c r="B1279" t="s">
        <v>37</v>
      </c>
      <c r="C1279">
        <v>2019</v>
      </c>
      <c r="D1279">
        <v>2.8</v>
      </c>
      <c r="E1279" t="s">
        <v>25</v>
      </c>
      <c r="F1279" t="s">
        <v>19</v>
      </c>
      <c r="G1279">
        <v>114780</v>
      </c>
      <c r="H1279" t="s">
        <v>20</v>
      </c>
      <c r="I1279">
        <v>36923.449999999997</v>
      </c>
      <c r="J1279" t="s">
        <v>39</v>
      </c>
      <c r="K1279">
        <f ca="1">YEAR(TODAY()) - Table1[[#This Row],[Year]]</f>
        <v>7</v>
      </c>
      <c r="L1279">
        <f>Table1[[#This Row],[Price]]/Table1[[#This Row],[Mileage]]</f>
        <v>0.32168888308067606</v>
      </c>
      <c r="M1279" t="str" cm="1">
        <f t="array" ref="M1279">_xlfn.IFS(
Table1[[#This Row],[Mileage]]&lt;50000,"Low",
Table1[[#This Row],[Mileage]]&lt;150000,"Medium",
TRUE,"High"
)</f>
        <v>Medium</v>
      </c>
      <c r="N1279" t="str" cm="1">
        <f t="array" ref="N1279">_xlfn.IFS(
Table1[[#This Row],[Price]]&lt;65000,"Budget",
Table1[[#This Row],[Price]]&lt;=80000,"Mid-range",
TRUE,"Premium"
)</f>
        <v>Budget</v>
      </c>
      <c r="O1279" t="str" cm="1">
        <f t="array" ref="O1279">_xlfn.IFS(
Table1[[#This Row],[Engine Size]]&lt;2,"Small",
Table1[[#This Row],[Engine Size]]&lt;4,"Medium",
TRUE,"Large"
)</f>
        <v>Medium</v>
      </c>
      <c r="P1279" cm="1">
        <f t="array" ref="P1279">_xlfn.IFS(
Table1[[#This Row],[Condition]]="New",3,
Table1[[#This Row],[Condition]]="Like New",2,
TRUE,1
)</f>
        <v>3</v>
      </c>
    </row>
    <row r="1280" spans="1:16" hidden="1" x14ac:dyDescent="0.3">
      <c r="A1280">
        <v>1279</v>
      </c>
      <c r="B1280" t="s">
        <v>30</v>
      </c>
      <c r="C1280">
        <v>2021</v>
      </c>
      <c r="D1280">
        <v>5</v>
      </c>
      <c r="E1280" t="s">
        <v>33</v>
      </c>
      <c r="F1280" t="s">
        <v>19</v>
      </c>
      <c r="G1280">
        <v>87081</v>
      </c>
      <c r="H1280" t="s">
        <v>20</v>
      </c>
      <c r="I1280">
        <v>11375.3</v>
      </c>
      <c r="J1280" t="s">
        <v>31</v>
      </c>
      <c r="K1280">
        <f ca="1">YEAR(TODAY()) - Table1[[#This Row],[Year]]</f>
        <v>5</v>
      </c>
      <c r="L1280">
        <f>Table1[[#This Row],[Price]]/Table1[[#This Row],[Mileage]]</f>
        <v>0.1306289546514165</v>
      </c>
      <c r="M1280" t="str" cm="1">
        <f t="array" ref="M1280">_xlfn.IFS(
Table1[[#This Row],[Mileage]]&lt;50000,"Low",
Table1[[#This Row],[Mileage]]&lt;150000,"Medium",
TRUE,"High"
)</f>
        <v>Medium</v>
      </c>
      <c r="N1280" t="str" cm="1">
        <f t="array" ref="N1280">_xlfn.IFS(
Table1[[#This Row],[Price]]&lt;65000,"Budget",
Table1[[#This Row],[Price]]&lt;=80000,"Mid-range",
TRUE,"Premium"
)</f>
        <v>Budget</v>
      </c>
      <c r="O1280" t="str" cm="1">
        <f t="array" ref="O1280">_xlfn.IFS(
Table1[[#This Row],[Engine Size]]&lt;2,"Small",
Table1[[#This Row],[Engine Size]]&lt;4,"Medium",
TRUE,"Large"
)</f>
        <v>Large</v>
      </c>
      <c r="P1280" cm="1">
        <f t="array" ref="P1280">_xlfn.IFS(
Table1[[#This Row],[Condition]]="New",3,
Table1[[#This Row],[Condition]]="Like New",2,
TRUE,1
)</f>
        <v>3</v>
      </c>
    </row>
    <row r="1281" spans="1:16" hidden="1" x14ac:dyDescent="0.3">
      <c r="A1281">
        <v>1280</v>
      </c>
      <c r="B1281" t="s">
        <v>30</v>
      </c>
      <c r="C1281">
        <v>2007</v>
      </c>
      <c r="D1281">
        <v>3.8</v>
      </c>
      <c r="E1281" t="s">
        <v>33</v>
      </c>
      <c r="F1281" t="s">
        <v>34</v>
      </c>
      <c r="G1281">
        <v>286160</v>
      </c>
      <c r="H1281" t="s">
        <v>38</v>
      </c>
      <c r="I1281">
        <v>45053.87</v>
      </c>
      <c r="J1281" t="s">
        <v>52</v>
      </c>
      <c r="K1281">
        <f ca="1">YEAR(TODAY()) - Table1[[#This Row],[Year]]</f>
        <v>19</v>
      </c>
      <c r="L1281">
        <f>Table1[[#This Row],[Price]]/Table1[[#This Row],[Mileage]]</f>
        <v>0.15744293402292425</v>
      </c>
      <c r="M1281" t="str" cm="1">
        <f t="array" ref="M1281">_xlfn.IFS(
Table1[[#This Row],[Mileage]]&lt;50000,"Low",
Table1[[#This Row],[Mileage]]&lt;150000,"Medium",
TRUE,"High"
)</f>
        <v>High</v>
      </c>
      <c r="N1281" t="str" cm="1">
        <f t="array" ref="N1281">_xlfn.IFS(
Table1[[#This Row],[Price]]&lt;65000,"Budget",
Table1[[#This Row],[Price]]&lt;=80000,"Mid-range",
TRUE,"Premium"
)</f>
        <v>Budget</v>
      </c>
      <c r="O1281" t="str" cm="1">
        <f t="array" ref="O1281">_xlfn.IFS(
Table1[[#This Row],[Engine Size]]&lt;2,"Small",
Table1[[#This Row],[Engine Size]]&lt;4,"Medium",
TRUE,"Large"
)</f>
        <v>Medium</v>
      </c>
      <c r="P1281" cm="1">
        <f t="array" ref="P1281">_xlfn.IFS(
Table1[[#This Row],[Condition]]="New",3,
Table1[[#This Row],[Condition]]="Like New",2,
TRUE,1
)</f>
        <v>2</v>
      </c>
    </row>
    <row r="1282" spans="1:16" hidden="1" x14ac:dyDescent="0.3">
      <c r="A1282">
        <v>1281</v>
      </c>
      <c r="B1282" t="s">
        <v>30</v>
      </c>
      <c r="C1282">
        <v>2020</v>
      </c>
      <c r="D1282">
        <v>5.0999999999999996</v>
      </c>
      <c r="E1282" t="s">
        <v>33</v>
      </c>
      <c r="F1282" t="s">
        <v>19</v>
      </c>
      <c r="G1282">
        <v>112099</v>
      </c>
      <c r="H1282" t="s">
        <v>20</v>
      </c>
      <c r="I1282">
        <v>42462.69</v>
      </c>
      <c r="J1282" t="s">
        <v>41</v>
      </c>
      <c r="K1282">
        <f ca="1">YEAR(TODAY()) - Table1[[#This Row],[Year]]</f>
        <v>6</v>
      </c>
      <c r="L1282">
        <f>Table1[[#This Row],[Price]]/Table1[[#This Row],[Mileage]]</f>
        <v>0.37879633181384315</v>
      </c>
      <c r="M1282" t="str" cm="1">
        <f t="array" ref="M1282">_xlfn.IFS(
Table1[[#This Row],[Mileage]]&lt;50000,"Low",
Table1[[#This Row],[Mileage]]&lt;150000,"Medium",
TRUE,"High"
)</f>
        <v>Medium</v>
      </c>
      <c r="N1282" t="str" cm="1">
        <f t="array" ref="N1282">_xlfn.IFS(
Table1[[#This Row],[Price]]&lt;65000,"Budget",
Table1[[#This Row],[Price]]&lt;=80000,"Mid-range",
TRUE,"Premium"
)</f>
        <v>Budget</v>
      </c>
      <c r="O1282" t="str" cm="1">
        <f t="array" ref="O1282">_xlfn.IFS(
Table1[[#This Row],[Engine Size]]&lt;2,"Small",
Table1[[#This Row],[Engine Size]]&lt;4,"Medium",
TRUE,"Large"
)</f>
        <v>Large</v>
      </c>
      <c r="P1282" cm="1">
        <f t="array" ref="P1282">_xlfn.IFS(
Table1[[#This Row],[Condition]]="New",3,
Table1[[#This Row],[Condition]]="Like New",2,
TRUE,1
)</f>
        <v>3</v>
      </c>
    </row>
    <row r="1283" spans="1:16" x14ac:dyDescent="0.3">
      <c r="A1283">
        <v>1282</v>
      </c>
      <c r="B1283" t="s">
        <v>37</v>
      </c>
      <c r="C1283">
        <v>2018</v>
      </c>
      <c r="D1283">
        <v>4.2</v>
      </c>
      <c r="E1283" t="s">
        <v>42</v>
      </c>
      <c r="F1283" t="s">
        <v>34</v>
      </c>
      <c r="G1283">
        <v>151174</v>
      </c>
      <c r="H1283" t="s">
        <v>20</v>
      </c>
      <c r="I1283">
        <v>98716.27</v>
      </c>
      <c r="J1283" t="s">
        <v>45</v>
      </c>
      <c r="K1283">
        <f ca="1">YEAR(TODAY()) - Table1[[#This Row],[Year]]</f>
        <v>8</v>
      </c>
      <c r="L1283">
        <f>Table1[[#This Row],[Price]]/Table1[[#This Row],[Mileage]]</f>
        <v>0.65299767155727839</v>
      </c>
      <c r="M1283" t="str" cm="1">
        <f t="array" ref="M1283">_xlfn.IFS(
Table1[[#This Row],[Mileage]]&lt;50000,"Low",
Table1[[#This Row],[Mileage]]&lt;150000,"Medium",
TRUE,"High"
)</f>
        <v>High</v>
      </c>
      <c r="N1283" t="str" cm="1">
        <f t="array" ref="N1283">_xlfn.IFS(
Table1[[#This Row],[Price]]&lt;65000,"Budget",
Table1[[#This Row],[Price]]&lt;=80000,"Mid-range",
TRUE,"Premium"
)</f>
        <v>Premium</v>
      </c>
      <c r="O1283" t="str" cm="1">
        <f t="array" ref="O1283">_xlfn.IFS(
Table1[[#This Row],[Engine Size]]&lt;2,"Small",
Table1[[#This Row],[Engine Size]]&lt;4,"Medium",
TRUE,"Large"
)</f>
        <v>Large</v>
      </c>
      <c r="P1283" cm="1">
        <f t="array" ref="P1283">_xlfn.IFS(
Table1[[#This Row],[Condition]]="New",3,
Table1[[#This Row],[Condition]]="Like New",2,
TRUE,1
)</f>
        <v>3</v>
      </c>
    </row>
    <row r="1284" spans="1:16" hidden="1" x14ac:dyDescent="0.3">
      <c r="A1284">
        <v>1283</v>
      </c>
      <c r="B1284" t="s">
        <v>37</v>
      </c>
      <c r="C1284">
        <v>2005</v>
      </c>
      <c r="D1284">
        <v>4.9000000000000004</v>
      </c>
      <c r="E1284" t="s">
        <v>42</v>
      </c>
      <c r="F1284" t="s">
        <v>19</v>
      </c>
      <c r="G1284">
        <v>264068</v>
      </c>
      <c r="H1284" t="s">
        <v>26</v>
      </c>
      <c r="I1284">
        <v>45950.82</v>
      </c>
      <c r="J1284" t="s">
        <v>39</v>
      </c>
      <c r="K1284">
        <f ca="1">YEAR(TODAY()) - Table1[[#This Row],[Year]]</f>
        <v>21</v>
      </c>
      <c r="L1284">
        <f>Table1[[#This Row],[Price]]/Table1[[#This Row],[Mileage]]</f>
        <v>0.17401131526727964</v>
      </c>
      <c r="M1284" t="str" cm="1">
        <f t="array" ref="M1284">_xlfn.IFS(
Table1[[#This Row],[Mileage]]&lt;50000,"Low",
Table1[[#This Row],[Mileage]]&lt;150000,"Medium",
TRUE,"High"
)</f>
        <v>High</v>
      </c>
      <c r="N1284" t="str" cm="1">
        <f t="array" ref="N1284">_xlfn.IFS(
Table1[[#This Row],[Price]]&lt;65000,"Budget",
Table1[[#This Row],[Price]]&lt;=80000,"Mid-range",
TRUE,"Premium"
)</f>
        <v>Budget</v>
      </c>
      <c r="O1284" t="str" cm="1">
        <f t="array" ref="O1284">_xlfn.IFS(
Table1[[#This Row],[Engine Size]]&lt;2,"Small",
Table1[[#This Row],[Engine Size]]&lt;4,"Medium",
TRUE,"Large"
)</f>
        <v>Large</v>
      </c>
      <c r="P1284" cm="1">
        <f t="array" ref="P1284">_xlfn.IFS(
Table1[[#This Row],[Condition]]="New",3,
Table1[[#This Row],[Condition]]="Like New",2,
TRUE,1
)</f>
        <v>1</v>
      </c>
    </row>
    <row r="1285" spans="1:16" hidden="1" x14ac:dyDescent="0.3">
      <c r="A1285">
        <v>1284</v>
      </c>
      <c r="B1285" t="s">
        <v>50</v>
      </c>
      <c r="C1285">
        <v>2019</v>
      </c>
      <c r="D1285">
        <v>4</v>
      </c>
      <c r="E1285" t="s">
        <v>42</v>
      </c>
      <c r="F1285" t="s">
        <v>34</v>
      </c>
      <c r="G1285">
        <v>85015</v>
      </c>
      <c r="H1285" t="s">
        <v>26</v>
      </c>
      <c r="I1285">
        <v>34043.68</v>
      </c>
      <c r="J1285" t="s">
        <v>61</v>
      </c>
      <c r="K1285">
        <f ca="1">YEAR(TODAY()) - Table1[[#This Row],[Year]]</f>
        <v>7</v>
      </c>
      <c r="L1285">
        <f>Table1[[#This Row],[Price]]/Table1[[#This Row],[Mileage]]</f>
        <v>0.40044321590307591</v>
      </c>
      <c r="M1285" t="str" cm="1">
        <f t="array" ref="M1285">_xlfn.IFS(
Table1[[#This Row],[Mileage]]&lt;50000,"Low",
Table1[[#This Row],[Mileage]]&lt;150000,"Medium",
TRUE,"High"
)</f>
        <v>Medium</v>
      </c>
      <c r="N1285" t="str" cm="1">
        <f t="array" ref="N1285">_xlfn.IFS(
Table1[[#This Row],[Price]]&lt;65000,"Budget",
Table1[[#This Row],[Price]]&lt;=80000,"Mid-range",
TRUE,"Premium"
)</f>
        <v>Budget</v>
      </c>
      <c r="O1285" t="str" cm="1">
        <f t="array" ref="O1285">_xlfn.IFS(
Table1[[#This Row],[Engine Size]]&lt;2,"Small",
Table1[[#This Row],[Engine Size]]&lt;4,"Medium",
TRUE,"Large"
)</f>
        <v>Large</v>
      </c>
      <c r="P1285" cm="1">
        <f t="array" ref="P1285">_xlfn.IFS(
Table1[[#This Row],[Condition]]="New",3,
Table1[[#This Row],[Condition]]="Like New",2,
TRUE,1
)</f>
        <v>1</v>
      </c>
    </row>
    <row r="1286" spans="1:16" hidden="1" x14ac:dyDescent="0.3">
      <c r="A1286">
        <v>1285</v>
      </c>
      <c r="B1286" t="s">
        <v>43</v>
      </c>
      <c r="C1286">
        <v>2018</v>
      </c>
      <c r="D1286">
        <v>3.1</v>
      </c>
      <c r="E1286" t="s">
        <v>33</v>
      </c>
      <c r="F1286" t="s">
        <v>19</v>
      </c>
      <c r="G1286">
        <v>104987</v>
      </c>
      <c r="H1286" t="s">
        <v>38</v>
      </c>
      <c r="I1286">
        <v>39710.85</v>
      </c>
      <c r="J1286" t="s">
        <v>60</v>
      </c>
      <c r="K1286">
        <f ca="1">YEAR(TODAY()) - Table1[[#This Row],[Year]]</f>
        <v>8</v>
      </c>
      <c r="L1286">
        <f>Table1[[#This Row],[Price]]/Table1[[#This Row],[Mileage]]</f>
        <v>0.37824540181165284</v>
      </c>
      <c r="M1286" t="str" cm="1">
        <f t="array" ref="M1286">_xlfn.IFS(
Table1[[#This Row],[Mileage]]&lt;50000,"Low",
Table1[[#This Row],[Mileage]]&lt;150000,"Medium",
TRUE,"High"
)</f>
        <v>Medium</v>
      </c>
      <c r="N1286" t="str" cm="1">
        <f t="array" ref="N1286">_xlfn.IFS(
Table1[[#This Row],[Price]]&lt;65000,"Budget",
Table1[[#This Row],[Price]]&lt;=80000,"Mid-range",
TRUE,"Premium"
)</f>
        <v>Budget</v>
      </c>
      <c r="O1286" t="str" cm="1">
        <f t="array" ref="O1286">_xlfn.IFS(
Table1[[#This Row],[Engine Size]]&lt;2,"Small",
Table1[[#This Row],[Engine Size]]&lt;4,"Medium",
TRUE,"Large"
)</f>
        <v>Medium</v>
      </c>
      <c r="P1286" cm="1">
        <f t="array" ref="P1286">_xlfn.IFS(
Table1[[#This Row],[Condition]]="New",3,
Table1[[#This Row],[Condition]]="Like New",2,
TRUE,1
)</f>
        <v>2</v>
      </c>
    </row>
    <row r="1287" spans="1:16" hidden="1" x14ac:dyDescent="0.3">
      <c r="A1287">
        <v>1286</v>
      </c>
      <c r="B1287" t="s">
        <v>50</v>
      </c>
      <c r="C1287">
        <v>2003</v>
      </c>
      <c r="D1287">
        <v>5.8</v>
      </c>
      <c r="E1287" t="s">
        <v>33</v>
      </c>
      <c r="F1287" t="s">
        <v>34</v>
      </c>
      <c r="G1287">
        <v>54333</v>
      </c>
      <c r="H1287" t="s">
        <v>38</v>
      </c>
      <c r="I1287">
        <v>42708</v>
      </c>
      <c r="J1287" t="s">
        <v>61</v>
      </c>
      <c r="K1287">
        <f ca="1">YEAR(TODAY()) - Table1[[#This Row],[Year]]</f>
        <v>23</v>
      </c>
      <c r="L1287">
        <f>Table1[[#This Row],[Price]]/Table1[[#This Row],[Mileage]]</f>
        <v>0.78604163215725253</v>
      </c>
      <c r="M1287" t="str" cm="1">
        <f t="array" ref="M1287">_xlfn.IFS(
Table1[[#This Row],[Mileage]]&lt;50000,"Low",
Table1[[#This Row],[Mileage]]&lt;150000,"Medium",
TRUE,"High"
)</f>
        <v>Medium</v>
      </c>
      <c r="N1287" t="str" cm="1">
        <f t="array" ref="N1287">_xlfn.IFS(
Table1[[#This Row],[Price]]&lt;65000,"Budget",
Table1[[#This Row],[Price]]&lt;=80000,"Mid-range",
TRUE,"Premium"
)</f>
        <v>Budget</v>
      </c>
      <c r="O1287" t="str" cm="1">
        <f t="array" ref="O1287">_xlfn.IFS(
Table1[[#This Row],[Engine Size]]&lt;2,"Small",
Table1[[#This Row],[Engine Size]]&lt;4,"Medium",
TRUE,"Large"
)</f>
        <v>Large</v>
      </c>
      <c r="P1287" cm="1">
        <f t="array" ref="P1287">_xlfn.IFS(
Table1[[#This Row],[Condition]]="New",3,
Table1[[#This Row],[Condition]]="Like New",2,
TRUE,1
)</f>
        <v>2</v>
      </c>
    </row>
    <row r="1288" spans="1:16" x14ac:dyDescent="0.3">
      <c r="A1288">
        <v>1287</v>
      </c>
      <c r="B1288" t="s">
        <v>24</v>
      </c>
      <c r="C1288">
        <v>2022</v>
      </c>
      <c r="D1288">
        <v>3.7</v>
      </c>
      <c r="E1288" t="s">
        <v>18</v>
      </c>
      <c r="F1288" t="s">
        <v>34</v>
      </c>
      <c r="G1288">
        <v>215530</v>
      </c>
      <c r="H1288" t="s">
        <v>38</v>
      </c>
      <c r="I1288">
        <v>83046.34</v>
      </c>
      <c r="J1288" t="s">
        <v>27</v>
      </c>
      <c r="K1288">
        <f ca="1">YEAR(TODAY()) - Table1[[#This Row],[Year]]</f>
        <v>4</v>
      </c>
      <c r="L1288">
        <f>Table1[[#This Row],[Price]]/Table1[[#This Row],[Mileage]]</f>
        <v>0.38531220711733866</v>
      </c>
      <c r="M1288" t="str" cm="1">
        <f t="array" ref="M1288">_xlfn.IFS(
Table1[[#This Row],[Mileage]]&lt;50000,"Low",
Table1[[#This Row],[Mileage]]&lt;150000,"Medium",
TRUE,"High"
)</f>
        <v>High</v>
      </c>
      <c r="N1288" t="str" cm="1">
        <f t="array" ref="N1288">_xlfn.IFS(
Table1[[#This Row],[Price]]&lt;65000,"Budget",
Table1[[#This Row],[Price]]&lt;=80000,"Mid-range",
TRUE,"Premium"
)</f>
        <v>Premium</v>
      </c>
      <c r="O1288" t="str" cm="1">
        <f t="array" ref="O1288">_xlfn.IFS(
Table1[[#This Row],[Engine Size]]&lt;2,"Small",
Table1[[#This Row],[Engine Size]]&lt;4,"Medium",
TRUE,"Large"
)</f>
        <v>Medium</v>
      </c>
      <c r="P1288" cm="1">
        <f t="array" ref="P1288">_xlfn.IFS(
Table1[[#This Row],[Condition]]="New",3,
Table1[[#This Row],[Condition]]="Like New",2,
TRUE,1
)</f>
        <v>2</v>
      </c>
    </row>
    <row r="1289" spans="1:16" hidden="1" x14ac:dyDescent="0.3">
      <c r="A1289">
        <v>1288</v>
      </c>
      <c r="B1289" t="s">
        <v>58</v>
      </c>
      <c r="C1289">
        <v>2006</v>
      </c>
      <c r="D1289">
        <v>4</v>
      </c>
      <c r="E1289" t="s">
        <v>18</v>
      </c>
      <c r="F1289" t="s">
        <v>19</v>
      </c>
      <c r="G1289">
        <v>177171</v>
      </c>
      <c r="H1289" t="s">
        <v>38</v>
      </c>
      <c r="I1289">
        <v>12696.41</v>
      </c>
      <c r="J1289" t="s">
        <v>65</v>
      </c>
      <c r="K1289">
        <f ca="1">YEAR(TODAY()) - Table1[[#This Row],[Year]]</f>
        <v>20</v>
      </c>
      <c r="L1289">
        <f>Table1[[#This Row],[Price]]/Table1[[#This Row],[Mileage]]</f>
        <v>7.1661897263096103E-2</v>
      </c>
      <c r="M1289" t="str" cm="1">
        <f t="array" ref="M1289">_xlfn.IFS(
Table1[[#This Row],[Mileage]]&lt;50000,"Low",
Table1[[#This Row],[Mileage]]&lt;150000,"Medium",
TRUE,"High"
)</f>
        <v>High</v>
      </c>
      <c r="N1289" t="str" cm="1">
        <f t="array" ref="N1289">_xlfn.IFS(
Table1[[#This Row],[Price]]&lt;65000,"Budget",
Table1[[#This Row],[Price]]&lt;=80000,"Mid-range",
TRUE,"Premium"
)</f>
        <v>Budget</v>
      </c>
      <c r="O1289" t="str" cm="1">
        <f t="array" ref="O1289">_xlfn.IFS(
Table1[[#This Row],[Engine Size]]&lt;2,"Small",
Table1[[#This Row],[Engine Size]]&lt;4,"Medium",
TRUE,"Large"
)</f>
        <v>Large</v>
      </c>
      <c r="P1289" cm="1">
        <f t="array" ref="P1289">_xlfn.IFS(
Table1[[#This Row],[Condition]]="New",3,
Table1[[#This Row],[Condition]]="Like New",2,
TRUE,1
)</f>
        <v>2</v>
      </c>
    </row>
    <row r="1290" spans="1:16" hidden="1" x14ac:dyDescent="0.3">
      <c r="A1290">
        <v>1289</v>
      </c>
      <c r="B1290" t="s">
        <v>30</v>
      </c>
      <c r="C1290">
        <v>2003</v>
      </c>
      <c r="D1290">
        <v>2.1</v>
      </c>
      <c r="E1290" t="s">
        <v>42</v>
      </c>
      <c r="F1290" t="s">
        <v>19</v>
      </c>
      <c r="G1290">
        <v>188418</v>
      </c>
      <c r="H1290" t="s">
        <v>26</v>
      </c>
      <c r="I1290">
        <v>35068.17</v>
      </c>
      <c r="J1290" t="s">
        <v>40</v>
      </c>
      <c r="K1290">
        <f ca="1">YEAR(TODAY()) - Table1[[#This Row],[Year]]</f>
        <v>23</v>
      </c>
      <c r="L1290">
        <f>Table1[[#This Row],[Price]]/Table1[[#This Row],[Mileage]]</f>
        <v>0.18611900136929591</v>
      </c>
      <c r="M1290" t="str" cm="1">
        <f t="array" ref="M1290">_xlfn.IFS(
Table1[[#This Row],[Mileage]]&lt;50000,"Low",
Table1[[#This Row],[Mileage]]&lt;150000,"Medium",
TRUE,"High"
)</f>
        <v>High</v>
      </c>
      <c r="N1290" t="str" cm="1">
        <f t="array" ref="N1290">_xlfn.IFS(
Table1[[#This Row],[Price]]&lt;65000,"Budget",
Table1[[#This Row],[Price]]&lt;=80000,"Mid-range",
TRUE,"Premium"
)</f>
        <v>Budget</v>
      </c>
      <c r="O1290" t="str" cm="1">
        <f t="array" ref="O1290">_xlfn.IFS(
Table1[[#This Row],[Engine Size]]&lt;2,"Small",
Table1[[#This Row],[Engine Size]]&lt;4,"Medium",
TRUE,"Large"
)</f>
        <v>Medium</v>
      </c>
      <c r="P1290" cm="1">
        <f t="array" ref="P1290">_xlfn.IFS(
Table1[[#This Row],[Condition]]="New",3,
Table1[[#This Row],[Condition]]="Like New",2,
TRUE,1
)</f>
        <v>1</v>
      </c>
    </row>
    <row r="1291" spans="1:16" x14ac:dyDescent="0.3">
      <c r="A1291">
        <v>1290</v>
      </c>
      <c r="B1291" t="s">
        <v>43</v>
      </c>
      <c r="C1291">
        <v>2021</v>
      </c>
      <c r="D1291">
        <v>4.0999999999999996</v>
      </c>
      <c r="E1291" t="s">
        <v>42</v>
      </c>
      <c r="F1291" t="s">
        <v>19</v>
      </c>
      <c r="G1291">
        <v>126372</v>
      </c>
      <c r="H1291" t="s">
        <v>20</v>
      </c>
      <c r="I1291">
        <v>96800.26</v>
      </c>
      <c r="J1291" t="s">
        <v>44</v>
      </c>
      <c r="K1291">
        <f ca="1">YEAR(TODAY()) - Table1[[#This Row],[Year]]</f>
        <v>5</v>
      </c>
      <c r="L1291">
        <f>Table1[[#This Row],[Price]]/Table1[[#This Row],[Mileage]]</f>
        <v>0.7659945241034406</v>
      </c>
      <c r="M1291" t="str" cm="1">
        <f t="array" ref="M1291">_xlfn.IFS(
Table1[[#This Row],[Mileage]]&lt;50000,"Low",
Table1[[#This Row],[Mileage]]&lt;150000,"Medium",
TRUE,"High"
)</f>
        <v>Medium</v>
      </c>
      <c r="N1291" t="str" cm="1">
        <f t="array" ref="N1291">_xlfn.IFS(
Table1[[#This Row],[Price]]&lt;65000,"Budget",
Table1[[#This Row],[Price]]&lt;=80000,"Mid-range",
TRUE,"Premium"
)</f>
        <v>Premium</v>
      </c>
      <c r="O1291" t="str" cm="1">
        <f t="array" ref="O1291">_xlfn.IFS(
Table1[[#This Row],[Engine Size]]&lt;2,"Small",
Table1[[#This Row],[Engine Size]]&lt;4,"Medium",
TRUE,"Large"
)</f>
        <v>Large</v>
      </c>
      <c r="P1291" cm="1">
        <f t="array" ref="P1291">_xlfn.IFS(
Table1[[#This Row],[Condition]]="New",3,
Table1[[#This Row],[Condition]]="Like New",2,
TRUE,1
)</f>
        <v>3</v>
      </c>
    </row>
    <row r="1292" spans="1:16" hidden="1" x14ac:dyDescent="0.3">
      <c r="A1292">
        <v>1291</v>
      </c>
      <c r="B1292" t="s">
        <v>58</v>
      </c>
      <c r="C1292">
        <v>2011</v>
      </c>
      <c r="D1292">
        <v>3.9</v>
      </c>
      <c r="E1292" t="s">
        <v>25</v>
      </c>
      <c r="F1292" t="s">
        <v>34</v>
      </c>
      <c r="G1292">
        <v>206553</v>
      </c>
      <c r="H1292" t="s">
        <v>26</v>
      </c>
      <c r="I1292">
        <v>19544.740000000002</v>
      </c>
      <c r="J1292" t="s">
        <v>65</v>
      </c>
      <c r="K1292">
        <f ca="1">YEAR(TODAY()) - Table1[[#This Row],[Year]]</f>
        <v>15</v>
      </c>
      <c r="L1292">
        <f>Table1[[#This Row],[Price]]/Table1[[#This Row],[Mileage]]</f>
        <v>9.4623365431632564E-2</v>
      </c>
      <c r="M1292" t="str" cm="1">
        <f t="array" ref="M1292">_xlfn.IFS(
Table1[[#This Row],[Mileage]]&lt;50000,"Low",
Table1[[#This Row],[Mileage]]&lt;150000,"Medium",
TRUE,"High"
)</f>
        <v>High</v>
      </c>
      <c r="N1292" t="str" cm="1">
        <f t="array" ref="N1292">_xlfn.IFS(
Table1[[#This Row],[Price]]&lt;65000,"Budget",
Table1[[#This Row],[Price]]&lt;=80000,"Mid-range",
TRUE,"Premium"
)</f>
        <v>Budget</v>
      </c>
      <c r="O1292" t="str" cm="1">
        <f t="array" ref="O1292">_xlfn.IFS(
Table1[[#This Row],[Engine Size]]&lt;2,"Small",
Table1[[#This Row],[Engine Size]]&lt;4,"Medium",
TRUE,"Large"
)</f>
        <v>Medium</v>
      </c>
      <c r="P1292" cm="1">
        <f t="array" ref="P1292">_xlfn.IFS(
Table1[[#This Row],[Condition]]="New",3,
Table1[[#This Row],[Condition]]="Like New",2,
TRUE,1
)</f>
        <v>1</v>
      </c>
    </row>
    <row r="1293" spans="1:16" x14ac:dyDescent="0.3">
      <c r="A1293">
        <v>1292</v>
      </c>
      <c r="B1293" t="s">
        <v>43</v>
      </c>
      <c r="C1293">
        <v>2012</v>
      </c>
      <c r="D1293">
        <v>1.9</v>
      </c>
      <c r="E1293" t="s">
        <v>42</v>
      </c>
      <c r="F1293" t="s">
        <v>34</v>
      </c>
      <c r="G1293">
        <v>69767</v>
      </c>
      <c r="H1293" t="s">
        <v>38</v>
      </c>
      <c r="I1293">
        <v>75547.13</v>
      </c>
      <c r="J1293" t="s">
        <v>60</v>
      </c>
      <c r="K1293">
        <f ca="1">YEAR(TODAY()) - Table1[[#This Row],[Year]]</f>
        <v>14</v>
      </c>
      <c r="L1293">
        <f>Table1[[#This Row],[Price]]/Table1[[#This Row],[Mileage]]</f>
        <v>1.0828490547106799</v>
      </c>
      <c r="M1293" t="str" cm="1">
        <f t="array" ref="M1293">_xlfn.IFS(
Table1[[#This Row],[Mileage]]&lt;50000,"Low",
Table1[[#This Row],[Mileage]]&lt;150000,"Medium",
TRUE,"High"
)</f>
        <v>Medium</v>
      </c>
      <c r="N1293" t="str" cm="1">
        <f t="array" ref="N1293">_xlfn.IFS(
Table1[[#This Row],[Price]]&lt;65000,"Budget",
Table1[[#This Row],[Price]]&lt;=80000,"Mid-range",
TRUE,"Premium"
)</f>
        <v>Mid-range</v>
      </c>
      <c r="O1293" t="str" cm="1">
        <f t="array" ref="O1293">_xlfn.IFS(
Table1[[#This Row],[Engine Size]]&lt;2,"Small",
Table1[[#This Row],[Engine Size]]&lt;4,"Medium",
TRUE,"Large"
)</f>
        <v>Small</v>
      </c>
      <c r="P1293" cm="1">
        <f t="array" ref="P1293">_xlfn.IFS(
Table1[[#This Row],[Condition]]="New",3,
Table1[[#This Row],[Condition]]="Like New",2,
TRUE,1
)</f>
        <v>2</v>
      </c>
    </row>
    <row r="1294" spans="1:16" hidden="1" x14ac:dyDescent="0.3">
      <c r="A1294">
        <v>1293</v>
      </c>
      <c r="B1294" t="s">
        <v>17</v>
      </c>
      <c r="C1294">
        <v>2002</v>
      </c>
      <c r="D1294">
        <v>1.3</v>
      </c>
      <c r="E1294" t="s">
        <v>18</v>
      </c>
      <c r="F1294" t="s">
        <v>34</v>
      </c>
      <c r="G1294">
        <v>104332</v>
      </c>
      <c r="H1294" t="s">
        <v>38</v>
      </c>
      <c r="I1294">
        <v>38857.379999999997</v>
      </c>
      <c r="J1294" t="s">
        <v>21</v>
      </c>
      <c r="K1294">
        <f ca="1">YEAR(TODAY()) - Table1[[#This Row],[Year]]</f>
        <v>24</v>
      </c>
      <c r="L1294">
        <f>Table1[[#This Row],[Price]]/Table1[[#This Row],[Mileage]]</f>
        <v>0.37243971168960621</v>
      </c>
      <c r="M1294" t="str" cm="1">
        <f t="array" ref="M1294">_xlfn.IFS(
Table1[[#This Row],[Mileage]]&lt;50000,"Low",
Table1[[#This Row],[Mileage]]&lt;150000,"Medium",
TRUE,"High"
)</f>
        <v>Medium</v>
      </c>
      <c r="N1294" t="str" cm="1">
        <f t="array" ref="N1294">_xlfn.IFS(
Table1[[#This Row],[Price]]&lt;65000,"Budget",
Table1[[#This Row],[Price]]&lt;=80000,"Mid-range",
TRUE,"Premium"
)</f>
        <v>Budget</v>
      </c>
      <c r="O1294" t="str" cm="1">
        <f t="array" ref="O1294">_xlfn.IFS(
Table1[[#This Row],[Engine Size]]&lt;2,"Small",
Table1[[#This Row],[Engine Size]]&lt;4,"Medium",
TRUE,"Large"
)</f>
        <v>Small</v>
      </c>
      <c r="P1294" cm="1">
        <f t="array" ref="P1294">_xlfn.IFS(
Table1[[#This Row],[Condition]]="New",3,
Table1[[#This Row],[Condition]]="Like New",2,
TRUE,1
)</f>
        <v>2</v>
      </c>
    </row>
    <row r="1295" spans="1:16" x14ac:dyDescent="0.3">
      <c r="A1295">
        <v>1294</v>
      </c>
      <c r="B1295" t="s">
        <v>50</v>
      </c>
      <c r="C1295">
        <v>2021</v>
      </c>
      <c r="D1295">
        <v>4</v>
      </c>
      <c r="E1295" t="s">
        <v>18</v>
      </c>
      <c r="F1295" t="s">
        <v>19</v>
      </c>
      <c r="G1295">
        <v>143279</v>
      </c>
      <c r="H1295" t="s">
        <v>26</v>
      </c>
      <c r="I1295">
        <v>60269.62</v>
      </c>
      <c r="J1295" t="s">
        <v>51</v>
      </c>
      <c r="K1295">
        <f ca="1">YEAR(TODAY()) - Table1[[#This Row],[Year]]</f>
        <v>5</v>
      </c>
      <c r="L1295">
        <f>Table1[[#This Row],[Price]]/Table1[[#This Row],[Mileage]]</f>
        <v>0.42064517479881913</v>
      </c>
      <c r="M1295" t="str" cm="1">
        <f t="array" ref="M1295">_xlfn.IFS(
Table1[[#This Row],[Mileage]]&lt;50000,"Low",
Table1[[#This Row],[Mileage]]&lt;150000,"Medium",
TRUE,"High"
)</f>
        <v>Medium</v>
      </c>
      <c r="N1295" t="str" cm="1">
        <f t="array" ref="N1295">_xlfn.IFS(
Table1[[#This Row],[Price]]&lt;65000,"Budget",
Table1[[#This Row],[Price]]&lt;=80000,"Mid-range",
TRUE,"Premium"
)</f>
        <v>Budget</v>
      </c>
      <c r="O1295" t="str" cm="1">
        <f t="array" ref="O1295">_xlfn.IFS(
Table1[[#This Row],[Engine Size]]&lt;2,"Small",
Table1[[#This Row],[Engine Size]]&lt;4,"Medium",
TRUE,"Large"
)</f>
        <v>Large</v>
      </c>
      <c r="P1295" cm="1">
        <f t="array" ref="P1295">_xlfn.IFS(
Table1[[#This Row],[Condition]]="New",3,
Table1[[#This Row],[Condition]]="Like New",2,
TRUE,1
)</f>
        <v>1</v>
      </c>
    </row>
    <row r="1296" spans="1:16" hidden="1" x14ac:dyDescent="0.3">
      <c r="A1296">
        <v>1295</v>
      </c>
      <c r="B1296" t="s">
        <v>37</v>
      </c>
      <c r="C1296">
        <v>2011</v>
      </c>
      <c r="D1296">
        <v>4.8</v>
      </c>
      <c r="E1296" t="s">
        <v>18</v>
      </c>
      <c r="F1296" t="s">
        <v>19</v>
      </c>
      <c r="G1296">
        <v>6336</v>
      </c>
      <c r="H1296" t="s">
        <v>26</v>
      </c>
      <c r="I1296">
        <v>14457.06</v>
      </c>
      <c r="J1296" t="s">
        <v>45</v>
      </c>
      <c r="K1296">
        <f ca="1">YEAR(TODAY()) - Table1[[#This Row],[Year]]</f>
        <v>15</v>
      </c>
      <c r="L1296">
        <f>Table1[[#This Row],[Price]]/Table1[[#This Row],[Mileage]]</f>
        <v>2.2817329545454546</v>
      </c>
      <c r="M1296" t="str" cm="1">
        <f t="array" ref="M1296">_xlfn.IFS(
Table1[[#This Row],[Mileage]]&lt;50000,"Low",
Table1[[#This Row],[Mileage]]&lt;150000,"Medium",
TRUE,"High"
)</f>
        <v>Low</v>
      </c>
      <c r="N1296" t="str" cm="1">
        <f t="array" ref="N1296">_xlfn.IFS(
Table1[[#This Row],[Price]]&lt;65000,"Budget",
Table1[[#This Row],[Price]]&lt;=80000,"Mid-range",
TRUE,"Premium"
)</f>
        <v>Budget</v>
      </c>
      <c r="O1296" t="str" cm="1">
        <f t="array" ref="O1296">_xlfn.IFS(
Table1[[#This Row],[Engine Size]]&lt;2,"Small",
Table1[[#This Row],[Engine Size]]&lt;4,"Medium",
TRUE,"Large"
)</f>
        <v>Large</v>
      </c>
      <c r="P1296" cm="1">
        <f t="array" ref="P1296">_xlfn.IFS(
Table1[[#This Row],[Condition]]="New",3,
Table1[[#This Row],[Condition]]="Like New",2,
TRUE,1
)</f>
        <v>1</v>
      </c>
    </row>
    <row r="1297" spans="1:16" hidden="1" x14ac:dyDescent="0.3">
      <c r="A1297">
        <v>1296</v>
      </c>
      <c r="B1297" t="s">
        <v>30</v>
      </c>
      <c r="C1297">
        <v>2001</v>
      </c>
      <c r="D1297">
        <v>3.6</v>
      </c>
      <c r="E1297" t="s">
        <v>33</v>
      </c>
      <c r="F1297" t="s">
        <v>34</v>
      </c>
      <c r="G1297">
        <v>206238</v>
      </c>
      <c r="H1297" t="s">
        <v>38</v>
      </c>
      <c r="I1297">
        <v>34109.11</v>
      </c>
      <c r="J1297" t="s">
        <v>31</v>
      </c>
      <c r="K1297">
        <f ca="1">YEAR(TODAY()) - Table1[[#This Row],[Year]]</f>
        <v>25</v>
      </c>
      <c r="L1297">
        <f>Table1[[#This Row],[Price]]/Table1[[#This Row],[Mileage]]</f>
        <v>0.16538712555397161</v>
      </c>
      <c r="M1297" t="str" cm="1">
        <f t="array" ref="M1297">_xlfn.IFS(
Table1[[#This Row],[Mileage]]&lt;50000,"Low",
Table1[[#This Row],[Mileage]]&lt;150000,"Medium",
TRUE,"High"
)</f>
        <v>High</v>
      </c>
      <c r="N1297" t="str" cm="1">
        <f t="array" ref="N1297">_xlfn.IFS(
Table1[[#This Row],[Price]]&lt;65000,"Budget",
Table1[[#This Row],[Price]]&lt;=80000,"Mid-range",
TRUE,"Premium"
)</f>
        <v>Budget</v>
      </c>
      <c r="O1297" t="str" cm="1">
        <f t="array" ref="O1297">_xlfn.IFS(
Table1[[#This Row],[Engine Size]]&lt;2,"Small",
Table1[[#This Row],[Engine Size]]&lt;4,"Medium",
TRUE,"Large"
)</f>
        <v>Medium</v>
      </c>
      <c r="P1297" cm="1">
        <f t="array" ref="P1297">_xlfn.IFS(
Table1[[#This Row],[Condition]]="New",3,
Table1[[#This Row],[Condition]]="Like New",2,
TRUE,1
)</f>
        <v>2</v>
      </c>
    </row>
    <row r="1298" spans="1:16" x14ac:dyDescent="0.3">
      <c r="A1298">
        <v>1297</v>
      </c>
      <c r="B1298" t="s">
        <v>50</v>
      </c>
      <c r="C1298">
        <v>2023</v>
      </c>
      <c r="D1298">
        <v>2.1</v>
      </c>
      <c r="E1298" t="s">
        <v>33</v>
      </c>
      <c r="F1298" t="s">
        <v>19</v>
      </c>
      <c r="G1298">
        <v>279400</v>
      </c>
      <c r="H1298" t="s">
        <v>20</v>
      </c>
      <c r="I1298">
        <v>52582.17</v>
      </c>
      <c r="J1298" t="s">
        <v>51</v>
      </c>
      <c r="K1298">
        <f ca="1">YEAR(TODAY()) - Table1[[#This Row],[Year]]</f>
        <v>3</v>
      </c>
      <c r="L1298">
        <f>Table1[[#This Row],[Price]]/Table1[[#This Row],[Mileage]]</f>
        <v>0.18819674302075876</v>
      </c>
      <c r="M1298" t="str" cm="1">
        <f t="array" ref="M1298">_xlfn.IFS(
Table1[[#This Row],[Mileage]]&lt;50000,"Low",
Table1[[#This Row],[Mileage]]&lt;150000,"Medium",
TRUE,"High"
)</f>
        <v>High</v>
      </c>
      <c r="N1298" t="str" cm="1">
        <f t="array" ref="N1298">_xlfn.IFS(
Table1[[#This Row],[Price]]&lt;65000,"Budget",
Table1[[#This Row],[Price]]&lt;=80000,"Mid-range",
TRUE,"Premium"
)</f>
        <v>Budget</v>
      </c>
      <c r="O1298" t="str" cm="1">
        <f t="array" ref="O1298">_xlfn.IFS(
Table1[[#This Row],[Engine Size]]&lt;2,"Small",
Table1[[#This Row],[Engine Size]]&lt;4,"Medium",
TRUE,"Large"
)</f>
        <v>Medium</v>
      </c>
      <c r="P1298" cm="1">
        <f t="array" ref="P1298">_xlfn.IFS(
Table1[[#This Row],[Condition]]="New",3,
Table1[[#This Row],[Condition]]="Like New",2,
TRUE,1
)</f>
        <v>3</v>
      </c>
    </row>
    <row r="1299" spans="1:16" hidden="1" x14ac:dyDescent="0.3">
      <c r="A1299">
        <v>1298</v>
      </c>
      <c r="B1299" t="s">
        <v>58</v>
      </c>
      <c r="C1299">
        <v>2001</v>
      </c>
      <c r="D1299">
        <v>4.3</v>
      </c>
      <c r="E1299" t="s">
        <v>42</v>
      </c>
      <c r="F1299" t="s">
        <v>34</v>
      </c>
      <c r="G1299">
        <v>230517</v>
      </c>
      <c r="H1299" t="s">
        <v>38</v>
      </c>
      <c r="I1299">
        <v>27011.56</v>
      </c>
      <c r="J1299" t="s">
        <v>65</v>
      </c>
      <c r="K1299">
        <f ca="1">YEAR(TODAY()) - Table1[[#This Row],[Year]]</f>
        <v>25</v>
      </c>
      <c r="L1299">
        <f>Table1[[#This Row],[Price]]/Table1[[#This Row],[Mileage]]</f>
        <v>0.11717816907212918</v>
      </c>
      <c r="M1299" t="str" cm="1">
        <f t="array" ref="M1299">_xlfn.IFS(
Table1[[#This Row],[Mileage]]&lt;50000,"Low",
Table1[[#This Row],[Mileage]]&lt;150000,"Medium",
TRUE,"High"
)</f>
        <v>High</v>
      </c>
      <c r="N1299" t="str" cm="1">
        <f t="array" ref="N1299">_xlfn.IFS(
Table1[[#This Row],[Price]]&lt;65000,"Budget",
Table1[[#This Row],[Price]]&lt;=80000,"Mid-range",
TRUE,"Premium"
)</f>
        <v>Budget</v>
      </c>
      <c r="O1299" t="str" cm="1">
        <f t="array" ref="O1299">_xlfn.IFS(
Table1[[#This Row],[Engine Size]]&lt;2,"Small",
Table1[[#This Row],[Engine Size]]&lt;4,"Medium",
TRUE,"Large"
)</f>
        <v>Large</v>
      </c>
      <c r="P1299" cm="1">
        <f t="array" ref="P1299">_xlfn.IFS(
Table1[[#This Row],[Condition]]="New",3,
Table1[[#This Row],[Condition]]="Like New",2,
TRUE,1
)</f>
        <v>2</v>
      </c>
    </row>
    <row r="1300" spans="1:16" x14ac:dyDescent="0.3">
      <c r="A1300">
        <v>1299</v>
      </c>
      <c r="B1300" t="s">
        <v>17</v>
      </c>
      <c r="C1300">
        <v>2022</v>
      </c>
      <c r="D1300">
        <v>1.4</v>
      </c>
      <c r="E1300" t="s">
        <v>25</v>
      </c>
      <c r="F1300" t="s">
        <v>19</v>
      </c>
      <c r="G1300">
        <v>180889</v>
      </c>
      <c r="H1300" t="s">
        <v>26</v>
      </c>
      <c r="I1300">
        <v>56477.64</v>
      </c>
      <c r="J1300" t="s">
        <v>35</v>
      </c>
      <c r="K1300">
        <f ca="1">YEAR(TODAY()) - Table1[[#This Row],[Year]]</f>
        <v>4</v>
      </c>
      <c r="L1300">
        <f>Table1[[#This Row],[Price]]/Table1[[#This Row],[Mileage]]</f>
        <v>0.31222263376988096</v>
      </c>
      <c r="M1300" t="str" cm="1">
        <f t="array" ref="M1300">_xlfn.IFS(
Table1[[#This Row],[Mileage]]&lt;50000,"Low",
Table1[[#This Row],[Mileage]]&lt;150000,"Medium",
TRUE,"High"
)</f>
        <v>High</v>
      </c>
      <c r="N1300" t="str" cm="1">
        <f t="array" ref="N1300">_xlfn.IFS(
Table1[[#This Row],[Price]]&lt;65000,"Budget",
Table1[[#This Row],[Price]]&lt;=80000,"Mid-range",
TRUE,"Premium"
)</f>
        <v>Budget</v>
      </c>
      <c r="O1300" t="str" cm="1">
        <f t="array" ref="O1300">_xlfn.IFS(
Table1[[#This Row],[Engine Size]]&lt;2,"Small",
Table1[[#This Row],[Engine Size]]&lt;4,"Medium",
TRUE,"Large"
)</f>
        <v>Small</v>
      </c>
      <c r="P1300" cm="1">
        <f t="array" ref="P1300">_xlfn.IFS(
Table1[[#This Row],[Condition]]="New",3,
Table1[[#This Row],[Condition]]="Like New",2,
TRUE,1
)</f>
        <v>1</v>
      </c>
    </row>
    <row r="1301" spans="1:16" hidden="1" x14ac:dyDescent="0.3">
      <c r="A1301">
        <v>1300</v>
      </c>
      <c r="B1301" t="s">
        <v>17</v>
      </c>
      <c r="C1301">
        <v>2008</v>
      </c>
      <c r="D1301">
        <v>3.2</v>
      </c>
      <c r="E1301" t="s">
        <v>25</v>
      </c>
      <c r="F1301" t="s">
        <v>19</v>
      </c>
      <c r="G1301">
        <v>295863</v>
      </c>
      <c r="H1301" t="s">
        <v>38</v>
      </c>
      <c r="I1301">
        <v>25877.13</v>
      </c>
      <c r="J1301" t="s">
        <v>21</v>
      </c>
      <c r="K1301">
        <f ca="1">YEAR(TODAY()) - Table1[[#This Row],[Year]]</f>
        <v>18</v>
      </c>
      <c r="L1301">
        <f>Table1[[#This Row],[Price]]/Table1[[#This Row],[Mileage]]</f>
        <v>8.746321777309092E-2</v>
      </c>
      <c r="M1301" t="str" cm="1">
        <f t="array" ref="M1301">_xlfn.IFS(
Table1[[#This Row],[Mileage]]&lt;50000,"Low",
Table1[[#This Row],[Mileage]]&lt;150000,"Medium",
TRUE,"High"
)</f>
        <v>High</v>
      </c>
      <c r="N1301" t="str" cm="1">
        <f t="array" ref="N1301">_xlfn.IFS(
Table1[[#This Row],[Price]]&lt;65000,"Budget",
Table1[[#This Row],[Price]]&lt;=80000,"Mid-range",
TRUE,"Premium"
)</f>
        <v>Budget</v>
      </c>
      <c r="O1301" t="str" cm="1">
        <f t="array" ref="O1301">_xlfn.IFS(
Table1[[#This Row],[Engine Size]]&lt;2,"Small",
Table1[[#This Row],[Engine Size]]&lt;4,"Medium",
TRUE,"Large"
)</f>
        <v>Medium</v>
      </c>
      <c r="P1301" cm="1">
        <f t="array" ref="P1301">_xlfn.IFS(
Table1[[#This Row],[Condition]]="New",3,
Table1[[#This Row],[Condition]]="Like New",2,
TRUE,1
)</f>
        <v>2</v>
      </c>
    </row>
    <row r="1302" spans="1:16" x14ac:dyDescent="0.3">
      <c r="A1302">
        <v>1301</v>
      </c>
      <c r="B1302" t="s">
        <v>17</v>
      </c>
      <c r="C1302">
        <v>2000</v>
      </c>
      <c r="D1302">
        <v>1.8</v>
      </c>
      <c r="E1302" t="s">
        <v>25</v>
      </c>
      <c r="F1302" t="s">
        <v>34</v>
      </c>
      <c r="G1302">
        <v>45704</v>
      </c>
      <c r="H1302" t="s">
        <v>38</v>
      </c>
      <c r="I1302">
        <v>66759.55</v>
      </c>
      <c r="J1302" t="s">
        <v>21</v>
      </c>
      <c r="K1302">
        <f ca="1">YEAR(TODAY()) - Table1[[#This Row],[Year]]</f>
        <v>26</v>
      </c>
      <c r="L1302">
        <f>Table1[[#This Row],[Price]]/Table1[[#This Row],[Mileage]]</f>
        <v>1.4606938123577806</v>
      </c>
      <c r="M1302" t="str" cm="1">
        <f t="array" ref="M1302">_xlfn.IFS(
Table1[[#This Row],[Mileage]]&lt;50000,"Low",
Table1[[#This Row],[Mileage]]&lt;150000,"Medium",
TRUE,"High"
)</f>
        <v>Low</v>
      </c>
      <c r="N1302" t="str" cm="1">
        <f t="array" ref="N1302">_xlfn.IFS(
Table1[[#This Row],[Price]]&lt;65000,"Budget",
Table1[[#This Row],[Price]]&lt;=80000,"Mid-range",
TRUE,"Premium"
)</f>
        <v>Mid-range</v>
      </c>
      <c r="O1302" t="str" cm="1">
        <f t="array" ref="O1302">_xlfn.IFS(
Table1[[#This Row],[Engine Size]]&lt;2,"Small",
Table1[[#This Row],[Engine Size]]&lt;4,"Medium",
TRUE,"Large"
)</f>
        <v>Small</v>
      </c>
      <c r="P1302" cm="1">
        <f t="array" ref="P1302">_xlfn.IFS(
Table1[[#This Row],[Condition]]="New",3,
Table1[[#This Row],[Condition]]="Like New",2,
TRUE,1
)</f>
        <v>2</v>
      </c>
    </row>
    <row r="1303" spans="1:16" x14ac:dyDescent="0.3">
      <c r="A1303">
        <v>1302</v>
      </c>
      <c r="B1303" t="s">
        <v>58</v>
      </c>
      <c r="C1303">
        <v>2007</v>
      </c>
      <c r="D1303">
        <v>1.9</v>
      </c>
      <c r="E1303" t="s">
        <v>33</v>
      </c>
      <c r="F1303" t="s">
        <v>19</v>
      </c>
      <c r="G1303">
        <v>292157</v>
      </c>
      <c r="H1303" t="s">
        <v>20</v>
      </c>
      <c r="I1303">
        <v>90913.66</v>
      </c>
      <c r="J1303" t="s">
        <v>67</v>
      </c>
      <c r="K1303">
        <f ca="1">YEAR(TODAY()) - Table1[[#This Row],[Year]]</f>
        <v>19</v>
      </c>
      <c r="L1303">
        <f>Table1[[#This Row],[Price]]/Table1[[#This Row],[Mileage]]</f>
        <v>0.3111808377002776</v>
      </c>
      <c r="M1303" t="str" cm="1">
        <f t="array" ref="M1303">_xlfn.IFS(
Table1[[#This Row],[Mileage]]&lt;50000,"Low",
Table1[[#This Row],[Mileage]]&lt;150000,"Medium",
TRUE,"High"
)</f>
        <v>High</v>
      </c>
      <c r="N1303" t="str" cm="1">
        <f t="array" ref="N1303">_xlfn.IFS(
Table1[[#This Row],[Price]]&lt;65000,"Budget",
Table1[[#This Row],[Price]]&lt;=80000,"Mid-range",
TRUE,"Premium"
)</f>
        <v>Premium</v>
      </c>
      <c r="O1303" t="str" cm="1">
        <f t="array" ref="O1303">_xlfn.IFS(
Table1[[#This Row],[Engine Size]]&lt;2,"Small",
Table1[[#This Row],[Engine Size]]&lt;4,"Medium",
TRUE,"Large"
)</f>
        <v>Small</v>
      </c>
      <c r="P1303" cm="1">
        <f t="array" ref="P1303">_xlfn.IFS(
Table1[[#This Row],[Condition]]="New",3,
Table1[[#This Row],[Condition]]="Like New",2,
TRUE,1
)</f>
        <v>3</v>
      </c>
    </row>
    <row r="1304" spans="1:16" hidden="1" x14ac:dyDescent="0.3">
      <c r="A1304">
        <v>1303</v>
      </c>
      <c r="B1304" t="s">
        <v>58</v>
      </c>
      <c r="C1304">
        <v>2022</v>
      </c>
      <c r="D1304">
        <v>2</v>
      </c>
      <c r="E1304" t="s">
        <v>18</v>
      </c>
      <c r="F1304" t="s">
        <v>19</v>
      </c>
      <c r="G1304">
        <v>226884</v>
      </c>
      <c r="H1304" t="s">
        <v>38</v>
      </c>
      <c r="I1304">
        <v>13121.42</v>
      </c>
      <c r="J1304" t="s">
        <v>62</v>
      </c>
      <c r="K1304">
        <f ca="1">YEAR(TODAY()) - Table1[[#This Row],[Year]]</f>
        <v>4</v>
      </c>
      <c r="L1304">
        <f>Table1[[#This Row],[Price]]/Table1[[#This Row],[Mileage]]</f>
        <v>5.783316584686448E-2</v>
      </c>
      <c r="M1304" t="str" cm="1">
        <f t="array" ref="M1304">_xlfn.IFS(
Table1[[#This Row],[Mileage]]&lt;50000,"Low",
Table1[[#This Row],[Mileage]]&lt;150000,"Medium",
TRUE,"High"
)</f>
        <v>High</v>
      </c>
      <c r="N1304" t="str" cm="1">
        <f t="array" ref="N1304">_xlfn.IFS(
Table1[[#This Row],[Price]]&lt;65000,"Budget",
Table1[[#This Row],[Price]]&lt;=80000,"Mid-range",
TRUE,"Premium"
)</f>
        <v>Budget</v>
      </c>
      <c r="O1304" t="str" cm="1">
        <f t="array" ref="O1304">_xlfn.IFS(
Table1[[#This Row],[Engine Size]]&lt;2,"Small",
Table1[[#This Row],[Engine Size]]&lt;4,"Medium",
TRUE,"Large"
)</f>
        <v>Medium</v>
      </c>
      <c r="P1304" cm="1">
        <f t="array" ref="P1304">_xlfn.IFS(
Table1[[#This Row],[Condition]]="New",3,
Table1[[#This Row],[Condition]]="Like New",2,
TRUE,1
)</f>
        <v>2</v>
      </c>
    </row>
    <row r="1305" spans="1:16" hidden="1" x14ac:dyDescent="0.3">
      <c r="A1305">
        <v>1304</v>
      </c>
      <c r="B1305" t="s">
        <v>58</v>
      </c>
      <c r="C1305">
        <v>2005</v>
      </c>
      <c r="D1305">
        <v>2.9</v>
      </c>
      <c r="E1305" t="s">
        <v>18</v>
      </c>
      <c r="F1305" t="s">
        <v>19</v>
      </c>
      <c r="G1305">
        <v>167848</v>
      </c>
      <c r="H1305" t="s">
        <v>38</v>
      </c>
      <c r="I1305">
        <v>25578.52</v>
      </c>
      <c r="J1305" t="s">
        <v>59</v>
      </c>
      <c r="K1305">
        <f ca="1">YEAR(TODAY()) - Table1[[#This Row],[Year]]</f>
        <v>21</v>
      </c>
      <c r="L1305">
        <f>Table1[[#This Row],[Price]]/Table1[[#This Row],[Mileage]]</f>
        <v>0.15239097278490063</v>
      </c>
      <c r="M1305" t="str" cm="1">
        <f t="array" ref="M1305">_xlfn.IFS(
Table1[[#This Row],[Mileage]]&lt;50000,"Low",
Table1[[#This Row],[Mileage]]&lt;150000,"Medium",
TRUE,"High"
)</f>
        <v>High</v>
      </c>
      <c r="N1305" t="str" cm="1">
        <f t="array" ref="N1305">_xlfn.IFS(
Table1[[#This Row],[Price]]&lt;65000,"Budget",
Table1[[#This Row],[Price]]&lt;=80000,"Mid-range",
TRUE,"Premium"
)</f>
        <v>Budget</v>
      </c>
      <c r="O1305" t="str" cm="1">
        <f t="array" ref="O1305">_xlfn.IFS(
Table1[[#This Row],[Engine Size]]&lt;2,"Small",
Table1[[#This Row],[Engine Size]]&lt;4,"Medium",
TRUE,"Large"
)</f>
        <v>Medium</v>
      </c>
      <c r="P1305" cm="1">
        <f t="array" ref="P1305">_xlfn.IFS(
Table1[[#This Row],[Condition]]="New",3,
Table1[[#This Row],[Condition]]="Like New",2,
TRUE,1
)</f>
        <v>2</v>
      </c>
    </row>
    <row r="1306" spans="1:16" x14ac:dyDescent="0.3">
      <c r="A1306">
        <v>1305</v>
      </c>
      <c r="B1306" t="s">
        <v>58</v>
      </c>
      <c r="C1306">
        <v>2005</v>
      </c>
      <c r="D1306">
        <v>1.3</v>
      </c>
      <c r="E1306" t="s">
        <v>33</v>
      </c>
      <c r="F1306" t="s">
        <v>19</v>
      </c>
      <c r="G1306">
        <v>272204</v>
      </c>
      <c r="H1306" t="s">
        <v>38</v>
      </c>
      <c r="I1306">
        <v>85220.19</v>
      </c>
      <c r="J1306" t="s">
        <v>62</v>
      </c>
      <c r="K1306">
        <f ca="1">YEAR(TODAY()) - Table1[[#This Row],[Year]]</f>
        <v>21</v>
      </c>
      <c r="L1306">
        <f>Table1[[#This Row],[Price]]/Table1[[#This Row],[Mileage]]</f>
        <v>0.3130747160218072</v>
      </c>
      <c r="M1306" t="str" cm="1">
        <f t="array" ref="M1306">_xlfn.IFS(
Table1[[#This Row],[Mileage]]&lt;50000,"Low",
Table1[[#This Row],[Mileage]]&lt;150000,"Medium",
TRUE,"High"
)</f>
        <v>High</v>
      </c>
      <c r="N1306" t="str" cm="1">
        <f t="array" ref="N1306">_xlfn.IFS(
Table1[[#This Row],[Price]]&lt;65000,"Budget",
Table1[[#This Row],[Price]]&lt;=80000,"Mid-range",
TRUE,"Premium"
)</f>
        <v>Premium</v>
      </c>
      <c r="O1306" t="str" cm="1">
        <f t="array" ref="O1306">_xlfn.IFS(
Table1[[#This Row],[Engine Size]]&lt;2,"Small",
Table1[[#This Row],[Engine Size]]&lt;4,"Medium",
TRUE,"Large"
)</f>
        <v>Small</v>
      </c>
      <c r="P1306" cm="1">
        <f t="array" ref="P1306">_xlfn.IFS(
Table1[[#This Row],[Condition]]="New",3,
Table1[[#This Row],[Condition]]="Like New",2,
TRUE,1
)</f>
        <v>2</v>
      </c>
    </row>
    <row r="1307" spans="1:16" x14ac:dyDescent="0.3">
      <c r="A1307">
        <v>1306</v>
      </c>
      <c r="B1307" t="s">
        <v>17</v>
      </c>
      <c r="C1307">
        <v>2021</v>
      </c>
      <c r="D1307">
        <v>3</v>
      </c>
      <c r="E1307" t="s">
        <v>25</v>
      </c>
      <c r="F1307" t="s">
        <v>19</v>
      </c>
      <c r="G1307">
        <v>219182</v>
      </c>
      <c r="H1307" t="s">
        <v>26</v>
      </c>
      <c r="I1307">
        <v>64997.58</v>
      </c>
      <c r="J1307" t="s">
        <v>47</v>
      </c>
      <c r="K1307">
        <f ca="1">YEAR(TODAY()) - Table1[[#This Row],[Year]]</f>
        <v>5</v>
      </c>
      <c r="L1307">
        <f>Table1[[#This Row],[Price]]/Table1[[#This Row],[Mileage]]</f>
        <v>0.29654615798742601</v>
      </c>
      <c r="M1307" t="str" cm="1">
        <f t="array" ref="M1307">_xlfn.IFS(
Table1[[#This Row],[Mileage]]&lt;50000,"Low",
Table1[[#This Row],[Mileage]]&lt;150000,"Medium",
TRUE,"High"
)</f>
        <v>High</v>
      </c>
      <c r="N1307" t="str" cm="1">
        <f t="array" ref="N1307">_xlfn.IFS(
Table1[[#This Row],[Price]]&lt;65000,"Budget",
Table1[[#This Row],[Price]]&lt;=80000,"Mid-range",
TRUE,"Premium"
)</f>
        <v>Budget</v>
      </c>
      <c r="O1307" t="str" cm="1">
        <f t="array" ref="O1307">_xlfn.IFS(
Table1[[#This Row],[Engine Size]]&lt;2,"Small",
Table1[[#This Row],[Engine Size]]&lt;4,"Medium",
TRUE,"Large"
)</f>
        <v>Medium</v>
      </c>
      <c r="P1307" cm="1">
        <f t="array" ref="P1307">_xlfn.IFS(
Table1[[#This Row],[Condition]]="New",3,
Table1[[#This Row],[Condition]]="Like New",2,
TRUE,1
)</f>
        <v>1</v>
      </c>
    </row>
    <row r="1308" spans="1:16" hidden="1" x14ac:dyDescent="0.3">
      <c r="A1308">
        <v>1307</v>
      </c>
      <c r="B1308" t="s">
        <v>17</v>
      </c>
      <c r="C1308">
        <v>2017</v>
      </c>
      <c r="D1308">
        <v>3.6</v>
      </c>
      <c r="E1308" t="s">
        <v>25</v>
      </c>
      <c r="F1308" t="s">
        <v>34</v>
      </c>
      <c r="G1308">
        <v>78563</v>
      </c>
      <c r="H1308" t="s">
        <v>26</v>
      </c>
      <c r="I1308">
        <v>12477.35</v>
      </c>
      <c r="J1308" t="s">
        <v>64</v>
      </c>
      <c r="K1308">
        <f ca="1">YEAR(TODAY()) - Table1[[#This Row],[Year]]</f>
        <v>9</v>
      </c>
      <c r="L1308">
        <f>Table1[[#This Row],[Price]]/Table1[[#This Row],[Mileage]]</f>
        <v>0.15881967338314473</v>
      </c>
      <c r="M1308" t="str" cm="1">
        <f t="array" ref="M1308">_xlfn.IFS(
Table1[[#This Row],[Mileage]]&lt;50000,"Low",
Table1[[#This Row],[Mileage]]&lt;150000,"Medium",
TRUE,"High"
)</f>
        <v>Medium</v>
      </c>
      <c r="N1308" t="str" cm="1">
        <f t="array" ref="N1308">_xlfn.IFS(
Table1[[#This Row],[Price]]&lt;65000,"Budget",
Table1[[#This Row],[Price]]&lt;=80000,"Mid-range",
TRUE,"Premium"
)</f>
        <v>Budget</v>
      </c>
      <c r="O1308" t="str" cm="1">
        <f t="array" ref="O1308">_xlfn.IFS(
Table1[[#This Row],[Engine Size]]&lt;2,"Small",
Table1[[#This Row],[Engine Size]]&lt;4,"Medium",
TRUE,"Large"
)</f>
        <v>Medium</v>
      </c>
      <c r="P1308" cm="1">
        <f t="array" ref="P1308">_xlfn.IFS(
Table1[[#This Row],[Condition]]="New",3,
Table1[[#This Row],[Condition]]="Like New",2,
TRUE,1
)</f>
        <v>1</v>
      </c>
    </row>
    <row r="1309" spans="1:16" x14ac:dyDescent="0.3">
      <c r="A1309">
        <v>1308</v>
      </c>
      <c r="B1309" t="s">
        <v>43</v>
      </c>
      <c r="C1309">
        <v>2016</v>
      </c>
      <c r="D1309">
        <v>3.4</v>
      </c>
      <c r="E1309" t="s">
        <v>42</v>
      </c>
      <c r="F1309" t="s">
        <v>19</v>
      </c>
      <c r="G1309">
        <v>135102</v>
      </c>
      <c r="H1309" t="s">
        <v>20</v>
      </c>
      <c r="I1309">
        <v>51203.26</v>
      </c>
      <c r="J1309" t="s">
        <v>57</v>
      </c>
      <c r="K1309">
        <f ca="1">YEAR(TODAY()) - Table1[[#This Row],[Year]]</f>
        <v>10</v>
      </c>
      <c r="L1309">
        <f>Table1[[#This Row],[Price]]/Table1[[#This Row],[Mileage]]</f>
        <v>0.37899705407765988</v>
      </c>
      <c r="M1309" t="str" cm="1">
        <f t="array" ref="M1309">_xlfn.IFS(
Table1[[#This Row],[Mileage]]&lt;50000,"Low",
Table1[[#This Row],[Mileage]]&lt;150000,"Medium",
TRUE,"High"
)</f>
        <v>Medium</v>
      </c>
      <c r="N1309" t="str" cm="1">
        <f t="array" ref="N1309">_xlfn.IFS(
Table1[[#This Row],[Price]]&lt;65000,"Budget",
Table1[[#This Row],[Price]]&lt;=80000,"Mid-range",
TRUE,"Premium"
)</f>
        <v>Budget</v>
      </c>
      <c r="O1309" t="str" cm="1">
        <f t="array" ref="O1309">_xlfn.IFS(
Table1[[#This Row],[Engine Size]]&lt;2,"Small",
Table1[[#This Row],[Engine Size]]&lt;4,"Medium",
TRUE,"Large"
)</f>
        <v>Medium</v>
      </c>
      <c r="P1309" cm="1">
        <f t="array" ref="P1309">_xlfn.IFS(
Table1[[#This Row],[Condition]]="New",3,
Table1[[#This Row],[Condition]]="Like New",2,
TRUE,1
)</f>
        <v>3</v>
      </c>
    </row>
    <row r="1310" spans="1:16" hidden="1" x14ac:dyDescent="0.3">
      <c r="A1310">
        <v>1309</v>
      </c>
      <c r="B1310" t="s">
        <v>50</v>
      </c>
      <c r="C1310">
        <v>2011</v>
      </c>
      <c r="D1310">
        <v>2.9</v>
      </c>
      <c r="E1310" t="s">
        <v>42</v>
      </c>
      <c r="F1310" t="s">
        <v>34</v>
      </c>
      <c r="G1310">
        <v>89779</v>
      </c>
      <c r="H1310" t="s">
        <v>38</v>
      </c>
      <c r="I1310">
        <v>24927.06</v>
      </c>
      <c r="J1310" t="s">
        <v>61</v>
      </c>
      <c r="K1310">
        <f ca="1">YEAR(TODAY()) - Table1[[#This Row],[Year]]</f>
        <v>15</v>
      </c>
      <c r="L1310">
        <f>Table1[[#This Row],[Price]]/Table1[[#This Row],[Mileage]]</f>
        <v>0.27764911616302257</v>
      </c>
      <c r="M1310" t="str" cm="1">
        <f t="array" ref="M1310">_xlfn.IFS(
Table1[[#This Row],[Mileage]]&lt;50000,"Low",
Table1[[#This Row],[Mileage]]&lt;150000,"Medium",
TRUE,"High"
)</f>
        <v>Medium</v>
      </c>
      <c r="N1310" t="str" cm="1">
        <f t="array" ref="N1310">_xlfn.IFS(
Table1[[#This Row],[Price]]&lt;65000,"Budget",
Table1[[#This Row],[Price]]&lt;=80000,"Mid-range",
TRUE,"Premium"
)</f>
        <v>Budget</v>
      </c>
      <c r="O1310" t="str" cm="1">
        <f t="array" ref="O1310">_xlfn.IFS(
Table1[[#This Row],[Engine Size]]&lt;2,"Small",
Table1[[#This Row],[Engine Size]]&lt;4,"Medium",
TRUE,"Large"
)</f>
        <v>Medium</v>
      </c>
      <c r="P1310" cm="1">
        <f t="array" ref="P1310">_xlfn.IFS(
Table1[[#This Row],[Condition]]="New",3,
Table1[[#This Row],[Condition]]="Like New",2,
TRUE,1
)</f>
        <v>2</v>
      </c>
    </row>
    <row r="1311" spans="1:16" hidden="1" x14ac:dyDescent="0.3">
      <c r="A1311">
        <v>1310</v>
      </c>
      <c r="B1311" t="s">
        <v>30</v>
      </c>
      <c r="C1311">
        <v>2005</v>
      </c>
      <c r="D1311">
        <v>5.2</v>
      </c>
      <c r="E1311" t="s">
        <v>25</v>
      </c>
      <c r="F1311" t="s">
        <v>19</v>
      </c>
      <c r="G1311">
        <v>164361</v>
      </c>
      <c r="H1311" t="s">
        <v>26</v>
      </c>
      <c r="I1311">
        <v>23914.16</v>
      </c>
      <c r="J1311" t="s">
        <v>40</v>
      </c>
      <c r="K1311">
        <f ca="1">YEAR(TODAY()) - Table1[[#This Row],[Year]]</f>
        <v>21</v>
      </c>
      <c r="L1311">
        <f>Table1[[#This Row],[Price]]/Table1[[#This Row],[Mileage]]</f>
        <v>0.14549777623645513</v>
      </c>
      <c r="M1311" t="str" cm="1">
        <f t="array" ref="M1311">_xlfn.IFS(
Table1[[#This Row],[Mileage]]&lt;50000,"Low",
Table1[[#This Row],[Mileage]]&lt;150000,"Medium",
TRUE,"High"
)</f>
        <v>High</v>
      </c>
      <c r="N1311" t="str" cm="1">
        <f t="array" ref="N1311">_xlfn.IFS(
Table1[[#This Row],[Price]]&lt;65000,"Budget",
Table1[[#This Row],[Price]]&lt;=80000,"Mid-range",
TRUE,"Premium"
)</f>
        <v>Budget</v>
      </c>
      <c r="O1311" t="str" cm="1">
        <f t="array" ref="O1311">_xlfn.IFS(
Table1[[#This Row],[Engine Size]]&lt;2,"Small",
Table1[[#This Row],[Engine Size]]&lt;4,"Medium",
TRUE,"Large"
)</f>
        <v>Large</v>
      </c>
      <c r="P1311" cm="1">
        <f t="array" ref="P1311">_xlfn.IFS(
Table1[[#This Row],[Condition]]="New",3,
Table1[[#This Row],[Condition]]="Like New",2,
TRUE,1
)</f>
        <v>1</v>
      </c>
    </row>
    <row r="1312" spans="1:16" x14ac:dyDescent="0.3">
      <c r="A1312">
        <v>1311</v>
      </c>
      <c r="B1312" t="s">
        <v>37</v>
      </c>
      <c r="C1312">
        <v>2007</v>
      </c>
      <c r="D1312">
        <v>1.7</v>
      </c>
      <c r="E1312" t="s">
        <v>33</v>
      </c>
      <c r="F1312" t="s">
        <v>19</v>
      </c>
      <c r="G1312">
        <v>99704</v>
      </c>
      <c r="H1312" t="s">
        <v>20</v>
      </c>
      <c r="I1312">
        <v>94361.31</v>
      </c>
      <c r="J1312" t="s">
        <v>48</v>
      </c>
      <c r="K1312">
        <f ca="1">YEAR(TODAY()) - Table1[[#This Row],[Year]]</f>
        <v>19</v>
      </c>
      <c r="L1312">
        <f>Table1[[#This Row],[Price]]/Table1[[#This Row],[Mileage]]</f>
        <v>0.94641448688116825</v>
      </c>
      <c r="M1312" t="str" cm="1">
        <f t="array" ref="M1312">_xlfn.IFS(
Table1[[#This Row],[Mileage]]&lt;50000,"Low",
Table1[[#This Row],[Mileage]]&lt;150000,"Medium",
TRUE,"High"
)</f>
        <v>Medium</v>
      </c>
      <c r="N1312" t="str" cm="1">
        <f t="array" ref="N1312">_xlfn.IFS(
Table1[[#This Row],[Price]]&lt;65000,"Budget",
Table1[[#This Row],[Price]]&lt;=80000,"Mid-range",
TRUE,"Premium"
)</f>
        <v>Premium</v>
      </c>
      <c r="O1312" t="str" cm="1">
        <f t="array" ref="O1312">_xlfn.IFS(
Table1[[#This Row],[Engine Size]]&lt;2,"Small",
Table1[[#This Row],[Engine Size]]&lt;4,"Medium",
TRUE,"Large"
)</f>
        <v>Small</v>
      </c>
      <c r="P1312" cm="1">
        <f t="array" ref="P1312">_xlfn.IFS(
Table1[[#This Row],[Condition]]="New",3,
Table1[[#This Row],[Condition]]="Like New",2,
TRUE,1
)</f>
        <v>3</v>
      </c>
    </row>
    <row r="1313" spans="1:16" x14ac:dyDescent="0.3">
      <c r="A1313">
        <v>1312</v>
      </c>
      <c r="B1313" t="s">
        <v>17</v>
      </c>
      <c r="C1313">
        <v>2018</v>
      </c>
      <c r="D1313">
        <v>3.5</v>
      </c>
      <c r="E1313" t="s">
        <v>25</v>
      </c>
      <c r="F1313" t="s">
        <v>34</v>
      </c>
      <c r="G1313">
        <v>261757</v>
      </c>
      <c r="H1313" t="s">
        <v>38</v>
      </c>
      <c r="I1313">
        <v>77346.45</v>
      </c>
      <c r="J1313" t="s">
        <v>47</v>
      </c>
      <c r="K1313">
        <f ca="1">YEAR(TODAY()) - Table1[[#This Row],[Year]]</f>
        <v>8</v>
      </c>
      <c r="L1313">
        <f>Table1[[#This Row],[Price]]/Table1[[#This Row],[Mileage]]</f>
        <v>0.29548951890493852</v>
      </c>
      <c r="M1313" t="str" cm="1">
        <f t="array" ref="M1313">_xlfn.IFS(
Table1[[#This Row],[Mileage]]&lt;50000,"Low",
Table1[[#This Row],[Mileage]]&lt;150000,"Medium",
TRUE,"High"
)</f>
        <v>High</v>
      </c>
      <c r="N1313" t="str" cm="1">
        <f t="array" ref="N1313">_xlfn.IFS(
Table1[[#This Row],[Price]]&lt;65000,"Budget",
Table1[[#This Row],[Price]]&lt;=80000,"Mid-range",
TRUE,"Premium"
)</f>
        <v>Mid-range</v>
      </c>
      <c r="O1313" t="str" cm="1">
        <f t="array" ref="O1313">_xlfn.IFS(
Table1[[#This Row],[Engine Size]]&lt;2,"Small",
Table1[[#This Row],[Engine Size]]&lt;4,"Medium",
TRUE,"Large"
)</f>
        <v>Medium</v>
      </c>
      <c r="P1313" cm="1">
        <f t="array" ref="P1313">_xlfn.IFS(
Table1[[#This Row],[Condition]]="New",3,
Table1[[#This Row],[Condition]]="Like New",2,
TRUE,1
)</f>
        <v>2</v>
      </c>
    </row>
    <row r="1314" spans="1:16" x14ac:dyDescent="0.3">
      <c r="A1314">
        <v>1313</v>
      </c>
      <c r="B1314" t="s">
        <v>37</v>
      </c>
      <c r="C1314">
        <v>2009</v>
      </c>
      <c r="D1314">
        <v>1.3</v>
      </c>
      <c r="E1314" t="s">
        <v>42</v>
      </c>
      <c r="F1314" t="s">
        <v>34</v>
      </c>
      <c r="G1314">
        <v>110234</v>
      </c>
      <c r="H1314" t="s">
        <v>20</v>
      </c>
      <c r="I1314">
        <v>71141.91</v>
      </c>
      <c r="J1314" t="s">
        <v>45</v>
      </c>
      <c r="K1314">
        <f ca="1">YEAR(TODAY()) - Table1[[#This Row],[Year]]</f>
        <v>17</v>
      </c>
      <c r="L1314">
        <f>Table1[[#This Row],[Price]]/Table1[[#This Row],[Mileage]]</f>
        <v>0.64537175463105756</v>
      </c>
      <c r="M1314" t="str" cm="1">
        <f t="array" ref="M1314">_xlfn.IFS(
Table1[[#This Row],[Mileage]]&lt;50000,"Low",
Table1[[#This Row],[Mileage]]&lt;150000,"Medium",
TRUE,"High"
)</f>
        <v>Medium</v>
      </c>
      <c r="N1314" t="str" cm="1">
        <f t="array" ref="N1314">_xlfn.IFS(
Table1[[#This Row],[Price]]&lt;65000,"Budget",
Table1[[#This Row],[Price]]&lt;=80000,"Mid-range",
TRUE,"Premium"
)</f>
        <v>Mid-range</v>
      </c>
      <c r="O1314" t="str" cm="1">
        <f t="array" ref="O1314">_xlfn.IFS(
Table1[[#This Row],[Engine Size]]&lt;2,"Small",
Table1[[#This Row],[Engine Size]]&lt;4,"Medium",
TRUE,"Large"
)</f>
        <v>Small</v>
      </c>
      <c r="P1314" cm="1">
        <f t="array" ref="P1314">_xlfn.IFS(
Table1[[#This Row],[Condition]]="New",3,
Table1[[#This Row],[Condition]]="Like New",2,
TRUE,1
)</f>
        <v>3</v>
      </c>
    </row>
    <row r="1315" spans="1:16" hidden="1" x14ac:dyDescent="0.3">
      <c r="A1315">
        <v>1314</v>
      </c>
      <c r="B1315" t="s">
        <v>50</v>
      </c>
      <c r="C1315">
        <v>2000</v>
      </c>
      <c r="D1315">
        <v>1.4</v>
      </c>
      <c r="E1315" t="s">
        <v>25</v>
      </c>
      <c r="F1315" t="s">
        <v>19</v>
      </c>
      <c r="G1315">
        <v>36491</v>
      </c>
      <c r="H1315" t="s">
        <v>20</v>
      </c>
      <c r="I1315">
        <v>27698.240000000002</v>
      </c>
      <c r="J1315" t="s">
        <v>55</v>
      </c>
      <c r="K1315">
        <f ca="1">YEAR(TODAY()) - Table1[[#This Row],[Year]]</f>
        <v>26</v>
      </c>
      <c r="L1315">
        <f>Table1[[#This Row],[Price]]/Table1[[#This Row],[Mileage]]</f>
        <v>0.75904305171138098</v>
      </c>
      <c r="M1315" t="str" cm="1">
        <f t="array" ref="M1315">_xlfn.IFS(
Table1[[#This Row],[Mileage]]&lt;50000,"Low",
Table1[[#This Row],[Mileage]]&lt;150000,"Medium",
TRUE,"High"
)</f>
        <v>Low</v>
      </c>
      <c r="N1315" t="str" cm="1">
        <f t="array" ref="N1315">_xlfn.IFS(
Table1[[#This Row],[Price]]&lt;65000,"Budget",
Table1[[#This Row],[Price]]&lt;=80000,"Mid-range",
TRUE,"Premium"
)</f>
        <v>Budget</v>
      </c>
      <c r="O1315" t="str" cm="1">
        <f t="array" ref="O1315">_xlfn.IFS(
Table1[[#This Row],[Engine Size]]&lt;2,"Small",
Table1[[#This Row],[Engine Size]]&lt;4,"Medium",
TRUE,"Large"
)</f>
        <v>Small</v>
      </c>
      <c r="P1315" cm="1">
        <f t="array" ref="P1315">_xlfn.IFS(
Table1[[#This Row],[Condition]]="New",3,
Table1[[#This Row],[Condition]]="Like New",2,
TRUE,1
)</f>
        <v>3</v>
      </c>
    </row>
    <row r="1316" spans="1:16" hidden="1" x14ac:dyDescent="0.3">
      <c r="A1316">
        <v>1315</v>
      </c>
      <c r="B1316" t="s">
        <v>50</v>
      </c>
      <c r="C1316">
        <v>2012</v>
      </c>
      <c r="D1316">
        <v>3.9</v>
      </c>
      <c r="E1316" t="s">
        <v>33</v>
      </c>
      <c r="F1316" t="s">
        <v>19</v>
      </c>
      <c r="G1316">
        <v>226621</v>
      </c>
      <c r="H1316" t="s">
        <v>20</v>
      </c>
      <c r="I1316">
        <v>16264.48</v>
      </c>
      <c r="J1316" t="s">
        <v>51</v>
      </c>
      <c r="K1316">
        <f ca="1">YEAR(TODAY()) - Table1[[#This Row],[Year]]</f>
        <v>14</v>
      </c>
      <c r="L1316">
        <f>Table1[[#This Row],[Price]]/Table1[[#This Row],[Mileage]]</f>
        <v>7.1769518270592747E-2</v>
      </c>
      <c r="M1316" t="str" cm="1">
        <f t="array" ref="M1316">_xlfn.IFS(
Table1[[#This Row],[Mileage]]&lt;50000,"Low",
Table1[[#This Row],[Mileage]]&lt;150000,"Medium",
TRUE,"High"
)</f>
        <v>High</v>
      </c>
      <c r="N1316" t="str" cm="1">
        <f t="array" ref="N1316">_xlfn.IFS(
Table1[[#This Row],[Price]]&lt;65000,"Budget",
Table1[[#This Row],[Price]]&lt;=80000,"Mid-range",
TRUE,"Premium"
)</f>
        <v>Budget</v>
      </c>
      <c r="O1316" t="str" cm="1">
        <f t="array" ref="O1316">_xlfn.IFS(
Table1[[#This Row],[Engine Size]]&lt;2,"Small",
Table1[[#This Row],[Engine Size]]&lt;4,"Medium",
TRUE,"Large"
)</f>
        <v>Medium</v>
      </c>
      <c r="P1316" cm="1">
        <f t="array" ref="P1316">_xlfn.IFS(
Table1[[#This Row],[Condition]]="New",3,
Table1[[#This Row],[Condition]]="Like New",2,
TRUE,1
)</f>
        <v>3</v>
      </c>
    </row>
    <row r="1317" spans="1:16" x14ac:dyDescent="0.3">
      <c r="A1317">
        <v>1316</v>
      </c>
      <c r="B1317" t="s">
        <v>37</v>
      </c>
      <c r="C1317">
        <v>2016</v>
      </c>
      <c r="D1317">
        <v>3.8</v>
      </c>
      <c r="E1317" t="s">
        <v>18</v>
      </c>
      <c r="F1317" t="s">
        <v>34</v>
      </c>
      <c r="G1317">
        <v>20448</v>
      </c>
      <c r="H1317" t="s">
        <v>20</v>
      </c>
      <c r="I1317">
        <v>87729.1</v>
      </c>
      <c r="J1317" t="s">
        <v>68</v>
      </c>
      <c r="K1317">
        <f ca="1">YEAR(TODAY()) - Table1[[#This Row],[Year]]</f>
        <v>10</v>
      </c>
      <c r="L1317">
        <f>Table1[[#This Row],[Price]]/Table1[[#This Row],[Mileage]]</f>
        <v>4.2903511345852898</v>
      </c>
      <c r="M1317" t="str" cm="1">
        <f t="array" ref="M1317">_xlfn.IFS(
Table1[[#This Row],[Mileage]]&lt;50000,"Low",
Table1[[#This Row],[Mileage]]&lt;150000,"Medium",
TRUE,"High"
)</f>
        <v>Low</v>
      </c>
      <c r="N1317" t="str" cm="1">
        <f t="array" ref="N1317">_xlfn.IFS(
Table1[[#This Row],[Price]]&lt;65000,"Budget",
Table1[[#This Row],[Price]]&lt;=80000,"Mid-range",
TRUE,"Premium"
)</f>
        <v>Premium</v>
      </c>
      <c r="O1317" t="str" cm="1">
        <f t="array" ref="O1317">_xlfn.IFS(
Table1[[#This Row],[Engine Size]]&lt;2,"Small",
Table1[[#This Row],[Engine Size]]&lt;4,"Medium",
TRUE,"Large"
)</f>
        <v>Medium</v>
      </c>
      <c r="P1317" cm="1">
        <f t="array" ref="P1317">_xlfn.IFS(
Table1[[#This Row],[Condition]]="New",3,
Table1[[#This Row],[Condition]]="Like New",2,
TRUE,1
)</f>
        <v>3</v>
      </c>
    </row>
    <row r="1318" spans="1:16" hidden="1" x14ac:dyDescent="0.3">
      <c r="A1318">
        <v>1317</v>
      </c>
      <c r="B1318" t="s">
        <v>17</v>
      </c>
      <c r="C1318">
        <v>2002</v>
      </c>
      <c r="D1318">
        <v>5.4</v>
      </c>
      <c r="E1318" t="s">
        <v>33</v>
      </c>
      <c r="F1318" t="s">
        <v>34</v>
      </c>
      <c r="G1318">
        <v>49294</v>
      </c>
      <c r="H1318" t="s">
        <v>20</v>
      </c>
      <c r="I1318">
        <v>5558.56</v>
      </c>
      <c r="J1318" t="s">
        <v>35</v>
      </c>
      <c r="K1318">
        <f ca="1">YEAR(TODAY()) - Table1[[#This Row],[Year]]</f>
        <v>24</v>
      </c>
      <c r="L1318">
        <f>Table1[[#This Row],[Price]]/Table1[[#This Row],[Mileage]]</f>
        <v>0.1127634194831014</v>
      </c>
      <c r="M1318" t="str" cm="1">
        <f t="array" ref="M1318">_xlfn.IFS(
Table1[[#This Row],[Mileage]]&lt;50000,"Low",
Table1[[#This Row],[Mileage]]&lt;150000,"Medium",
TRUE,"High"
)</f>
        <v>Low</v>
      </c>
      <c r="N1318" t="str" cm="1">
        <f t="array" ref="N1318">_xlfn.IFS(
Table1[[#This Row],[Price]]&lt;65000,"Budget",
Table1[[#This Row],[Price]]&lt;=80000,"Mid-range",
TRUE,"Premium"
)</f>
        <v>Budget</v>
      </c>
      <c r="O1318" t="str" cm="1">
        <f t="array" ref="O1318">_xlfn.IFS(
Table1[[#This Row],[Engine Size]]&lt;2,"Small",
Table1[[#This Row],[Engine Size]]&lt;4,"Medium",
TRUE,"Large"
)</f>
        <v>Large</v>
      </c>
      <c r="P1318" cm="1">
        <f t="array" ref="P1318">_xlfn.IFS(
Table1[[#This Row],[Condition]]="New",3,
Table1[[#This Row],[Condition]]="Like New",2,
TRUE,1
)</f>
        <v>3</v>
      </c>
    </row>
    <row r="1319" spans="1:16" hidden="1" x14ac:dyDescent="0.3">
      <c r="A1319">
        <v>1318</v>
      </c>
      <c r="B1319" t="s">
        <v>37</v>
      </c>
      <c r="C1319">
        <v>2007</v>
      </c>
      <c r="D1319">
        <v>3.8</v>
      </c>
      <c r="E1319" t="s">
        <v>33</v>
      </c>
      <c r="F1319" t="s">
        <v>34</v>
      </c>
      <c r="G1319">
        <v>283590</v>
      </c>
      <c r="H1319" t="s">
        <v>20</v>
      </c>
      <c r="I1319">
        <v>41869.160000000003</v>
      </c>
      <c r="J1319" t="s">
        <v>48</v>
      </c>
      <c r="K1319">
        <f ca="1">YEAR(TODAY()) - Table1[[#This Row],[Year]]</f>
        <v>19</v>
      </c>
      <c r="L1319">
        <f>Table1[[#This Row],[Price]]/Table1[[#This Row],[Mileage]]</f>
        <v>0.14763976162770198</v>
      </c>
      <c r="M1319" t="str" cm="1">
        <f t="array" ref="M1319">_xlfn.IFS(
Table1[[#This Row],[Mileage]]&lt;50000,"Low",
Table1[[#This Row],[Mileage]]&lt;150000,"Medium",
TRUE,"High"
)</f>
        <v>High</v>
      </c>
      <c r="N1319" t="str" cm="1">
        <f t="array" ref="N1319">_xlfn.IFS(
Table1[[#This Row],[Price]]&lt;65000,"Budget",
Table1[[#This Row],[Price]]&lt;=80000,"Mid-range",
TRUE,"Premium"
)</f>
        <v>Budget</v>
      </c>
      <c r="O1319" t="str" cm="1">
        <f t="array" ref="O1319">_xlfn.IFS(
Table1[[#This Row],[Engine Size]]&lt;2,"Small",
Table1[[#This Row],[Engine Size]]&lt;4,"Medium",
TRUE,"Large"
)</f>
        <v>Medium</v>
      </c>
      <c r="P1319" cm="1">
        <f t="array" ref="P1319">_xlfn.IFS(
Table1[[#This Row],[Condition]]="New",3,
Table1[[#This Row],[Condition]]="Like New",2,
TRUE,1
)</f>
        <v>3</v>
      </c>
    </row>
    <row r="1320" spans="1:16" hidden="1" x14ac:dyDescent="0.3">
      <c r="A1320">
        <v>1319</v>
      </c>
      <c r="B1320" t="s">
        <v>43</v>
      </c>
      <c r="C1320">
        <v>2013</v>
      </c>
      <c r="D1320">
        <v>5.8</v>
      </c>
      <c r="E1320" t="s">
        <v>42</v>
      </c>
      <c r="F1320" t="s">
        <v>34</v>
      </c>
      <c r="G1320">
        <v>216461</v>
      </c>
      <c r="H1320" t="s">
        <v>20</v>
      </c>
      <c r="I1320">
        <v>31373.19</v>
      </c>
      <c r="J1320" t="s">
        <v>44</v>
      </c>
      <c r="K1320">
        <f ca="1">YEAR(TODAY()) - Table1[[#This Row],[Year]]</f>
        <v>13</v>
      </c>
      <c r="L1320">
        <f>Table1[[#This Row],[Price]]/Table1[[#This Row],[Mileage]]</f>
        <v>0.14493691704279293</v>
      </c>
      <c r="M1320" t="str" cm="1">
        <f t="array" ref="M1320">_xlfn.IFS(
Table1[[#This Row],[Mileage]]&lt;50000,"Low",
Table1[[#This Row],[Mileage]]&lt;150000,"Medium",
TRUE,"High"
)</f>
        <v>High</v>
      </c>
      <c r="N1320" t="str" cm="1">
        <f t="array" ref="N1320">_xlfn.IFS(
Table1[[#This Row],[Price]]&lt;65000,"Budget",
Table1[[#This Row],[Price]]&lt;=80000,"Mid-range",
TRUE,"Premium"
)</f>
        <v>Budget</v>
      </c>
      <c r="O1320" t="str" cm="1">
        <f t="array" ref="O1320">_xlfn.IFS(
Table1[[#This Row],[Engine Size]]&lt;2,"Small",
Table1[[#This Row],[Engine Size]]&lt;4,"Medium",
TRUE,"Large"
)</f>
        <v>Large</v>
      </c>
      <c r="P1320" cm="1">
        <f t="array" ref="P1320">_xlfn.IFS(
Table1[[#This Row],[Condition]]="New",3,
Table1[[#This Row],[Condition]]="Like New",2,
TRUE,1
)</f>
        <v>3</v>
      </c>
    </row>
    <row r="1321" spans="1:16" x14ac:dyDescent="0.3">
      <c r="A1321">
        <v>1320</v>
      </c>
      <c r="B1321" t="s">
        <v>24</v>
      </c>
      <c r="C1321">
        <v>2002</v>
      </c>
      <c r="D1321">
        <v>1.2</v>
      </c>
      <c r="E1321" t="s">
        <v>33</v>
      </c>
      <c r="F1321" t="s">
        <v>19</v>
      </c>
      <c r="G1321">
        <v>85615</v>
      </c>
      <c r="H1321" t="s">
        <v>38</v>
      </c>
      <c r="I1321">
        <v>59185.74</v>
      </c>
      <c r="J1321" t="s">
        <v>53</v>
      </c>
      <c r="K1321">
        <f ca="1">YEAR(TODAY()) - Table1[[#This Row],[Year]]</f>
        <v>24</v>
      </c>
      <c r="L1321">
        <f>Table1[[#This Row],[Price]]/Table1[[#This Row],[Mileage]]</f>
        <v>0.69130105705775857</v>
      </c>
      <c r="M1321" t="str" cm="1">
        <f t="array" ref="M1321">_xlfn.IFS(
Table1[[#This Row],[Mileage]]&lt;50000,"Low",
Table1[[#This Row],[Mileage]]&lt;150000,"Medium",
TRUE,"High"
)</f>
        <v>Medium</v>
      </c>
      <c r="N1321" t="str" cm="1">
        <f t="array" ref="N1321">_xlfn.IFS(
Table1[[#This Row],[Price]]&lt;65000,"Budget",
Table1[[#This Row],[Price]]&lt;=80000,"Mid-range",
TRUE,"Premium"
)</f>
        <v>Budget</v>
      </c>
      <c r="O1321" t="str" cm="1">
        <f t="array" ref="O1321">_xlfn.IFS(
Table1[[#This Row],[Engine Size]]&lt;2,"Small",
Table1[[#This Row],[Engine Size]]&lt;4,"Medium",
TRUE,"Large"
)</f>
        <v>Small</v>
      </c>
      <c r="P1321" cm="1">
        <f t="array" ref="P1321">_xlfn.IFS(
Table1[[#This Row],[Condition]]="New",3,
Table1[[#This Row],[Condition]]="Like New",2,
TRUE,1
)</f>
        <v>2</v>
      </c>
    </row>
    <row r="1322" spans="1:16" hidden="1" x14ac:dyDescent="0.3">
      <c r="A1322">
        <v>1321</v>
      </c>
      <c r="B1322" t="s">
        <v>17</v>
      </c>
      <c r="C1322">
        <v>2015</v>
      </c>
      <c r="D1322">
        <v>1.5</v>
      </c>
      <c r="E1322" t="s">
        <v>33</v>
      </c>
      <c r="F1322" t="s">
        <v>19</v>
      </c>
      <c r="G1322">
        <v>17101</v>
      </c>
      <c r="H1322" t="s">
        <v>38</v>
      </c>
      <c r="I1322">
        <v>28798.3</v>
      </c>
      <c r="J1322" t="s">
        <v>47</v>
      </c>
      <c r="K1322">
        <f ca="1">YEAR(TODAY()) - Table1[[#This Row],[Year]]</f>
        <v>11</v>
      </c>
      <c r="L1322">
        <f>Table1[[#This Row],[Price]]/Table1[[#This Row],[Mileage]]</f>
        <v>1.6840126308403016</v>
      </c>
      <c r="M1322" t="str" cm="1">
        <f t="array" ref="M1322">_xlfn.IFS(
Table1[[#This Row],[Mileage]]&lt;50000,"Low",
Table1[[#This Row],[Mileage]]&lt;150000,"Medium",
TRUE,"High"
)</f>
        <v>Low</v>
      </c>
      <c r="N1322" t="str" cm="1">
        <f t="array" ref="N1322">_xlfn.IFS(
Table1[[#This Row],[Price]]&lt;65000,"Budget",
Table1[[#This Row],[Price]]&lt;=80000,"Mid-range",
TRUE,"Premium"
)</f>
        <v>Budget</v>
      </c>
      <c r="O1322" t="str" cm="1">
        <f t="array" ref="O1322">_xlfn.IFS(
Table1[[#This Row],[Engine Size]]&lt;2,"Small",
Table1[[#This Row],[Engine Size]]&lt;4,"Medium",
TRUE,"Large"
)</f>
        <v>Small</v>
      </c>
      <c r="P1322" cm="1">
        <f t="array" ref="P1322">_xlfn.IFS(
Table1[[#This Row],[Condition]]="New",3,
Table1[[#This Row],[Condition]]="Like New",2,
TRUE,1
)</f>
        <v>2</v>
      </c>
    </row>
    <row r="1323" spans="1:16" hidden="1" x14ac:dyDescent="0.3">
      <c r="A1323">
        <v>1322</v>
      </c>
      <c r="B1323" t="s">
        <v>17</v>
      </c>
      <c r="C1323">
        <v>2012</v>
      </c>
      <c r="D1323">
        <v>1.2</v>
      </c>
      <c r="E1323" t="s">
        <v>42</v>
      </c>
      <c r="F1323" t="s">
        <v>19</v>
      </c>
      <c r="G1323">
        <v>290160</v>
      </c>
      <c r="H1323" t="s">
        <v>20</v>
      </c>
      <c r="I1323">
        <v>34564.51</v>
      </c>
      <c r="J1323" t="s">
        <v>47</v>
      </c>
      <c r="K1323">
        <f ca="1">YEAR(TODAY()) - Table1[[#This Row],[Year]]</f>
        <v>14</v>
      </c>
      <c r="L1323">
        <f>Table1[[#This Row],[Price]]/Table1[[#This Row],[Mileage]]</f>
        <v>0.11912224290046872</v>
      </c>
      <c r="M1323" t="str" cm="1">
        <f t="array" ref="M1323">_xlfn.IFS(
Table1[[#This Row],[Mileage]]&lt;50000,"Low",
Table1[[#This Row],[Mileage]]&lt;150000,"Medium",
TRUE,"High"
)</f>
        <v>High</v>
      </c>
      <c r="N1323" t="str" cm="1">
        <f t="array" ref="N1323">_xlfn.IFS(
Table1[[#This Row],[Price]]&lt;65000,"Budget",
Table1[[#This Row],[Price]]&lt;=80000,"Mid-range",
TRUE,"Premium"
)</f>
        <v>Budget</v>
      </c>
      <c r="O1323" t="str" cm="1">
        <f t="array" ref="O1323">_xlfn.IFS(
Table1[[#This Row],[Engine Size]]&lt;2,"Small",
Table1[[#This Row],[Engine Size]]&lt;4,"Medium",
TRUE,"Large"
)</f>
        <v>Small</v>
      </c>
      <c r="P1323" cm="1">
        <f t="array" ref="P1323">_xlfn.IFS(
Table1[[#This Row],[Condition]]="New",3,
Table1[[#This Row],[Condition]]="Like New",2,
TRUE,1
)</f>
        <v>3</v>
      </c>
    </row>
    <row r="1324" spans="1:16" x14ac:dyDescent="0.3">
      <c r="A1324">
        <v>1323</v>
      </c>
      <c r="B1324" t="s">
        <v>30</v>
      </c>
      <c r="C1324">
        <v>2019</v>
      </c>
      <c r="D1324">
        <v>1.9</v>
      </c>
      <c r="E1324" t="s">
        <v>42</v>
      </c>
      <c r="F1324" t="s">
        <v>19</v>
      </c>
      <c r="G1324">
        <v>150004</v>
      </c>
      <c r="H1324" t="s">
        <v>38</v>
      </c>
      <c r="I1324">
        <v>85753.79</v>
      </c>
      <c r="J1324" t="s">
        <v>52</v>
      </c>
      <c r="K1324">
        <f ca="1">YEAR(TODAY()) - Table1[[#This Row],[Year]]</f>
        <v>7</v>
      </c>
      <c r="L1324">
        <f>Table1[[#This Row],[Price]]/Table1[[#This Row],[Mileage]]</f>
        <v>0.57167668862163667</v>
      </c>
      <c r="M1324" t="str" cm="1">
        <f t="array" ref="M1324">_xlfn.IFS(
Table1[[#This Row],[Mileage]]&lt;50000,"Low",
Table1[[#This Row],[Mileage]]&lt;150000,"Medium",
TRUE,"High"
)</f>
        <v>High</v>
      </c>
      <c r="N1324" t="str" cm="1">
        <f t="array" ref="N1324">_xlfn.IFS(
Table1[[#This Row],[Price]]&lt;65000,"Budget",
Table1[[#This Row],[Price]]&lt;=80000,"Mid-range",
TRUE,"Premium"
)</f>
        <v>Premium</v>
      </c>
      <c r="O1324" t="str" cm="1">
        <f t="array" ref="O1324">_xlfn.IFS(
Table1[[#This Row],[Engine Size]]&lt;2,"Small",
Table1[[#This Row],[Engine Size]]&lt;4,"Medium",
TRUE,"Large"
)</f>
        <v>Small</v>
      </c>
      <c r="P1324" cm="1">
        <f t="array" ref="P1324">_xlfn.IFS(
Table1[[#This Row],[Condition]]="New",3,
Table1[[#This Row],[Condition]]="Like New",2,
TRUE,1
)</f>
        <v>2</v>
      </c>
    </row>
    <row r="1325" spans="1:16" x14ac:dyDescent="0.3">
      <c r="A1325">
        <v>1324</v>
      </c>
      <c r="B1325" t="s">
        <v>58</v>
      </c>
      <c r="C1325">
        <v>2023</v>
      </c>
      <c r="D1325">
        <v>3.7</v>
      </c>
      <c r="E1325" t="s">
        <v>18</v>
      </c>
      <c r="F1325" t="s">
        <v>19</v>
      </c>
      <c r="G1325">
        <v>90481</v>
      </c>
      <c r="H1325" t="s">
        <v>20</v>
      </c>
      <c r="I1325">
        <v>62302.94</v>
      </c>
      <c r="J1325" t="s">
        <v>59</v>
      </c>
      <c r="K1325">
        <f ca="1">YEAR(TODAY()) - Table1[[#This Row],[Year]]</f>
        <v>3</v>
      </c>
      <c r="L1325">
        <f>Table1[[#This Row],[Price]]/Table1[[#This Row],[Mileage]]</f>
        <v>0.68857483891645765</v>
      </c>
      <c r="M1325" t="str" cm="1">
        <f t="array" ref="M1325">_xlfn.IFS(
Table1[[#This Row],[Mileage]]&lt;50000,"Low",
Table1[[#This Row],[Mileage]]&lt;150000,"Medium",
TRUE,"High"
)</f>
        <v>Medium</v>
      </c>
      <c r="N1325" t="str" cm="1">
        <f t="array" ref="N1325">_xlfn.IFS(
Table1[[#This Row],[Price]]&lt;65000,"Budget",
Table1[[#This Row],[Price]]&lt;=80000,"Mid-range",
TRUE,"Premium"
)</f>
        <v>Budget</v>
      </c>
      <c r="O1325" t="str" cm="1">
        <f t="array" ref="O1325">_xlfn.IFS(
Table1[[#This Row],[Engine Size]]&lt;2,"Small",
Table1[[#This Row],[Engine Size]]&lt;4,"Medium",
TRUE,"Large"
)</f>
        <v>Medium</v>
      </c>
      <c r="P1325" cm="1">
        <f t="array" ref="P1325">_xlfn.IFS(
Table1[[#This Row],[Condition]]="New",3,
Table1[[#This Row],[Condition]]="Like New",2,
TRUE,1
)</f>
        <v>3</v>
      </c>
    </row>
    <row r="1326" spans="1:16" hidden="1" x14ac:dyDescent="0.3">
      <c r="A1326">
        <v>1325</v>
      </c>
      <c r="B1326" t="s">
        <v>24</v>
      </c>
      <c r="C1326">
        <v>2016</v>
      </c>
      <c r="D1326">
        <v>4.2</v>
      </c>
      <c r="E1326" t="s">
        <v>25</v>
      </c>
      <c r="F1326" t="s">
        <v>34</v>
      </c>
      <c r="G1326">
        <v>52802</v>
      </c>
      <c r="H1326" t="s">
        <v>38</v>
      </c>
      <c r="I1326">
        <v>18839.84</v>
      </c>
      <c r="J1326" t="s">
        <v>66</v>
      </c>
      <c r="K1326">
        <f ca="1">YEAR(TODAY()) - Table1[[#This Row],[Year]]</f>
        <v>10</v>
      </c>
      <c r="L1326">
        <f>Table1[[#This Row],[Price]]/Table1[[#This Row],[Mileage]]</f>
        <v>0.35680163630165523</v>
      </c>
      <c r="M1326" t="str" cm="1">
        <f t="array" ref="M1326">_xlfn.IFS(
Table1[[#This Row],[Mileage]]&lt;50000,"Low",
Table1[[#This Row],[Mileage]]&lt;150000,"Medium",
TRUE,"High"
)</f>
        <v>Medium</v>
      </c>
      <c r="N1326" t="str" cm="1">
        <f t="array" ref="N1326">_xlfn.IFS(
Table1[[#This Row],[Price]]&lt;65000,"Budget",
Table1[[#This Row],[Price]]&lt;=80000,"Mid-range",
TRUE,"Premium"
)</f>
        <v>Budget</v>
      </c>
      <c r="O1326" t="str" cm="1">
        <f t="array" ref="O1326">_xlfn.IFS(
Table1[[#This Row],[Engine Size]]&lt;2,"Small",
Table1[[#This Row],[Engine Size]]&lt;4,"Medium",
TRUE,"Large"
)</f>
        <v>Large</v>
      </c>
      <c r="P1326" cm="1">
        <f t="array" ref="P1326">_xlfn.IFS(
Table1[[#This Row],[Condition]]="New",3,
Table1[[#This Row],[Condition]]="Like New",2,
TRUE,1
)</f>
        <v>2</v>
      </c>
    </row>
    <row r="1327" spans="1:16" x14ac:dyDescent="0.3">
      <c r="A1327">
        <v>1326</v>
      </c>
      <c r="B1327" t="s">
        <v>50</v>
      </c>
      <c r="C1327">
        <v>2012</v>
      </c>
      <c r="D1327">
        <v>1.2</v>
      </c>
      <c r="E1327" t="s">
        <v>33</v>
      </c>
      <c r="F1327" t="s">
        <v>34</v>
      </c>
      <c r="G1327">
        <v>269693</v>
      </c>
      <c r="H1327" t="s">
        <v>26</v>
      </c>
      <c r="I1327">
        <v>74014.8</v>
      </c>
      <c r="J1327" t="s">
        <v>51</v>
      </c>
      <c r="K1327">
        <f ca="1">YEAR(TODAY()) - Table1[[#This Row],[Year]]</f>
        <v>14</v>
      </c>
      <c r="L1327">
        <f>Table1[[#This Row],[Price]]/Table1[[#This Row],[Mileage]]</f>
        <v>0.27444093840032929</v>
      </c>
      <c r="M1327" t="str" cm="1">
        <f t="array" ref="M1327">_xlfn.IFS(
Table1[[#This Row],[Mileage]]&lt;50000,"Low",
Table1[[#This Row],[Mileage]]&lt;150000,"Medium",
TRUE,"High"
)</f>
        <v>High</v>
      </c>
      <c r="N1327" t="str" cm="1">
        <f t="array" ref="N1327">_xlfn.IFS(
Table1[[#This Row],[Price]]&lt;65000,"Budget",
Table1[[#This Row],[Price]]&lt;=80000,"Mid-range",
TRUE,"Premium"
)</f>
        <v>Mid-range</v>
      </c>
      <c r="O1327" t="str" cm="1">
        <f t="array" ref="O1327">_xlfn.IFS(
Table1[[#This Row],[Engine Size]]&lt;2,"Small",
Table1[[#This Row],[Engine Size]]&lt;4,"Medium",
TRUE,"Large"
)</f>
        <v>Small</v>
      </c>
      <c r="P1327" cm="1">
        <f t="array" ref="P1327">_xlfn.IFS(
Table1[[#This Row],[Condition]]="New",3,
Table1[[#This Row],[Condition]]="Like New",2,
TRUE,1
)</f>
        <v>1</v>
      </c>
    </row>
    <row r="1328" spans="1:16" hidden="1" x14ac:dyDescent="0.3">
      <c r="A1328">
        <v>1327</v>
      </c>
      <c r="B1328" t="s">
        <v>17</v>
      </c>
      <c r="C1328">
        <v>2005</v>
      </c>
      <c r="D1328">
        <v>5.7</v>
      </c>
      <c r="E1328" t="s">
        <v>42</v>
      </c>
      <c r="F1328" t="s">
        <v>34</v>
      </c>
      <c r="G1328">
        <v>210005</v>
      </c>
      <c r="H1328" t="s">
        <v>20</v>
      </c>
      <c r="I1328">
        <v>24708.62</v>
      </c>
      <c r="J1328" t="s">
        <v>35</v>
      </c>
      <c r="K1328">
        <f ca="1">YEAR(TODAY()) - Table1[[#This Row],[Year]]</f>
        <v>21</v>
      </c>
      <c r="L1328">
        <f>Table1[[#This Row],[Price]]/Table1[[#This Row],[Mileage]]</f>
        <v>0.11765729387395538</v>
      </c>
      <c r="M1328" t="str" cm="1">
        <f t="array" ref="M1328">_xlfn.IFS(
Table1[[#This Row],[Mileage]]&lt;50000,"Low",
Table1[[#This Row],[Mileage]]&lt;150000,"Medium",
TRUE,"High"
)</f>
        <v>High</v>
      </c>
      <c r="N1328" t="str" cm="1">
        <f t="array" ref="N1328">_xlfn.IFS(
Table1[[#This Row],[Price]]&lt;65000,"Budget",
Table1[[#This Row],[Price]]&lt;=80000,"Mid-range",
TRUE,"Premium"
)</f>
        <v>Budget</v>
      </c>
      <c r="O1328" t="str" cm="1">
        <f t="array" ref="O1328">_xlfn.IFS(
Table1[[#This Row],[Engine Size]]&lt;2,"Small",
Table1[[#This Row],[Engine Size]]&lt;4,"Medium",
TRUE,"Large"
)</f>
        <v>Large</v>
      </c>
      <c r="P1328" cm="1">
        <f t="array" ref="P1328">_xlfn.IFS(
Table1[[#This Row],[Condition]]="New",3,
Table1[[#This Row],[Condition]]="Like New",2,
TRUE,1
)</f>
        <v>3</v>
      </c>
    </row>
    <row r="1329" spans="1:16" hidden="1" x14ac:dyDescent="0.3">
      <c r="A1329">
        <v>1328</v>
      </c>
      <c r="B1329" t="s">
        <v>37</v>
      </c>
      <c r="C1329">
        <v>2016</v>
      </c>
      <c r="D1329">
        <v>5.2</v>
      </c>
      <c r="E1329" t="s">
        <v>18</v>
      </c>
      <c r="F1329" t="s">
        <v>19</v>
      </c>
      <c r="G1329">
        <v>156434</v>
      </c>
      <c r="H1329" t="s">
        <v>26</v>
      </c>
      <c r="I1329">
        <v>46135.47</v>
      </c>
      <c r="J1329" t="s">
        <v>39</v>
      </c>
      <c r="K1329">
        <f ca="1">YEAR(TODAY()) - Table1[[#This Row],[Year]]</f>
        <v>10</v>
      </c>
      <c r="L1329">
        <f>Table1[[#This Row],[Price]]/Table1[[#This Row],[Mileage]]</f>
        <v>0.29491971054885768</v>
      </c>
      <c r="M1329" t="str" cm="1">
        <f t="array" ref="M1329">_xlfn.IFS(
Table1[[#This Row],[Mileage]]&lt;50000,"Low",
Table1[[#This Row],[Mileage]]&lt;150000,"Medium",
TRUE,"High"
)</f>
        <v>High</v>
      </c>
      <c r="N1329" t="str" cm="1">
        <f t="array" ref="N1329">_xlfn.IFS(
Table1[[#This Row],[Price]]&lt;65000,"Budget",
Table1[[#This Row],[Price]]&lt;=80000,"Mid-range",
TRUE,"Premium"
)</f>
        <v>Budget</v>
      </c>
      <c r="O1329" t="str" cm="1">
        <f t="array" ref="O1329">_xlfn.IFS(
Table1[[#This Row],[Engine Size]]&lt;2,"Small",
Table1[[#This Row],[Engine Size]]&lt;4,"Medium",
TRUE,"Large"
)</f>
        <v>Large</v>
      </c>
      <c r="P1329" cm="1">
        <f t="array" ref="P1329">_xlfn.IFS(
Table1[[#This Row],[Condition]]="New",3,
Table1[[#This Row],[Condition]]="Like New",2,
TRUE,1
)</f>
        <v>1</v>
      </c>
    </row>
    <row r="1330" spans="1:16" x14ac:dyDescent="0.3">
      <c r="A1330">
        <v>1329</v>
      </c>
      <c r="B1330" t="s">
        <v>24</v>
      </c>
      <c r="C1330">
        <v>2013</v>
      </c>
      <c r="D1330">
        <v>2.5</v>
      </c>
      <c r="E1330" t="s">
        <v>25</v>
      </c>
      <c r="F1330" t="s">
        <v>34</v>
      </c>
      <c r="G1330">
        <v>47842</v>
      </c>
      <c r="H1330" t="s">
        <v>20</v>
      </c>
      <c r="I1330">
        <v>66427.69</v>
      </c>
      <c r="J1330" t="s">
        <v>49</v>
      </c>
      <c r="K1330">
        <f ca="1">YEAR(TODAY()) - Table1[[#This Row],[Year]]</f>
        <v>13</v>
      </c>
      <c r="L1330">
        <f>Table1[[#This Row],[Price]]/Table1[[#This Row],[Mileage]]</f>
        <v>1.3884806237197442</v>
      </c>
      <c r="M1330" t="str" cm="1">
        <f t="array" ref="M1330">_xlfn.IFS(
Table1[[#This Row],[Mileage]]&lt;50000,"Low",
Table1[[#This Row],[Mileage]]&lt;150000,"Medium",
TRUE,"High"
)</f>
        <v>Low</v>
      </c>
      <c r="N1330" t="str" cm="1">
        <f t="array" ref="N1330">_xlfn.IFS(
Table1[[#This Row],[Price]]&lt;65000,"Budget",
Table1[[#This Row],[Price]]&lt;=80000,"Mid-range",
TRUE,"Premium"
)</f>
        <v>Mid-range</v>
      </c>
      <c r="O1330" t="str" cm="1">
        <f t="array" ref="O1330">_xlfn.IFS(
Table1[[#This Row],[Engine Size]]&lt;2,"Small",
Table1[[#This Row],[Engine Size]]&lt;4,"Medium",
TRUE,"Large"
)</f>
        <v>Medium</v>
      </c>
      <c r="P1330" cm="1">
        <f t="array" ref="P1330">_xlfn.IFS(
Table1[[#This Row],[Condition]]="New",3,
Table1[[#This Row],[Condition]]="Like New",2,
TRUE,1
)</f>
        <v>3</v>
      </c>
    </row>
    <row r="1331" spans="1:16" hidden="1" x14ac:dyDescent="0.3">
      <c r="A1331">
        <v>1330</v>
      </c>
      <c r="B1331" t="s">
        <v>30</v>
      </c>
      <c r="C1331">
        <v>2016</v>
      </c>
      <c r="D1331">
        <v>1.4</v>
      </c>
      <c r="E1331" t="s">
        <v>42</v>
      </c>
      <c r="F1331" t="s">
        <v>19</v>
      </c>
      <c r="G1331">
        <v>46539</v>
      </c>
      <c r="H1331" t="s">
        <v>20</v>
      </c>
      <c r="I1331">
        <v>30833.31</v>
      </c>
      <c r="J1331" t="s">
        <v>40</v>
      </c>
      <c r="K1331">
        <f ca="1">YEAR(TODAY()) - Table1[[#This Row],[Year]]</f>
        <v>10</v>
      </c>
      <c r="L1331">
        <f>Table1[[#This Row],[Price]]/Table1[[#This Row],[Mileage]]</f>
        <v>0.66252626829111072</v>
      </c>
      <c r="M1331" t="str" cm="1">
        <f t="array" ref="M1331">_xlfn.IFS(
Table1[[#This Row],[Mileage]]&lt;50000,"Low",
Table1[[#This Row],[Mileage]]&lt;150000,"Medium",
TRUE,"High"
)</f>
        <v>Low</v>
      </c>
      <c r="N1331" t="str" cm="1">
        <f t="array" ref="N1331">_xlfn.IFS(
Table1[[#This Row],[Price]]&lt;65000,"Budget",
Table1[[#This Row],[Price]]&lt;=80000,"Mid-range",
TRUE,"Premium"
)</f>
        <v>Budget</v>
      </c>
      <c r="O1331" t="str" cm="1">
        <f t="array" ref="O1331">_xlfn.IFS(
Table1[[#This Row],[Engine Size]]&lt;2,"Small",
Table1[[#This Row],[Engine Size]]&lt;4,"Medium",
TRUE,"Large"
)</f>
        <v>Small</v>
      </c>
      <c r="P1331" cm="1">
        <f t="array" ref="P1331">_xlfn.IFS(
Table1[[#This Row],[Condition]]="New",3,
Table1[[#This Row],[Condition]]="Like New",2,
TRUE,1
)</f>
        <v>3</v>
      </c>
    </row>
    <row r="1332" spans="1:16" hidden="1" x14ac:dyDescent="0.3">
      <c r="A1332">
        <v>1331</v>
      </c>
      <c r="B1332" t="s">
        <v>50</v>
      </c>
      <c r="C1332">
        <v>2007</v>
      </c>
      <c r="D1332">
        <v>1.8</v>
      </c>
      <c r="E1332" t="s">
        <v>25</v>
      </c>
      <c r="F1332" t="s">
        <v>19</v>
      </c>
      <c r="G1332">
        <v>33717</v>
      </c>
      <c r="H1332" t="s">
        <v>26</v>
      </c>
      <c r="I1332">
        <v>41490.15</v>
      </c>
      <c r="J1332" t="s">
        <v>51</v>
      </c>
      <c r="K1332">
        <f ca="1">YEAR(TODAY()) - Table1[[#This Row],[Year]]</f>
        <v>19</v>
      </c>
      <c r="L1332">
        <f>Table1[[#This Row],[Price]]/Table1[[#This Row],[Mileage]]</f>
        <v>1.2305409733962096</v>
      </c>
      <c r="M1332" t="str" cm="1">
        <f t="array" ref="M1332">_xlfn.IFS(
Table1[[#This Row],[Mileage]]&lt;50000,"Low",
Table1[[#This Row],[Mileage]]&lt;150000,"Medium",
TRUE,"High"
)</f>
        <v>Low</v>
      </c>
      <c r="N1332" t="str" cm="1">
        <f t="array" ref="N1332">_xlfn.IFS(
Table1[[#This Row],[Price]]&lt;65000,"Budget",
Table1[[#This Row],[Price]]&lt;=80000,"Mid-range",
TRUE,"Premium"
)</f>
        <v>Budget</v>
      </c>
      <c r="O1332" t="str" cm="1">
        <f t="array" ref="O1332">_xlfn.IFS(
Table1[[#This Row],[Engine Size]]&lt;2,"Small",
Table1[[#This Row],[Engine Size]]&lt;4,"Medium",
TRUE,"Large"
)</f>
        <v>Small</v>
      </c>
      <c r="P1332" cm="1">
        <f t="array" ref="P1332">_xlfn.IFS(
Table1[[#This Row],[Condition]]="New",3,
Table1[[#This Row],[Condition]]="Like New",2,
TRUE,1
)</f>
        <v>1</v>
      </c>
    </row>
    <row r="1333" spans="1:16" x14ac:dyDescent="0.3">
      <c r="A1333">
        <v>1332</v>
      </c>
      <c r="B1333" t="s">
        <v>58</v>
      </c>
      <c r="C1333">
        <v>2010</v>
      </c>
      <c r="D1333">
        <v>1.6</v>
      </c>
      <c r="E1333" t="s">
        <v>25</v>
      </c>
      <c r="F1333" t="s">
        <v>19</v>
      </c>
      <c r="G1333">
        <v>246281</v>
      </c>
      <c r="H1333" t="s">
        <v>26</v>
      </c>
      <c r="I1333">
        <v>74744.210000000006</v>
      </c>
      <c r="J1333" t="s">
        <v>67</v>
      </c>
      <c r="K1333">
        <f ca="1">YEAR(TODAY()) - Table1[[#This Row],[Year]]</f>
        <v>16</v>
      </c>
      <c r="L1333">
        <f>Table1[[#This Row],[Price]]/Table1[[#This Row],[Mileage]]</f>
        <v>0.30349158075531613</v>
      </c>
      <c r="M1333" t="str" cm="1">
        <f t="array" ref="M1333">_xlfn.IFS(
Table1[[#This Row],[Mileage]]&lt;50000,"Low",
Table1[[#This Row],[Mileage]]&lt;150000,"Medium",
TRUE,"High"
)</f>
        <v>High</v>
      </c>
      <c r="N1333" t="str" cm="1">
        <f t="array" ref="N1333">_xlfn.IFS(
Table1[[#This Row],[Price]]&lt;65000,"Budget",
Table1[[#This Row],[Price]]&lt;=80000,"Mid-range",
TRUE,"Premium"
)</f>
        <v>Mid-range</v>
      </c>
      <c r="O1333" t="str" cm="1">
        <f t="array" ref="O1333">_xlfn.IFS(
Table1[[#This Row],[Engine Size]]&lt;2,"Small",
Table1[[#This Row],[Engine Size]]&lt;4,"Medium",
TRUE,"Large"
)</f>
        <v>Small</v>
      </c>
      <c r="P1333" cm="1">
        <f t="array" ref="P1333">_xlfn.IFS(
Table1[[#This Row],[Condition]]="New",3,
Table1[[#This Row],[Condition]]="Like New",2,
TRUE,1
)</f>
        <v>1</v>
      </c>
    </row>
    <row r="1334" spans="1:16" x14ac:dyDescent="0.3">
      <c r="A1334">
        <v>1333</v>
      </c>
      <c r="B1334" t="s">
        <v>58</v>
      </c>
      <c r="C1334">
        <v>2019</v>
      </c>
      <c r="D1334">
        <v>1.6</v>
      </c>
      <c r="E1334" t="s">
        <v>33</v>
      </c>
      <c r="F1334" t="s">
        <v>34</v>
      </c>
      <c r="G1334">
        <v>186272</v>
      </c>
      <c r="H1334" t="s">
        <v>26</v>
      </c>
      <c r="I1334">
        <v>94101.54</v>
      </c>
      <c r="J1334" t="s">
        <v>62</v>
      </c>
      <c r="K1334">
        <f ca="1">YEAR(TODAY()) - Table1[[#This Row],[Year]]</f>
        <v>7</v>
      </c>
      <c r="L1334">
        <f>Table1[[#This Row],[Price]]/Table1[[#This Row],[Mileage]]</f>
        <v>0.50518349510393401</v>
      </c>
      <c r="M1334" t="str" cm="1">
        <f t="array" ref="M1334">_xlfn.IFS(
Table1[[#This Row],[Mileage]]&lt;50000,"Low",
Table1[[#This Row],[Mileage]]&lt;150000,"Medium",
TRUE,"High"
)</f>
        <v>High</v>
      </c>
      <c r="N1334" t="str" cm="1">
        <f t="array" ref="N1334">_xlfn.IFS(
Table1[[#This Row],[Price]]&lt;65000,"Budget",
Table1[[#This Row],[Price]]&lt;=80000,"Mid-range",
TRUE,"Premium"
)</f>
        <v>Premium</v>
      </c>
      <c r="O1334" t="str" cm="1">
        <f t="array" ref="O1334">_xlfn.IFS(
Table1[[#This Row],[Engine Size]]&lt;2,"Small",
Table1[[#This Row],[Engine Size]]&lt;4,"Medium",
TRUE,"Large"
)</f>
        <v>Small</v>
      </c>
      <c r="P1334" cm="1">
        <f t="array" ref="P1334">_xlfn.IFS(
Table1[[#This Row],[Condition]]="New",3,
Table1[[#This Row],[Condition]]="Like New",2,
TRUE,1
)</f>
        <v>1</v>
      </c>
    </row>
    <row r="1335" spans="1:16" x14ac:dyDescent="0.3">
      <c r="A1335">
        <v>1334</v>
      </c>
      <c r="B1335" t="s">
        <v>30</v>
      </c>
      <c r="C1335">
        <v>2000</v>
      </c>
      <c r="D1335">
        <v>3.6</v>
      </c>
      <c r="E1335" t="s">
        <v>33</v>
      </c>
      <c r="F1335" t="s">
        <v>19</v>
      </c>
      <c r="G1335">
        <v>115042</v>
      </c>
      <c r="H1335" t="s">
        <v>20</v>
      </c>
      <c r="I1335">
        <v>55278.28</v>
      </c>
      <c r="J1335" t="s">
        <v>41</v>
      </c>
      <c r="K1335">
        <f ca="1">YEAR(TODAY()) - Table1[[#This Row],[Year]]</f>
        <v>26</v>
      </c>
      <c r="L1335">
        <f>Table1[[#This Row],[Price]]/Table1[[#This Row],[Mileage]]</f>
        <v>0.48050520679404041</v>
      </c>
      <c r="M1335" t="str" cm="1">
        <f t="array" ref="M1335">_xlfn.IFS(
Table1[[#This Row],[Mileage]]&lt;50000,"Low",
Table1[[#This Row],[Mileage]]&lt;150000,"Medium",
TRUE,"High"
)</f>
        <v>Medium</v>
      </c>
      <c r="N1335" t="str" cm="1">
        <f t="array" ref="N1335">_xlfn.IFS(
Table1[[#This Row],[Price]]&lt;65000,"Budget",
Table1[[#This Row],[Price]]&lt;=80000,"Mid-range",
TRUE,"Premium"
)</f>
        <v>Budget</v>
      </c>
      <c r="O1335" t="str" cm="1">
        <f t="array" ref="O1335">_xlfn.IFS(
Table1[[#This Row],[Engine Size]]&lt;2,"Small",
Table1[[#This Row],[Engine Size]]&lt;4,"Medium",
TRUE,"Large"
)</f>
        <v>Medium</v>
      </c>
      <c r="P1335" cm="1">
        <f t="array" ref="P1335">_xlfn.IFS(
Table1[[#This Row],[Condition]]="New",3,
Table1[[#This Row],[Condition]]="Like New",2,
TRUE,1
)</f>
        <v>3</v>
      </c>
    </row>
    <row r="1336" spans="1:16" hidden="1" x14ac:dyDescent="0.3">
      <c r="A1336">
        <v>1335</v>
      </c>
      <c r="B1336" t="s">
        <v>30</v>
      </c>
      <c r="C1336">
        <v>2006</v>
      </c>
      <c r="D1336">
        <v>2.2000000000000002</v>
      </c>
      <c r="E1336" t="s">
        <v>42</v>
      </c>
      <c r="F1336" t="s">
        <v>19</v>
      </c>
      <c r="G1336">
        <v>127922</v>
      </c>
      <c r="H1336" t="s">
        <v>26</v>
      </c>
      <c r="I1336">
        <v>5947.24</v>
      </c>
      <c r="J1336" t="s">
        <v>31</v>
      </c>
      <c r="K1336">
        <f ca="1">YEAR(TODAY()) - Table1[[#This Row],[Year]]</f>
        <v>20</v>
      </c>
      <c r="L1336">
        <f>Table1[[#This Row],[Price]]/Table1[[#This Row],[Mileage]]</f>
        <v>4.6491143040290173E-2</v>
      </c>
      <c r="M1336" t="str" cm="1">
        <f t="array" ref="M1336">_xlfn.IFS(
Table1[[#This Row],[Mileage]]&lt;50000,"Low",
Table1[[#This Row],[Mileage]]&lt;150000,"Medium",
TRUE,"High"
)</f>
        <v>Medium</v>
      </c>
      <c r="N1336" t="str" cm="1">
        <f t="array" ref="N1336">_xlfn.IFS(
Table1[[#This Row],[Price]]&lt;65000,"Budget",
Table1[[#This Row],[Price]]&lt;=80000,"Mid-range",
TRUE,"Premium"
)</f>
        <v>Budget</v>
      </c>
      <c r="O1336" t="str" cm="1">
        <f t="array" ref="O1336">_xlfn.IFS(
Table1[[#This Row],[Engine Size]]&lt;2,"Small",
Table1[[#This Row],[Engine Size]]&lt;4,"Medium",
TRUE,"Large"
)</f>
        <v>Medium</v>
      </c>
      <c r="P1336" cm="1">
        <f t="array" ref="P1336">_xlfn.IFS(
Table1[[#This Row],[Condition]]="New",3,
Table1[[#This Row],[Condition]]="Like New",2,
TRUE,1
)</f>
        <v>1</v>
      </c>
    </row>
    <row r="1337" spans="1:16" hidden="1" x14ac:dyDescent="0.3">
      <c r="A1337">
        <v>1336</v>
      </c>
      <c r="B1337" t="s">
        <v>37</v>
      </c>
      <c r="C1337">
        <v>2020</v>
      </c>
      <c r="D1337">
        <v>2.8</v>
      </c>
      <c r="E1337" t="s">
        <v>25</v>
      </c>
      <c r="F1337" t="s">
        <v>34</v>
      </c>
      <c r="G1337">
        <v>92447</v>
      </c>
      <c r="H1337" t="s">
        <v>26</v>
      </c>
      <c r="I1337">
        <v>37154.06</v>
      </c>
      <c r="J1337" t="s">
        <v>68</v>
      </c>
      <c r="K1337">
        <f ca="1">YEAR(TODAY()) - Table1[[#This Row],[Year]]</f>
        <v>6</v>
      </c>
      <c r="L1337">
        <f>Table1[[#This Row],[Price]]/Table1[[#This Row],[Mileage]]</f>
        <v>0.4018957889385269</v>
      </c>
      <c r="M1337" t="str" cm="1">
        <f t="array" ref="M1337">_xlfn.IFS(
Table1[[#This Row],[Mileage]]&lt;50000,"Low",
Table1[[#This Row],[Mileage]]&lt;150000,"Medium",
TRUE,"High"
)</f>
        <v>Medium</v>
      </c>
      <c r="N1337" t="str" cm="1">
        <f t="array" ref="N1337">_xlfn.IFS(
Table1[[#This Row],[Price]]&lt;65000,"Budget",
Table1[[#This Row],[Price]]&lt;=80000,"Mid-range",
TRUE,"Premium"
)</f>
        <v>Budget</v>
      </c>
      <c r="O1337" t="str" cm="1">
        <f t="array" ref="O1337">_xlfn.IFS(
Table1[[#This Row],[Engine Size]]&lt;2,"Small",
Table1[[#This Row],[Engine Size]]&lt;4,"Medium",
TRUE,"Large"
)</f>
        <v>Medium</v>
      </c>
      <c r="P1337" cm="1">
        <f t="array" ref="P1337">_xlfn.IFS(
Table1[[#This Row],[Condition]]="New",3,
Table1[[#This Row],[Condition]]="Like New",2,
TRUE,1
)</f>
        <v>1</v>
      </c>
    </row>
    <row r="1338" spans="1:16" hidden="1" x14ac:dyDescent="0.3">
      <c r="A1338">
        <v>1337</v>
      </c>
      <c r="B1338" t="s">
        <v>17</v>
      </c>
      <c r="C1338">
        <v>2020</v>
      </c>
      <c r="D1338">
        <v>5.9</v>
      </c>
      <c r="E1338" t="s">
        <v>42</v>
      </c>
      <c r="F1338" t="s">
        <v>19</v>
      </c>
      <c r="G1338">
        <v>158693</v>
      </c>
      <c r="H1338" t="s">
        <v>38</v>
      </c>
      <c r="I1338">
        <v>42870.26</v>
      </c>
      <c r="J1338" t="s">
        <v>21</v>
      </c>
      <c r="K1338">
        <f ca="1">YEAR(TODAY()) - Table1[[#This Row],[Year]]</f>
        <v>6</v>
      </c>
      <c r="L1338">
        <f>Table1[[#This Row],[Price]]/Table1[[#This Row],[Mileage]]</f>
        <v>0.27014587915030908</v>
      </c>
      <c r="M1338" t="str" cm="1">
        <f t="array" ref="M1338">_xlfn.IFS(
Table1[[#This Row],[Mileage]]&lt;50000,"Low",
Table1[[#This Row],[Mileage]]&lt;150000,"Medium",
TRUE,"High"
)</f>
        <v>High</v>
      </c>
      <c r="N1338" t="str" cm="1">
        <f t="array" ref="N1338">_xlfn.IFS(
Table1[[#This Row],[Price]]&lt;65000,"Budget",
Table1[[#This Row],[Price]]&lt;=80000,"Mid-range",
TRUE,"Premium"
)</f>
        <v>Budget</v>
      </c>
      <c r="O1338" t="str" cm="1">
        <f t="array" ref="O1338">_xlfn.IFS(
Table1[[#This Row],[Engine Size]]&lt;2,"Small",
Table1[[#This Row],[Engine Size]]&lt;4,"Medium",
TRUE,"Large"
)</f>
        <v>Large</v>
      </c>
      <c r="P1338" cm="1">
        <f t="array" ref="P1338">_xlfn.IFS(
Table1[[#This Row],[Condition]]="New",3,
Table1[[#This Row],[Condition]]="Like New",2,
TRUE,1
)</f>
        <v>2</v>
      </c>
    </row>
    <row r="1339" spans="1:16" hidden="1" x14ac:dyDescent="0.3">
      <c r="A1339">
        <v>1338</v>
      </c>
      <c r="B1339" t="s">
        <v>58</v>
      </c>
      <c r="C1339">
        <v>2016</v>
      </c>
      <c r="D1339">
        <v>4.4000000000000004</v>
      </c>
      <c r="E1339" t="s">
        <v>42</v>
      </c>
      <c r="F1339" t="s">
        <v>34</v>
      </c>
      <c r="G1339">
        <v>12823</v>
      </c>
      <c r="H1339" t="s">
        <v>38</v>
      </c>
      <c r="I1339">
        <v>37221.49</v>
      </c>
      <c r="J1339" t="s">
        <v>67</v>
      </c>
      <c r="K1339">
        <f ca="1">YEAR(TODAY()) - Table1[[#This Row],[Year]]</f>
        <v>10</v>
      </c>
      <c r="L1339">
        <f>Table1[[#This Row],[Price]]/Table1[[#This Row],[Mileage]]</f>
        <v>2.90271309365983</v>
      </c>
      <c r="M1339" t="str" cm="1">
        <f t="array" ref="M1339">_xlfn.IFS(
Table1[[#This Row],[Mileage]]&lt;50000,"Low",
Table1[[#This Row],[Mileage]]&lt;150000,"Medium",
TRUE,"High"
)</f>
        <v>Low</v>
      </c>
      <c r="N1339" t="str" cm="1">
        <f t="array" ref="N1339">_xlfn.IFS(
Table1[[#This Row],[Price]]&lt;65000,"Budget",
Table1[[#This Row],[Price]]&lt;=80000,"Mid-range",
TRUE,"Premium"
)</f>
        <v>Budget</v>
      </c>
      <c r="O1339" t="str" cm="1">
        <f t="array" ref="O1339">_xlfn.IFS(
Table1[[#This Row],[Engine Size]]&lt;2,"Small",
Table1[[#This Row],[Engine Size]]&lt;4,"Medium",
TRUE,"Large"
)</f>
        <v>Large</v>
      </c>
      <c r="P1339" cm="1">
        <f t="array" ref="P1339">_xlfn.IFS(
Table1[[#This Row],[Condition]]="New",3,
Table1[[#This Row],[Condition]]="Like New",2,
TRUE,1
)</f>
        <v>2</v>
      </c>
    </row>
    <row r="1340" spans="1:16" hidden="1" x14ac:dyDescent="0.3">
      <c r="A1340">
        <v>1339</v>
      </c>
      <c r="B1340" t="s">
        <v>50</v>
      </c>
      <c r="C1340">
        <v>2009</v>
      </c>
      <c r="D1340">
        <v>5.7</v>
      </c>
      <c r="E1340" t="s">
        <v>25</v>
      </c>
      <c r="F1340" t="s">
        <v>19</v>
      </c>
      <c r="G1340">
        <v>29986</v>
      </c>
      <c r="H1340" t="s">
        <v>26</v>
      </c>
      <c r="I1340">
        <v>46445.54</v>
      </c>
      <c r="J1340" t="s">
        <v>55</v>
      </c>
      <c r="K1340">
        <f ca="1">YEAR(TODAY()) - Table1[[#This Row],[Year]]</f>
        <v>17</v>
      </c>
      <c r="L1340">
        <f>Table1[[#This Row],[Price]]/Table1[[#This Row],[Mileage]]</f>
        <v>1.5489074901620756</v>
      </c>
      <c r="M1340" t="str" cm="1">
        <f t="array" ref="M1340">_xlfn.IFS(
Table1[[#This Row],[Mileage]]&lt;50000,"Low",
Table1[[#This Row],[Mileage]]&lt;150000,"Medium",
TRUE,"High"
)</f>
        <v>Low</v>
      </c>
      <c r="N1340" t="str" cm="1">
        <f t="array" ref="N1340">_xlfn.IFS(
Table1[[#This Row],[Price]]&lt;65000,"Budget",
Table1[[#This Row],[Price]]&lt;=80000,"Mid-range",
TRUE,"Premium"
)</f>
        <v>Budget</v>
      </c>
      <c r="O1340" t="str" cm="1">
        <f t="array" ref="O1340">_xlfn.IFS(
Table1[[#This Row],[Engine Size]]&lt;2,"Small",
Table1[[#This Row],[Engine Size]]&lt;4,"Medium",
TRUE,"Large"
)</f>
        <v>Large</v>
      </c>
      <c r="P1340" cm="1">
        <f t="array" ref="P1340">_xlfn.IFS(
Table1[[#This Row],[Condition]]="New",3,
Table1[[#This Row],[Condition]]="Like New",2,
TRUE,1
)</f>
        <v>1</v>
      </c>
    </row>
    <row r="1341" spans="1:16" x14ac:dyDescent="0.3">
      <c r="A1341">
        <v>1340</v>
      </c>
      <c r="B1341" t="s">
        <v>24</v>
      </c>
      <c r="C1341">
        <v>2010</v>
      </c>
      <c r="D1341">
        <v>1.7</v>
      </c>
      <c r="E1341" t="s">
        <v>42</v>
      </c>
      <c r="F1341" t="s">
        <v>34</v>
      </c>
      <c r="G1341">
        <v>121682</v>
      </c>
      <c r="H1341" t="s">
        <v>26</v>
      </c>
      <c r="I1341">
        <v>65103.29</v>
      </c>
      <c r="J1341" t="s">
        <v>27</v>
      </c>
      <c r="K1341">
        <f ca="1">YEAR(TODAY()) - Table1[[#This Row],[Year]]</f>
        <v>16</v>
      </c>
      <c r="L1341">
        <f>Table1[[#This Row],[Price]]/Table1[[#This Row],[Mileage]]</f>
        <v>0.5350281060469092</v>
      </c>
      <c r="M1341" t="str" cm="1">
        <f t="array" ref="M1341">_xlfn.IFS(
Table1[[#This Row],[Mileage]]&lt;50000,"Low",
Table1[[#This Row],[Mileage]]&lt;150000,"Medium",
TRUE,"High"
)</f>
        <v>Medium</v>
      </c>
      <c r="N1341" t="str" cm="1">
        <f t="array" ref="N1341">_xlfn.IFS(
Table1[[#This Row],[Price]]&lt;65000,"Budget",
Table1[[#This Row],[Price]]&lt;=80000,"Mid-range",
TRUE,"Premium"
)</f>
        <v>Mid-range</v>
      </c>
      <c r="O1341" t="str" cm="1">
        <f t="array" ref="O1341">_xlfn.IFS(
Table1[[#This Row],[Engine Size]]&lt;2,"Small",
Table1[[#This Row],[Engine Size]]&lt;4,"Medium",
TRUE,"Large"
)</f>
        <v>Small</v>
      </c>
      <c r="P1341" cm="1">
        <f t="array" ref="P1341">_xlfn.IFS(
Table1[[#This Row],[Condition]]="New",3,
Table1[[#This Row],[Condition]]="Like New",2,
TRUE,1
)</f>
        <v>1</v>
      </c>
    </row>
    <row r="1342" spans="1:16" hidden="1" x14ac:dyDescent="0.3">
      <c r="A1342">
        <v>1341</v>
      </c>
      <c r="B1342" t="s">
        <v>50</v>
      </c>
      <c r="C1342">
        <v>2021</v>
      </c>
      <c r="D1342">
        <v>2.9</v>
      </c>
      <c r="E1342" t="s">
        <v>25</v>
      </c>
      <c r="F1342" t="s">
        <v>19</v>
      </c>
      <c r="G1342">
        <v>64325</v>
      </c>
      <c r="H1342" t="s">
        <v>26</v>
      </c>
      <c r="I1342">
        <v>16507.16</v>
      </c>
      <c r="J1342" t="s">
        <v>55</v>
      </c>
      <c r="K1342">
        <f ca="1">YEAR(TODAY()) - Table1[[#This Row],[Year]]</f>
        <v>5</v>
      </c>
      <c r="L1342">
        <f>Table1[[#This Row],[Price]]/Table1[[#This Row],[Mileage]]</f>
        <v>0.2566212203653323</v>
      </c>
      <c r="M1342" t="str" cm="1">
        <f t="array" ref="M1342">_xlfn.IFS(
Table1[[#This Row],[Mileage]]&lt;50000,"Low",
Table1[[#This Row],[Mileage]]&lt;150000,"Medium",
TRUE,"High"
)</f>
        <v>Medium</v>
      </c>
      <c r="N1342" t="str" cm="1">
        <f t="array" ref="N1342">_xlfn.IFS(
Table1[[#This Row],[Price]]&lt;65000,"Budget",
Table1[[#This Row],[Price]]&lt;=80000,"Mid-range",
TRUE,"Premium"
)</f>
        <v>Budget</v>
      </c>
      <c r="O1342" t="str" cm="1">
        <f t="array" ref="O1342">_xlfn.IFS(
Table1[[#This Row],[Engine Size]]&lt;2,"Small",
Table1[[#This Row],[Engine Size]]&lt;4,"Medium",
TRUE,"Large"
)</f>
        <v>Medium</v>
      </c>
      <c r="P1342" cm="1">
        <f t="array" ref="P1342">_xlfn.IFS(
Table1[[#This Row],[Condition]]="New",3,
Table1[[#This Row],[Condition]]="Like New",2,
TRUE,1
)</f>
        <v>1</v>
      </c>
    </row>
    <row r="1343" spans="1:16" hidden="1" x14ac:dyDescent="0.3">
      <c r="A1343">
        <v>1342</v>
      </c>
      <c r="B1343" t="s">
        <v>43</v>
      </c>
      <c r="C1343">
        <v>2008</v>
      </c>
      <c r="D1343">
        <v>3.8</v>
      </c>
      <c r="E1343" t="s">
        <v>25</v>
      </c>
      <c r="F1343" t="s">
        <v>19</v>
      </c>
      <c r="G1343">
        <v>250476</v>
      </c>
      <c r="H1343" t="s">
        <v>26</v>
      </c>
      <c r="I1343">
        <v>30899.9</v>
      </c>
      <c r="J1343" t="s">
        <v>63</v>
      </c>
      <c r="K1343">
        <f ca="1">YEAR(TODAY()) - Table1[[#This Row],[Year]]</f>
        <v>18</v>
      </c>
      <c r="L1343">
        <f>Table1[[#This Row],[Price]]/Table1[[#This Row],[Mileage]]</f>
        <v>0.12336471358533353</v>
      </c>
      <c r="M1343" t="str" cm="1">
        <f t="array" ref="M1343">_xlfn.IFS(
Table1[[#This Row],[Mileage]]&lt;50000,"Low",
Table1[[#This Row],[Mileage]]&lt;150000,"Medium",
TRUE,"High"
)</f>
        <v>High</v>
      </c>
      <c r="N1343" t="str" cm="1">
        <f t="array" ref="N1343">_xlfn.IFS(
Table1[[#This Row],[Price]]&lt;65000,"Budget",
Table1[[#This Row],[Price]]&lt;=80000,"Mid-range",
TRUE,"Premium"
)</f>
        <v>Budget</v>
      </c>
      <c r="O1343" t="str" cm="1">
        <f t="array" ref="O1343">_xlfn.IFS(
Table1[[#This Row],[Engine Size]]&lt;2,"Small",
Table1[[#This Row],[Engine Size]]&lt;4,"Medium",
TRUE,"Large"
)</f>
        <v>Medium</v>
      </c>
      <c r="P1343" cm="1">
        <f t="array" ref="P1343">_xlfn.IFS(
Table1[[#This Row],[Condition]]="New",3,
Table1[[#This Row],[Condition]]="Like New",2,
TRUE,1
)</f>
        <v>1</v>
      </c>
    </row>
    <row r="1344" spans="1:16" x14ac:dyDescent="0.3">
      <c r="A1344">
        <v>1343</v>
      </c>
      <c r="B1344" t="s">
        <v>43</v>
      </c>
      <c r="C1344">
        <v>2008</v>
      </c>
      <c r="D1344">
        <v>1.4</v>
      </c>
      <c r="E1344" t="s">
        <v>25</v>
      </c>
      <c r="F1344" t="s">
        <v>34</v>
      </c>
      <c r="G1344">
        <v>57771</v>
      </c>
      <c r="H1344" t="s">
        <v>38</v>
      </c>
      <c r="I1344">
        <v>53226.57</v>
      </c>
      <c r="J1344" t="s">
        <v>44</v>
      </c>
      <c r="K1344">
        <f ca="1">YEAR(TODAY()) - Table1[[#This Row],[Year]]</f>
        <v>18</v>
      </c>
      <c r="L1344">
        <f>Table1[[#This Row],[Price]]/Table1[[#This Row],[Mileage]]</f>
        <v>0.92133717609181076</v>
      </c>
      <c r="M1344" t="str" cm="1">
        <f t="array" ref="M1344">_xlfn.IFS(
Table1[[#This Row],[Mileage]]&lt;50000,"Low",
Table1[[#This Row],[Mileage]]&lt;150000,"Medium",
TRUE,"High"
)</f>
        <v>Medium</v>
      </c>
      <c r="N1344" t="str" cm="1">
        <f t="array" ref="N1344">_xlfn.IFS(
Table1[[#This Row],[Price]]&lt;65000,"Budget",
Table1[[#This Row],[Price]]&lt;=80000,"Mid-range",
TRUE,"Premium"
)</f>
        <v>Budget</v>
      </c>
      <c r="O1344" t="str" cm="1">
        <f t="array" ref="O1344">_xlfn.IFS(
Table1[[#This Row],[Engine Size]]&lt;2,"Small",
Table1[[#This Row],[Engine Size]]&lt;4,"Medium",
TRUE,"Large"
)</f>
        <v>Small</v>
      </c>
      <c r="P1344" cm="1">
        <f t="array" ref="P1344">_xlfn.IFS(
Table1[[#This Row],[Condition]]="New",3,
Table1[[#This Row],[Condition]]="Like New",2,
TRUE,1
)</f>
        <v>2</v>
      </c>
    </row>
    <row r="1345" spans="1:16" hidden="1" x14ac:dyDescent="0.3">
      <c r="A1345">
        <v>1344</v>
      </c>
      <c r="B1345" t="s">
        <v>30</v>
      </c>
      <c r="C1345">
        <v>2023</v>
      </c>
      <c r="D1345">
        <v>1</v>
      </c>
      <c r="E1345" t="s">
        <v>25</v>
      </c>
      <c r="F1345" t="s">
        <v>19</v>
      </c>
      <c r="G1345">
        <v>54973</v>
      </c>
      <c r="H1345" t="s">
        <v>20</v>
      </c>
      <c r="I1345">
        <v>34979.46</v>
      </c>
      <c r="J1345" t="s">
        <v>52</v>
      </c>
      <c r="K1345">
        <f ca="1">YEAR(TODAY()) - Table1[[#This Row],[Year]]</f>
        <v>3</v>
      </c>
      <c r="L1345">
        <f>Table1[[#This Row],[Price]]/Table1[[#This Row],[Mileage]]</f>
        <v>0.63630254852382073</v>
      </c>
      <c r="M1345" t="str" cm="1">
        <f t="array" ref="M1345">_xlfn.IFS(
Table1[[#This Row],[Mileage]]&lt;50000,"Low",
Table1[[#This Row],[Mileage]]&lt;150000,"Medium",
TRUE,"High"
)</f>
        <v>Medium</v>
      </c>
      <c r="N1345" t="str" cm="1">
        <f t="array" ref="N1345">_xlfn.IFS(
Table1[[#This Row],[Price]]&lt;65000,"Budget",
Table1[[#This Row],[Price]]&lt;=80000,"Mid-range",
TRUE,"Premium"
)</f>
        <v>Budget</v>
      </c>
      <c r="O1345" t="str" cm="1">
        <f t="array" ref="O1345">_xlfn.IFS(
Table1[[#This Row],[Engine Size]]&lt;2,"Small",
Table1[[#This Row],[Engine Size]]&lt;4,"Medium",
TRUE,"Large"
)</f>
        <v>Small</v>
      </c>
      <c r="P1345" cm="1">
        <f t="array" ref="P1345">_xlfn.IFS(
Table1[[#This Row],[Condition]]="New",3,
Table1[[#This Row],[Condition]]="Like New",2,
TRUE,1
)</f>
        <v>3</v>
      </c>
    </row>
    <row r="1346" spans="1:16" x14ac:dyDescent="0.3">
      <c r="A1346">
        <v>1345</v>
      </c>
      <c r="B1346" t="s">
        <v>37</v>
      </c>
      <c r="C1346">
        <v>2004</v>
      </c>
      <c r="D1346">
        <v>4.4000000000000004</v>
      </c>
      <c r="E1346" t="s">
        <v>18</v>
      </c>
      <c r="F1346" t="s">
        <v>34</v>
      </c>
      <c r="G1346">
        <v>145762</v>
      </c>
      <c r="H1346" t="s">
        <v>26</v>
      </c>
      <c r="I1346">
        <v>99153.11</v>
      </c>
      <c r="J1346" t="s">
        <v>48</v>
      </c>
      <c r="K1346">
        <f ca="1">YEAR(TODAY()) - Table1[[#This Row],[Year]]</f>
        <v>22</v>
      </c>
      <c r="L1346">
        <f>Table1[[#This Row],[Price]]/Table1[[#This Row],[Mileage]]</f>
        <v>0.68023977442680539</v>
      </c>
      <c r="M1346" t="str" cm="1">
        <f t="array" ref="M1346">_xlfn.IFS(
Table1[[#This Row],[Mileage]]&lt;50000,"Low",
Table1[[#This Row],[Mileage]]&lt;150000,"Medium",
TRUE,"High"
)</f>
        <v>Medium</v>
      </c>
      <c r="N1346" t="str" cm="1">
        <f t="array" ref="N1346">_xlfn.IFS(
Table1[[#This Row],[Price]]&lt;65000,"Budget",
Table1[[#This Row],[Price]]&lt;=80000,"Mid-range",
TRUE,"Premium"
)</f>
        <v>Premium</v>
      </c>
      <c r="O1346" t="str" cm="1">
        <f t="array" ref="O1346">_xlfn.IFS(
Table1[[#This Row],[Engine Size]]&lt;2,"Small",
Table1[[#This Row],[Engine Size]]&lt;4,"Medium",
TRUE,"Large"
)</f>
        <v>Large</v>
      </c>
      <c r="P1346" cm="1">
        <f t="array" ref="P1346">_xlfn.IFS(
Table1[[#This Row],[Condition]]="New",3,
Table1[[#This Row],[Condition]]="Like New",2,
TRUE,1
)</f>
        <v>1</v>
      </c>
    </row>
    <row r="1347" spans="1:16" hidden="1" x14ac:dyDescent="0.3">
      <c r="A1347">
        <v>1346</v>
      </c>
      <c r="B1347" t="s">
        <v>43</v>
      </c>
      <c r="C1347">
        <v>2016</v>
      </c>
      <c r="D1347">
        <v>4.2</v>
      </c>
      <c r="E1347" t="s">
        <v>25</v>
      </c>
      <c r="F1347" t="s">
        <v>19</v>
      </c>
      <c r="G1347">
        <v>57888</v>
      </c>
      <c r="H1347" t="s">
        <v>26</v>
      </c>
      <c r="I1347">
        <v>45985.99</v>
      </c>
      <c r="J1347" t="s">
        <v>57</v>
      </c>
      <c r="K1347">
        <f ca="1">YEAR(TODAY()) - Table1[[#This Row],[Year]]</f>
        <v>10</v>
      </c>
      <c r="L1347">
        <f>Table1[[#This Row],[Price]]/Table1[[#This Row],[Mileage]]</f>
        <v>0.79439590243228297</v>
      </c>
      <c r="M1347" t="str" cm="1">
        <f t="array" ref="M1347">_xlfn.IFS(
Table1[[#This Row],[Mileage]]&lt;50000,"Low",
Table1[[#This Row],[Mileage]]&lt;150000,"Medium",
TRUE,"High"
)</f>
        <v>Medium</v>
      </c>
      <c r="N1347" t="str" cm="1">
        <f t="array" ref="N1347">_xlfn.IFS(
Table1[[#This Row],[Price]]&lt;65000,"Budget",
Table1[[#This Row],[Price]]&lt;=80000,"Mid-range",
TRUE,"Premium"
)</f>
        <v>Budget</v>
      </c>
      <c r="O1347" t="str" cm="1">
        <f t="array" ref="O1347">_xlfn.IFS(
Table1[[#This Row],[Engine Size]]&lt;2,"Small",
Table1[[#This Row],[Engine Size]]&lt;4,"Medium",
TRUE,"Large"
)</f>
        <v>Large</v>
      </c>
      <c r="P1347" cm="1">
        <f t="array" ref="P1347">_xlfn.IFS(
Table1[[#This Row],[Condition]]="New",3,
Table1[[#This Row],[Condition]]="Like New",2,
TRUE,1
)</f>
        <v>1</v>
      </c>
    </row>
    <row r="1348" spans="1:16" x14ac:dyDescent="0.3">
      <c r="A1348">
        <v>1347</v>
      </c>
      <c r="B1348" t="s">
        <v>58</v>
      </c>
      <c r="C1348">
        <v>2008</v>
      </c>
      <c r="D1348">
        <v>3.1</v>
      </c>
      <c r="E1348" t="s">
        <v>33</v>
      </c>
      <c r="F1348" t="s">
        <v>34</v>
      </c>
      <c r="G1348">
        <v>10956</v>
      </c>
      <c r="H1348" t="s">
        <v>38</v>
      </c>
      <c r="I1348">
        <v>87630.92</v>
      </c>
      <c r="J1348" t="s">
        <v>59</v>
      </c>
      <c r="K1348">
        <f ca="1">YEAR(TODAY()) - Table1[[#This Row],[Year]]</f>
        <v>18</v>
      </c>
      <c r="L1348">
        <f>Table1[[#This Row],[Price]]/Table1[[#This Row],[Mileage]]</f>
        <v>7.9984410368747714</v>
      </c>
      <c r="M1348" t="str" cm="1">
        <f t="array" ref="M1348">_xlfn.IFS(
Table1[[#This Row],[Mileage]]&lt;50000,"Low",
Table1[[#This Row],[Mileage]]&lt;150000,"Medium",
TRUE,"High"
)</f>
        <v>Low</v>
      </c>
      <c r="N1348" t="str" cm="1">
        <f t="array" ref="N1348">_xlfn.IFS(
Table1[[#This Row],[Price]]&lt;65000,"Budget",
Table1[[#This Row],[Price]]&lt;=80000,"Mid-range",
TRUE,"Premium"
)</f>
        <v>Premium</v>
      </c>
      <c r="O1348" t="str" cm="1">
        <f t="array" ref="O1348">_xlfn.IFS(
Table1[[#This Row],[Engine Size]]&lt;2,"Small",
Table1[[#This Row],[Engine Size]]&lt;4,"Medium",
TRUE,"Large"
)</f>
        <v>Medium</v>
      </c>
      <c r="P1348" cm="1">
        <f t="array" ref="P1348">_xlfn.IFS(
Table1[[#This Row],[Condition]]="New",3,
Table1[[#This Row],[Condition]]="Like New",2,
TRUE,1
)</f>
        <v>2</v>
      </c>
    </row>
    <row r="1349" spans="1:16" x14ac:dyDescent="0.3">
      <c r="A1349">
        <v>1348</v>
      </c>
      <c r="B1349" t="s">
        <v>50</v>
      </c>
      <c r="C1349">
        <v>2016</v>
      </c>
      <c r="D1349">
        <v>3.4</v>
      </c>
      <c r="E1349" t="s">
        <v>33</v>
      </c>
      <c r="F1349" t="s">
        <v>19</v>
      </c>
      <c r="G1349">
        <v>86839</v>
      </c>
      <c r="H1349" t="s">
        <v>26</v>
      </c>
      <c r="I1349">
        <v>90168.43</v>
      </c>
      <c r="J1349" t="s">
        <v>55</v>
      </c>
      <c r="K1349">
        <f ca="1">YEAR(TODAY()) - Table1[[#This Row],[Year]]</f>
        <v>10</v>
      </c>
      <c r="L1349">
        <f>Table1[[#This Row],[Price]]/Table1[[#This Row],[Mileage]]</f>
        <v>1.038340261863909</v>
      </c>
      <c r="M1349" t="str" cm="1">
        <f t="array" ref="M1349">_xlfn.IFS(
Table1[[#This Row],[Mileage]]&lt;50000,"Low",
Table1[[#This Row],[Mileage]]&lt;150000,"Medium",
TRUE,"High"
)</f>
        <v>Medium</v>
      </c>
      <c r="N1349" t="str" cm="1">
        <f t="array" ref="N1349">_xlfn.IFS(
Table1[[#This Row],[Price]]&lt;65000,"Budget",
Table1[[#This Row],[Price]]&lt;=80000,"Mid-range",
TRUE,"Premium"
)</f>
        <v>Premium</v>
      </c>
      <c r="O1349" t="str" cm="1">
        <f t="array" ref="O1349">_xlfn.IFS(
Table1[[#This Row],[Engine Size]]&lt;2,"Small",
Table1[[#This Row],[Engine Size]]&lt;4,"Medium",
TRUE,"Large"
)</f>
        <v>Medium</v>
      </c>
      <c r="P1349" cm="1">
        <f t="array" ref="P1349">_xlfn.IFS(
Table1[[#This Row],[Condition]]="New",3,
Table1[[#This Row],[Condition]]="Like New",2,
TRUE,1
)</f>
        <v>1</v>
      </c>
    </row>
    <row r="1350" spans="1:16" x14ac:dyDescent="0.3">
      <c r="A1350">
        <v>1349</v>
      </c>
      <c r="B1350" t="s">
        <v>50</v>
      </c>
      <c r="C1350">
        <v>2023</v>
      </c>
      <c r="D1350">
        <v>3.1</v>
      </c>
      <c r="E1350" t="s">
        <v>33</v>
      </c>
      <c r="F1350" t="s">
        <v>19</v>
      </c>
      <c r="G1350">
        <v>167605</v>
      </c>
      <c r="H1350" t="s">
        <v>26</v>
      </c>
      <c r="I1350">
        <v>84420.66</v>
      </c>
      <c r="J1350" t="s">
        <v>51</v>
      </c>
      <c r="K1350">
        <f ca="1">YEAR(TODAY()) - Table1[[#This Row],[Year]]</f>
        <v>3</v>
      </c>
      <c r="L1350">
        <f>Table1[[#This Row],[Price]]/Table1[[#This Row],[Mileage]]</f>
        <v>0.50368819545956267</v>
      </c>
      <c r="M1350" t="str" cm="1">
        <f t="array" ref="M1350">_xlfn.IFS(
Table1[[#This Row],[Mileage]]&lt;50000,"Low",
Table1[[#This Row],[Mileage]]&lt;150000,"Medium",
TRUE,"High"
)</f>
        <v>High</v>
      </c>
      <c r="N1350" t="str" cm="1">
        <f t="array" ref="N1350">_xlfn.IFS(
Table1[[#This Row],[Price]]&lt;65000,"Budget",
Table1[[#This Row],[Price]]&lt;=80000,"Mid-range",
TRUE,"Premium"
)</f>
        <v>Premium</v>
      </c>
      <c r="O1350" t="str" cm="1">
        <f t="array" ref="O1350">_xlfn.IFS(
Table1[[#This Row],[Engine Size]]&lt;2,"Small",
Table1[[#This Row],[Engine Size]]&lt;4,"Medium",
TRUE,"Large"
)</f>
        <v>Medium</v>
      </c>
      <c r="P1350" cm="1">
        <f t="array" ref="P1350">_xlfn.IFS(
Table1[[#This Row],[Condition]]="New",3,
Table1[[#This Row],[Condition]]="Like New",2,
TRUE,1
)</f>
        <v>1</v>
      </c>
    </row>
    <row r="1351" spans="1:16" hidden="1" x14ac:dyDescent="0.3">
      <c r="A1351">
        <v>1350</v>
      </c>
      <c r="B1351" t="s">
        <v>30</v>
      </c>
      <c r="C1351">
        <v>2020</v>
      </c>
      <c r="D1351">
        <v>1.1000000000000001</v>
      </c>
      <c r="E1351" t="s">
        <v>25</v>
      </c>
      <c r="F1351" t="s">
        <v>19</v>
      </c>
      <c r="G1351">
        <v>101131</v>
      </c>
      <c r="H1351" t="s">
        <v>38</v>
      </c>
      <c r="I1351">
        <v>9455.33</v>
      </c>
      <c r="J1351" t="s">
        <v>40</v>
      </c>
      <c r="K1351">
        <f ca="1">YEAR(TODAY()) - Table1[[#This Row],[Year]]</f>
        <v>6</v>
      </c>
      <c r="L1351">
        <f>Table1[[#This Row],[Price]]/Table1[[#This Row],[Mileage]]</f>
        <v>9.3495861803007979E-2</v>
      </c>
      <c r="M1351" t="str" cm="1">
        <f t="array" ref="M1351">_xlfn.IFS(
Table1[[#This Row],[Mileage]]&lt;50000,"Low",
Table1[[#This Row],[Mileage]]&lt;150000,"Medium",
TRUE,"High"
)</f>
        <v>Medium</v>
      </c>
      <c r="N1351" t="str" cm="1">
        <f t="array" ref="N1351">_xlfn.IFS(
Table1[[#This Row],[Price]]&lt;65000,"Budget",
Table1[[#This Row],[Price]]&lt;=80000,"Mid-range",
TRUE,"Premium"
)</f>
        <v>Budget</v>
      </c>
      <c r="O1351" t="str" cm="1">
        <f t="array" ref="O1351">_xlfn.IFS(
Table1[[#This Row],[Engine Size]]&lt;2,"Small",
Table1[[#This Row],[Engine Size]]&lt;4,"Medium",
TRUE,"Large"
)</f>
        <v>Small</v>
      </c>
      <c r="P1351" cm="1">
        <f t="array" ref="P1351">_xlfn.IFS(
Table1[[#This Row],[Condition]]="New",3,
Table1[[#This Row],[Condition]]="Like New",2,
TRUE,1
)</f>
        <v>2</v>
      </c>
    </row>
    <row r="1352" spans="1:16" x14ac:dyDescent="0.3">
      <c r="A1352">
        <v>1351</v>
      </c>
      <c r="B1352" t="s">
        <v>17</v>
      </c>
      <c r="C1352">
        <v>2018</v>
      </c>
      <c r="D1352">
        <v>2.7</v>
      </c>
      <c r="E1352" t="s">
        <v>33</v>
      </c>
      <c r="F1352" t="s">
        <v>34</v>
      </c>
      <c r="G1352">
        <v>187973</v>
      </c>
      <c r="H1352" t="s">
        <v>26</v>
      </c>
      <c r="I1352">
        <v>95035.94</v>
      </c>
      <c r="J1352" t="s">
        <v>35</v>
      </c>
      <c r="K1352">
        <f ca="1">YEAR(TODAY()) - Table1[[#This Row],[Year]]</f>
        <v>8</v>
      </c>
      <c r="L1352">
        <f>Table1[[#This Row],[Price]]/Table1[[#This Row],[Mileage]]</f>
        <v>0.50558292946327399</v>
      </c>
      <c r="M1352" t="str" cm="1">
        <f t="array" ref="M1352">_xlfn.IFS(
Table1[[#This Row],[Mileage]]&lt;50000,"Low",
Table1[[#This Row],[Mileage]]&lt;150000,"Medium",
TRUE,"High"
)</f>
        <v>High</v>
      </c>
      <c r="N1352" t="str" cm="1">
        <f t="array" ref="N1352">_xlfn.IFS(
Table1[[#This Row],[Price]]&lt;65000,"Budget",
Table1[[#This Row],[Price]]&lt;=80000,"Mid-range",
TRUE,"Premium"
)</f>
        <v>Premium</v>
      </c>
      <c r="O1352" t="str" cm="1">
        <f t="array" ref="O1352">_xlfn.IFS(
Table1[[#This Row],[Engine Size]]&lt;2,"Small",
Table1[[#This Row],[Engine Size]]&lt;4,"Medium",
TRUE,"Large"
)</f>
        <v>Medium</v>
      </c>
      <c r="P1352" cm="1">
        <f t="array" ref="P1352">_xlfn.IFS(
Table1[[#This Row],[Condition]]="New",3,
Table1[[#This Row],[Condition]]="Like New",2,
TRUE,1
)</f>
        <v>1</v>
      </c>
    </row>
    <row r="1353" spans="1:16" hidden="1" x14ac:dyDescent="0.3">
      <c r="A1353">
        <v>1352</v>
      </c>
      <c r="B1353" t="s">
        <v>17</v>
      </c>
      <c r="C1353">
        <v>2006</v>
      </c>
      <c r="D1353">
        <v>1.9</v>
      </c>
      <c r="E1353" t="s">
        <v>18</v>
      </c>
      <c r="F1353" t="s">
        <v>34</v>
      </c>
      <c r="G1353">
        <v>11519</v>
      </c>
      <c r="H1353" t="s">
        <v>26</v>
      </c>
      <c r="I1353">
        <v>17230.54</v>
      </c>
      <c r="J1353" t="s">
        <v>35</v>
      </c>
      <c r="K1353">
        <f ca="1">YEAR(TODAY()) - Table1[[#This Row],[Year]]</f>
        <v>20</v>
      </c>
      <c r="L1353">
        <f>Table1[[#This Row],[Price]]/Table1[[#This Row],[Mileage]]</f>
        <v>1.4958364441357757</v>
      </c>
      <c r="M1353" t="str" cm="1">
        <f t="array" ref="M1353">_xlfn.IFS(
Table1[[#This Row],[Mileage]]&lt;50000,"Low",
Table1[[#This Row],[Mileage]]&lt;150000,"Medium",
TRUE,"High"
)</f>
        <v>Low</v>
      </c>
      <c r="N1353" t="str" cm="1">
        <f t="array" ref="N1353">_xlfn.IFS(
Table1[[#This Row],[Price]]&lt;65000,"Budget",
Table1[[#This Row],[Price]]&lt;=80000,"Mid-range",
TRUE,"Premium"
)</f>
        <v>Budget</v>
      </c>
      <c r="O1353" t="str" cm="1">
        <f t="array" ref="O1353">_xlfn.IFS(
Table1[[#This Row],[Engine Size]]&lt;2,"Small",
Table1[[#This Row],[Engine Size]]&lt;4,"Medium",
TRUE,"Large"
)</f>
        <v>Small</v>
      </c>
      <c r="P1353" cm="1">
        <f t="array" ref="P1353">_xlfn.IFS(
Table1[[#This Row],[Condition]]="New",3,
Table1[[#This Row],[Condition]]="Like New",2,
TRUE,1
)</f>
        <v>1</v>
      </c>
    </row>
    <row r="1354" spans="1:16" hidden="1" x14ac:dyDescent="0.3">
      <c r="A1354">
        <v>1353</v>
      </c>
      <c r="B1354" t="s">
        <v>24</v>
      </c>
      <c r="C1354">
        <v>2022</v>
      </c>
      <c r="D1354">
        <v>1.5</v>
      </c>
      <c r="E1354" t="s">
        <v>42</v>
      </c>
      <c r="F1354" t="s">
        <v>34</v>
      </c>
      <c r="G1354">
        <v>162187</v>
      </c>
      <c r="H1354" t="s">
        <v>38</v>
      </c>
      <c r="I1354">
        <v>8268.34</v>
      </c>
      <c r="J1354" t="s">
        <v>53</v>
      </c>
      <c r="K1354">
        <f ca="1">YEAR(TODAY()) - Table1[[#This Row],[Year]]</f>
        <v>4</v>
      </c>
      <c r="L1354">
        <f>Table1[[#This Row],[Price]]/Table1[[#This Row],[Mileage]]</f>
        <v>5.0980288185859535E-2</v>
      </c>
      <c r="M1354" t="str" cm="1">
        <f t="array" ref="M1354">_xlfn.IFS(
Table1[[#This Row],[Mileage]]&lt;50000,"Low",
Table1[[#This Row],[Mileage]]&lt;150000,"Medium",
TRUE,"High"
)</f>
        <v>High</v>
      </c>
      <c r="N1354" t="str" cm="1">
        <f t="array" ref="N1354">_xlfn.IFS(
Table1[[#This Row],[Price]]&lt;65000,"Budget",
Table1[[#This Row],[Price]]&lt;=80000,"Mid-range",
TRUE,"Premium"
)</f>
        <v>Budget</v>
      </c>
      <c r="O1354" t="str" cm="1">
        <f t="array" ref="O1354">_xlfn.IFS(
Table1[[#This Row],[Engine Size]]&lt;2,"Small",
Table1[[#This Row],[Engine Size]]&lt;4,"Medium",
TRUE,"Large"
)</f>
        <v>Small</v>
      </c>
      <c r="P1354" cm="1">
        <f t="array" ref="P1354">_xlfn.IFS(
Table1[[#This Row],[Condition]]="New",3,
Table1[[#This Row],[Condition]]="Like New",2,
TRUE,1
)</f>
        <v>2</v>
      </c>
    </row>
    <row r="1355" spans="1:16" hidden="1" x14ac:dyDescent="0.3">
      <c r="A1355">
        <v>1354</v>
      </c>
      <c r="B1355" t="s">
        <v>30</v>
      </c>
      <c r="C1355">
        <v>2008</v>
      </c>
      <c r="D1355">
        <v>5.8</v>
      </c>
      <c r="E1355" t="s">
        <v>25</v>
      </c>
      <c r="F1355" t="s">
        <v>34</v>
      </c>
      <c r="G1355">
        <v>1832</v>
      </c>
      <c r="H1355" t="s">
        <v>20</v>
      </c>
      <c r="I1355">
        <v>44365.11</v>
      </c>
      <c r="J1355" t="s">
        <v>40</v>
      </c>
      <c r="K1355">
        <f ca="1">YEAR(TODAY()) - Table1[[#This Row],[Year]]</f>
        <v>18</v>
      </c>
      <c r="L1355">
        <f>Table1[[#This Row],[Price]]/Table1[[#This Row],[Mileage]]</f>
        <v>24.216763100436683</v>
      </c>
      <c r="M1355" t="str" cm="1">
        <f t="array" ref="M1355">_xlfn.IFS(
Table1[[#This Row],[Mileage]]&lt;50000,"Low",
Table1[[#This Row],[Mileage]]&lt;150000,"Medium",
TRUE,"High"
)</f>
        <v>Low</v>
      </c>
      <c r="N1355" t="str" cm="1">
        <f t="array" ref="N1355">_xlfn.IFS(
Table1[[#This Row],[Price]]&lt;65000,"Budget",
Table1[[#This Row],[Price]]&lt;=80000,"Mid-range",
TRUE,"Premium"
)</f>
        <v>Budget</v>
      </c>
      <c r="O1355" t="str" cm="1">
        <f t="array" ref="O1355">_xlfn.IFS(
Table1[[#This Row],[Engine Size]]&lt;2,"Small",
Table1[[#This Row],[Engine Size]]&lt;4,"Medium",
TRUE,"Large"
)</f>
        <v>Large</v>
      </c>
      <c r="P1355" cm="1">
        <f t="array" ref="P1355">_xlfn.IFS(
Table1[[#This Row],[Condition]]="New",3,
Table1[[#This Row],[Condition]]="Like New",2,
TRUE,1
)</f>
        <v>3</v>
      </c>
    </row>
    <row r="1356" spans="1:16" hidden="1" x14ac:dyDescent="0.3">
      <c r="A1356">
        <v>1355</v>
      </c>
      <c r="B1356" t="s">
        <v>24</v>
      </c>
      <c r="C1356">
        <v>2006</v>
      </c>
      <c r="D1356">
        <v>4</v>
      </c>
      <c r="E1356" t="s">
        <v>33</v>
      </c>
      <c r="F1356" t="s">
        <v>34</v>
      </c>
      <c r="G1356">
        <v>113922</v>
      </c>
      <c r="H1356" t="s">
        <v>26</v>
      </c>
      <c r="I1356">
        <v>23490.23</v>
      </c>
      <c r="J1356" t="s">
        <v>53</v>
      </c>
      <c r="K1356">
        <f ca="1">YEAR(TODAY()) - Table1[[#This Row],[Year]]</f>
        <v>20</v>
      </c>
      <c r="L1356">
        <f>Table1[[#This Row],[Price]]/Table1[[#This Row],[Mileage]]</f>
        <v>0.20619573041203632</v>
      </c>
      <c r="M1356" t="str" cm="1">
        <f t="array" ref="M1356">_xlfn.IFS(
Table1[[#This Row],[Mileage]]&lt;50000,"Low",
Table1[[#This Row],[Mileage]]&lt;150000,"Medium",
TRUE,"High"
)</f>
        <v>Medium</v>
      </c>
      <c r="N1356" t="str" cm="1">
        <f t="array" ref="N1356">_xlfn.IFS(
Table1[[#This Row],[Price]]&lt;65000,"Budget",
Table1[[#This Row],[Price]]&lt;=80000,"Mid-range",
TRUE,"Premium"
)</f>
        <v>Budget</v>
      </c>
      <c r="O1356" t="str" cm="1">
        <f t="array" ref="O1356">_xlfn.IFS(
Table1[[#This Row],[Engine Size]]&lt;2,"Small",
Table1[[#This Row],[Engine Size]]&lt;4,"Medium",
TRUE,"Large"
)</f>
        <v>Large</v>
      </c>
      <c r="P1356" cm="1">
        <f t="array" ref="P1356">_xlfn.IFS(
Table1[[#This Row],[Condition]]="New",3,
Table1[[#This Row],[Condition]]="Like New",2,
TRUE,1
)</f>
        <v>1</v>
      </c>
    </row>
    <row r="1357" spans="1:16" hidden="1" x14ac:dyDescent="0.3">
      <c r="A1357">
        <v>1356</v>
      </c>
      <c r="B1357" t="s">
        <v>17</v>
      </c>
      <c r="C1357">
        <v>2012</v>
      </c>
      <c r="D1357">
        <v>4.5999999999999996</v>
      </c>
      <c r="E1357" t="s">
        <v>18</v>
      </c>
      <c r="F1357" t="s">
        <v>19</v>
      </c>
      <c r="G1357">
        <v>105474</v>
      </c>
      <c r="H1357" t="s">
        <v>26</v>
      </c>
      <c r="I1357">
        <v>22498.67</v>
      </c>
      <c r="J1357" t="s">
        <v>64</v>
      </c>
      <c r="K1357">
        <f ca="1">YEAR(TODAY()) - Table1[[#This Row],[Year]]</f>
        <v>14</v>
      </c>
      <c r="L1357">
        <f>Table1[[#This Row],[Price]]/Table1[[#This Row],[Mileage]]</f>
        <v>0.21331010485996546</v>
      </c>
      <c r="M1357" t="str" cm="1">
        <f t="array" ref="M1357">_xlfn.IFS(
Table1[[#This Row],[Mileage]]&lt;50000,"Low",
Table1[[#This Row],[Mileage]]&lt;150000,"Medium",
TRUE,"High"
)</f>
        <v>Medium</v>
      </c>
      <c r="N1357" t="str" cm="1">
        <f t="array" ref="N1357">_xlfn.IFS(
Table1[[#This Row],[Price]]&lt;65000,"Budget",
Table1[[#This Row],[Price]]&lt;=80000,"Mid-range",
TRUE,"Premium"
)</f>
        <v>Budget</v>
      </c>
      <c r="O1357" t="str" cm="1">
        <f t="array" ref="O1357">_xlfn.IFS(
Table1[[#This Row],[Engine Size]]&lt;2,"Small",
Table1[[#This Row],[Engine Size]]&lt;4,"Medium",
TRUE,"Large"
)</f>
        <v>Large</v>
      </c>
      <c r="P1357" cm="1">
        <f t="array" ref="P1357">_xlfn.IFS(
Table1[[#This Row],[Condition]]="New",3,
Table1[[#This Row],[Condition]]="Like New",2,
TRUE,1
)</f>
        <v>1</v>
      </c>
    </row>
    <row r="1358" spans="1:16" hidden="1" x14ac:dyDescent="0.3">
      <c r="A1358">
        <v>1357</v>
      </c>
      <c r="B1358" t="s">
        <v>30</v>
      </c>
      <c r="C1358">
        <v>2010</v>
      </c>
      <c r="D1358">
        <v>2.6</v>
      </c>
      <c r="E1358" t="s">
        <v>42</v>
      </c>
      <c r="F1358" t="s">
        <v>19</v>
      </c>
      <c r="G1358">
        <v>69715</v>
      </c>
      <c r="H1358" t="s">
        <v>20</v>
      </c>
      <c r="I1358">
        <v>32342.86</v>
      </c>
      <c r="J1358" t="s">
        <v>40</v>
      </c>
      <c r="K1358">
        <f ca="1">YEAR(TODAY()) - Table1[[#This Row],[Year]]</f>
        <v>16</v>
      </c>
      <c r="L1358">
        <f>Table1[[#This Row],[Price]]/Table1[[#This Row],[Mileage]]</f>
        <v>0.46392971383489923</v>
      </c>
      <c r="M1358" t="str" cm="1">
        <f t="array" ref="M1358">_xlfn.IFS(
Table1[[#This Row],[Mileage]]&lt;50000,"Low",
Table1[[#This Row],[Mileage]]&lt;150000,"Medium",
TRUE,"High"
)</f>
        <v>Medium</v>
      </c>
      <c r="N1358" t="str" cm="1">
        <f t="array" ref="N1358">_xlfn.IFS(
Table1[[#This Row],[Price]]&lt;65000,"Budget",
Table1[[#This Row],[Price]]&lt;=80000,"Mid-range",
TRUE,"Premium"
)</f>
        <v>Budget</v>
      </c>
      <c r="O1358" t="str" cm="1">
        <f t="array" ref="O1358">_xlfn.IFS(
Table1[[#This Row],[Engine Size]]&lt;2,"Small",
Table1[[#This Row],[Engine Size]]&lt;4,"Medium",
TRUE,"Large"
)</f>
        <v>Medium</v>
      </c>
      <c r="P1358" cm="1">
        <f t="array" ref="P1358">_xlfn.IFS(
Table1[[#This Row],[Condition]]="New",3,
Table1[[#This Row],[Condition]]="Like New",2,
TRUE,1
)</f>
        <v>3</v>
      </c>
    </row>
    <row r="1359" spans="1:16" hidden="1" x14ac:dyDescent="0.3">
      <c r="A1359">
        <v>1358</v>
      </c>
      <c r="B1359" t="s">
        <v>30</v>
      </c>
      <c r="C1359">
        <v>2013</v>
      </c>
      <c r="D1359">
        <v>3</v>
      </c>
      <c r="E1359" t="s">
        <v>18</v>
      </c>
      <c r="F1359" t="s">
        <v>19</v>
      </c>
      <c r="G1359">
        <v>73366</v>
      </c>
      <c r="H1359" t="s">
        <v>38</v>
      </c>
      <c r="I1359">
        <v>28598.53</v>
      </c>
      <c r="J1359" t="s">
        <v>40</v>
      </c>
      <c r="K1359">
        <f ca="1">YEAR(TODAY()) - Table1[[#This Row],[Year]]</f>
        <v>13</v>
      </c>
      <c r="L1359">
        <f>Table1[[#This Row],[Price]]/Table1[[#This Row],[Mileage]]</f>
        <v>0.38980631355123624</v>
      </c>
      <c r="M1359" t="str" cm="1">
        <f t="array" ref="M1359">_xlfn.IFS(
Table1[[#This Row],[Mileage]]&lt;50000,"Low",
Table1[[#This Row],[Mileage]]&lt;150000,"Medium",
TRUE,"High"
)</f>
        <v>Medium</v>
      </c>
      <c r="N1359" t="str" cm="1">
        <f t="array" ref="N1359">_xlfn.IFS(
Table1[[#This Row],[Price]]&lt;65000,"Budget",
Table1[[#This Row],[Price]]&lt;=80000,"Mid-range",
TRUE,"Premium"
)</f>
        <v>Budget</v>
      </c>
      <c r="O1359" t="str" cm="1">
        <f t="array" ref="O1359">_xlfn.IFS(
Table1[[#This Row],[Engine Size]]&lt;2,"Small",
Table1[[#This Row],[Engine Size]]&lt;4,"Medium",
TRUE,"Large"
)</f>
        <v>Medium</v>
      </c>
      <c r="P1359" cm="1">
        <f t="array" ref="P1359">_xlfn.IFS(
Table1[[#This Row],[Condition]]="New",3,
Table1[[#This Row],[Condition]]="Like New",2,
TRUE,1
)</f>
        <v>2</v>
      </c>
    </row>
    <row r="1360" spans="1:16" x14ac:dyDescent="0.3">
      <c r="A1360">
        <v>1359</v>
      </c>
      <c r="B1360" t="s">
        <v>30</v>
      </c>
      <c r="C1360">
        <v>2018</v>
      </c>
      <c r="D1360">
        <v>2.2000000000000002</v>
      </c>
      <c r="E1360" t="s">
        <v>33</v>
      </c>
      <c r="F1360" t="s">
        <v>19</v>
      </c>
      <c r="G1360">
        <v>37570</v>
      </c>
      <c r="H1360" t="s">
        <v>20</v>
      </c>
      <c r="I1360">
        <v>70055.56</v>
      </c>
      <c r="J1360" t="s">
        <v>40</v>
      </c>
      <c r="K1360">
        <f ca="1">YEAR(TODAY()) - Table1[[#This Row],[Year]]</f>
        <v>8</v>
      </c>
      <c r="L1360">
        <f>Table1[[#This Row],[Price]]/Table1[[#This Row],[Mileage]]</f>
        <v>1.8646675538993878</v>
      </c>
      <c r="M1360" t="str" cm="1">
        <f t="array" ref="M1360">_xlfn.IFS(
Table1[[#This Row],[Mileage]]&lt;50000,"Low",
Table1[[#This Row],[Mileage]]&lt;150000,"Medium",
TRUE,"High"
)</f>
        <v>Low</v>
      </c>
      <c r="N1360" t="str" cm="1">
        <f t="array" ref="N1360">_xlfn.IFS(
Table1[[#This Row],[Price]]&lt;65000,"Budget",
Table1[[#This Row],[Price]]&lt;=80000,"Mid-range",
TRUE,"Premium"
)</f>
        <v>Mid-range</v>
      </c>
      <c r="O1360" t="str" cm="1">
        <f t="array" ref="O1360">_xlfn.IFS(
Table1[[#This Row],[Engine Size]]&lt;2,"Small",
Table1[[#This Row],[Engine Size]]&lt;4,"Medium",
TRUE,"Large"
)</f>
        <v>Medium</v>
      </c>
      <c r="P1360" cm="1">
        <f t="array" ref="P1360">_xlfn.IFS(
Table1[[#This Row],[Condition]]="New",3,
Table1[[#This Row],[Condition]]="Like New",2,
TRUE,1
)</f>
        <v>3</v>
      </c>
    </row>
    <row r="1361" spans="1:16" hidden="1" x14ac:dyDescent="0.3">
      <c r="A1361">
        <v>1360</v>
      </c>
      <c r="B1361" t="s">
        <v>17</v>
      </c>
      <c r="C1361">
        <v>2010</v>
      </c>
      <c r="D1361">
        <v>1.5</v>
      </c>
      <c r="E1361" t="s">
        <v>18</v>
      </c>
      <c r="F1361" t="s">
        <v>19</v>
      </c>
      <c r="G1361">
        <v>137687</v>
      </c>
      <c r="H1361" t="s">
        <v>26</v>
      </c>
      <c r="I1361">
        <v>22743.84</v>
      </c>
      <c r="J1361" t="s">
        <v>64</v>
      </c>
      <c r="K1361">
        <f ca="1">YEAR(TODAY()) - Table1[[#This Row],[Year]]</f>
        <v>16</v>
      </c>
      <c r="L1361">
        <f>Table1[[#This Row],[Price]]/Table1[[#This Row],[Mileage]]</f>
        <v>0.16518509372707663</v>
      </c>
      <c r="M1361" t="str" cm="1">
        <f t="array" ref="M1361">_xlfn.IFS(
Table1[[#This Row],[Mileage]]&lt;50000,"Low",
Table1[[#This Row],[Mileage]]&lt;150000,"Medium",
TRUE,"High"
)</f>
        <v>Medium</v>
      </c>
      <c r="N1361" t="str" cm="1">
        <f t="array" ref="N1361">_xlfn.IFS(
Table1[[#This Row],[Price]]&lt;65000,"Budget",
Table1[[#This Row],[Price]]&lt;=80000,"Mid-range",
TRUE,"Premium"
)</f>
        <v>Budget</v>
      </c>
      <c r="O1361" t="str" cm="1">
        <f t="array" ref="O1361">_xlfn.IFS(
Table1[[#This Row],[Engine Size]]&lt;2,"Small",
Table1[[#This Row],[Engine Size]]&lt;4,"Medium",
TRUE,"Large"
)</f>
        <v>Small</v>
      </c>
      <c r="P1361" cm="1">
        <f t="array" ref="P1361">_xlfn.IFS(
Table1[[#This Row],[Condition]]="New",3,
Table1[[#This Row],[Condition]]="Like New",2,
TRUE,1
)</f>
        <v>1</v>
      </c>
    </row>
    <row r="1362" spans="1:16" x14ac:dyDescent="0.3">
      <c r="A1362">
        <v>1361</v>
      </c>
      <c r="B1362" t="s">
        <v>24</v>
      </c>
      <c r="C1362">
        <v>2012</v>
      </c>
      <c r="D1362">
        <v>1.9</v>
      </c>
      <c r="E1362" t="s">
        <v>42</v>
      </c>
      <c r="F1362" t="s">
        <v>34</v>
      </c>
      <c r="G1362">
        <v>38311</v>
      </c>
      <c r="H1362" t="s">
        <v>20</v>
      </c>
      <c r="I1362">
        <v>56596.24</v>
      </c>
      <c r="J1362" t="s">
        <v>66</v>
      </c>
      <c r="K1362">
        <f ca="1">YEAR(TODAY()) - Table1[[#This Row],[Year]]</f>
        <v>14</v>
      </c>
      <c r="L1362">
        <f>Table1[[#This Row],[Price]]/Table1[[#This Row],[Mileage]]</f>
        <v>1.4772843308710291</v>
      </c>
      <c r="M1362" t="str" cm="1">
        <f t="array" ref="M1362">_xlfn.IFS(
Table1[[#This Row],[Mileage]]&lt;50000,"Low",
Table1[[#This Row],[Mileage]]&lt;150000,"Medium",
TRUE,"High"
)</f>
        <v>Low</v>
      </c>
      <c r="N1362" t="str" cm="1">
        <f t="array" ref="N1362">_xlfn.IFS(
Table1[[#This Row],[Price]]&lt;65000,"Budget",
Table1[[#This Row],[Price]]&lt;=80000,"Mid-range",
TRUE,"Premium"
)</f>
        <v>Budget</v>
      </c>
      <c r="O1362" t="str" cm="1">
        <f t="array" ref="O1362">_xlfn.IFS(
Table1[[#This Row],[Engine Size]]&lt;2,"Small",
Table1[[#This Row],[Engine Size]]&lt;4,"Medium",
TRUE,"Large"
)</f>
        <v>Small</v>
      </c>
      <c r="P1362" cm="1">
        <f t="array" ref="P1362">_xlfn.IFS(
Table1[[#This Row],[Condition]]="New",3,
Table1[[#This Row],[Condition]]="Like New",2,
TRUE,1
)</f>
        <v>3</v>
      </c>
    </row>
    <row r="1363" spans="1:16" x14ac:dyDescent="0.3">
      <c r="A1363">
        <v>1362</v>
      </c>
      <c r="B1363" t="s">
        <v>24</v>
      </c>
      <c r="C1363">
        <v>2013</v>
      </c>
      <c r="D1363">
        <v>5</v>
      </c>
      <c r="E1363" t="s">
        <v>33</v>
      </c>
      <c r="F1363" t="s">
        <v>19</v>
      </c>
      <c r="G1363">
        <v>103187</v>
      </c>
      <c r="H1363" t="s">
        <v>38</v>
      </c>
      <c r="I1363">
        <v>98710.52</v>
      </c>
      <c r="J1363" t="s">
        <v>53</v>
      </c>
      <c r="K1363">
        <f ca="1">YEAR(TODAY()) - Table1[[#This Row],[Year]]</f>
        <v>13</v>
      </c>
      <c r="L1363">
        <f>Table1[[#This Row],[Price]]/Table1[[#This Row],[Mileage]]</f>
        <v>0.95661779100080435</v>
      </c>
      <c r="M1363" t="str" cm="1">
        <f t="array" ref="M1363">_xlfn.IFS(
Table1[[#This Row],[Mileage]]&lt;50000,"Low",
Table1[[#This Row],[Mileage]]&lt;150000,"Medium",
TRUE,"High"
)</f>
        <v>Medium</v>
      </c>
      <c r="N1363" t="str" cm="1">
        <f t="array" ref="N1363">_xlfn.IFS(
Table1[[#This Row],[Price]]&lt;65000,"Budget",
Table1[[#This Row],[Price]]&lt;=80000,"Mid-range",
TRUE,"Premium"
)</f>
        <v>Premium</v>
      </c>
      <c r="O1363" t="str" cm="1">
        <f t="array" ref="O1363">_xlfn.IFS(
Table1[[#This Row],[Engine Size]]&lt;2,"Small",
Table1[[#This Row],[Engine Size]]&lt;4,"Medium",
TRUE,"Large"
)</f>
        <v>Large</v>
      </c>
      <c r="P1363" cm="1">
        <f t="array" ref="P1363">_xlfn.IFS(
Table1[[#This Row],[Condition]]="New",3,
Table1[[#This Row],[Condition]]="Like New",2,
TRUE,1
)</f>
        <v>2</v>
      </c>
    </row>
    <row r="1364" spans="1:16" hidden="1" x14ac:dyDescent="0.3">
      <c r="A1364">
        <v>1363</v>
      </c>
      <c r="B1364" t="s">
        <v>30</v>
      </c>
      <c r="C1364">
        <v>2012</v>
      </c>
      <c r="D1364">
        <v>4.4000000000000004</v>
      </c>
      <c r="E1364" t="s">
        <v>42</v>
      </c>
      <c r="F1364" t="s">
        <v>34</v>
      </c>
      <c r="G1364">
        <v>285578</v>
      </c>
      <c r="H1364" t="s">
        <v>26</v>
      </c>
      <c r="I1364">
        <v>46076.33</v>
      </c>
      <c r="J1364" t="s">
        <v>41</v>
      </c>
      <c r="K1364">
        <f ca="1">YEAR(TODAY()) - Table1[[#This Row],[Year]]</f>
        <v>14</v>
      </c>
      <c r="L1364">
        <f>Table1[[#This Row],[Price]]/Table1[[#This Row],[Mileage]]</f>
        <v>0.16134411614340041</v>
      </c>
      <c r="M1364" t="str" cm="1">
        <f t="array" ref="M1364">_xlfn.IFS(
Table1[[#This Row],[Mileage]]&lt;50000,"Low",
Table1[[#This Row],[Mileage]]&lt;150000,"Medium",
TRUE,"High"
)</f>
        <v>High</v>
      </c>
      <c r="N1364" t="str" cm="1">
        <f t="array" ref="N1364">_xlfn.IFS(
Table1[[#This Row],[Price]]&lt;65000,"Budget",
Table1[[#This Row],[Price]]&lt;=80000,"Mid-range",
TRUE,"Premium"
)</f>
        <v>Budget</v>
      </c>
      <c r="O1364" t="str" cm="1">
        <f t="array" ref="O1364">_xlfn.IFS(
Table1[[#This Row],[Engine Size]]&lt;2,"Small",
Table1[[#This Row],[Engine Size]]&lt;4,"Medium",
TRUE,"Large"
)</f>
        <v>Large</v>
      </c>
      <c r="P1364" cm="1">
        <f t="array" ref="P1364">_xlfn.IFS(
Table1[[#This Row],[Condition]]="New",3,
Table1[[#This Row],[Condition]]="Like New",2,
TRUE,1
)</f>
        <v>1</v>
      </c>
    </row>
    <row r="1365" spans="1:16" x14ac:dyDescent="0.3">
      <c r="A1365">
        <v>1364</v>
      </c>
      <c r="B1365" t="s">
        <v>43</v>
      </c>
      <c r="C1365">
        <v>2000</v>
      </c>
      <c r="D1365">
        <v>3.7</v>
      </c>
      <c r="E1365" t="s">
        <v>18</v>
      </c>
      <c r="F1365" t="s">
        <v>19</v>
      </c>
      <c r="G1365">
        <v>86879</v>
      </c>
      <c r="H1365" t="s">
        <v>38</v>
      </c>
      <c r="I1365">
        <v>65977.95</v>
      </c>
      <c r="J1365" t="s">
        <v>63</v>
      </c>
      <c r="K1365">
        <f ca="1">YEAR(TODAY()) - Table1[[#This Row],[Year]]</f>
        <v>26</v>
      </c>
      <c r="L1365">
        <f>Table1[[#This Row],[Price]]/Table1[[#This Row],[Mileage]]</f>
        <v>0.75942345100657238</v>
      </c>
      <c r="M1365" t="str" cm="1">
        <f t="array" ref="M1365">_xlfn.IFS(
Table1[[#This Row],[Mileage]]&lt;50000,"Low",
Table1[[#This Row],[Mileage]]&lt;150000,"Medium",
TRUE,"High"
)</f>
        <v>Medium</v>
      </c>
      <c r="N1365" t="str" cm="1">
        <f t="array" ref="N1365">_xlfn.IFS(
Table1[[#This Row],[Price]]&lt;65000,"Budget",
Table1[[#This Row],[Price]]&lt;=80000,"Mid-range",
TRUE,"Premium"
)</f>
        <v>Mid-range</v>
      </c>
      <c r="O1365" t="str" cm="1">
        <f t="array" ref="O1365">_xlfn.IFS(
Table1[[#This Row],[Engine Size]]&lt;2,"Small",
Table1[[#This Row],[Engine Size]]&lt;4,"Medium",
TRUE,"Large"
)</f>
        <v>Medium</v>
      </c>
      <c r="P1365" cm="1">
        <f t="array" ref="P1365">_xlfn.IFS(
Table1[[#This Row],[Condition]]="New",3,
Table1[[#This Row],[Condition]]="Like New",2,
TRUE,1
)</f>
        <v>2</v>
      </c>
    </row>
    <row r="1366" spans="1:16" x14ac:dyDescent="0.3">
      <c r="A1366">
        <v>1365</v>
      </c>
      <c r="B1366" t="s">
        <v>37</v>
      </c>
      <c r="C1366">
        <v>2007</v>
      </c>
      <c r="D1366">
        <v>3.4</v>
      </c>
      <c r="E1366" t="s">
        <v>25</v>
      </c>
      <c r="F1366" t="s">
        <v>34</v>
      </c>
      <c r="G1366">
        <v>15739</v>
      </c>
      <c r="H1366" t="s">
        <v>38</v>
      </c>
      <c r="I1366">
        <v>97090.31</v>
      </c>
      <c r="J1366" t="s">
        <v>68</v>
      </c>
      <c r="K1366">
        <f ca="1">YEAR(TODAY()) - Table1[[#This Row],[Year]]</f>
        <v>19</v>
      </c>
      <c r="L1366">
        <f>Table1[[#This Row],[Price]]/Table1[[#This Row],[Mileage]]</f>
        <v>6.1687724760149942</v>
      </c>
      <c r="M1366" t="str" cm="1">
        <f t="array" ref="M1366">_xlfn.IFS(
Table1[[#This Row],[Mileage]]&lt;50000,"Low",
Table1[[#This Row],[Mileage]]&lt;150000,"Medium",
TRUE,"High"
)</f>
        <v>Low</v>
      </c>
      <c r="N1366" t="str" cm="1">
        <f t="array" ref="N1366">_xlfn.IFS(
Table1[[#This Row],[Price]]&lt;65000,"Budget",
Table1[[#This Row],[Price]]&lt;=80000,"Mid-range",
TRUE,"Premium"
)</f>
        <v>Premium</v>
      </c>
      <c r="O1366" t="str" cm="1">
        <f t="array" ref="O1366">_xlfn.IFS(
Table1[[#This Row],[Engine Size]]&lt;2,"Small",
Table1[[#This Row],[Engine Size]]&lt;4,"Medium",
TRUE,"Large"
)</f>
        <v>Medium</v>
      </c>
      <c r="P1366" cm="1">
        <f t="array" ref="P1366">_xlfn.IFS(
Table1[[#This Row],[Condition]]="New",3,
Table1[[#This Row],[Condition]]="Like New",2,
TRUE,1
)</f>
        <v>2</v>
      </c>
    </row>
    <row r="1367" spans="1:16" hidden="1" x14ac:dyDescent="0.3">
      <c r="A1367">
        <v>1366</v>
      </c>
      <c r="B1367" t="s">
        <v>17</v>
      </c>
      <c r="C1367">
        <v>2011</v>
      </c>
      <c r="D1367">
        <v>5.6</v>
      </c>
      <c r="E1367" t="s">
        <v>25</v>
      </c>
      <c r="F1367" t="s">
        <v>34</v>
      </c>
      <c r="G1367">
        <v>66202</v>
      </c>
      <c r="H1367" t="s">
        <v>20</v>
      </c>
      <c r="I1367">
        <v>18075.7</v>
      </c>
      <c r="J1367" t="s">
        <v>35</v>
      </c>
      <c r="K1367">
        <f ca="1">YEAR(TODAY()) - Table1[[#This Row],[Year]]</f>
        <v>15</v>
      </c>
      <c r="L1367">
        <f>Table1[[#This Row],[Price]]/Table1[[#This Row],[Mileage]]</f>
        <v>0.27303857889489747</v>
      </c>
      <c r="M1367" t="str" cm="1">
        <f t="array" ref="M1367">_xlfn.IFS(
Table1[[#This Row],[Mileage]]&lt;50000,"Low",
Table1[[#This Row],[Mileage]]&lt;150000,"Medium",
TRUE,"High"
)</f>
        <v>Medium</v>
      </c>
      <c r="N1367" t="str" cm="1">
        <f t="array" ref="N1367">_xlfn.IFS(
Table1[[#This Row],[Price]]&lt;65000,"Budget",
Table1[[#This Row],[Price]]&lt;=80000,"Mid-range",
TRUE,"Premium"
)</f>
        <v>Budget</v>
      </c>
      <c r="O1367" t="str" cm="1">
        <f t="array" ref="O1367">_xlfn.IFS(
Table1[[#This Row],[Engine Size]]&lt;2,"Small",
Table1[[#This Row],[Engine Size]]&lt;4,"Medium",
TRUE,"Large"
)</f>
        <v>Large</v>
      </c>
      <c r="P1367" cm="1">
        <f t="array" ref="P1367">_xlfn.IFS(
Table1[[#This Row],[Condition]]="New",3,
Table1[[#This Row],[Condition]]="Like New",2,
TRUE,1
)</f>
        <v>3</v>
      </c>
    </row>
    <row r="1368" spans="1:16" hidden="1" x14ac:dyDescent="0.3">
      <c r="A1368">
        <v>1367</v>
      </c>
      <c r="B1368" t="s">
        <v>37</v>
      </c>
      <c r="C1368">
        <v>2018</v>
      </c>
      <c r="D1368">
        <v>1.4</v>
      </c>
      <c r="E1368" t="s">
        <v>25</v>
      </c>
      <c r="F1368" t="s">
        <v>34</v>
      </c>
      <c r="G1368">
        <v>98580</v>
      </c>
      <c r="H1368" t="s">
        <v>20</v>
      </c>
      <c r="I1368">
        <v>44767.67</v>
      </c>
      <c r="J1368" t="s">
        <v>39</v>
      </c>
      <c r="K1368">
        <f ca="1">YEAR(TODAY()) - Table1[[#This Row],[Year]]</f>
        <v>8</v>
      </c>
      <c r="L1368">
        <f>Table1[[#This Row],[Price]]/Table1[[#This Row],[Mileage]]</f>
        <v>0.45412527896124971</v>
      </c>
      <c r="M1368" t="str" cm="1">
        <f t="array" ref="M1368">_xlfn.IFS(
Table1[[#This Row],[Mileage]]&lt;50000,"Low",
Table1[[#This Row],[Mileage]]&lt;150000,"Medium",
TRUE,"High"
)</f>
        <v>Medium</v>
      </c>
      <c r="N1368" t="str" cm="1">
        <f t="array" ref="N1368">_xlfn.IFS(
Table1[[#This Row],[Price]]&lt;65000,"Budget",
Table1[[#This Row],[Price]]&lt;=80000,"Mid-range",
TRUE,"Premium"
)</f>
        <v>Budget</v>
      </c>
      <c r="O1368" t="str" cm="1">
        <f t="array" ref="O1368">_xlfn.IFS(
Table1[[#This Row],[Engine Size]]&lt;2,"Small",
Table1[[#This Row],[Engine Size]]&lt;4,"Medium",
TRUE,"Large"
)</f>
        <v>Small</v>
      </c>
      <c r="P1368" cm="1">
        <f t="array" ref="P1368">_xlfn.IFS(
Table1[[#This Row],[Condition]]="New",3,
Table1[[#This Row],[Condition]]="Like New",2,
TRUE,1
)</f>
        <v>3</v>
      </c>
    </row>
    <row r="1369" spans="1:16" x14ac:dyDescent="0.3">
      <c r="A1369">
        <v>1368</v>
      </c>
      <c r="B1369" t="s">
        <v>37</v>
      </c>
      <c r="C1369">
        <v>2011</v>
      </c>
      <c r="D1369">
        <v>2.4</v>
      </c>
      <c r="E1369" t="s">
        <v>25</v>
      </c>
      <c r="F1369" t="s">
        <v>19</v>
      </c>
      <c r="G1369">
        <v>224491</v>
      </c>
      <c r="H1369" t="s">
        <v>38</v>
      </c>
      <c r="I1369">
        <v>85768.28</v>
      </c>
      <c r="J1369" t="s">
        <v>39</v>
      </c>
      <c r="K1369">
        <f ca="1">YEAR(TODAY()) - Table1[[#This Row],[Year]]</f>
        <v>15</v>
      </c>
      <c r="L1369">
        <f>Table1[[#This Row],[Price]]/Table1[[#This Row],[Mileage]]</f>
        <v>0.38205665260522692</v>
      </c>
      <c r="M1369" t="str" cm="1">
        <f t="array" ref="M1369">_xlfn.IFS(
Table1[[#This Row],[Mileage]]&lt;50000,"Low",
Table1[[#This Row],[Mileage]]&lt;150000,"Medium",
TRUE,"High"
)</f>
        <v>High</v>
      </c>
      <c r="N1369" t="str" cm="1">
        <f t="array" ref="N1369">_xlfn.IFS(
Table1[[#This Row],[Price]]&lt;65000,"Budget",
Table1[[#This Row],[Price]]&lt;=80000,"Mid-range",
TRUE,"Premium"
)</f>
        <v>Premium</v>
      </c>
      <c r="O1369" t="str" cm="1">
        <f t="array" ref="O1369">_xlfn.IFS(
Table1[[#This Row],[Engine Size]]&lt;2,"Small",
Table1[[#This Row],[Engine Size]]&lt;4,"Medium",
TRUE,"Large"
)</f>
        <v>Medium</v>
      </c>
      <c r="P1369" cm="1">
        <f t="array" ref="P1369">_xlfn.IFS(
Table1[[#This Row],[Condition]]="New",3,
Table1[[#This Row],[Condition]]="Like New",2,
TRUE,1
)</f>
        <v>2</v>
      </c>
    </row>
    <row r="1370" spans="1:16" x14ac:dyDescent="0.3">
      <c r="A1370">
        <v>1369</v>
      </c>
      <c r="B1370" t="s">
        <v>24</v>
      </c>
      <c r="C1370">
        <v>2007</v>
      </c>
      <c r="D1370">
        <v>2.7</v>
      </c>
      <c r="E1370" t="s">
        <v>42</v>
      </c>
      <c r="F1370" t="s">
        <v>19</v>
      </c>
      <c r="G1370">
        <v>79599</v>
      </c>
      <c r="H1370" t="s">
        <v>38</v>
      </c>
      <c r="I1370">
        <v>93569.04</v>
      </c>
      <c r="J1370" t="s">
        <v>53</v>
      </c>
      <c r="K1370">
        <f ca="1">YEAR(TODAY()) - Table1[[#This Row],[Year]]</f>
        <v>19</v>
      </c>
      <c r="L1370">
        <f>Table1[[#This Row],[Price]]/Table1[[#This Row],[Mileage]]</f>
        <v>1.175505219914823</v>
      </c>
      <c r="M1370" t="str" cm="1">
        <f t="array" ref="M1370">_xlfn.IFS(
Table1[[#This Row],[Mileage]]&lt;50000,"Low",
Table1[[#This Row],[Mileage]]&lt;150000,"Medium",
TRUE,"High"
)</f>
        <v>Medium</v>
      </c>
      <c r="N1370" t="str" cm="1">
        <f t="array" ref="N1370">_xlfn.IFS(
Table1[[#This Row],[Price]]&lt;65000,"Budget",
Table1[[#This Row],[Price]]&lt;=80000,"Mid-range",
TRUE,"Premium"
)</f>
        <v>Premium</v>
      </c>
      <c r="O1370" t="str" cm="1">
        <f t="array" ref="O1370">_xlfn.IFS(
Table1[[#This Row],[Engine Size]]&lt;2,"Small",
Table1[[#This Row],[Engine Size]]&lt;4,"Medium",
TRUE,"Large"
)</f>
        <v>Medium</v>
      </c>
      <c r="P1370" cm="1">
        <f t="array" ref="P1370">_xlfn.IFS(
Table1[[#This Row],[Condition]]="New",3,
Table1[[#This Row],[Condition]]="Like New",2,
TRUE,1
)</f>
        <v>2</v>
      </c>
    </row>
    <row r="1371" spans="1:16" x14ac:dyDescent="0.3">
      <c r="A1371">
        <v>1370</v>
      </c>
      <c r="B1371" t="s">
        <v>24</v>
      </c>
      <c r="C1371">
        <v>2007</v>
      </c>
      <c r="D1371">
        <v>4.9000000000000004</v>
      </c>
      <c r="E1371" t="s">
        <v>25</v>
      </c>
      <c r="F1371" t="s">
        <v>19</v>
      </c>
      <c r="G1371">
        <v>164721</v>
      </c>
      <c r="H1371" t="s">
        <v>26</v>
      </c>
      <c r="I1371">
        <v>62117.43</v>
      </c>
      <c r="J1371" t="s">
        <v>53</v>
      </c>
      <c r="K1371">
        <f ca="1">YEAR(TODAY()) - Table1[[#This Row],[Year]]</f>
        <v>19</v>
      </c>
      <c r="L1371">
        <f>Table1[[#This Row],[Price]]/Table1[[#This Row],[Mileage]]</f>
        <v>0.37710692625712566</v>
      </c>
      <c r="M1371" t="str" cm="1">
        <f t="array" ref="M1371">_xlfn.IFS(
Table1[[#This Row],[Mileage]]&lt;50000,"Low",
Table1[[#This Row],[Mileage]]&lt;150000,"Medium",
TRUE,"High"
)</f>
        <v>High</v>
      </c>
      <c r="N1371" t="str" cm="1">
        <f t="array" ref="N1371">_xlfn.IFS(
Table1[[#This Row],[Price]]&lt;65000,"Budget",
Table1[[#This Row],[Price]]&lt;=80000,"Mid-range",
TRUE,"Premium"
)</f>
        <v>Budget</v>
      </c>
      <c r="O1371" t="str" cm="1">
        <f t="array" ref="O1371">_xlfn.IFS(
Table1[[#This Row],[Engine Size]]&lt;2,"Small",
Table1[[#This Row],[Engine Size]]&lt;4,"Medium",
TRUE,"Large"
)</f>
        <v>Large</v>
      </c>
      <c r="P1371" cm="1">
        <f t="array" ref="P1371">_xlfn.IFS(
Table1[[#This Row],[Condition]]="New",3,
Table1[[#This Row],[Condition]]="Like New",2,
TRUE,1
)</f>
        <v>1</v>
      </c>
    </row>
    <row r="1372" spans="1:16" hidden="1" x14ac:dyDescent="0.3">
      <c r="A1372">
        <v>1371</v>
      </c>
      <c r="B1372" t="s">
        <v>43</v>
      </c>
      <c r="C1372">
        <v>2020</v>
      </c>
      <c r="D1372">
        <v>6</v>
      </c>
      <c r="E1372" t="s">
        <v>42</v>
      </c>
      <c r="F1372" t="s">
        <v>19</v>
      </c>
      <c r="G1372">
        <v>231436</v>
      </c>
      <c r="H1372" t="s">
        <v>38</v>
      </c>
      <c r="I1372">
        <v>18624.96</v>
      </c>
      <c r="J1372" t="s">
        <v>60</v>
      </c>
      <c r="K1372">
        <f ca="1">YEAR(TODAY()) - Table1[[#This Row],[Year]]</f>
        <v>6</v>
      </c>
      <c r="L1372">
        <f>Table1[[#This Row],[Price]]/Table1[[#This Row],[Mileage]]</f>
        <v>8.047563905356124E-2</v>
      </c>
      <c r="M1372" t="str" cm="1">
        <f t="array" ref="M1372">_xlfn.IFS(
Table1[[#This Row],[Mileage]]&lt;50000,"Low",
Table1[[#This Row],[Mileage]]&lt;150000,"Medium",
TRUE,"High"
)</f>
        <v>High</v>
      </c>
      <c r="N1372" t="str" cm="1">
        <f t="array" ref="N1372">_xlfn.IFS(
Table1[[#This Row],[Price]]&lt;65000,"Budget",
Table1[[#This Row],[Price]]&lt;=80000,"Mid-range",
TRUE,"Premium"
)</f>
        <v>Budget</v>
      </c>
      <c r="O1372" t="str" cm="1">
        <f t="array" ref="O1372">_xlfn.IFS(
Table1[[#This Row],[Engine Size]]&lt;2,"Small",
Table1[[#This Row],[Engine Size]]&lt;4,"Medium",
TRUE,"Large"
)</f>
        <v>Large</v>
      </c>
      <c r="P1372" cm="1">
        <f t="array" ref="P1372">_xlfn.IFS(
Table1[[#This Row],[Condition]]="New",3,
Table1[[#This Row],[Condition]]="Like New",2,
TRUE,1
)</f>
        <v>2</v>
      </c>
    </row>
    <row r="1373" spans="1:16" x14ac:dyDescent="0.3">
      <c r="A1373">
        <v>1372</v>
      </c>
      <c r="B1373" t="s">
        <v>37</v>
      </c>
      <c r="C1373">
        <v>2012</v>
      </c>
      <c r="D1373">
        <v>2.2000000000000002</v>
      </c>
      <c r="E1373" t="s">
        <v>33</v>
      </c>
      <c r="F1373" t="s">
        <v>34</v>
      </c>
      <c r="G1373">
        <v>116770</v>
      </c>
      <c r="H1373" t="s">
        <v>38</v>
      </c>
      <c r="I1373">
        <v>90639.8</v>
      </c>
      <c r="J1373" t="s">
        <v>68</v>
      </c>
      <c r="K1373">
        <f ca="1">YEAR(TODAY()) - Table1[[#This Row],[Year]]</f>
        <v>14</v>
      </c>
      <c r="L1373">
        <f>Table1[[#This Row],[Price]]/Table1[[#This Row],[Mileage]]</f>
        <v>0.77622505780594331</v>
      </c>
      <c r="M1373" t="str" cm="1">
        <f t="array" ref="M1373">_xlfn.IFS(
Table1[[#This Row],[Mileage]]&lt;50000,"Low",
Table1[[#This Row],[Mileage]]&lt;150000,"Medium",
TRUE,"High"
)</f>
        <v>Medium</v>
      </c>
      <c r="N1373" t="str" cm="1">
        <f t="array" ref="N1373">_xlfn.IFS(
Table1[[#This Row],[Price]]&lt;65000,"Budget",
Table1[[#This Row],[Price]]&lt;=80000,"Mid-range",
TRUE,"Premium"
)</f>
        <v>Premium</v>
      </c>
      <c r="O1373" t="str" cm="1">
        <f t="array" ref="O1373">_xlfn.IFS(
Table1[[#This Row],[Engine Size]]&lt;2,"Small",
Table1[[#This Row],[Engine Size]]&lt;4,"Medium",
TRUE,"Large"
)</f>
        <v>Medium</v>
      </c>
      <c r="P1373" cm="1">
        <f t="array" ref="P1373">_xlfn.IFS(
Table1[[#This Row],[Condition]]="New",3,
Table1[[#This Row],[Condition]]="Like New",2,
TRUE,1
)</f>
        <v>2</v>
      </c>
    </row>
    <row r="1374" spans="1:16" hidden="1" x14ac:dyDescent="0.3">
      <c r="A1374">
        <v>1373</v>
      </c>
      <c r="B1374" t="s">
        <v>37</v>
      </c>
      <c r="C1374">
        <v>2011</v>
      </c>
      <c r="D1374">
        <v>5.4</v>
      </c>
      <c r="E1374" t="s">
        <v>25</v>
      </c>
      <c r="F1374" t="s">
        <v>34</v>
      </c>
      <c r="G1374">
        <v>179693</v>
      </c>
      <c r="H1374" t="s">
        <v>20</v>
      </c>
      <c r="I1374">
        <v>21572.42</v>
      </c>
      <c r="J1374" t="s">
        <v>48</v>
      </c>
      <c r="K1374">
        <f ca="1">YEAR(TODAY()) - Table1[[#This Row],[Year]]</f>
        <v>15</v>
      </c>
      <c r="L1374">
        <f>Table1[[#This Row],[Price]]/Table1[[#This Row],[Mileage]]</f>
        <v>0.12005153233570588</v>
      </c>
      <c r="M1374" t="str" cm="1">
        <f t="array" ref="M1374">_xlfn.IFS(
Table1[[#This Row],[Mileage]]&lt;50000,"Low",
Table1[[#This Row],[Mileage]]&lt;150000,"Medium",
TRUE,"High"
)</f>
        <v>High</v>
      </c>
      <c r="N1374" t="str" cm="1">
        <f t="array" ref="N1374">_xlfn.IFS(
Table1[[#This Row],[Price]]&lt;65000,"Budget",
Table1[[#This Row],[Price]]&lt;=80000,"Mid-range",
TRUE,"Premium"
)</f>
        <v>Budget</v>
      </c>
      <c r="O1374" t="str" cm="1">
        <f t="array" ref="O1374">_xlfn.IFS(
Table1[[#This Row],[Engine Size]]&lt;2,"Small",
Table1[[#This Row],[Engine Size]]&lt;4,"Medium",
TRUE,"Large"
)</f>
        <v>Large</v>
      </c>
      <c r="P1374" cm="1">
        <f t="array" ref="P1374">_xlfn.IFS(
Table1[[#This Row],[Condition]]="New",3,
Table1[[#This Row],[Condition]]="Like New",2,
TRUE,1
)</f>
        <v>3</v>
      </c>
    </row>
    <row r="1375" spans="1:16" hidden="1" x14ac:dyDescent="0.3">
      <c r="A1375">
        <v>1374</v>
      </c>
      <c r="B1375" t="s">
        <v>30</v>
      </c>
      <c r="C1375">
        <v>2015</v>
      </c>
      <c r="D1375">
        <v>5.2</v>
      </c>
      <c r="E1375" t="s">
        <v>42</v>
      </c>
      <c r="F1375" t="s">
        <v>34</v>
      </c>
      <c r="G1375">
        <v>261051</v>
      </c>
      <c r="H1375" t="s">
        <v>38</v>
      </c>
      <c r="I1375">
        <v>38523.4</v>
      </c>
      <c r="J1375" t="s">
        <v>52</v>
      </c>
      <c r="K1375">
        <f ca="1">YEAR(TODAY()) - Table1[[#This Row],[Year]]</f>
        <v>11</v>
      </c>
      <c r="L1375">
        <f>Table1[[#This Row],[Price]]/Table1[[#This Row],[Mileage]]</f>
        <v>0.14757039812143988</v>
      </c>
      <c r="M1375" t="str" cm="1">
        <f t="array" ref="M1375">_xlfn.IFS(
Table1[[#This Row],[Mileage]]&lt;50000,"Low",
Table1[[#This Row],[Mileage]]&lt;150000,"Medium",
TRUE,"High"
)</f>
        <v>High</v>
      </c>
      <c r="N1375" t="str" cm="1">
        <f t="array" ref="N1375">_xlfn.IFS(
Table1[[#This Row],[Price]]&lt;65000,"Budget",
Table1[[#This Row],[Price]]&lt;=80000,"Mid-range",
TRUE,"Premium"
)</f>
        <v>Budget</v>
      </c>
      <c r="O1375" t="str" cm="1">
        <f t="array" ref="O1375">_xlfn.IFS(
Table1[[#This Row],[Engine Size]]&lt;2,"Small",
Table1[[#This Row],[Engine Size]]&lt;4,"Medium",
TRUE,"Large"
)</f>
        <v>Large</v>
      </c>
      <c r="P1375" cm="1">
        <f t="array" ref="P1375">_xlfn.IFS(
Table1[[#This Row],[Condition]]="New",3,
Table1[[#This Row],[Condition]]="Like New",2,
TRUE,1
)</f>
        <v>2</v>
      </c>
    </row>
    <row r="1376" spans="1:16" hidden="1" x14ac:dyDescent="0.3">
      <c r="A1376">
        <v>1375</v>
      </c>
      <c r="B1376" t="s">
        <v>24</v>
      </c>
      <c r="C1376">
        <v>2000</v>
      </c>
      <c r="D1376">
        <v>2.1</v>
      </c>
      <c r="E1376" t="s">
        <v>25</v>
      </c>
      <c r="F1376" t="s">
        <v>34</v>
      </c>
      <c r="G1376">
        <v>114300</v>
      </c>
      <c r="H1376" t="s">
        <v>38</v>
      </c>
      <c r="I1376">
        <v>40673.26</v>
      </c>
      <c r="J1376" t="s">
        <v>27</v>
      </c>
      <c r="K1376">
        <f ca="1">YEAR(TODAY()) - Table1[[#This Row],[Year]]</f>
        <v>26</v>
      </c>
      <c r="L1376">
        <f>Table1[[#This Row],[Price]]/Table1[[#This Row],[Mileage]]</f>
        <v>0.35584654418197725</v>
      </c>
      <c r="M1376" t="str" cm="1">
        <f t="array" ref="M1376">_xlfn.IFS(
Table1[[#This Row],[Mileage]]&lt;50000,"Low",
Table1[[#This Row],[Mileage]]&lt;150000,"Medium",
TRUE,"High"
)</f>
        <v>Medium</v>
      </c>
      <c r="N1376" t="str" cm="1">
        <f t="array" ref="N1376">_xlfn.IFS(
Table1[[#This Row],[Price]]&lt;65000,"Budget",
Table1[[#This Row],[Price]]&lt;=80000,"Mid-range",
TRUE,"Premium"
)</f>
        <v>Budget</v>
      </c>
      <c r="O1376" t="str" cm="1">
        <f t="array" ref="O1376">_xlfn.IFS(
Table1[[#This Row],[Engine Size]]&lt;2,"Small",
Table1[[#This Row],[Engine Size]]&lt;4,"Medium",
TRUE,"Large"
)</f>
        <v>Medium</v>
      </c>
      <c r="P1376" cm="1">
        <f t="array" ref="P1376">_xlfn.IFS(
Table1[[#This Row],[Condition]]="New",3,
Table1[[#This Row],[Condition]]="Like New",2,
TRUE,1
)</f>
        <v>2</v>
      </c>
    </row>
    <row r="1377" spans="1:16" hidden="1" x14ac:dyDescent="0.3">
      <c r="A1377">
        <v>1376</v>
      </c>
      <c r="B1377" t="s">
        <v>37</v>
      </c>
      <c r="C1377">
        <v>2012</v>
      </c>
      <c r="D1377">
        <v>3</v>
      </c>
      <c r="E1377" t="s">
        <v>25</v>
      </c>
      <c r="F1377" t="s">
        <v>19</v>
      </c>
      <c r="G1377">
        <v>191012</v>
      </c>
      <c r="H1377" t="s">
        <v>20</v>
      </c>
      <c r="I1377">
        <v>47492.7</v>
      </c>
      <c r="J1377" t="s">
        <v>39</v>
      </c>
      <c r="K1377">
        <f ca="1">YEAR(TODAY()) - Table1[[#This Row],[Year]]</f>
        <v>14</v>
      </c>
      <c r="L1377">
        <f>Table1[[#This Row],[Price]]/Table1[[#This Row],[Mileage]]</f>
        <v>0.24863725839214287</v>
      </c>
      <c r="M1377" t="str" cm="1">
        <f t="array" ref="M1377">_xlfn.IFS(
Table1[[#This Row],[Mileage]]&lt;50000,"Low",
Table1[[#This Row],[Mileage]]&lt;150000,"Medium",
TRUE,"High"
)</f>
        <v>High</v>
      </c>
      <c r="N1377" t="str" cm="1">
        <f t="array" ref="N1377">_xlfn.IFS(
Table1[[#This Row],[Price]]&lt;65000,"Budget",
Table1[[#This Row],[Price]]&lt;=80000,"Mid-range",
TRUE,"Premium"
)</f>
        <v>Budget</v>
      </c>
      <c r="O1377" t="str" cm="1">
        <f t="array" ref="O1377">_xlfn.IFS(
Table1[[#This Row],[Engine Size]]&lt;2,"Small",
Table1[[#This Row],[Engine Size]]&lt;4,"Medium",
TRUE,"Large"
)</f>
        <v>Medium</v>
      </c>
      <c r="P1377" cm="1">
        <f t="array" ref="P1377">_xlfn.IFS(
Table1[[#This Row],[Condition]]="New",3,
Table1[[#This Row],[Condition]]="Like New",2,
TRUE,1
)</f>
        <v>3</v>
      </c>
    </row>
    <row r="1378" spans="1:16" x14ac:dyDescent="0.3">
      <c r="A1378">
        <v>1377</v>
      </c>
      <c r="B1378" t="s">
        <v>50</v>
      </c>
      <c r="C1378">
        <v>2006</v>
      </c>
      <c r="D1378">
        <v>3</v>
      </c>
      <c r="E1378" t="s">
        <v>25</v>
      </c>
      <c r="F1378" t="s">
        <v>34</v>
      </c>
      <c r="G1378">
        <v>171796</v>
      </c>
      <c r="H1378" t="s">
        <v>26</v>
      </c>
      <c r="I1378">
        <v>80065.75</v>
      </c>
      <c r="J1378" t="s">
        <v>61</v>
      </c>
      <c r="K1378">
        <f ca="1">YEAR(TODAY()) - Table1[[#This Row],[Year]]</f>
        <v>20</v>
      </c>
      <c r="L1378">
        <f>Table1[[#This Row],[Price]]/Table1[[#This Row],[Mileage]]</f>
        <v>0.46605130503620573</v>
      </c>
      <c r="M1378" t="str" cm="1">
        <f t="array" ref="M1378">_xlfn.IFS(
Table1[[#This Row],[Mileage]]&lt;50000,"Low",
Table1[[#This Row],[Mileage]]&lt;150000,"Medium",
TRUE,"High"
)</f>
        <v>High</v>
      </c>
      <c r="N1378" t="str" cm="1">
        <f t="array" ref="N1378">_xlfn.IFS(
Table1[[#This Row],[Price]]&lt;65000,"Budget",
Table1[[#This Row],[Price]]&lt;=80000,"Mid-range",
TRUE,"Premium"
)</f>
        <v>Premium</v>
      </c>
      <c r="O1378" t="str" cm="1">
        <f t="array" ref="O1378">_xlfn.IFS(
Table1[[#This Row],[Engine Size]]&lt;2,"Small",
Table1[[#This Row],[Engine Size]]&lt;4,"Medium",
TRUE,"Large"
)</f>
        <v>Medium</v>
      </c>
      <c r="P1378" cm="1">
        <f t="array" ref="P1378">_xlfn.IFS(
Table1[[#This Row],[Condition]]="New",3,
Table1[[#This Row],[Condition]]="Like New",2,
TRUE,1
)</f>
        <v>1</v>
      </c>
    </row>
    <row r="1379" spans="1:16" x14ac:dyDescent="0.3">
      <c r="A1379">
        <v>1378</v>
      </c>
      <c r="B1379" t="s">
        <v>43</v>
      </c>
      <c r="C1379">
        <v>2004</v>
      </c>
      <c r="D1379">
        <v>5.9</v>
      </c>
      <c r="E1379" t="s">
        <v>42</v>
      </c>
      <c r="F1379" t="s">
        <v>19</v>
      </c>
      <c r="G1379">
        <v>162776</v>
      </c>
      <c r="H1379" t="s">
        <v>20</v>
      </c>
      <c r="I1379">
        <v>81203.72</v>
      </c>
      <c r="J1379" t="s">
        <v>63</v>
      </c>
      <c r="K1379">
        <f ca="1">YEAR(TODAY()) - Table1[[#This Row],[Year]]</f>
        <v>22</v>
      </c>
      <c r="L1379">
        <f>Table1[[#This Row],[Price]]/Table1[[#This Row],[Mileage]]</f>
        <v>0.4988678920725414</v>
      </c>
      <c r="M1379" t="str" cm="1">
        <f t="array" ref="M1379">_xlfn.IFS(
Table1[[#This Row],[Mileage]]&lt;50000,"Low",
Table1[[#This Row],[Mileage]]&lt;150000,"Medium",
TRUE,"High"
)</f>
        <v>High</v>
      </c>
      <c r="N1379" t="str" cm="1">
        <f t="array" ref="N1379">_xlfn.IFS(
Table1[[#This Row],[Price]]&lt;65000,"Budget",
Table1[[#This Row],[Price]]&lt;=80000,"Mid-range",
TRUE,"Premium"
)</f>
        <v>Premium</v>
      </c>
      <c r="O1379" t="str" cm="1">
        <f t="array" ref="O1379">_xlfn.IFS(
Table1[[#This Row],[Engine Size]]&lt;2,"Small",
Table1[[#This Row],[Engine Size]]&lt;4,"Medium",
TRUE,"Large"
)</f>
        <v>Large</v>
      </c>
      <c r="P1379" cm="1">
        <f t="array" ref="P1379">_xlfn.IFS(
Table1[[#This Row],[Condition]]="New",3,
Table1[[#This Row],[Condition]]="Like New",2,
TRUE,1
)</f>
        <v>3</v>
      </c>
    </row>
    <row r="1380" spans="1:16" x14ac:dyDescent="0.3">
      <c r="A1380">
        <v>1379</v>
      </c>
      <c r="B1380" t="s">
        <v>50</v>
      </c>
      <c r="C1380">
        <v>2007</v>
      </c>
      <c r="D1380">
        <v>1.9</v>
      </c>
      <c r="E1380" t="s">
        <v>18</v>
      </c>
      <c r="F1380" t="s">
        <v>34</v>
      </c>
      <c r="G1380">
        <v>241942</v>
      </c>
      <c r="H1380" t="s">
        <v>20</v>
      </c>
      <c r="I1380">
        <v>73367.23</v>
      </c>
      <c r="J1380" t="s">
        <v>51</v>
      </c>
      <c r="K1380">
        <f ca="1">YEAR(TODAY()) - Table1[[#This Row],[Year]]</f>
        <v>19</v>
      </c>
      <c r="L1380">
        <f>Table1[[#This Row],[Price]]/Table1[[#This Row],[Mileage]]</f>
        <v>0.30324304998718699</v>
      </c>
      <c r="M1380" t="str" cm="1">
        <f t="array" ref="M1380">_xlfn.IFS(
Table1[[#This Row],[Mileage]]&lt;50000,"Low",
Table1[[#This Row],[Mileage]]&lt;150000,"Medium",
TRUE,"High"
)</f>
        <v>High</v>
      </c>
      <c r="N1380" t="str" cm="1">
        <f t="array" ref="N1380">_xlfn.IFS(
Table1[[#This Row],[Price]]&lt;65000,"Budget",
Table1[[#This Row],[Price]]&lt;=80000,"Mid-range",
TRUE,"Premium"
)</f>
        <v>Mid-range</v>
      </c>
      <c r="O1380" t="str" cm="1">
        <f t="array" ref="O1380">_xlfn.IFS(
Table1[[#This Row],[Engine Size]]&lt;2,"Small",
Table1[[#This Row],[Engine Size]]&lt;4,"Medium",
TRUE,"Large"
)</f>
        <v>Small</v>
      </c>
      <c r="P1380" cm="1">
        <f t="array" ref="P1380">_xlfn.IFS(
Table1[[#This Row],[Condition]]="New",3,
Table1[[#This Row],[Condition]]="Like New",2,
TRUE,1
)</f>
        <v>3</v>
      </c>
    </row>
    <row r="1381" spans="1:16" hidden="1" x14ac:dyDescent="0.3">
      <c r="A1381">
        <v>1380</v>
      </c>
      <c r="B1381" t="s">
        <v>50</v>
      </c>
      <c r="C1381">
        <v>2013</v>
      </c>
      <c r="D1381">
        <v>5</v>
      </c>
      <c r="E1381" t="s">
        <v>25</v>
      </c>
      <c r="F1381" t="s">
        <v>34</v>
      </c>
      <c r="G1381">
        <v>2526</v>
      </c>
      <c r="H1381" t="s">
        <v>38</v>
      </c>
      <c r="I1381">
        <v>7102.22</v>
      </c>
      <c r="J1381" t="s">
        <v>51</v>
      </c>
      <c r="K1381">
        <f ca="1">YEAR(TODAY()) - Table1[[#This Row],[Year]]</f>
        <v>13</v>
      </c>
      <c r="L1381">
        <f>Table1[[#This Row],[Price]]/Table1[[#This Row],[Mileage]]</f>
        <v>2.8116468725257326</v>
      </c>
      <c r="M1381" t="str" cm="1">
        <f t="array" ref="M1381">_xlfn.IFS(
Table1[[#This Row],[Mileage]]&lt;50000,"Low",
Table1[[#This Row],[Mileage]]&lt;150000,"Medium",
TRUE,"High"
)</f>
        <v>Low</v>
      </c>
      <c r="N1381" t="str" cm="1">
        <f t="array" ref="N1381">_xlfn.IFS(
Table1[[#This Row],[Price]]&lt;65000,"Budget",
Table1[[#This Row],[Price]]&lt;=80000,"Mid-range",
TRUE,"Premium"
)</f>
        <v>Budget</v>
      </c>
      <c r="O1381" t="str" cm="1">
        <f t="array" ref="O1381">_xlfn.IFS(
Table1[[#This Row],[Engine Size]]&lt;2,"Small",
Table1[[#This Row],[Engine Size]]&lt;4,"Medium",
TRUE,"Large"
)</f>
        <v>Large</v>
      </c>
      <c r="P1381" cm="1">
        <f t="array" ref="P1381">_xlfn.IFS(
Table1[[#This Row],[Condition]]="New",3,
Table1[[#This Row],[Condition]]="Like New",2,
TRUE,1
)</f>
        <v>2</v>
      </c>
    </row>
    <row r="1382" spans="1:16" x14ac:dyDescent="0.3">
      <c r="A1382">
        <v>1381</v>
      </c>
      <c r="B1382" t="s">
        <v>17</v>
      </c>
      <c r="C1382">
        <v>2022</v>
      </c>
      <c r="D1382">
        <v>2.7</v>
      </c>
      <c r="E1382" t="s">
        <v>25</v>
      </c>
      <c r="F1382" t="s">
        <v>34</v>
      </c>
      <c r="G1382">
        <v>268718</v>
      </c>
      <c r="H1382" t="s">
        <v>38</v>
      </c>
      <c r="I1382">
        <v>58660.28</v>
      </c>
      <c r="J1382" t="s">
        <v>47</v>
      </c>
      <c r="K1382">
        <f ca="1">YEAR(TODAY()) - Table1[[#This Row],[Year]]</f>
        <v>4</v>
      </c>
      <c r="L1382">
        <f>Table1[[#This Row],[Price]]/Table1[[#This Row],[Mileage]]</f>
        <v>0.21829680185175537</v>
      </c>
      <c r="M1382" t="str" cm="1">
        <f t="array" ref="M1382">_xlfn.IFS(
Table1[[#This Row],[Mileage]]&lt;50000,"Low",
Table1[[#This Row],[Mileage]]&lt;150000,"Medium",
TRUE,"High"
)</f>
        <v>High</v>
      </c>
      <c r="N1382" t="str" cm="1">
        <f t="array" ref="N1382">_xlfn.IFS(
Table1[[#This Row],[Price]]&lt;65000,"Budget",
Table1[[#This Row],[Price]]&lt;=80000,"Mid-range",
TRUE,"Premium"
)</f>
        <v>Budget</v>
      </c>
      <c r="O1382" t="str" cm="1">
        <f t="array" ref="O1382">_xlfn.IFS(
Table1[[#This Row],[Engine Size]]&lt;2,"Small",
Table1[[#This Row],[Engine Size]]&lt;4,"Medium",
TRUE,"Large"
)</f>
        <v>Medium</v>
      </c>
      <c r="P1382" cm="1">
        <f t="array" ref="P1382">_xlfn.IFS(
Table1[[#This Row],[Condition]]="New",3,
Table1[[#This Row],[Condition]]="Like New",2,
TRUE,1
)</f>
        <v>2</v>
      </c>
    </row>
    <row r="1383" spans="1:16" x14ac:dyDescent="0.3">
      <c r="A1383">
        <v>1382</v>
      </c>
      <c r="B1383" t="s">
        <v>17</v>
      </c>
      <c r="C1383">
        <v>2012</v>
      </c>
      <c r="D1383">
        <v>4.7</v>
      </c>
      <c r="E1383" t="s">
        <v>33</v>
      </c>
      <c r="F1383" t="s">
        <v>19</v>
      </c>
      <c r="G1383">
        <v>270877</v>
      </c>
      <c r="H1383" t="s">
        <v>26</v>
      </c>
      <c r="I1383">
        <v>76011.83</v>
      </c>
      <c r="J1383" t="s">
        <v>35</v>
      </c>
      <c r="K1383">
        <f ca="1">YEAR(TODAY()) - Table1[[#This Row],[Year]]</f>
        <v>14</v>
      </c>
      <c r="L1383">
        <f>Table1[[#This Row],[Price]]/Table1[[#This Row],[Mileage]]</f>
        <v>0.28061382103316268</v>
      </c>
      <c r="M1383" t="str" cm="1">
        <f t="array" ref="M1383">_xlfn.IFS(
Table1[[#This Row],[Mileage]]&lt;50000,"Low",
Table1[[#This Row],[Mileage]]&lt;150000,"Medium",
TRUE,"High"
)</f>
        <v>High</v>
      </c>
      <c r="N1383" t="str" cm="1">
        <f t="array" ref="N1383">_xlfn.IFS(
Table1[[#This Row],[Price]]&lt;65000,"Budget",
Table1[[#This Row],[Price]]&lt;=80000,"Mid-range",
TRUE,"Premium"
)</f>
        <v>Mid-range</v>
      </c>
      <c r="O1383" t="str" cm="1">
        <f t="array" ref="O1383">_xlfn.IFS(
Table1[[#This Row],[Engine Size]]&lt;2,"Small",
Table1[[#This Row],[Engine Size]]&lt;4,"Medium",
TRUE,"Large"
)</f>
        <v>Large</v>
      </c>
      <c r="P1383" cm="1">
        <f t="array" ref="P1383">_xlfn.IFS(
Table1[[#This Row],[Condition]]="New",3,
Table1[[#This Row],[Condition]]="Like New",2,
TRUE,1
)</f>
        <v>1</v>
      </c>
    </row>
    <row r="1384" spans="1:16" hidden="1" x14ac:dyDescent="0.3">
      <c r="A1384">
        <v>1383</v>
      </c>
      <c r="B1384" t="s">
        <v>43</v>
      </c>
      <c r="C1384">
        <v>2014</v>
      </c>
      <c r="D1384">
        <v>3.1</v>
      </c>
      <c r="E1384" t="s">
        <v>18</v>
      </c>
      <c r="F1384" t="s">
        <v>19</v>
      </c>
      <c r="G1384">
        <v>36051</v>
      </c>
      <c r="H1384" t="s">
        <v>38</v>
      </c>
      <c r="I1384">
        <v>47239.4</v>
      </c>
      <c r="J1384" t="s">
        <v>57</v>
      </c>
      <c r="K1384">
        <f ca="1">YEAR(TODAY()) - Table1[[#This Row],[Year]]</f>
        <v>12</v>
      </c>
      <c r="L1384">
        <f>Table1[[#This Row],[Price]]/Table1[[#This Row],[Mileage]]</f>
        <v>1.3103492274832875</v>
      </c>
      <c r="M1384" t="str" cm="1">
        <f t="array" ref="M1384">_xlfn.IFS(
Table1[[#This Row],[Mileage]]&lt;50000,"Low",
Table1[[#This Row],[Mileage]]&lt;150000,"Medium",
TRUE,"High"
)</f>
        <v>Low</v>
      </c>
      <c r="N1384" t="str" cm="1">
        <f t="array" ref="N1384">_xlfn.IFS(
Table1[[#This Row],[Price]]&lt;65000,"Budget",
Table1[[#This Row],[Price]]&lt;=80000,"Mid-range",
TRUE,"Premium"
)</f>
        <v>Budget</v>
      </c>
      <c r="O1384" t="str" cm="1">
        <f t="array" ref="O1384">_xlfn.IFS(
Table1[[#This Row],[Engine Size]]&lt;2,"Small",
Table1[[#This Row],[Engine Size]]&lt;4,"Medium",
TRUE,"Large"
)</f>
        <v>Medium</v>
      </c>
      <c r="P1384" cm="1">
        <f t="array" ref="P1384">_xlfn.IFS(
Table1[[#This Row],[Condition]]="New",3,
Table1[[#This Row],[Condition]]="Like New",2,
TRUE,1
)</f>
        <v>2</v>
      </c>
    </row>
    <row r="1385" spans="1:16" x14ac:dyDescent="0.3">
      <c r="A1385">
        <v>1384</v>
      </c>
      <c r="B1385" t="s">
        <v>50</v>
      </c>
      <c r="C1385">
        <v>2022</v>
      </c>
      <c r="D1385">
        <v>3.9</v>
      </c>
      <c r="E1385" t="s">
        <v>42</v>
      </c>
      <c r="F1385" t="s">
        <v>34</v>
      </c>
      <c r="G1385">
        <v>15909</v>
      </c>
      <c r="H1385" t="s">
        <v>26</v>
      </c>
      <c r="I1385">
        <v>94768.92</v>
      </c>
      <c r="J1385" t="s">
        <v>51</v>
      </c>
      <c r="K1385">
        <f ca="1">YEAR(TODAY()) - Table1[[#This Row],[Year]]</f>
        <v>4</v>
      </c>
      <c r="L1385">
        <f>Table1[[#This Row],[Price]]/Table1[[#This Row],[Mileage]]</f>
        <v>5.9569375825004709</v>
      </c>
      <c r="M1385" t="str" cm="1">
        <f t="array" ref="M1385">_xlfn.IFS(
Table1[[#This Row],[Mileage]]&lt;50000,"Low",
Table1[[#This Row],[Mileage]]&lt;150000,"Medium",
TRUE,"High"
)</f>
        <v>Low</v>
      </c>
      <c r="N1385" t="str" cm="1">
        <f t="array" ref="N1385">_xlfn.IFS(
Table1[[#This Row],[Price]]&lt;65000,"Budget",
Table1[[#This Row],[Price]]&lt;=80000,"Mid-range",
TRUE,"Premium"
)</f>
        <v>Premium</v>
      </c>
      <c r="O1385" t="str" cm="1">
        <f t="array" ref="O1385">_xlfn.IFS(
Table1[[#This Row],[Engine Size]]&lt;2,"Small",
Table1[[#This Row],[Engine Size]]&lt;4,"Medium",
TRUE,"Large"
)</f>
        <v>Medium</v>
      </c>
      <c r="P1385" cm="1">
        <f t="array" ref="P1385">_xlfn.IFS(
Table1[[#This Row],[Condition]]="New",3,
Table1[[#This Row],[Condition]]="Like New",2,
TRUE,1
)</f>
        <v>1</v>
      </c>
    </row>
    <row r="1386" spans="1:16" x14ac:dyDescent="0.3">
      <c r="A1386">
        <v>1385</v>
      </c>
      <c r="B1386" t="s">
        <v>37</v>
      </c>
      <c r="C1386">
        <v>2016</v>
      </c>
      <c r="D1386">
        <v>5.2</v>
      </c>
      <c r="E1386" t="s">
        <v>33</v>
      </c>
      <c r="F1386" t="s">
        <v>34</v>
      </c>
      <c r="G1386">
        <v>77338</v>
      </c>
      <c r="H1386" t="s">
        <v>26</v>
      </c>
      <c r="I1386">
        <v>83262</v>
      </c>
      <c r="J1386" t="s">
        <v>68</v>
      </c>
      <c r="K1386">
        <f ca="1">YEAR(TODAY()) - Table1[[#This Row],[Year]]</f>
        <v>10</v>
      </c>
      <c r="L1386">
        <f>Table1[[#This Row],[Price]]/Table1[[#This Row],[Mileage]]</f>
        <v>1.0765988259329178</v>
      </c>
      <c r="M1386" t="str" cm="1">
        <f t="array" ref="M1386">_xlfn.IFS(
Table1[[#This Row],[Mileage]]&lt;50000,"Low",
Table1[[#This Row],[Mileage]]&lt;150000,"Medium",
TRUE,"High"
)</f>
        <v>Medium</v>
      </c>
      <c r="N1386" t="str" cm="1">
        <f t="array" ref="N1386">_xlfn.IFS(
Table1[[#This Row],[Price]]&lt;65000,"Budget",
Table1[[#This Row],[Price]]&lt;=80000,"Mid-range",
TRUE,"Premium"
)</f>
        <v>Premium</v>
      </c>
      <c r="O1386" t="str" cm="1">
        <f t="array" ref="O1386">_xlfn.IFS(
Table1[[#This Row],[Engine Size]]&lt;2,"Small",
Table1[[#This Row],[Engine Size]]&lt;4,"Medium",
TRUE,"Large"
)</f>
        <v>Large</v>
      </c>
      <c r="P1386" cm="1">
        <f t="array" ref="P1386">_xlfn.IFS(
Table1[[#This Row],[Condition]]="New",3,
Table1[[#This Row],[Condition]]="Like New",2,
TRUE,1
)</f>
        <v>1</v>
      </c>
    </row>
    <row r="1387" spans="1:16" x14ac:dyDescent="0.3">
      <c r="A1387">
        <v>1386</v>
      </c>
      <c r="B1387" t="s">
        <v>24</v>
      </c>
      <c r="C1387">
        <v>2014</v>
      </c>
      <c r="D1387">
        <v>5</v>
      </c>
      <c r="E1387" t="s">
        <v>25</v>
      </c>
      <c r="F1387" t="s">
        <v>34</v>
      </c>
      <c r="G1387">
        <v>290277</v>
      </c>
      <c r="H1387" t="s">
        <v>26</v>
      </c>
      <c r="I1387">
        <v>65624.73</v>
      </c>
      <c r="J1387" t="s">
        <v>66</v>
      </c>
      <c r="K1387">
        <f ca="1">YEAR(TODAY()) - Table1[[#This Row],[Year]]</f>
        <v>12</v>
      </c>
      <c r="L1387">
        <f>Table1[[#This Row],[Price]]/Table1[[#This Row],[Mileage]]</f>
        <v>0.22607623063487634</v>
      </c>
      <c r="M1387" t="str" cm="1">
        <f t="array" ref="M1387">_xlfn.IFS(
Table1[[#This Row],[Mileage]]&lt;50000,"Low",
Table1[[#This Row],[Mileage]]&lt;150000,"Medium",
TRUE,"High"
)</f>
        <v>High</v>
      </c>
      <c r="N1387" t="str" cm="1">
        <f t="array" ref="N1387">_xlfn.IFS(
Table1[[#This Row],[Price]]&lt;65000,"Budget",
Table1[[#This Row],[Price]]&lt;=80000,"Mid-range",
TRUE,"Premium"
)</f>
        <v>Mid-range</v>
      </c>
      <c r="O1387" t="str" cm="1">
        <f t="array" ref="O1387">_xlfn.IFS(
Table1[[#This Row],[Engine Size]]&lt;2,"Small",
Table1[[#This Row],[Engine Size]]&lt;4,"Medium",
TRUE,"Large"
)</f>
        <v>Large</v>
      </c>
      <c r="P1387" cm="1">
        <f t="array" ref="P1387">_xlfn.IFS(
Table1[[#This Row],[Condition]]="New",3,
Table1[[#This Row],[Condition]]="Like New",2,
TRUE,1
)</f>
        <v>1</v>
      </c>
    </row>
    <row r="1388" spans="1:16" hidden="1" x14ac:dyDescent="0.3">
      <c r="A1388">
        <v>1387</v>
      </c>
      <c r="B1388" t="s">
        <v>43</v>
      </c>
      <c r="C1388">
        <v>2019</v>
      </c>
      <c r="D1388">
        <v>5.3</v>
      </c>
      <c r="E1388" t="s">
        <v>33</v>
      </c>
      <c r="F1388" t="s">
        <v>19</v>
      </c>
      <c r="G1388">
        <v>182643</v>
      </c>
      <c r="H1388" t="s">
        <v>26</v>
      </c>
      <c r="I1388">
        <v>10930.39</v>
      </c>
      <c r="J1388" t="s">
        <v>57</v>
      </c>
      <c r="K1388">
        <f ca="1">YEAR(TODAY()) - Table1[[#This Row],[Year]]</f>
        <v>7</v>
      </c>
      <c r="L1388">
        <f>Table1[[#This Row],[Price]]/Table1[[#This Row],[Mileage]]</f>
        <v>5.9845655185252103E-2</v>
      </c>
      <c r="M1388" t="str" cm="1">
        <f t="array" ref="M1388">_xlfn.IFS(
Table1[[#This Row],[Mileage]]&lt;50000,"Low",
Table1[[#This Row],[Mileage]]&lt;150000,"Medium",
TRUE,"High"
)</f>
        <v>High</v>
      </c>
      <c r="N1388" t="str" cm="1">
        <f t="array" ref="N1388">_xlfn.IFS(
Table1[[#This Row],[Price]]&lt;65000,"Budget",
Table1[[#This Row],[Price]]&lt;=80000,"Mid-range",
TRUE,"Premium"
)</f>
        <v>Budget</v>
      </c>
      <c r="O1388" t="str" cm="1">
        <f t="array" ref="O1388">_xlfn.IFS(
Table1[[#This Row],[Engine Size]]&lt;2,"Small",
Table1[[#This Row],[Engine Size]]&lt;4,"Medium",
TRUE,"Large"
)</f>
        <v>Large</v>
      </c>
      <c r="P1388" cm="1">
        <f t="array" ref="P1388">_xlfn.IFS(
Table1[[#This Row],[Condition]]="New",3,
Table1[[#This Row],[Condition]]="Like New",2,
TRUE,1
)</f>
        <v>1</v>
      </c>
    </row>
    <row r="1389" spans="1:16" x14ac:dyDescent="0.3">
      <c r="A1389">
        <v>1388</v>
      </c>
      <c r="B1389" t="s">
        <v>30</v>
      </c>
      <c r="C1389">
        <v>2017</v>
      </c>
      <c r="D1389">
        <v>1.3</v>
      </c>
      <c r="E1389" t="s">
        <v>33</v>
      </c>
      <c r="F1389" t="s">
        <v>19</v>
      </c>
      <c r="G1389">
        <v>79062</v>
      </c>
      <c r="H1389" t="s">
        <v>38</v>
      </c>
      <c r="I1389">
        <v>66972.89</v>
      </c>
      <c r="J1389" t="s">
        <v>41</v>
      </c>
      <c r="K1389">
        <f ca="1">YEAR(TODAY()) - Table1[[#This Row],[Year]]</f>
        <v>9</v>
      </c>
      <c r="L1389">
        <f>Table1[[#This Row],[Price]]/Table1[[#This Row],[Mileage]]</f>
        <v>0.84709329387063315</v>
      </c>
      <c r="M1389" t="str" cm="1">
        <f t="array" ref="M1389">_xlfn.IFS(
Table1[[#This Row],[Mileage]]&lt;50000,"Low",
Table1[[#This Row],[Mileage]]&lt;150000,"Medium",
TRUE,"High"
)</f>
        <v>Medium</v>
      </c>
      <c r="N1389" t="str" cm="1">
        <f t="array" ref="N1389">_xlfn.IFS(
Table1[[#This Row],[Price]]&lt;65000,"Budget",
Table1[[#This Row],[Price]]&lt;=80000,"Mid-range",
TRUE,"Premium"
)</f>
        <v>Mid-range</v>
      </c>
      <c r="O1389" t="str" cm="1">
        <f t="array" ref="O1389">_xlfn.IFS(
Table1[[#This Row],[Engine Size]]&lt;2,"Small",
Table1[[#This Row],[Engine Size]]&lt;4,"Medium",
TRUE,"Large"
)</f>
        <v>Small</v>
      </c>
      <c r="P1389" cm="1">
        <f t="array" ref="P1389">_xlfn.IFS(
Table1[[#This Row],[Condition]]="New",3,
Table1[[#This Row],[Condition]]="Like New",2,
TRUE,1
)</f>
        <v>2</v>
      </c>
    </row>
    <row r="1390" spans="1:16" x14ac:dyDescent="0.3">
      <c r="A1390">
        <v>1389</v>
      </c>
      <c r="B1390" t="s">
        <v>50</v>
      </c>
      <c r="C1390">
        <v>2017</v>
      </c>
      <c r="D1390">
        <v>4.5</v>
      </c>
      <c r="E1390" t="s">
        <v>25</v>
      </c>
      <c r="F1390" t="s">
        <v>19</v>
      </c>
      <c r="G1390">
        <v>181980</v>
      </c>
      <c r="H1390" t="s">
        <v>20</v>
      </c>
      <c r="I1390">
        <v>91600.06</v>
      </c>
      <c r="J1390" t="s">
        <v>54</v>
      </c>
      <c r="K1390">
        <f ca="1">YEAR(TODAY()) - Table1[[#This Row],[Year]]</f>
        <v>9</v>
      </c>
      <c r="L1390">
        <f>Table1[[#This Row],[Price]]/Table1[[#This Row],[Mileage]]</f>
        <v>0.50335234641169357</v>
      </c>
      <c r="M1390" t="str" cm="1">
        <f t="array" ref="M1390">_xlfn.IFS(
Table1[[#This Row],[Mileage]]&lt;50000,"Low",
Table1[[#This Row],[Mileage]]&lt;150000,"Medium",
TRUE,"High"
)</f>
        <v>High</v>
      </c>
      <c r="N1390" t="str" cm="1">
        <f t="array" ref="N1390">_xlfn.IFS(
Table1[[#This Row],[Price]]&lt;65000,"Budget",
Table1[[#This Row],[Price]]&lt;=80000,"Mid-range",
TRUE,"Premium"
)</f>
        <v>Premium</v>
      </c>
      <c r="O1390" t="str" cm="1">
        <f t="array" ref="O1390">_xlfn.IFS(
Table1[[#This Row],[Engine Size]]&lt;2,"Small",
Table1[[#This Row],[Engine Size]]&lt;4,"Medium",
TRUE,"Large"
)</f>
        <v>Large</v>
      </c>
      <c r="P1390" cm="1">
        <f t="array" ref="P1390">_xlfn.IFS(
Table1[[#This Row],[Condition]]="New",3,
Table1[[#This Row],[Condition]]="Like New",2,
TRUE,1
)</f>
        <v>3</v>
      </c>
    </row>
    <row r="1391" spans="1:16" hidden="1" x14ac:dyDescent="0.3">
      <c r="A1391">
        <v>1390</v>
      </c>
      <c r="B1391" t="s">
        <v>43</v>
      </c>
      <c r="C1391">
        <v>2001</v>
      </c>
      <c r="D1391">
        <v>1.7</v>
      </c>
      <c r="E1391" t="s">
        <v>18</v>
      </c>
      <c r="F1391" t="s">
        <v>34</v>
      </c>
      <c r="G1391">
        <v>51458</v>
      </c>
      <c r="H1391" t="s">
        <v>20</v>
      </c>
      <c r="I1391">
        <v>41047.31</v>
      </c>
      <c r="J1391" t="s">
        <v>44</v>
      </c>
      <c r="K1391">
        <f ca="1">YEAR(TODAY()) - Table1[[#This Row],[Year]]</f>
        <v>25</v>
      </c>
      <c r="L1391">
        <f>Table1[[#This Row],[Price]]/Table1[[#This Row],[Mileage]]</f>
        <v>0.79768568541334672</v>
      </c>
      <c r="M1391" t="str" cm="1">
        <f t="array" ref="M1391">_xlfn.IFS(
Table1[[#This Row],[Mileage]]&lt;50000,"Low",
Table1[[#This Row],[Mileage]]&lt;150000,"Medium",
TRUE,"High"
)</f>
        <v>Medium</v>
      </c>
      <c r="N1391" t="str" cm="1">
        <f t="array" ref="N1391">_xlfn.IFS(
Table1[[#This Row],[Price]]&lt;65000,"Budget",
Table1[[#This Row],[Price]]&lt;=80000,"Mid-range",
TRUE,"Premium"
)</f>
        <v>Budget</v>
      </c>
      <c r="O1391" t="str" cm="1">
        <f t="array" ref="O1391">_xlfn.IFS(
Table1[[#This Row],[Engine Size]]&lt;2,"Small",
Table1[[#This Row],[Engine Size]]&lt;4,"Medium",
TRUE,"Large"
)</f>
        <v>Small</v>
      </c>
      <c r="P1391" cm="1">
        <f t="array" ref="P1391">_xlfn.IFS(
Table1[[#This Row],[Condition]]="New",3,
Table1[[#This Row],[Condition]]="Like New",2,
TRUE,1
)</f>
        <v>3</v>
      </c>
    </row>
    <row r="1392" spans="1:16" x14ac:dyDescent="0.3">
      <c r="A1392">
        <v>1391</v>
      </c>
      <c r="B1392" t="s">
        <v>58</v>
      </c>
      <c r="C1392">
        <v>2003</v>
      </c>
      <c r="D1392">
        <v>3.1</v>
      </c>
      <c r="E1392" t="s">
        <v>18</v>
      </c>
      <c r="F1392" t="s">
        <v>19</v>
      </c>
      <c r="G1392">
        <v>222159</v>
      </c>
      <c r="H1392" t="s">
        <v>38</v>
      </c>
      <c r="I1392">
        <v>84622.59</v>
      </c>
      <c r="J1392" t="s">
        <v>65</v>
      </c>
      <c r="K1392">
        <f ca="1">YEAR(TODAY()) - Table1[[#This Row],[Year]]</f>
        <v>23</v>
      </c>
      <c r="L1392">
        <f>Table1[[#This Row],[Price]]/Table1[[#This Row],[Mileage]]</f>
        <v>0.38091002390180007</v>
      </c>
      <c r="M1392" t="str" cm="1">
        <f t="array" ref="M1392">_xlfn.IFS(
Table1[[#This Row],[Mileage]]&lt;50000,"Low",
Table1[[#This Row],[Mileage]]&lt;150000,"Medium",
TRUE,"High"
)</f>
        <v>High</v>
      </c>
      <c r="N1392" t="str" cm="1">
        <f t="array" ref="N1392">_xlfn.IFS(
Table1[[#This Row],[Price]]&lt;65000,"Budget",
Table1[[#This Row],[Price]]&lt;=80000,"Mid-range",
TRUE,"Premium"
)</f>
        <v>Premium</v>
      </c>
      <c r="O1392" t="str" cm="1">
        <f t="array" ref="O1392">_xlfn.IFS(
Table1[[#This Row],[Engine Size]]&lt;2,"Small",
Table1[[#This Row],[Engine Size]]&lt;4,"Medium",
TRUE,"Large"
)</f>
        <v>Medium</v>
      </c>
      <c r="P1392" cm="1">
        <f t="array" ref="P1392">_xlfn.IFS(
Table1[[#This Row],[Condition]]="New",3,
Table1[[#This Row],[Condition]]="Like New",2,
TRUE,1
)</f>
        <v>2</v>
      </c>
    </row>
    <row r="1393" spans="1:16" hidden="1" x14ac:dyDescent="0.3">
      <c r="A1393">
        <v>1392</v>
      </c>
      <c r="B1393" t="s">
        <v>58</v>
      </c>
      <c r="C1393">
        <v>2000</v>
      </c>
      <c r="D1393">
        <v>3.7</v>
      </c>
      <c r="E1393" t="s">
        <v>33</v>
      </c>
      <c r="F1393" t="s">
        <v>34</v>
      </c>
      <c r="G1393">
        <v>287442</v>
      </c>
      <c r="H1393" t="s">
        <v>38</v>
      </c>
      <c r="I1393">
        <v>34750.31</v>
      </c>
      <c r="J1393" t="s">
        <v>62</v>
      </c>
      <c r="K1393">
        <f ca="1">YEAR(TODAY()) - Table1[[#This Row],[Year]]</f>
        <v>26</v>
      </c>
      <c r="L1393">
        <f>Table1[[#This Row],[Price]]/Table1[[#This Row],[Mileage]]</f>
        <v>0.12089503273703911</v>
      </c>
      <c r="M1393" t="str" cm="1">
        <f t="array" ref="M1393">_xlfn.IFS(
Table1[[#This Row],[Mileage]]&lt;50000,"Low",
Table1[[#This Row],[Mileage]]&lt;150000,"Medium",
TRUE,"High"
)</f>
        <v>High</v>
      </c>
      <c r="N1393" t="str" cm="1">
        <f t="array" ref="N1393">_xlfn.IFS(
Table1[[#This Row],[Price]]&lt;65000,"Budget",
Table1[[#This Row],[Price]]&lt;=80000,"Mid-range",
TRUE,"Premium"
)</f>
        <v>Budget</v>
      </c>
      <c r="O1393" t="str" cm="1">
        <f t="array" ref="O1393">_xlfn.IFS(
Table1[[#This Row],[Engine Size]]&lt;2,"Small",
Table1[[#This Row],[Engine Size]]&lt;4,"Medium",
TRUE,"Large"
)</f>
        <v>Medium</v>
      </c>
      <c r="P1393" cm="1">
        <f t="array" ref="P1393">_xlfn.IFS(
Table1[[#This Row],[Condition]]="New",3,
Table1[[#This Row],[Condition]]="Like New",2,
TRUE,1
)</f>
        <v>2</v>
      </c>
    </row>
    <row r="1394" spans="1:16" x14ac:dyDescent="0.3">
      <c r="A1394">
        <v>1393</v>
      </c>
      <c r="B1394" t="s">
        <v>17</v>
      </c>
      <c r="C1394">
        <v>2003</v>
      </c>
      <c r="D1394">
        <v>3</v>
      </c>
      <c r="E1394" t="s">
        <v>25</v>
      </c>
      <c r="F1394" t="s">
        <v>19</v>
      </c>
      <c r="G1394">
        <v>231946</v>
      </c>
      <c r="H1394" t="s">
        <v>26</v>
      </c>
      <c r="I1394">
        <v>59159.81</v>
      </c>
      <c r="J1394" t="s">
        <v>21</v>
      </c>
      <c r="K1394">
        <f ca="1">YEAR(TODAY()) - Table1[[#This Row],[Year]]</f>
        <v>23</v>
      </c>
      <c r="L1394">
        <f>Table1[[#This Row],[Price]]/Table1[[#This Row],[Mileage]]</f>
        <v>0.25505854811033601</v>
      </c>
      <c r="M1394" t="str" cm="1">
        <f t="array" ref="M1394">_xlfn.IFS(
Table1[[#This Row],[Mileage]]&lt;50000,"Low",
Table1[[#This Row],[Mileage]]&lt;150000,"Medium",
TRUE,"High"
)</f>
        <v>High</v>
      </c>
      <c r="N1394" t="str" cm="1">
        <f t="array" ref="N1394">_xlfn.IFS(
Table1[[#This Row],[Price]]&lt;65000,"Budget",
Table1[[#This Row],[Price]]&lt;=80000,"Mid-range",
TRUE,"Premium"
)</f>
        <v>Budget</v>
      </c>
      <c r="O1394" t="str" cm="1">
        <f t="array" ref="O1394">_xlfn.IFS(
Table1[[#This Row],[Engine Size]]&lt;2,"Small",
Table1[[#This Row],[Engine Size]]&lt;4,"Medium",
TRUE,"Large"
)</f>
        <v>Medium</v>
      </c>
      <c r="P1394" cm="1">
        <f t="array" ref="P1394">_xlfn.IFS(
Table1[[#This Row],[Condition]]="New",3,
Table1[[#This Row],[Condition]]="Like New",2,
TRUE,1
)</f>
        <v>1</v>
      </c>
    </row>
    <row r="1395" spans="1:16" x14ac:dyDescent="0.3">
      <c r="A1395">
        <v>1394</v>
      </c>
      <c r="B1395" t="s">
        <v>24</v>
      </c>
      <c r="C1395">
        <v>2017</v>
      </c>
      <c r="D1395">
        <v>3.6</v>
      </c>
      <c r="E1395" t="s">
        <v>42</v>
      </c>
      <c r="F1395" t="s">
        <v>34</v>
      </c>
      <c r="G1395">
        <v>153263</v>
      </c>
      <c r="H1395" t="s">
        <v>38</v>
      </c>
      <c r="I1395">
        <v>66600.320000000007</v>
      </c>
      <c r="J1395" t="s">
        <v>49</v>
      </c>
      <c r="K1395">
        <f ca="1">YEAR(TODAY()) - Table1[[#This Row],[Year]]</f>
        <v>9</v>
      </c>
      <c r="L1395">
        <f>Table1[[#This Row],[Price]]/Table1[[#This Row],[Mileage]]</f>
        <v>0.43454923889001262</v>
      </c>
      <c r="M1395" t="str" cm="1">
        <f t="array" ref="M1395">_xlfn.IFS(
Table1[[#This Row],[Mileage]]&lt;50000,"Low",
Table1[[#This Row],[Mileage]]&lt;150000,"Medium",
TRUE,"High"
)</f>
        <v>High</v>
      </c>
      <c r="N1395" t="str" cm="1">
        <f t="array" ref="N1395">_xlfn.IFS(
Table1[[#This Row],[Price]]&lt;65000,"Budget",
Table1[[#This Row],[Price]]&lt;=80000,"Mid-range",
TRUE,"Premium"
)</f>
        <v>Mid-range</v>
      </c>
      <c r="O1395" t="str" cm="1">
        <f t="array" ref="O1395">_xlfn.IFS(
Table1[[#This Row],[Engine Size]]&lt;2,"Small",
Table1[[#This Row],[Engine Size]]&lt;4,"Medium",
TRUE,"Large"
)</f>
        <v>Medium</v>
      </c>
      <c r="P1395" cm="1">
        <f t="array" ref="P1395">_xlfn.IFS(
Table1[[#This Row],[Condition]]="New",3,
Table1[[#This Row],[Condition]]="Like New",2,
TRUE,1
)</f>
        <v>2</v>
      </c>
    </row>
    <row r="1396" spans="1:16" x14ac:dyDescent="0.3">
      <c r="A1396">
        <v>1395</v>
      </c>
      <c r="B1396" t="s">
        <v>37</v>
      </c>
      <c r="C1396">
        <v>2004</v>
      </c>
      <c r="D1396">
        <v>6</v>
      </c>
      <c r="E1396" t="s">
        <v>33</v>
      </c>
      <c r="F1396" t="s">
        <v>34</v>
      </c>
      <c r="G1396">
        <v>164164</v>
      </c>
      <c r="H1396" t="s">
        <v>20</v>
      </c>
      <c r="I1396">
        <v>69409.53</v>
      </c>
      <c r="J1396" t="s">
        <v>68</v>
      </c>
      <c r="K1396">
        <f ca="1">YEAR(TODAY()) - Table1[[#This Row],[Year]]</f>
        <v>22</v>
      </c>
      <c r="L1396">
        <f>Table1[[#This Row],[Price]]/Table1[[#This Row],[Mileage]]</f>
        <v>0.42280603542798662</v>
      </c>
      <c r="M1396" t="str" cm="1">
        <f t="array" ref="M1396">_xlfn.IFS(
Table1[[#This Row],[Mileage]]&lt;50000,"Low",
Table1[[#This Row],[Mileage]]&lt;150000,"Medium",
TRUE,"High"
)</f>
        <v>High</v>
      </c>
      <c r="N1396" t="str" cm="1">
        <f t="array" ref="N1396">_xlfn.IFS(
Table1[[#This Row],[Price]]&lt;65000,"Budget",
Table1[[#This Row],[Price]]&lt;=80000,"Mid-range",
TRUE,"Premium"
)</f>
        <v>Mid-range</v>
      </c>
      <c r="O1396" t="str" cm="1">
        <f t="array" ref="O1396">_xlfn.IFS(
Table1[[#This Row],[Engine Size]]&lt;2,"Small",
Table1[[#This Row],[Engine Size]]&lt;4,"Medium",
TRUE,"Large"
)</f>
        <v>Large</v>
      </c>
      <c r="P1396" cm="1">
        <f t="array" ref="P1396">_xlfn.IFS(
Table1[[#This Row],[Condition]]="New",3,
Table1[[#This Row],[Condition]]="Like New",2,
TRUE,1
)</f>
        <v>3</v>
      </c>
    </row>
    <row r="1397" spans="1:16" x14ac:dyDescent="0.3">
      <c r="A1397">
        <v>1396</v>
      </c>
      <c r="B1397" t="s">
        <v>24</v>
      </c>
      <c r="C1397">
        <v>2018</v>
      </c>
      <c r="D1397">
        <v>1.7</v>
      </c>
      <c r="E1397" t="s">
        <v>42</v>
      </c>
      <c r="F1397" t="s">
        <v>19</v>
      </c>
      <c r="G1397">
        <v>89407</v>
      </c>
      <c r="H1397" t="s">
        <v>38</v>
      </c>
      <c r="I1397">
        <v>88842.18</v>
      </c>
      <c r="J1397" t="s">
        <v>66</v>
      </c>
      <c r="K1397">
        <f ca="1">YEAR(TODAY()) - Table1[[#This Row],[Year]]</f>
        <v>8</v>
      </c>
      <c r="L1397">
        <f>Table1[[#This Row],[Price]]/Table1[[#This Row],[Mileage]]</f>
        <v>0.99368259755947508</v>
      </c>
      <c r="M1397" t="str" cm="1">
        <f t="array" ref="M1397">_xlfn.IFS(
Table1[[#This Row],[Mileage]]&lt;50000,"Low",
Table1[[#This Row],[Mileage]]&lt;150000,"Medium",
TRUE,"High"
)</f>
        <v>Medium</v>
      </c>
      <c r="N1397" t="str" cm="1">
        <f t="array" ref="N1397">_xlfn.IFS(
Table1[[#This Row],[Price]]&lt;65000,"Budget",
Table1[[#This Row],[Price]]&lt;=80000,"Mid-range",
TRUE,"Premium"
)</f>
        <v>Premium</v>
      </c>
      <c r="O1397" t="str" cm="1">
        <f t="array" ref="O1397">_xlfn.IFS(
Table1[[#This Row],[Engine Size]]&lt;2,"Small",
Table1[[#This Row],[Engine Size]]&lt;4,"Medium",
TRUE,"Large"
)</f>
        <v>Small</v>
      </c>
      <c r="P1397" cm="1">
        <f t="array" ref="P1397">_xlfn.IFS(
Table1[[#This Row],[Condition]]="New",3,
Table1[[#This Row],[Condition]]="Like New",2,
TRUE,1
)</f>
        <v>2</v>
      </c>
    </row>
    <row r="1398" spans="1:16" hidden="1" x14ac:dyDescent="0.3">
      <c r="A1398">
        <v>1397</v>
      </c>
      <c r="B1398" t="s">
        <v>24</v>
      </c>
      <c r="C1398">
        <v>2014</v>
      </c>
      <c r="D1398">
        <v>4.4000000000000004</v>
      </c>
      <c r="E1398" t="s">
        <v>33</v>
      </c>
      <c r="F1398" t="s">
        <v>34</v>
      </c>
      <c r="G1398">
        <v>206329</v>
      </c>
      <c r="H1398" t="s">
        <v>38</v>
      </c>
      <c r="I1398">
        <v>27289.119999999999</v>
      </c>
      <c r="J1398" t="s">
        <v>49</v>
      </c>
      <c r="K1398">
        <f ca="1">YEAR(TODAY()) - Table1[[#This Row],[Year]]</f>
        <v>12</v>
      </c>
      <c r="L1398">
        <f>Table1[[#This Row],[Price]]/Table1[[#This Row],[Mileage]]</f>
        <v>0.13226022517435745</v>
      </c>
      <c r="M1398" t="str" cm="1">
        <f t="array" ref="M1398">_xlfn.IFS(
Table1[[#This Row],[Mileage]]&lt;50000,"Low",
Table1[[#This Row],[Mileage]]&lt;150000,"Medium",
TRUE,"High"
)</f>
        <v>High</v>
      </c>
      <c r="N1398" t="str" cm="1">
        <f t="array" ref="N1398">_xlfn.IFS(
Table1[[#This Row],[Price]]&lt;65000,"Budget",
Table1[[#This Row],[Price]]&lt;=80000,"Mid-range",
TRUE,"Premium"
)</f>
        <v>Budget</v>
      </c>
      <c r="O1398" t="str" cm="1">
        <f t="array" ref="O1398">_xlfn.IFS(
Table1[[#This Row],[Engine Size]]&lt;2,"Small",
Table1[[#This Row],[Engine Size]]&lt;4,"Medium",
TRUE,"Large"
)</f>
        <v>Large</v>
      </c>
      <c r="P1398" cm="1">
        <f t="array" ref="P1398">_xlfn.IFS(
Table1[[#This Row],[Condition]]="New",3,
Table1[[#This Row],[Condition]]="Like New",2,
TRUE,1
)</f>
        <v>2</v>
      </c>
    </row>
    <row r="1399" spans="1:16" hidden="1" x14ac:dyDescent="0.3">
      <c r="A1399">
        <v>1398</v>
      </c>
      <c r="B1399" t="s">
        <v>24</v>
      </c>
      <c r="C1399">
        <v>2007</v>
      </c>
      <c r="D1399">
        <v>3</v>
      </c>
      <c r="E1399" t="s">
        <v>33</v>
      </c>
      <c r="F1399" t="s">
        <v>34</v>
      </c>
      <c r="G1399">
        <v>62513</v>
      </c>
      <c r="H1399" t="s">
        <v>26</v>
      </c>
      <c r="I1399">
        <v>29925.11</v>
      </c>
      <c r="J1399" t="s">
        <v>53</v>
      </c>
      <c r="K1399">
        <f ca="1">YEAR(TODAY()) - Table1[[#This Row],[Year]]</f>
        <v>19</v>
      </c>
      <c r="L1399">
        <f>Table1[[#This Row],[Price]]/Table1[[#This Row],[Mileage]]</f>
        <v>0.47870218994449154</v>
      </c>
      <c r="M1399" t="str" cm="1">
        <f t="array" ref="M1399">_xlfn.IFS(
Table1[[#This Row],[Mileage]]&lt;50000,"Low",
Table1[[#This Row],[Mileage]]&lt;150000,"Medium",
TRUE,"High"
)</f>
        <v>Medium</v>
      </c>
      <c r="N1399" t="str" cm="1">
        <f t="array" ref="N1399">_xlfn.IFS(
Table1[[#This Row],[Price]]&lt;65000,"Budget",
Table1[[#This Row],[Price]]&lt;=80000,"Mid-range",
TRUE,"Premium"
)</f>
        <v>Budget</v>
      </c>
      <c r="O1399" t="str" cm="1">
        <f t="array" ref="O1399">_xlfn.IFS(
Table1[[#This Row],[Engine Size]]&lt;2,"Small",
Table1[[#This Row],[Engine Size]]&lt;4,"Medium",
TRUE,"Large"
)</f>
        <v>Medium</v>
      </c>
      <c r="P1399" cm="1">
        <f t="array" ref="P1399">_xlfn.IFS(
Table1[[#This Row],[Condition]]="New",3,
Table1[[#This Row],[Condition]]="Like New",2,
TRUE,1
)</f>
        <v>1</v>
      </c>
    </row>
    <row r="1400" spans="1:16" x14ac:dyDescent="0.3">
      <c r="A1400">
        <v>1399</v>
      </c>
      <c r="B1400" t="s">
        <v>24</v>
      </c>
      <c r="C1400">
        <v>2019</v>
      </c>
      <c r="D1400">
        <v>1.7</v>
      </c>
      <c r="E1400" t="s">
        <v>25</v>
      </c>
      <c r="F1400" t="s">
        <v>34</v>
      </c>
      <c r="G1400">
        <v>145476</v>
      </c>
      <c r="H1400" t="s">
        <v>26</v>
      </c>
      <c r="I1400">
        <v>71883.89</v>
      </c>
      <c r="J1400" t="s">
        <v>27</v>
      </c>
      <c r="K1400">
        <f ca="1">YEAR(TODAY()) - Table1[[#This Row],[Year]]</f>
        <v>7</v>
      </c>
      <c r="L1400">
        <f>Table1[[#This Row],[Price]]/Table1[[#This Row],[Mileage]]</f>
        <v>0.49412885974318788</v>
      </c>
      <c r="M1400" t="str" cm="1">
        <f t="array" ref="M1400">_xlfn.IFS(
Table1[[#This Row],[Mileage]]&lt;50000,"Low",
Table1[[#This Row],[Mileage]]&lt;150000,"Medium",
TRUE,"High"
)</f>
        <v>Medium</v>
      </c>
      <c r="N1400" t="str" cm="1">
        <f t="array" ref="N1400">_xlfn.IFS(
Table1[[#This Row],[Price]]&lt;65000,"Budget",
Table1[[#This Row],[Price]]&lt;=80000,"Mid-range",
TRUE,"Premium"
)</f>
        <v>Mid-range</v>
      </c>
      <c r="O1400" t="str" cm="1">
        <f t="array" ref="O1400">_xlfn.IFS(
Table1[[#This Row],[Engine Size]]&lt;2,"Small",
Table1[[#This Row],[Engine Size]]&lt;4,"Medium",
TRUE,"Large"
)</f>
        <v>Small</v>
      </c>
      <c r="P1400" cm="1">
        <f t="array" ref="P1400">_xlfn.IFS(
Table1[[#This Row],[Condition]]="New",3,
Table1[[#This Row],[Condition]]="Like New",2,
TRUE,1
)</f>
        <v>1</v>
      </c>
    </row>
    <row r="1401" spans="1:16" hidden="1" x14ac:dyDescent="0.3">
      <c r="A1401">
        <v>1400</v>
      </c>
      <c r="B1401" t="s">
        <v>30</v>
      </c>
      <c r="C1401">
        <v>2016</v>
      </c>
      <c r="D1401">
        <v>1.8</v>
      </c>
      <c r="E1401" t="s">
        <v>25</v>
      </c>
      <c r="F1401" t="s">
        <v>19</v>
      </c>
      <c r="G1401">
        <v>35198</v>
      </c>
      <c r="H1401" t="s">
        <v>26</v>
      </c>
      <c r="I1401">
        <v>21833.41</v>
      </c>
      <c r="J1401" t="s">
        <v>40</v>
      </c>
      <c r="K1401">
        <f ca="1">YEAR(TODAY()) - Table1[[#This Row],[Year]]</f>
        <v>10</v>
      </c>
      <c r="L1401">
        <f>Table1[[#This Row],[Price]]/Table1[[#This Row],[Mileage]]</f>
        <v>0.62030257400988698</v>
      </c>
      <c r="M1401" t="str" cm="1">
        <f t="array" ref="M1401">_xlfn.IFS(
Table1[[#This Row],[Mileage]]&lt;50000,"Low",
Table1[[#This Row],[Mileage]]&lt;150000,"Medium",
TRUE,"High"
)</f>
        <v>Low</v>
      </c>
      <c r="N1401" t="str" cm="1">
        <f t="array" ref="N1401">_xlfn.IFS(
Table1[[#This Row],[Price]]&lt;65000,"Budget",
Table1[[#This Row],[Price]]&lt;=80000,"Mid-range",
TRUE,"Premium"
)</f>
        <v>Budget</v>
      </c>
      <c r="O1401" t="str" cm="1">
        <f t="array" ref="O1401">_xlfn.IFS(
Table1[[#This Row],[Engine Size]]&lt;2,"Small",
Table1[[#This Row],[Engine Size]]&lt;4,"Medium",
TRUE,"Large"
)</f>
        <v>Small</v>
      </c>
      <c r="P1401" cm="1">
        <f t="array" ref="P1401">_xlfn.IFS(
Table1[[#This Row],[Condition]]="New",3,
Table1[[#This Row],[Condition]]="Like New",2,
TRUE,1
)</f>
        <v>1</v>
      </c>
    </row>
    <row r="1402" spans="1:16" hidden="1" x14ac:dyDescent="0.3">
      <c r="A1402">
        <v>1401</v>
      </c>
      <c r="B1402" t="s">
        <v>30</v>
      </c>
      <c r="C1402">
        <v>2000</v>
      </c>
      <c r="D1402">
        <v>5.7</v>
      </c>
      <c r="E1402" t="s">
        <v>42</v>
      </c>
      <c r="F1402" t="s">
        <v>34</v>
      </c>
      <c r="G1402">
        <v>225295</v>
      </c>
      <c r="H1402" t="s">
        <v>26</v>
      </c>
      <c r="I1402">
        <v>49105.69</v>
      </c>
      <c r="J1402" t="s">
        <v>41</v>
      </c>
      <c r="K1402">
        <f ca="1">YEAR(TODAY()) - Table1[[#This Row],[Year]]</f>
        <v>26</v>
      </c>
      <c r="L1402">
        <f>Table1[[#This Row],[Price]]/Table1[[#This Row],[Mileage]]</f>
        <v>0.21796173905324132</v>
      </c>
      <c r="M1402" t="str" cm="1">
        <f t="array" ref="M1402">_xlfn.IFS(
Table1[[#This Row],[Mileage]]&lt;50000,"Low",
Table1[[#This Row],[Mileage]]&lt;150000,"Medium",
TRUE,"High"
)</f>
        <v>High</v>
      </c>
      <c r="N1402" t="str" cm="1">
        <f t="array" ref="N1402">_xlfn.IFS(
Table1[[#This Row],[Price]]&lt;65000,"Budget",
Table1[[#This Row],[Price]]&lt;=80000,"Mid-range",
TRUE,"Premium"
)</f>
        <v>Budget</v>
      </c>
      <c r="O1402" t="str" cm="1">
        <f t="array" ref="O1402">_xlfn.IFS(
Table1[[#This Row],[Engine Size]]&lt;2,"Small",
Table1[[#This Row],[Engine Size]]&lt;4,"Medium",
TRUE,"Large"
)</f>
        <v>Large</v>
      </c>
      <c r="P1402" cm="1">
        <f t="array" ref="P1402">_xlfn.IFS(
Table1[[#This Row],[Condition]]="New",3,
Table1[[#This Row],[Condition]]="Like New",2,
TRUE,1
)</f>
        <v>1</v>
      </c>
    </row>
    <row r="1403" spans="1:16" hidden="1" x14ac:dyDescent="0.3">
      <c r="A1403">
        <v>1402</v>
      </c>
      <c r="B1403" t="s">
        <v>17</v>
      </c>
      <c r="C1403">
        <v>2011</v>
      </c>
      <c r="D1403">
        <v>5.4</v>
      </c>
      <c r="E1403" t="s">
        <v>42</v>
      </c>
      <c r="F1403" t="s">
        <v>19</v>
      </c>
      <c r="G1403">
        <v>264323</v>
      </c>
      <c r="H1403" t="s">
        <v>20</v>
      </c>
      <c r="I1403">
        <v>6903.27</v>
      </c>
      <c r="J1403" t="s">
        <v>35</v>
      </c>
      <c r="K1403">
        <f ca="1">YEAR(TODAY()) - Table1[[#This Row],[Year]]</f>
        <v>15</v>
      </c>
      <c r="L1403">
        <f>Table1[[#This Row],[Price]]/Table1[[#This Row],[Mileage]]</f>
        <v>2.6116796495197166E-2</v>
      </c>
      <c r="M1403" t="str" cm="1">
        <f t="array" ref="M1403">_xlfn.IFS(
Table1[[#This Row],[Mileage]]&lt;50000,"Low",
Table1[[#This Row],[Mileage]]&lt;150000,"Medium",
TRUE,"High"
)</f>
        <v>High</v>
      </c>
      <c r="N1403" t="str" cm="1">
        <f t="array" ref="N1403">_xlfn.IFS(
Table1[[#This Row],[Price]]&lt;65000,"Budget",
Table1[[#This Row],[Price]]&lt;=80000,"Mid-range",
TRUE,"Premium"
)</f>
        <v>Budget</v>
      </c>
      <c r="O1403" t="str" cm="1">
        <f t="array" ref="O1403">_xlfn.IFS(
Table1[[#This Row],[Engine Size]]&lt;2,"Small",
Table1[[#This Row],[Engine Size]]&lt;4,"Medium",
TRUE,"Large"
)</f>
        <v>Large</v>
      </c>
      <c r="P1403" cm="1">
        <f t="array" ref="P1403">_xlfn.IFS(
Table1[[#This Row],[Condition]]="New",3,
Table1[[#This Row],[Condition]]="Like New",2,
TRUE,1
)</f>
        <v>3</v>
      </c>
    </row>
    <row r="1404" spans="1:16" hidden="1" x14ac:dyDescent="0.3">
      <c r="A1404">
        <v>1403</v>
      </c>
      <c r="B1404" t="s">
        <v>43</v>
      </c>
      <c r="C1404">
        <v>2018</v>
      </c>
      <c r="D1404">
        <v>5.5</v>
      </c>
      <c r="E1404" t="s">
        <v>18</v>
      </c>
      <c r="F1404" t="s">
        <v>19</v>
      </c>
      <c r="G1404">
        <v>2019</v>
      </c>
      <c r="H1404" t="s">
        <v>38</v>
      </c>
      <c r="I1404">
        <v>18393.04</v>
      </c>
      <c r="J1404" t="s">
        <v>44</v>
      </c>
      <c r="K1404">
        <f ca="1">YEAR(TODAY()) - Table1[[#This Row],[Year]]</f>
        <v>8</v>
      </c>
      <c r="L1404">
        <f>Table1[[#This Row],[Price]]/Table1[[#This Row],[Mileage]]</f>
        <v>9.109975235264983</v>
      </c>
      <c r="M1404" t="str" cm="1">
        <f t="array" ref="M1404">_xlfn.IFS(
Table1[[#This Row],[Mileage]]&lt;50000,"Low",
Table1[[#This Row],[Mileage]]&lt;150000,"Medium",
TRUE,"High"
)</f>
        <v>Low</v>
      </c>
      <c r="N1404" t="str" cm="1">
        <f t="array" ref="N1404">_xlfn.IFS(
Table1[[#This Row],[Price]]&lt;65000,"Budget",
Table1[[#This Row],[Price]]&lt;=80000,"Mid-range",
TRUE,"Premium"
)</f>
        <v>Budget</v>
      </c>
      <c r="O1404" t="str" cm="1">
        <f t="array" ref="O1404">_xlfn.IFS(
Table1[[#This Row],[Engine Size]]&lt;2,"Small",
Table1[[#This Row],[Engine Size]]&lt;4,"Medium",
TRUE,"Large"
)</f>
        <v>Large</v>
      </c>
      <c r="P1404" cm="1">
        <f t="array" ref="P1404">_xlfn.IFS(
Table1[[#This Row],[Condition]]="New",3,
Table1[[#This Row],[Condition]]="Like New",2,
TRUE,1
)</f>
        <v>2</v>
      </c>
    </row>
    <row r="1405" spans="1:16" x14ac:dyDescent="0.3">
      <c r="A1405">
        <v>1404</v>
      </c>
      <c r="B1405" t="s">
        <v>58</v>
      </c>
      <c r="C1405">
        <v>2014</v>
      </c>
      <c r="D1405">
        <v>6</v>
      </c>
      <c r="E1405" t="s">
        <v>25</v>
      </c>
      <c r="F1405" t="s">
        <v>34</v>
      </c>
      <c r="G1405">
        <v>81455</v>
      </c>
      <c r="H1405" t="s">
        <v>38</v>
      </c>
      <c r="I1405">
        <v>69490.41</v>
      </c>
      <c r="J1405" t="s">
        <v>62</v>
      </c>
      <c r="K1405">
        <f ca="1">YEAR(TODAY()) - Table1[[#This Row],[Year]]</f>
        <v>12</v>
      </c>
      <c r="L1405">
        <f>Table1[[#This Row],[Price]]/Table1[[#This Row],[Mileage]]</f>
        <v>0.85311411208642818</v>
      </c>
      <c r="M1405" t="str" cm="1">
        <f t="array" ref="M1405">_xlfn.IFS(
Table1[[#This Row],[Mileage]]&lt;50000,"Low",
Table1[[#This Row],[Mileage]]&lt;150000,"Medium",
TRUE,"High"
)</f>
        <v>Medium</v>
      </c>
      <c r="N1405" t="str" cm="1">
        <f t="array" ref="N1405">_xlfn.IFS(
Table1[[#This Row],[Price]]&lt;65000,"Budget",
Table1[[#This Row],[Price]]&lt;=80000,"Mid-range",
TRUE,"Premium"
)</f>
        <v>Mid-range</v>
      </c>
      <c r="O1405" t="str" cm="1">
        <f t="array" ref="O1405">_xlfn.IFS(
Table1[[#This Row],[Engine Size]]&lt;2,"Small",
Table1[[#This Row],[Engine Size]]&lt;4,"Medium",
TRUE,"Large"
)</f>
        <v>Large</v>
      </c>
      <c r="P1405" cm="1">
        <f t="array" ref="P1405">_xlfn.IFS(
Table1[[#This Row],[Condition]]="New",3,
Table1[[#This Row],[Condition]]="Like New",2,
TRUE,1
)</f>
        <v>2</v>
      </c>
    </row>
    <row r="1406" spans="1:16" x14ac:dyDescent="0.3">
      <c r="A1406">
        <v>1405</v>
      </c>
      <c r="B1406" t="s">
        <v>24</v>
      </c>
      <c r="C1406">
        <v>2008</v>
      </c>
      <c r="D1406">
        <v>2</v>
      </c>
      <c r="E1406" t="s">
        <v>33</v>
      </c>
      <c r="F1406" t="s">
        <v>19</v>
      </c>
      <c r="G1406">
        <v>216311</v>
      </c>
      <c r="H1406" t="s">
        <v>26</v>
      </c>
      <c r="I1406">
        <v>76008.850000000006</v>
      </c>
      <c r="J1406" t="s">
        <v>66</v>
      </c>
      <c r="K1406">
        <f ca="1">YEAR(TODAY()) - Table1[[#This Row],[Year]]</f>
        <v>18</v>
      </c>
      <c r="L1406">
        <f>Table1[[#This Row],[Price]]/Table1[[#This Row],[Mileage]]</f>
        <v>0.35138689202121021</v>
      </c>
      <c r="M1406" t="str" cm="1">
        <f t="array" ref="M1406">_xlfn.IFS(
Table1[[#This Row],[Mileage]]&lt;50000,"Low",
Table1[[#This Row],[Mileage]]&lt;150000,"Medium",
TRUE,"High"
)</f>
        <v>High</v>
      </c>
      <c r="N1406" t="str" cm="1">
        <f t="array" ref="N1406">_xlfn.IFS(
Table1[[#This Row],[Price]]&lt;65000,"Budget",
Table1[[#This Row],[Price]]&lt;=80000,"Mid-range",
TRUE,"Premium"
)</f>
        <v>Mid-range</v>
      </c>
      <c r="O1406" t="str" cm="1">
        <f t="array" ref="O1406">_xlfn.IFS(
Table1[[#This Row],[Engine Size]]&lt;2,"Small",
Table1[[#This Row],[Engine Size]]&lt;4,"Medium",
TRUE,"Large"
)</f>
        <v>Medium</v>
      </c>
      <c r="P1406" cm="1">
        <f t="array" ref="P1406">_xlfn.IFS(
Table1[[#This Row],[Condition]]="New",3,
Table1[[#This Row],[Condition]]="Like New",2,
TRUE,1
)</f>
        <v>1</v>
      </c>
    </row>
    <row r="1407" spans="1:16" hidden="1" x14ac:dyDescent="0.3">
      <c r="A1407">
        <v>1406</v>
      </c>
      <c r="B1407" t="s">
        <v>17</v>
      </c>
      <c r="C1407">
        <v>2006</v>
      </c>
      <c r="D1407">
        <v>2.8</v>
      </c>
      <c r="E1407" t="s">
        <v>33</v>
      </c>
      <c r="F1407" t="s">
        <v>34</v>
      </c>
      <c r="G1407">
        <v>149776</v>
      </c>
      <c r="H1407" t="s">
        <v>20</v>
      </c>
      <c r="I1407">
        <v>15955.31</v>
      </c>
      <c r="J1407" t="s">
        <v>64</v>
      </c>
      <c r="K1407">
        <f ca="1">YEAR(TODAY()) - Table1[[#This Row],[Year]]</f>
        <v>20</v>
      </c>
      <c r="L1407">
        <f>Table1[[#This Row],[Price]]/Table1[[#This Row],[Mileage]]</f>
        <v>0.10652781487020617</v>
      </c>
      <c r="M1407" t="str" cm="1">
        <f t="array" ref="M1407">_xlfn.IFS(
Table1[[#This Row],[Mileage]]&lt;50000,"Low",
Table1[[#This Row],[Mileage]]&lt;150000,"Medium",
TRUE,"High"
)</f>
        <v>Medium</v>
      </c>
      <c r="N1407" t="str" cm="1">
        <f t="array" ref="N1407">_xlfn.IFS(
Table1[[#This Row],[Price]]&lt;65000,"Budget",
Table1[[#This Row],[Price]]&lt;=80000,"Mid-range",
TRUE,"Premium"
)</f>
        <v>Budget</v>
      </c>
      <c r="O1407" t="str" cm="1">
        <f t="array" ref="O1407">_xlfn.IFS(
Table1[[#This Row],[Engine Size]]&lt;2,"Small",
Table1[[#This Row],[Engine Size]]&lt;4,"Medium",
TRUE,"Large"
)</f>
        <v>Medium</v>
      </c>
      <c r="P1407" cm="1">
        <f t="array" ref="P1407">_xlfn.IFS(
Table1[[#This Row],[Condition]]="New",3,
Table1[[#This Row],[Condition]]="Like New",2,
TRUE,1
)</f>
        <v>3</v>
      </c>
    </row>
    <row r="1408" spans="1:16" hidden="1" x14ac:dyDescent="0.3">
      <c r="A1408">
        <v>1407</v>
      </c>
      <c r="B1408" t="s">
        <v>43</v>
      </c>
      <c r="C1408">
        <v>2001</v>
      </c>
      <c r="D1408">
        <v>4.3</v>
      </c>
      <c r="E1408" t="s">
        <v>18</v>
      </c>
      <c r="F1408" t="s">
        <v>19</v>
      </c>
      <c r="G1408">
        <v>149102</v>
      </c>
      <c r="H1408" t="s">
        <v>20</v>
      </c>
      <c r="I1408">
        <v>26632.41</v>
      </c>
      <c r="J1408" t="s">
        <v>60</v>
      </c>
      <c r="K1408">
        <f ca="1">YEAR(TODAY()) - Table1[[#This Row],[Year]]</f>
        <v>25</v>
      </c>
      <c r="L1408">
        <f>Table1[[#This Row],[Price]]/Table1[[#This Row],[Mileage]]</f>
        <v>0.17861873080173304</v>
      </c>
      <c r="M1408" t="str" cm="1">
        <f t="array" ref="M1408">_xlfn.IFS(
Table1[[#This Row],[Mileage]]&lt;50000,"Low",
Table1[[#This Row],[Mileage]]&lt;150000,"Medium",
TRUE,"High"
)</f>
        <v>Medium</v>
      </c>
      <c r="N1408" t="str" cm="1">
        <f t="array" ref="N1408">_xlfn.IFS(
Table1[[#This Row],[Price]]&lt;65000,"Budget",
Table1[[#This Row],[Price]]&lt;=80000,"Mid-range",
TRUE,"Premium"
)</f>
        <v>Budget</v>
      </c>
      <c r="O1408" t="str" cm="1">
        <f t="array" ref="O1408">_xlfn.IFS(
Table1[[#This Row],[Engine Size]]&lt;2,"Small",
Table1[[#This Row],[Engine Size]]&lt;4,"Medium",
TRUE,"Large"
)</f>
        <v>Large</v>
      </c>
      <c r="P1408" cm="1">
        <f t="array" ref="P1408">_xlfn.IFS(
Table1[[#This Row],[Condition]]="New",3,
Table1[[#This Row],[Condition]]="Like New",2,
TRUE,1
)</f>
        <v>3</v>
      </c>
    </row>
    <row r="1409" spans="1:16" hidden="1" x14ac:dyDescent="0.3">
      <c r="A1409">
        <v>1408</v>
      </c>
      <c r="B1409" t="s">
        <v>58</v>
      </c>
      <c r="C1409">
        <v>2008</v>
      </c>
      <c r="D1409">
        <v>3.4</v>
      </c>
      <c r="E1409" t="s">
        <v>25</v>
      </c>
      <c r="F1409" t="s">
        <v>34</v>
      </c>
      <c r="G1409">
        <v>3420</v>
      </c>
      <c r="H1409" t="s">
        <v>38</v>
      </c>
      <c r="I1409">
        <v>14395.92</v>
      </c>
      <c r="J1409" t="s">
        <v>62</v>
      </c>
      <c r="K1409">
        <f ca="1">YEAR(TODAY()) - Table1[[#This Row],[Year]]</f>
        <v>18</v>
      </c>
      <c r="L1409">
        <f>Table1[[#This Row],[Price]]/Table1[[#This Row],[Mileage]]</f>
        <v>4.2093333333333334</v>
      </c>
      <c r="M1409" t="str" cm="1">
        <f t="array" ref="M1409">_xlfn.IFS(
Table1[[#This Row],[Mileage]]&lt;50000,"Low",
Table1[[#This Row],[Mileage]]&lt;150000,"Medium",
TRUE,"High"
)</f>
        <v>Low</v>
      </c>
      <c r="N1409" t="str" cm="1">
        <f t="array" ref="N1409">_xlfn.IFS(
Table1[[#This Row],[Price]]&lt;65000,"Budget",
Table1[[#This Row],[Price]]&lt;=80000,"Mid-range",
TRUE,"Premium"
)</f>
        <v>Budget</v>
      </c>
      <c r="O1409" t="str" cm="1">
        <f t="array" ref="O1409">_xlfn.IFS(
Table1[[#This Row],[Engine Size]]&lt;2,"Small",
Table1[[#This Row],[Engine Size]]&lt;4,"Medium",
TRUE,"Large"
)</f>
        <v>Medium</v>
      </c>
      <c r="P1409" cm="1">
        <f t="array" ref="P1409">_xlfn.IFS(
Table1[[#This Row],[Condition]]="New",3,
Table1[[#This Row],[Condition]]="Like New",2,
TRUE,1
)</f>
        <v>2</v>
      </c>
    </row>
    <row r="1410" spans="1:16" hidden="1" x14ac:dyDescent="0.3">
      <c r="A1410">
        <v>1409</v>
      </c>
      <c r="B1410" t="s">
        <v>50</v>
      </c>
      <c r="C1410">
        <v>2009</v>
      </c>
      <c r="D1410">
        <v>3.1</v>
      </c>
      <c r="E1410" t="s">
        <v>33</v>
      </c>
      <c r="F1410" t="s">
        <v>19</v>
      </c>
      <c r="G1410">
        <v>178725</v>
      </c>
      <c r="H1410" t="s">
        <v>26</v>
      </c>
      <c r="I1410">
        <v>46174.22</v>
      </c>
      <c r="J1410" t="s">
        <v>54</v>
      </c>
      <c r="K1410">
        <f ca="1">YEAR(TODAY()) - Table1[[#This Row],[Year]]</f>
        <v>17</v>
      </c>
      <c r="L1410">
        <f>Table1[[#This Row],[Price]]/Table1[[#This Row],[Mileage]]</f>
        <v>0.25835344803469018</v>
      </c>
      <c r="M1410" t="str" cm="1">
        <f t="array" ref="M1410">_xlfn.IFS(
Table1[[#This Row],[Mileage]]&lt;50000,"Low",
Table1[[#This Row],[Mileage]]&lt;150000,"Medium",
TRUE,"High"
)</f>
        <v>High</v>
      </c>
      <c r="N1410" t="str" cm="1">
        <f t="array" ref="N1410">_xlfn.IFS(
Table1[[#This Row],[Price]]&lt;65000,"Budget",
Table1[[#This Row],[Price]]&lt;=80000,"Mid-range",
TRUE,"Premium"
)</f>
        <v>Budget</v>
      </c>
      <c r="O1410" t="str" cm="1">
        <f t="array" ref="O1410">_xlfn.IFS(
Table1[[#This Row],[Engine Size]]&lt;2,"Small",
Table1[[#This Row],[Engine Size]]&lt;4,"Medium",
TRUE,"Large"
)</f>
        <v>Medium</v>
      </c>
      <c r="P1410" cm="1">
        <f t="array" ref="P1410">_xlfn.IFS(
Table1[[#This Row],[Condition]]="New",3,
Table1[[#This Row],[Condition]]="Like New",2,
TRUE,1
)</f>
        <v>1</v>
      </c>
    </row>
    <row r="1411" spans="1:16" hidden="1" x14ac:dyDescent="0.3">
      <c r="A1411">
        <v>1410</v>
      </c>
      <c r="B1411" t="s">
        <v>37</v>
      </c>
      <c r="C1411">
        <v>2001</v>
      </c>
      <c r="D1411">
        <v>2.8</v>
      </c>
      <c r="E1411" t="s">
        <v>18</v>
      </c>
      <c r="F1411" t="s">
        <v>34</v>
      </c>
      <c r="G1411">
        <v>16740</v>
      </c>
      <c r="H1411" t="s">
        <v>38</v>
      </c>
      <c r="I1411">
        <v>16981.03</v>
      </c>
      <c r="J1411" t="s">
        <v>39</v>
      </c>
      <c r="K1411">
        <f ca="1">YEAR(TODAY()) - Table1[[#This Row],[Year]]</f>
        <v>25</v>
      </c>
      <c r="L1411">
        <f>Table1[[#This Row],[Price]]/Table1[[#This Row],[Mileage]]</f>
        <v>1.0143984468339307</v>
      </c>
      <c r="M1411" t="str" cm="1">
        <f t="array" ref="M1411">_xlfn.IFS(
Table1[[#This Row],[Mileage]]&lt;50000,"Low",
Table1[[#This Row],[Mileage]]&lt;150000,"Medium",
TRUE,"High"
)</f>
        <v>Low</v>
      </c>
      <c r="N1411" t="str" cm="1">
        <f t="array" ref="N1411">_xlfn.IFS(
Table1[[#This Row],[Price]]&lt;65000,"Budget",
Table1[[#This Row],[Price]]&lt;=80000,"Mid-range",
TRUE,"Premium"
)</f>
        <v>Budget</v>
      </c>
      <c r="O1411" t="str" cm="1">
        <f t="array" ref="O1411">_xlfn.IFS(
Table1[[#This Row],[Engine Size]]&lt;2,"Small",
Table1[[#This Row],[Engine Size]]&lt;4,"Medium",
TRUE,"Large"
)</f>
        <v>Medium</v>
      </c>
      <c r="P1411" cm="1">
        <f t="array" ref="P1411">_xlfn.IFS(
Table1[[#This Row],[Condition]]="New",3,
Table1[[#This Row],[Condition]]="Like New",2,
TRUE,1
)</f>
        <v>2</v>
      </c>
    </row>
    <row r="1412" spans="1:16" hidden="1" x14ac:dyDescent="0.3">
      <c r="A1412">
        <v>1411</v>
      </c>
      <c r="B1412" t="s">
        <v>30</v>
      </c>
      <c r="C1412">
        <v>2018</v>
      </c>
      <c r="D1412">
        <v>4</v>
      </c>
      <c r="E1412" t="s">
        <v>18</v>
      </c>
      <c r="F1412" t="s">
        <v>34</v>
      </c>
      <c r="G1412">
        <v>105789</v>
      </c>
      <c r="H1412" t="s">
        <v>38</v>
      </c>
      <c r="I1412">
        <v>46543.12</v>
      </c>
      <c r="J1412" t="s">
        <v>40</v>
      </c>
      <c r="K1412">
        <f ca="1">YEAR(TODAY()) - Table1[[#This Row],[Year]]</f>
        <v>8</v>
      </c>
      <c r="L1412">
        <f>Table1[[#This Row],[Price]]/Table1[[#This Row],[Mileage]]</f>
        <v>0.43996181077427715</v>
      </c>
      <c r="M1412" t="str" cm="1">
        <f t="array" ref="M1412">_xlfn.IFS(
Table1[[#This Row],[Mileage]]&lt;50000,"Low",
Table1[[#This Row],[Mileage]]&lt;150000,"Medium",
TRUE,"High"
)</f>
        <v>Medium</v>
      </c>
      <c r="N1412" t="str" cm="1">
        <f t="array" ref="N1412">_xlfn.IFS(
Table1[[#This Row],[Price]]&lt;65000,"Budget",
Table1[[#This Row],[Price]]&lt;=80000,"Mid-range",
TRUE,"Premium"
)</f>
        <v>Budget</v>
      </c>
      <c r="O1412" t="str" cm="1">
        <f t="array" ref="O1412">_xlfn.IFS(
Table1[[#This Row],[Engine Size]]&lt;2,"Small",
Table1[[#This Row],[Engine Size]]&lt;4,"Medium",
TRUE,"Large"
)</f>
        <v>Large</v>
      </c>
      <c r="P1412" cm="1">
        <f t="array" ref="P1412">_xlfn.IFS(
Table1[[#This Row],[Condition]]="New",3,
Table1[[#This Row],[Condition]]="Like New",2,
TRUE,1
)</f>
        <v>2</v>
      </c>
    </row>
    <row r="1413" spans="1:16" x14ac:dyDescent="0.3">
      <c r="A1413">
        <v>1412</v>
      </c>
      <c r="B1413" t="s">
        <v>50</v>
      </c>
      <c r="C1413">
        <v>2010</v>
      </c>
      <c r="D1413">
        <v>3.9</v>
      </c>
      <c r="E1413" t="s">
        <v>33</v>
      </c>
      <c r="F1413" t="s">
        <v>34</v>
      </c>
      <c r="G1413">
        <v>19465</v>
      </c>
      <c r="H1413" t="s">
        <v>20</v>
      </c>
      <c r="I1413">
        <v>74549.33</v>
      </c>
      <c r="J1413" t="s">
        <v>55</v>
      </c>
      <c r="K1413">
        <f ca="1">YEAR(TODAY()) - Table1[[#This Row],[Year]]</f>
        <v>16</v>
      </c>
      <c r="L1413">
        <f>Table1[[#This Row],[Price]]/Table1[[#This Row],[Mileage]]</f>
        <v>3.8299167736963784</v>
      </c>
      <c r="M1413" t="str" cm="1">
        <f t="array" ref="M1413">_xlfn.IFS(
Table1[[#This Row],[Mileage]]&lt;50000,"Low",
Table1[[#This Row],[Mileage]]&lt;150000,"Medium",
TRUE,"High"
)</f>
        <v>Low</v>
      </c>
      <c r="N1413" t="str" cm="1">
        <f t="array" ref="N1413">_xlfn.IFS(
Table1[[#This Row],[Price]]&lt;65000,"Budget",
Table1[[#This Row],[Price]]&lt;=80000,"Mid-range",
TRUE,"Premium"
)</f>
        <v>Mid-range</v>
      </c>
      <c r="O1413" t="str" cm="1">
        <f t="array" ref="O1413">_xlfn.IFS(
Table1[[#This Row],[Engine Size]]&lt;2,"Small",
Table1[[#This Row],[Engine Size]]&lt;4,"Medium",
TRUE,"Large"
)</f>
        <v>Medium</v>
      </c>
      <c r="P1413" cm="1">
        <f t="array" ref="P1413">_xlfn.IFS(
Table1[[#This Row],[Condition]]="New",3,
Table1[[#This Row],[Condition]]="Like New",2,
TRUE,1
)</f>
        <v>3</v>
      </c>
    </row>
    <row r="1414" spans="1:16" x14ac:dyDescent="0.3">
      <c r="A1414">
        <v>1413</v>
      </c>
      <c r="B1414" t="s">
        <v>58</v>
      </c>
      <c r="C1414">
        <v>2012</v>
      </c>
      <c r="D1414">
        <v>1.8</v>
      </c>
      <c r="E1414" t="s">
        <v>33</v>
      </c>
      <c r="F1414" t="s">
        <v>34</v>
      </c>
      <c r="G1414">
        <v>4131</v>
      </c>
      <c r="H1414" t="s">
        <v>20</v>
      </c>
      <c r="I1414">
        <v>69921.919999999998</v>
      </c>
      <c r="J1414" t="s">
        <v>62</v>
      </c>
      <c r="K1414">
        <f ca="1">YEAR(TODAY()) - Table1[[#This Row],[Year]]</f>
        <v>14</v>
      </c>
      <c r="L1414">
        <f>Table1[[#This Row],[Price]]/Table1[[#This Row],[Mileage]]</f>
        <v>16.926148632292424</v>
      </c>
      <c r="M1414" t="str" cm="1">
        <f t="array" ref="M1414">_xlfn.IFS(
Table1[[#This Row],[Mileage]]&lt;50000,"Low",
Table1[[#This Row],[Mileage]]&lt;150000,"Medium",
TRUE,"High"
)</f>
        <v>Low</v>
      </c>
      <c r="N1414" t="str" cm="1">
        <f t="array" ref="N1414">_xlfn.IFS(
Table1[[#This Row],[Price]]&lt;65000,"Budget",
Table1[[#This Row],[Price]]&lt;=80000,"Mid-range",
TRUE,"Premium"
)</f>
        <v>Mid-range</v>
      </c>
      <c r="O1414" t="str" cm="1">
        <f t="array" ref="O1414">_xlfn.IFS(
Table1[[#This Row],[Engine Size]]&lt;2,"Small",
Table1[[#This Row],[Engine Size]]&lt;4,"Medium",
TRUE,"Large"
)</f>
        <v>Small</v>
      </c>
      <c r="P1414" cm="1">
        <f t="array" ref="P1414">_xlfn.IFS(
Table1[[#This Row],[Condition]]="New",3,
Table1[[#This Row],[Condition]]="Like New",2,
TRUE,1
)</f>
        <v>3</v>
      </c>
    </row>
    <row r="1415" spans="1:16" hidden="1" x14ac:dyDescent="0.3">
      <c r="A1415">
        <v>1414</v>
      </c>
      <c r="B1415" t="s">
        <v>50</v>
      </c>
      <c r="C1415">
        <v>2009</v>
      </c>
      <c r="D1415">
        <v>3.4</v>
      </c>
      <c r="E1415" t="s">
        <v>42</v>
      </c>
      <c r="F1415" t="s">
        <v>19</v>
      </c>
      <c r="G1415">
        <v>10652</v>
      </c>
      <c r="H1415" t="s">
        <v>38</v>
      </c>
      <c r="I1415">
        <v>31643.75</v>
      </c>
      <c r="J1415" t="s">
        <v>55</v>
      </c>
      <c r="K1415">
        <f ca="1">YEAR(TODAY()) - Table1[[#This Row],[Year]]</f>
        <v>17</v>
      </c>
      <c r="L1415">
        <f>Table1[[#This Row],[Price]]/Table1[[#This Row],[Mileage]]</f>
        <v>2.9706862561021405</v>
      </c>
      <c r="M1415" t="str" cm="1">
        <f t="array" ref="M1415">_xlfn.IFS(
Table1[[#This Row],[Mileage]]&lt;50000,"Low",
Table1[[#This Row],[Mileage]]&lt;150000,"Medium",
TRUE,"High"
)</f>
        <v>Low</v>
      </c>
      <c r="N1415" t="str" cm="1">
        <f t="array" ref="N1415">_xlfn.IFS(
Table1[[#This Row],[Price]]&lt;65000,"Budget",
Table1[[#This Row],[Price]]&lt;=80000,"Mid-range",
TRUE,"Premium"
)</f>
        <v>Budget</v>
      </c>
      <c r="O1415" t="str" cm="1">
        <f t="array" ref="O1415">_xlfn.IFS(
Table1[[#This Row],[Engine Size]]&lt;2,"Small",
Table1[[#This Row],[Engine Size]]&lt;4,"Medium",
TRUE,"Large"
)</f>
        <v>Medium</v>
      </c>
      <c r="P1415" cm="1">
        <f t="array" ref="P1415">_xlfn.IFS(
Table1[[#This Row],[Condition]]="New",3,
Table1[[#This Row],[Condition]]="Like New",2,
TRUE,1
)</f>
        <v>2</v>
      </c>
    </row>
    <row r="1416" spans="1:16" x14ac:dyDescent="0.3">
      <c r="A1416">
        <v>1415</v>
      </c>
      <c r="B1416" t="s">
        <v>37</v>
      </c>
      <c r="C1416">
        <v>2013</v>
      </c>
      <c r="D1416">
        <v>3.8</v>
      </c>
      <c r="E1416" t="s">
        <v>25</v>
      </c>
      <c r="F1416" t="s">
        <v>19</v>
      </c>
      <c r="G1416">
        <v>218115</v>
      </c>
      <c r="H1416" t="s">
        <v>26</v>
      </c>
      <c r="I1416">
        <v>69007.44</v>
      </c>
      <c r="J1416" t="s">
        <v>48</v>
      </c>
      <c r="K1416">
        <f ca="1">YEAR(TODAY()) - Table1[[#This Row],[Year]]</f>
        <v>13</v>
      </c>
      <c r="L1416">
        <f>Table1[[#This Row],[Price]]/Table1[[#This Row],[Mileage]]</f>
        <v>0.3163809916787016</v>
      </c>
      <c r="M1416" t="str" cm="1">
        <f t="array" ref="M1416">_xlfn.IFS(
Table1[[#This Row],[Mileage]]&lt;50000,"Low",
Table1[[#This Row],[Mileage]]&lt;150000,"Medium",
TRUE,"High"
)</f>
        <v>High</v>
      </c>
      <c r="N1416" t="str" cm="1">
        <f t="array" ref="N1416">_xlfn.IFS(
Table1[[#This Row],[Price]]&lt;65000,"Budget",
Table1[[#This Row],[Price]]&lt;=80000,"Mid-range",
TRUE,"Premium"
)</f>
        <v>Mid-range</v>
      </c>
      <c r="O1416" t="str" cm="1">
        <f t="array" ref="O1416">_xlfn.IFS(
Table1[[#This Row],[Engine Size]]&lt;2,"Small",
Table1[[#This Row],[Engine Size]]&lt;4,"Medium",
TRUE,"Large"
)</f>
        <v>Medium</v>
      </c>
      <c r="P1416" cm="1">
        <f t="array" ref="P1416">_xlfn.IFS(
Table1[[#This Row],[Condition]]="New",3,
Table1[[#This Row],[Condition]]="Like New",2,
TRUE,1
)</f>
        <v>1</v>
      </c>
    </row>
    <row r="1417" spans="1:16" x14ac:dyDescent="0.3">
      <c r="A1417">
        <v>1416</v>
      </c>
      <c r="B1417" t="s">
        <v>17</v>
      </c>
      <c r="C1417">
        <v>2017</v>
      </c>
      <c r="D1417">
        <v>3.9</v>
      </c>
      <c r="E1417" t="s">
        <v>42</v>
      </c>
      <c r="F1417" t="s">
        <v>34</v>
      </c>
      <c r="G1417">
        <v>245289</v>
      </c>
      <c r="H1417" t="s">
        <v>26</v>
      </c>
      <c r="I1417">
        <v>93132.65</v>
      </c>
      <c r="J1417" t="s">
        <v>35</v>
      </c>
      <c r="K1417">
        <f ca="1">YEAR(TODAY()) - Table1[[#This Row],[Year]]</f>
        <v>9</v>
      </c>
      <c r="L1417">
        <f>Table1[[#This Row],[Price]]/Table1[[#This Row],[Mileage]]</f>
        <v>0.37968539151776065</v>
      </c>
      <c r="M1417" t="str" cm="1">
        <f t="array" ref="M1417">_xlfn.IFS(
Table1[[#This Row],[Mileage]]&lt;50000,"Low",
Table1[[#This Row],[Mileage]]&lt;150000,"Medium",
TRUE,"High"
)</f>
        <v>High</v>
      </c>
      <c r="N1417" t="str" cm="1">
        <f t="array" ref="N1417">_xlfn.IFS(
Table1[[#This Row],[Price]]&lt;65000,"Budget",
Table1[[#This Row],[Price]]&lt;=80000,"Mid-range",
TRUE,"Premium"
)</f>
        <v>Premium</v>
      </c>
      <c r="O1417" t="str" cm="1">
        <f t="array" ref="O1417">_xlfn.IFS(
Table1[[#This Row],[Engine Size]]&lt;2,"Small",
Table1[[#This Row],[Engine Size]]&lt;4,"Medium",
TRUE,"Large"
)</f>
        <v>Medium</v>
      </c>
      <c r="P1417" cm="1">
        <f t="array" ref="P1417">_xlfn.IFS(
Table1[[#This Row],[Condition]]="New",3,
Table1[[#This Row],[Condition]]="Like New",2,
TRUE,1
)</f>
        <v>1</v>
      </c>
    </row>
    <row r="1418" spans="1:16" hidden="1" x14ac:dyDescent="0.3">
      <c r="A1418">
        <v>1417</v>
      </c>
      <c r="B1418" t="s">
        <v>58</v>
      </c>
      <c r="C1418">
        <v>2018</v>
      </c>
      <c r="D1418">
        <v>2.1</v>
      </c>
      <c r="E1418" t="s">
        <v>18</v>
      </c>
      <c r="F1418" t="s">
        <v>19</v>
      </c>
      <c r="G1418">
        <v>89342</v>
      </c>
      <c r="H1418" t="s">
        <v>38</v>
      </c>
      <c r="I1418">
        <v>38014.82</v>
      </c>
      <c r="J1418" t="s">
        <v>62</v>
      </c>
      <c r="K1418">
        <f ca="1">YEAR(TODAY()) - Table1[[#This Row],[Year]]</f>
        <v>8</v>
      </c>
      <c r="L1418">
        <f>Table1[[#This Row],[Price]]/Table1[[#This Row],[Mileage]]</f>
        <v>0.42549775021826242</v>
      </c>
      <c r="M1418" t="str" cm="1">
        <f t="array" ref="M1418">_xlfn.IFS(
Table1[[#This Row],[Mileage]]&lt;50000,"Low",
Table1[[#This Row],[Mileage]]&lt;150000,"Medium",
TRUE,"High"
)</f>
        <v>Medium</v>
      </c>
      <c r="N1418" t="str" cm="1">
        <f t="array" ref="N1418">_xlfn.IFS(
Table1[[#This Row],[Price]]&lt;65000,"Budget",
Table1[[#This Row],[Price]]&lt;=80000,"Mid-range",
TRUE,"Premium"
)</f>
        <v>Budget</v>
      </c>
      <c r="O1418" t="str" cm="1">
        <f t="array" ref="O1418">_xlfn.IFS(
Table1[[#This Row],[Engine Size]]&lt;2,"Small",
Table1[[#This Row],[Engine Size]]&lt;4,"Medium",
TRUE,"Large"
)</f>
        <v>Medium</v>
      </c>
      <c r="P1418" cm="1">
        <f t="array" ref="P1418">_xlfn.IFS(
Table1[[#This Row],[Condition]]="New",3,
Table1[[#This Row],[Condition]]="Like New",2,
TRUE,1
)</f>
        <v>2</v>
      </c>
    </row>
    <row r="1419" spans="1:16" hidden="1" x14ac:dyDescent="0.3">
      <c r="A1419">
        <v>1418</v>
      </c>
      <c r="B1419" t="s">
        <v>50</v>
      </c>
      <c r="C1419">
        <v>2021</v>
      </c>
      <c r="D1419">
        <v>4.7</v>
      </c>
      <c r="E1419" t="s">
        <v>33</v>
      </c>
      <c r="F1419" t="s">
        <v>34</v>
      </c>
      <c r="G1419">
        <v>281315</v>
      </c>
      <c r="H1419" t="s">
        <v>38</v>
      </c>
      <c r="I1419">
        <v>36266.32</v>
      </c>
      <c r="J1419" t="s">
        <v>54</v>
      </c>
      <c r="K1419">
        <f ca="1">YEAR(TODAY()) - Table1[[#This Row],[Year]]</f>
        <v>5</v>
      </c>
      <c r="L1419">
        <f>Table1[[#This Row],[Price]]/Table1[[#This Row],[Mileage]]</f>
        <v>0.12891712137639302</v>
      </c>
      <c r="M1419" t="str" cm="1">
        <f t="array" ref="M1419">_xlfn.IFS(
Table1[[#This Row],[Mileage]]&lt;50000,"Low",
Table1[[#This Row],[Mileage]]&lt;150000,"Medium",
TRUE,"High"
)</f>
        <v>High</v>
      </c>
      <c r="N1419" t="str" cm="1">
        <f t="array" ref="N1419">_xlfn.IFS(
Table1[[#This Row],[Price]]&lt;65000,"Budget",
Table1[[#This Row],[Price]]&lt;=80000,"Mid-range",
TRUE,"Premium"
)</f>
        <v>Budget</v>
      </c>
      <c r="O1419" t="str" cm="1">
        <f t="array" ref="O1419">_xlfn.IFS(
Table1[[#This Row],[Engine Size]]&lt;2,"Small",
Table1[[#This Row],[Engine Size]]&lt;4,"Medium",
TRUE,"Large"
)</f>
        <v>Large</v>
      </c>
      <c r="P1419" cm="1">
        <f t="array" ref="P1419">_xlfn.IFS(
Table1[[#This Row],[Condition]]="New",3,
Table1[[#This Row],[Condition]]="Like New",2,
TRUE,1
)</f>
        <v>2</v>
      </c>
    </row>
    <row r="1420" spans="1:16" x14ac:dyDescent="0.3">
      <c r="A1420">
        <v>1419</v>
      </c>
      <c r="B1420" t="s">
        <v>30</v>
      </c>
      <c r="C1420">
        <v>2008</v>
      </c>
      <c r="D1420">
        <v>1.1000000000000001</v>
      </c>
      <c r="E1420" t="s">
        <v>42</v>
      </c>
      <c r="F1420" t="s">
        <v>34</v>
      </c>
      <c r="G1420">
        <v>217201</v>
      </c>
      <c r="H1420" t="s">
        <v>26</v>
      </c>
      <c r="I1420">
        <v>59286.67</v>
      </c>
      <c r="J1420" t="s">
        <v>52</v>
      </c>
      <c r="K1420">
        <f ca="1">YEAR(TODAY()) - Table1[[#This Row],[Year]]</f>
        <v>18</v>
      </c>
      <c r="L1420">
        <f>Table1[[#This Row],[Price]]/Table1[[#This Row],[Mileage]]</f>
        <v>0.27295762910852162</v>
      </c>
      <c r="M1420" t="str" cm="1">
        <f t="array" ref="M1420">_xlfn.IFS(
Table1[[#This Row],[Mileage]]&lt;50000,"Low",
Table1[[#This Row],[Mileage]]&lt;150000,"Medium",
TRUE,"High"
)</f>
        <v>High</v>
      </c>
      <c r="N1420" t="str" cm="1">
        <f t="array" ref="N1420">_xlfn.IFS(
Table1[[#This Row],[Price]]&lt;65000,"Budget",
Table1[[#This Row],[Price]]&lt;=80000,"Mid-range",
TRUE,"Premium"
)</f>
        <v>Budget</v>
      </c>
      <c r="O1420" t="str" cm="1">
        <f t="array" ref="O1420">_xlfn.IFS(
Table1[[#This Row],[Engine Size]]&lt;2,"Small",
Table1[[#This Row],[Engine Size]]&lt;4,"Medium",
TRUE,"Large"
)</f>
        <v>Small</v>
      </c>
      <c r="P1420" cm="1">
        <f t="array" ref="P1420">_xlfn.IFS(
Table1[[#This Row],[Condition]]="New",3,
Table1[[#This Row],[Condition]]="Like New",2,
TRUE,1
)</f>
        <v>1</v>
      </c>
    </row>
    <row r="1421" spans="1:16" hidden="1" x14ac:dyDescent="0.3">
      <c r="A1421">
        <v>1420</v>
      </c>
      <c r="B1421" t="s">
        <v>30</v>
      </c>
      <c r="C1421">
        <v>2006</v>
      </c>
      <c r="D1421">
        <v>2.8</v>
      </c>
      <c r="E1421" t="s">
        <v>18</v>
      </c>
      <c r="F1421" t="s">
        <v>19</v>
      </c>
      <c r="G1421">
        <v>259820</v>
      </c>
      <c r="H1421" t="s">
        <v>26</v>
      </c>
      <c r="I1421">
        <v>28322.67</v>
      </c>
      <c r="J1421" t="s">
        <v>31</v>
      </c>
      <c r="K1421">
        <f ca="1">YEAR(TODAY()) - Table1[[#This Row],[Year]]</f>
        <v>20</v>
      </c>
      <c r="L1421">
        <f>Table1[[#This Row],[Price]]/Table1[[#This Row],[Mileage]]</f>
        <v>0.10900881379416519</v>
      </c>
      <c r="M1421" t="str" cm="1">
        <f t="array" ref="M1421">_xlfn.IFS(
Table1[[#This Row],[Mileage]]&lt;50000,"Low",
Table1[[#This Row],[Mileage]]&lt;150000,"Medium",
TRUE,"High"
)</f>
        <v>High</v>
      </c>
      <c r="N1421" t="str" cm="1">
        <f t="array" ref="N1421">_xlfn.IFS(
Table1[[#This Row],[Price]]&lt;65000,"Budget",
Table1[[#This Row],[Price]]&lt;=80000,"Mid-range",
TRUE,"Premium"
)</f>
        <v>Budget</v>
      </c>
      <c r="O1421" t="str" cm="1">
        <f t="array" ref="O1421">_xlfn.IFS(
Table1[[#This Row],[Engine Size]]&lt;2,"Small",
Table1[[#This Row],[Engine Size]]&lt;4,"Medium",
TRUE,"Large"
)</f>
        <v>Medium</v>
      </c>
      <c r="P1421" cm="1">
        <f t="array" ref="P1421">_xlfn.IFS(
Table1[[#This Row],[Condition]]="New",3,
Table1[[#This Row],[Condition]]="Like New",2,
TRUE,1
)</f>
        <v>1</v>
      </c>
    </row>
    <row r="1422" spans="1:16" x14ac:dyDescent="0.3">
      <c r="A1422">
        <v>1421</v>
      </c>
      <c r="B1422" t="s">
        <v>43</v>
      </c>
      <c r="C1422">
        <v>2002</v>
      </c>
      <c r="D1422">
        <v>4.9000000000000004</v>
      </c>
      <c r="E1422" t="s">
        <v>25</v>
      </c>
      <c r="F1422" t="s">
        <v>19</v>
      </c>
      <c r="G1422">
        <v>186764</v>
      </c>
      <c r="H1422" t="s">
        <v>26</v>
      </c>
      <c r="I1422">
        <v>66900</v>
      </c>
      <c r="J1422" t="s">
        <v>60</v>
      </c>
      <c r="K1422">
        <f ca="1">YEAR(TODAY()) - Table1[[#This Row],[Year]]</f>
        <v>24</v>
      </c>
      <c r="L1422">
        <f>Table1[[#This Row],[Price]]/Table1[[#This Row],[Mileage]]</f>
        <v>0.35820607825919343</v>
      </c>
      <c r="M1422" t="str" cm="1">
        <f t="array" ref="M1422">_xlfn.IFS(
Table1[[#This Row],[Mileage]]&lt;50000,"Low",
Table1[[#This Row],[Mileage]]&lt;150000,"Medium",
TRUE,"High"
)</f>
        <v>High</v>
      </c>
      <c r="N1422" t="str" cm="1">
        <f t="array" ref="N1422">_xlfn.IFS(
Table1[[#This Row],[Price]]&lt;65000,"Budget",
Table1[[#This Row],[Price]]&lt;=80000,"Mid-range",
TRUE,"Premium"
)</f>
        <v>Mid-range</v>
      </c>
      <c r="O1422" t="str" cm="1">
        <f t="array" ref="O1422">_xlfn.IFS(
Table1[[#This Row],[Engine Size]]&lt;2,"Small",
Table1[[#This Row],[Engine Size]]&lt;4,"Medium",
TRUE,"Large"
)</f>
        <v>Large</v>
      </c>
      <c r="P1422" cm="1">
        <f t="array" ref="P1422">_xlfn.IFS(
Table1[[#This Row],[Condition]]="New",3,
Table1[[#This Row],[Condition]]="Like New",2,
TRUE,1
)</f>
        <v>1</v>
      </c>
    </row>
    <row r="1423" spans="1:16" x14ac:dyDescent="0.3">
      <c r="A1423">
        <v>1422</v>
      </c>
      <c r="B1423" t="s">
        <v>50</v>
      </c>
      <c r="C1423">
        <v>2019</v>
      </c>
      <c r="D1423">
        <v>3.8</v>
      </c>
      <c r="E1423" t="s">
        <v>33</v>
      </c>
      <c r="F1423" t="s">
        <v>34</v>
      </c>
      <c r="G1423">
        <v>58541</v>
      </c>
      <c r="H1423" t="s">
        <v>38</v>
      </c>
      <c r="I1423">
        <v>84064.87</v>
      </c>
      <c r="J1423" t="s">
        <v>54</v>
      </c>
      <c r="K1423">
        <f ca="1">YEAR(TODAY()) - Table1[[#This Row],[Year]]</f>
        <v>7</v>
      </c>
      <c r="L1423">
        <f>Table1[[#This Row],[Price]]/Table1[[#This Row],[Mileage]]</f>
        <v>1.4359998975077295</v>
      </c>
      <c r="M1423" t="str" cm="1">
        <f t="array" ref="M1423">_xlfn.IFS(
Table1[[#This Row],[Mileage]]&lt;50000,"Low",
Table1[[#This Row],[Mileage]]&lt;150000,"Medium",
TRUE,"High"
)</f>
        <v>Medium</v>
      </c>
      <c r="N1423" t="str" cm="1">
        <f t="array" ref="N1423">_xlfn.IFS(
Table1[[#This Row],[Price]]&lt;65000,"Budget",
Table1[[#This Row],[Price]]&lt;=80000,"Mid-range",
TRUE,"Premium"
)</f>
        <v>Premium</v>
      </c>
      <c r="O1423" t="str" cm="1">
        <f t="array" ref="O1423">_xlfn.IFS(
Table1[[#This Row],[Engine Size]]&lt;2,"Small",
Table1[[#This Row],[Engine Size]]&lt;4,"Medium",
TRUE,"Large"
)</f>
        <v>Medium</v>
      </c>
      <c r="P1423" cm="1">
        <f t="array" ref="P1423">_xlfn.IFS(
Table1[[#This Row],[Condition]]="New",3,
Table1[[#This Row],[Condition]]="Like New",2,
TRUE,1
)</f>
        <v>2</v>
      </c>
    </row>
    <row r="1424" spans="1:16" hidden="1" x14ac:dyDescent="0.3">
      <c r="A1424">
        <v>1423</v>
      </c>
      <c r="B1424" t="s">
        <v>24</v>
      </c>
      <c r="C1424">
        <v>2005</v>
      </c>
      <c r="D1424">
        <v>2.2999999999999998</v>
      </c>
      <c r="E1424" t="s">
        <v>42</v>
      </c>
      <c r="F1424" t="s">
        <v>19</v>
      </c>
      <c r="G1424">
        <v>9470</v>
      </c>
      <c r="H1424" t="s">
        <v>20</v>
      </c>
      <c r="I1424">
        <v>48635.26</v>
      </c>
      <c r="J1424" t="s">
        <v>49</v>
      </c>
      <c r="K1424">
        <f ca="1">YEAR(TODAY()) - Table1[[#This Row],[Year]]</f>
        <v>21</v>
      </c>
      <c r="L1424">
        <f>Table1[[#This Row],[Price]]/Table1[[#This Row],[Mileage]]</f>
        <v>5.1357191129883848</v>
      </c>
      <c r="M1424" t="str" cm="1">
        <f t="array" ref="M1424">_xlfn.IFS(
Table1[[#This Row],[Mileage]]&lt;50000,"Low",
Table1[[#This Row],[Mileage]]&lt;150000,"Medium",
TRUE,"High"
)</f>
        <v>Low</v>
      </c>
      <c r="N1424" t="str" cm="1">
        <f t="array" ref="N1424">_xlfn.IFS(
Table1[[#This Row],[Price]]&lt;65000,"Budget",
Table1[[#This Row],[Price]]&lt;=80000,"Mid-range",
TRUE,"Premium"
)</f>
        <v>Budget</v>
      </c>
      <c r="O1424" t="str" cm="1">
        <f t="array" ref="O1424">_xlfn.IFS(
Table1[[#This Row],[Engine Size]]&lt;2,"Small",
Table1[[#This Row],[Engine Size]]&lt;4,"Medium",
TRUE,"Large"
)</f>
        <v>Medium</v>
      </c>
      <c r="P1424" cm="1">
        <f t="array" ref="P1424">_xlfn.IFS(
Table1[[#This Row],[Condition]]="New",3,
Table1[[#This Row],[Condition]]="Like New",2,
TRUE,1
)</f>
        <v>3</v>
      </c>
    </row>
    <row r="1425" spans="1:16" x14ac:dyDescent="0.3">
      <c r="A1425">
        <v>1424</v>
      </c>
      <c r="B1425" t="s">
        <v>50</v>
      </c>
      <c r="C1425">
        <v>2020</v>
      </c>
      <c r="D1425">
        <v>4.5</v>
      </c>
      <c r="E1425" t="s">
        <v>25</v>
      </c>
      <c r="F1425" t="s">
        <v>34</v>
      </c>
      <c r="G1425">
        <v>192416</v>
      </c>
      <c r="H1425" t="s">
        <v>26</v>
      </c>
      <c r="I1425">
        <v>69553.2</v>
      </c>
      <c r="J1425" t="s">
        <v>55</v>
      </c>
      <c r="K1425">
        <f ca="1">YEAR(TODAY()) - Table1[[#This Row],[Year]]</f>
        <v>6</v>
      </c>
      <c r="L1425">
        <f>Table1[[#This Row],[Price]]/Table1[[#This Row],[Mileage]]</f>
        <v>0.361473058373524</v>
      </c>
      <c r="M1425" t="str" cm="1">
        <f t="array" ref="M1425">_xlfn.IFS(
Table1[[#This Row],[Mileage]]&lt;50000,"Low",
Table1[[#This Row],[Mileage]]&lt;150000,"Medium",
TRUE,"High"
)</f>
        <v>High</v>
      </c>
      <c r="N1425" t="str" cm="1">
        <f t="array" ref="N1425">_xlfn.IFS(
Table1[[#This Row],[Price]]&lt;65000,"Budget",
Table1[[#This Row],[Price]]&lt;=80000,"Mid-range",
TRUE,"Premium"
)</f>
        <v>Mid-range</v>
      </c>
      <c r="O1425" t="str" cm="1">
        <f t="array" ref="O1425">_xlfn.IFS(
Table1[[#This Row],[Engine Size]]&lt;2,"Small",
Table1[[#This Row],[Engine Size]]&lt;4,"Medium",
TRUE,"Large"
)</f>
        <v>Large</v>
      </c>
      <c r="P1425" cm="1">
        <f t="array" ref="P1425">_xlfn.IFS(
Table1[[#This Row],[Condition]]="New",3,
Table1[[#This Row],[Condition]]="Like New",2,
TRUE,1
)</f>
        <v>1</v>
      </c>
    </row>
    <row r="1426" spans="1:16" x14ac:dyDescent="0.3">
      <c r="A1426">
        <v>1425</v>
      </c>
      <c r="B1426" t="s">
        <v>17</v>
      </c>
      <c r="C1426">
        <v>2001</v>
      </c>
      <c r="D1426">
        <v>3.8</v>
      </c>
      <c r="E1426" t="s">
        <v>42</v>
      </c>
      <c r="F1426" t="s">
        <v>19</v>
      </c>
      <c r="G1426">
        <v>44308</v>
      </c>
      <c r="H1426" t="s">
        <v>26</v>
      </c>
      <c r="I1426">
        <v>66929.119999999995</v>
      </c>
      <c r="J1426" t="s">
        <v>47</v>
      </c>
      <c r="K1426">
        <f ca="1">YEAR(TODAY()) - Table1[[#This Row],[Year]]</f>
        <v>25</v>
      </c>
      <c r="L1426">
        <f>Table1[[#This Row],[Price]]/Table1[[#This Row],[Mileage]]</f>
        <v>1.5105425656766271</v>
      </c>
      <c r="M1426" t="str" cm="1">
        <f t="array" ref="M1426">_xlfn.IFS(
Table1[[#This Row],[Mileage]]&lt;50000,"Low",
Table1[[#This Row],[Mileage]]&lt;150000,"Medium",
TRUE,"High"
)</f>
        <v>Low</v>
      </c>
      <c r="N1426" t="str" cm="1">
        <f t="array" ref="N1426">_xlfn.IFS(
Table1[[#This Row],[Price]]&lt;65000,"Budget",
Table1[[#This Row],[Price]]&lt;=80000,"Mid-range",
TRUE,"Premium"
)</f>
        <v>Mid-range</v>
      </c>
      <c r="O1426" t="str" cm="1">
        <f t="array" ref="O1426">_xlfn.IFS(
Table1[[#This Row],[Engine Size]]&lt;2,"Small",
Table1[[#This Row],[Engine Size]]&lt;4,"Medium",
TRUE,"Large"
)</f>
        <v>Medium</v>
      </c>
      <c r="P1426" cm="1">
        <f t="array" ref="P1426">_xlfn.IFS(
Table1[[#This Row],[Condition]]="New",3,
Table1[[#This Row],[Condition]]="Like New",2,
TRUE,1
)</f>
        <v>1</v>
      </c>
    </row>
    <row r="1427" spans="1:16" hidden="1" x14ac:dyDescent="0.3">
      <c r="A1427">
        <v>1426</v>
      </c>
      <c r="B1427" t="s">
        <v>58</v>
      </c>
      <c r="C1427">
        <v>2005</v>
      </c>
      <c r="D1427">
        <v>5</v>
      </c>
      <c r="E1427" t="s">
        <v>18</v>
      </c>
      <c r="F1427" t="s">
        <v>19</v>
      </c>
      <c r="G1427">
        <v>135669</v>
      </c>
      <c r="H1427" t="s">
        <v>26</v>
      </c>
      <c r="I1427">
        <v>8673.23</v>
      </c>
      <c r="J1427" t="s">
        <v>59</v>
      </c>
      <c r="K1427">
        <f ca="1">YEAR(TODAY()) - Table1[[#This Row],[Year]]</f>
        <v>21</v>
      </c>
      <c r="L1427">
        <f>Table1[[#This Row],[Price]]/Table1[[#This Row],[Mileage]]</f>
        <v>6.3929342738576977E-2</v>
      </c>
      <c r="M1427" t="str" cm="1">
        <f t="array" ref="M1427">_xlfn.IFS(
Table1[[#This Row],[Mileage]]&lt;50000,"Low",
Table1[[#This Row],[Mileage]]&lt;150000,"Medium",
TRUE,"High"
)</f>
        <v>Medium</v>
      </c>
      <c r="N1427" t="str" cm="1">
        <f t="array" ref="N1427">_xlfn.IFS(
Table1[[#This Row],[Price]]&lt;65000,"Budget",
Table1[[#This Row],[Price]]&lt;=80000,"Mid-range",
TRUE,"Premium"
)</f>
        <v>Budget</v>
      </c>
      <c r="O1427" t="str" cm="1">
        <f t="array" ref="O1427">_xlfn.IFS(
Table1[[#This Row],[Engine Size]]&lt;2,"Small",
Table1[[#This Row],[Engine Size]]&lt;4,"Medium",
TRUE,"Large"
)</f>
        <v>Large</v>
      </c>
      <c r="P1427" cm="1">
        <f t="array" ref="P1427">_xlfn.IFS(
Table1[[#This Row],[Condition]]="New",3,
Table1[[#This Row],[Condition]]="Like New",2,
TRUE,1
)</f>
        <v>1</v>
      </c>
    </row>
    <row r="1428" spans="1:16" hidden="1" x14ac:dyDescent="0.3">
      <c r="A1428">
        <v>1427</v>
      </c>
      <c r="B1428" t="s">
        <v>58</v>
      </c>
      <c r="C1428">
        <v>2002</v>
      </c>
      <c r="D1428">
        <v>4.7</v>
      </c>
      <c r="E1428" t="s">
        <v>25</v>
      </c>
      <c r="F1428" t="s">
        <v>19</v>
      </c>
      <c r="G1428">
        <v>102840</v>
      </c>
      <c r="H1428" t="s">
        <v>38</v>
      </c>
      <c r="I1428">
        <v>22424.55</v>
      </c>
      <c r="J1428" t="s">
        <v>62</v>
      </c>
      <c r="K1428">
        <f ca="1">YEAR(TODAY()) - Table1[[#This Row],[Year]]</f>
        <v>24</v>
      </c>
      <c r="L1428">
        <f>Table1[[#This Row],[Price]]/Table1[[#This Row],[Mileage]]</f>
        <v>0.21805280046674444</v>
      </c>
      <c r="M1428" t="str" cm="1">
        <f t="array" ref="M1428">_xlfn.IFS(
Table1[[#This Row],[Mileage]]&lt;50000,"Low",
Table1[[#This Row],[Mileage]]&lt;150000,"Medium",
TRUE,"High"
)</f>
        <v>Medium</v>
      </c>
      <c r="N1428" t="str" cm="1">
        <f t="array" ref="N1428">_xlfn.IFS(
Table1[[#This Row],[Price]]&lt;65000,"Budget",
Table1[[#This Row],[Price]]&lt;=80000,"Mid-range",
TRUE,"Premium"
)</f>
        <v>Budget</v>
      </c>
      <c r="O1428" t="str" cm="1">
        <f t="array" ref="O1428">_xlfn.IFS(
Table1[[#This Row],[Engine Size]]&lt;2,"Small",
Table1[[#This Row],[Engine Size]]&lt;4,"Medium",
TRUE,"Large"
)</f>
        <v>Large</v>
      </c>
      <c r="P1428" cm="1">
        <f t="array" ref="P1428">_xlfn.IFS(
Table1[[#This Row],[Condition]]="New",3,
Table1[[#This Row],[Condition]]="Like New",2,
TRUE,1
)</f>
        <v>2</v>
      </c>
    </row>
    <row r="1429" spans="1:16" x14ac:dyDescent="0.3">
      <c r="A1429">
        <v>1428</v>
      </c>
      <c r="B1429" t="s">
        <v>17</v>
      </c>
      <c r="C1429">
        <v>2015</v>
      </c>
      <c r="D1429">
        <v>4.0999999999999996</v>
      </c>
      <c r="E1429" t="s">
        <v>42</v>
      </c>
      <c r="F1429" t="s">
        <v>19</v>
      </c>
      <c r="G1429">
        <v>161860</v>
      </c>
      <c r="H1429" t="s">
        <v>20</v>
      </c>
      <c r="I1429">
        <v>89885.35</v>
      </c>
      <c r="J1429" t="s">
        <v>64</v>
      </c>
      <c r="K1429">
        <f ca="1">YEAR(TODAY()) - Table1[[#This Row],[Year]]</f>
        <v>11</v>
      </c>
      <c r="L1429">
        <f>Table1[[#This Row],[Price]]/Table1[[#This Row],[Mileage]]</f>
        <v>0.55532775237859877</v>
      </c>
      <c r="M1429" t="str" cm="1">
        <f t="array" ref="M1429">_xlfn.IFS(
Table1[[#This Row],[Mileage]]&lt;50000,"Low",
Table1[[#This Row],[Mileage]]&lt;150000,"Medium",
TRUE,"High"
)</f>
        <v>High</v>
      </c>
      <c r="N1429" t="str" cm="1">
        <f t="array" ref="N1429">_xlfn.IFS(
Table1[[#This Row],[Price]]&lt;65000,"Budget",
Table1[[#This Row],[Price]]&lt;=80000,"Mid-range",
TRUE,"Premium"
)</f>
        <v>Premium</v>
      </c>
      <c r="O1429" t="str" cm="1">
        <f t="array" ref="O1429">_xlfn.IFS(
Table1[[#This Row],[Engine Size]]&lt;2,"Small",
Table1[[#This Row],[Engine Size]]&lt;4,"Medium",
TRUE,"Large"
)</f>
        <v>Large</v>
      </c>
      <c r="P1429" cm="1">
        <f t="array" ref="P1429">_xlfn.IFS(
Table1[[#This Row],[Condition]]="New",3,
Table1[[#This Row],[Condition]]="Like New",2,
TRUE,1
)</f>
        <v>3</v>
      </c>
    </row>
    <row r="1430" spans="1:16" x14ac:dyDescent="0.3">
      <c r="A1430">
        <v>1429</v>
      </c>
      <c r="B1430" t="s">
        <v>50</v>
      </c>
      <c r="C1430">
        <v>2007</v>
      </c>
      <c r="D1430">
        <v>3.4</v>
      </c>
      <c r="E1430" t="s">
        <v>25</v>
      </c>
      <c r="F1430" t="s">
        <v>19</v>
      </c>
      <c r="G1430">
        <v>49477</v>
      </c>
      <c r="H1430" t="s">
        <v>20</v>
      </c>
      <c r="I1430">
        <v>94194.75</v>
      </c>
      <c r="J1430" t="s">
        <v>61</v>
      </c>
      <c r="K1430">
        <f ca="1">YEAR(TODAY()) - Table1[[#This Row],[Year]]</f>
        <v>19</v>
      </c>
      <c r="L1430">
        <f>Table1[[#This Row],[Price]]/Table1[[#This Row],[Mileage]]</f>
        <v>1.90380884047133</v>
      </c>
      <c r="M1430" t="str" cm="1">
        <f t="array" ref="M1430">_xlfn.IFS(
Table1[[#This Row],[Mileage]]&lt;50000,"Low",
Table1[[#This Row],[Mileage]]&lt;150000,"Medium",
TRUE,"High"
)</f>
        <v>Low</v>
      </c>
      <c r="N1430" t="str" cm="1">
        <f t="array" ref="N1430">_xlfn.IFS(
Table1[[#This Row],[Price]]&lt;65000,"Budget",
Table1[[#This Row],[Price]]&lt;=80000,"Mid-range",
TRUE,"Premium"
)</f>
        <v>Premium</v>
      </c>
      <c r="O1430" t="str" cm="1">
        <f t="array" ref="O1430">_xlfn.IFS(
Table1[[#This Row],[Engine Size]]&lt;2,"Small",
Table1[[#This Row],[Engine Size]]&lt;4,"Medium",
TRUE,"Large"
)</f>
        <v>Medium</v>
      </c>
      <c r="P1430" cm="1">
        <f t="array" ref="P1430">_xlfn.IFS(
Table1[[#This Row],[Condition]]="New",3,
Table1[[#This Row],[Condition]]="Like New",2,
TRUE,1
)</f>
        <v>3</v>
      </c>
    </row>
    <row r="1431" spans="1:16" x14ac:dyDescent="0.3">
      <c r="A1431">
        <v>1430</v>
      </c>
      <c r="B1431" t="s">
        <v>17</v>
      </c>
      <c r="C1431">
        <v>2001</v>
      </c>
      <c r="D1431">
        <v>1.7</v>
      </c>
      <c r="E1431" t="s">
        <v>18</v>
      </c>
      <c r="F1431" t="s">
        <v>34</v>
      </c>
      <c r="G1431">
        <v>108261</v>
      </c>
      <c r="H1431" t="s">
        <v>26</v>
      </c>
      <c r="I1431">
        <v>79141.77</v>
      </c>
      <c r="J1431" t="s">
        <v>35</v>
      </c>
      <c r="K1431">
        <f ca="1">YEAR(TODAY()) - Table1[[#This Row],[Year]]</f>
        <v>25</v>
      </c>
      <c r="L1431">
        <f>Table1[[#This Row],[Price]]/Table1[[#This Row],[Mileage]]</f>
        <v>0.7310275168343171</v>
      </c>
      <c r="M1431" t="str" cm="1">
        <f t="array" ref="M1431">_xlfn.IFS(
Table1[[#This Row],[Mileage]]&lt;50000,"Low",
Table1[[#This Row],[Mileage]]&lt;150000,"Medium",
TRUE,"High"
)</f>
        <v>Medium</v>
      </c>
      <c r="N1431" t="str" cm="1">
        <f t="array" ref="N1431">_xlfn.IFS(
Table1[[#This Row],[Price]]&lt;65000,"Budget",
Table1[[#This Row],[Price]]&lt;=80000,"Mid-range",
TRUE,"Premium"
)</f>
        <v>Mid-range</v>
      </c>
      <c r="O1431" t="str" cm="1">
        <f t="array" ref="O1431">_xlfn.IFS(
Table1[[#This Row],[Engine Size]]&lt;2,"Small",
Table1[[#This Row],[Engine Size]]&lt;4,"Medium",
TRUE,"Large"
)</f>
        <v>Small</v>
      </c>
      <c r="P1431" cm="1">
        <f t="array" ref="P1431">_xlfn.IFS(
Table1[[#This Row],[Condition]]="New",3,
Table1[[#This Row],[Condition]]="Like New",2,
TRUE,1
)</f>
        <v>1</v>
      </c>
    </row>
    <row r="1432" spans="1:16" x14ac:dyDescent="0.3">
      <c r="A1432">
        <v>1431</v>
      </c>
      <c r="B1432" t="s">
        <v>37</v>
      </c>
      <c r="C1432">
        <v>2016</v>
      </c>
      <c r="D1432">
        <v>2.2999999999999998</v>
      </c>
      <c r="E1432" t="s">
        <v>25</v>
      </c>
      <c r="F1432" t="s">
        <v>19</v>
      </c>
      <c r="G1432">
        <v>102466</v>
      </c>
      <c r="H1432" t="s">
        <v>38</v>
      </c>
      <c r="I1432">
        <v>92518.57</v>
      </c>
      <c r="J1432" t="s">
        <v>68</v>
      </c>
      <c r="K1432">
        <f ca="1">YEAR(TODAY()) - Table1[[#This Row],[Year]]</f>
        <v>10</v>
      </c>
      <c r="L1432">
        <f>Table1[[#This Row],[Price]]/Table1[[#This Row],[Mileage]]</f>
        <v>0.90291970019323486</v>
      </c>
      <c r="M1432" t="str" cm="1">
        <f t="array" ref="M1432">_xlfn.IFS(
Table1[[#This Row],[Mileage]]&lt;50000,"Low",
Table1[[#This Row],[Mileage]]&lt;150000,"Medium",
TRUE,"High"
)</f>
        <v>Medium</v>
      </c>
      <c r="N1432" t="str" cm="1">
        <f t="array" ref="N1432">_xlfn.IFS(
Table1[[#This Row],[Price]]&lt;65000,"Budget",
Table1[[#This Row],[Price]]&lt;=80000,"Mid-range",
TRUE,"Premium"
)</f>
        <v>Premium</v>
      </c>
      <c r="O1432" t="str" cm="1">
        <f t="array" ref="O1432">_xlfn.IFS(
Table1[[#This Row],[Engine Size]]&lt;2,"Small",
Table1[[#This Row],[Engine Size]]&lt;4,"Medium",
TRUE,"Large"
)</f>
        <v>Medium</v>
      </c>
      <c r="P1432" cm="1">
        <f t="array" ref="P1432">_xlfn.IFS(
Table1[[#This Row],[Condition]]="New",3,
Table1[[#This Row],[Condition]]="Like New",2,
TRUE,1
)</f>
        <v>2</v>
      </c>
    </row>
    <row r="1433" spans="1:16" hidden="1" x14ac:dyDescent="0.3">
      <c r="A1433">
        <v>1432</v>
      </c>
      <c r="B1433" t="s">
        <v>17</v>
      </c>
      <c r="C1433">
        <v>2008</v>
      </c>
      <c r="D1433">
        <v>3.1</v>
      </c>
      <c r="E1433" t="s">
        <v>42</v>
      </c>
      <c r="F1433" t="s">
        <v>19</v>
      </c>
      <c r="G1433">
        <v>295215</v>
      </c>
      <c r="H1433" t="s">
        <v>20</v>
      </c>
      <c r="I1433">
        <v>34084.120000000003</v>
      </c>
      <c r="J1433" t="s">
        <v>64</v>
      </c>
      <c r="K1433">
        <f ca="1">YEAR(TODAY()) - Table1[[#This Row],[Year]]</f>
        <v>18</v>
      </c>
      <c r="L1433">
        <f>Table1[[#This Row],[Price]]/Table1[[#This Row],[Mileage]]</f>
        <v>0.11545524448283455</v>
      </c>
      <c r="M1433" t="str" cm="1">
        <f t="array" ref="M1433">_xlfn.IFS(
Table1[[#This Row],[Mileage]]&lt;50000,"Low",
Table1[[#This Row],[Mileage]]&lt;150000,"Medium",
TRUE,"High"
)</f>
        <v>High</v>
      </c>
      <c r="N1433" t="str" cm="1">
        <f t="array" ref="N1433">_xlfn.IFS(
Table1[[#This Row],[Price]]&lt;65000,"Budget",
Table1[[#This Row],[Price]]&lt;=80000,"Mid-range",
TRUE,"Premium"
)</f>
        <v>Budget</v>
      </c>
      <c r="O1433" t="str" cm="1">
        <f t="array" ref="O1433">_xlfn.IFS(
Table1[[#This Row],[Engine Size]]&lt;2,"Small",
Table1[[#This Row],[Engine Size]]&lt;4,"Medium",
TRUE,"Large"
)</f>
        <v>Medium</v>
      </c>
      <c r="P1433" cm="1">
        <f t="array" ref="P1433">_xlfn.IFS(
Table1[[#This Row],[Condition]]="New",3,
Table1[[#This Row],[Condition]]="Like New",2,
TRUE,1
)</f>
        <v>3</v>
      </c>
    </row>
    <row r="1434" spans="1:16" hidden="1" x14ac:dyDescent="0.3">
      <c r="A1434">
        <v>1433</v>
      </c>
      <c r="B1434" t="s">
        <v>30</v>
      </c>
      <c r="C1434">
        <v>2011</v>
      </c>
      <c r="D1434">
        <v>4</v>
      </c>
      <c r="E1434" t="s">
        <v>18</v>
      </c>
      <c r="F1434" t="s">
        <v>34</v>
      </c>
      <c r="G1434">
        <v>70560</v>
      </c>
      <c r="H1434" t="s">
        <v>38</v>
      </c>
      <c r="I1434">
        <v>28532.54</v>
      </c>
      <c r="J1434" t="s">
        <v>31</v>
      </c>
      <c r="K1434">
        <f ca="1">YEAR(TODAY()) - Table1[[#This Row],[Year]]</f>
        <v>15</v>
      </c>
      <c r="L1434">
        <f>Table1[[#This Row],[Price]]/Table1[[#This Row],[Mileage]]</f>
        <v>0.40437273242630389</v>
      </c>
      <c r="M1434" t="str" cm="1">
        <f t="array" ref="M1434">_xlfn.IFS(
Table1[[#This Row],[Mileage]]&lt;50000,"Low",
Table1[[#This Row],[Mileage]]&lt;150000,"Medium",
TRUE,"High"
)</f>
        <v>Medium</v>
      </c>
      <c r="N1434" t="str" cm="1">
        <f t="array" ref="N1434">_xlfn.IFS(
Table1[[#This Row],[Price]]&lt;65000,"Budget",
Table1[[#This Row],[Price]]&lt;=80000,"Mid-range",
TRUE,"Premium"
)</f>
        <v>Budget</v>
      </c>
      <c r="O1434" t="str" cm="1">
        <f t="array" ref="O1434">_xlfn.IFS(
Table1[[#This Row],[Engine Size]]&lt;2,"Small",
Table1[[#This Row],[Engine Size]]&lt;4,"Medium",
TRUE,"Large"
)</f>
        <v>Large</v>
      </c>
      <c r="P1434" cm="1">
        <f t="array" ref="P1434">_xlfn.IFS(
Table1[[#This Row],[Condition]]="New",3,
Table1[[#This Row],[Condition]]="Like New",2,
TRUE,1
)</f>
        <v>2</v>
      </c>
    </row>
    <row r="1435" spans="1:16" hidden="1" x14ac:dyDescent="0.3">
      <c r="A1435">
        <v>1434</v>
      </c>
      <c r="B1435" t="s">
        <v>17</v>
      </c>
      <c r="C1435">
        <v>2002</v>
      </c>
      <c r="D1435">
        <v>3.6</v>
      </c>
      <c r="E1435" t="s">
        <v>33</v>
      </c>
      <c r="F1435" t="s">
        <v>34</v>
      </c>
      <c r="G1435">
        <v>255392</v>
      </c>
      <c r="H1435" t="s">
        <v>20</v>
      </c>
      <c r="I1435">
        <v>41508.519999999997</v>
      </c>
      <c r="J1435" t="s">
        <v>35</v>
      </c>
      <c r="K1435">
        <f ca="1">YEAR(TODAY()) - Table1[[#This Row],[Year]]</f>
        <v>24</v>
      </c>
      <c r="L1435">
        <f>Table1[[#This Row],[Price]]/Table1[[#This Row],[Mileage]]</f>
        <v>0.16252866182182682</v>
      </c>
      <c r="M1435" t="str" cm="1">
        <f t="array" ref="M1435">_xlfn.IFS(
Table1[[#This Row],[Mileage]]&lt;50000,"Low",
Table1[[#This Row],[Mileage]]&lt;150000,"Medium",
TRUE,"High"
)</f>
        <v>High</v>
      </c>
      <c r="N1435" t="str" cm="1">
        <f t="array" ref="N1435">_xlfn.IFS(
Table1[[#This Row],[Price]]&lt;65000,"Budget",
Table1[[#This Row],[Price]]&lt;=80000,"Mid-range",
TRUE,"Premium"
)</f>
        <v>Budget</v>
      </c>
      <c r="O1435" t="str" cm="1">
        <f t="array" ref="O1435">_xlfn.IFS(
Table1[[#This Row],[Engine Size]]&lt;2,"Small",
Table1[[#This Row],[Engine Size]]&lt;4,"Medium",
TRUE,"Large"
)</f>
        <v>Medium</v>
      </c>
      <c r="P1435" cm="1">
        <f t="array" ref="P1435">_xlfn.IFS(
Table1[[#This Row],[Condition]]="New",3,
Table1[[#This Row],[Condition]]="Like New",2,
TRUE,1
)</f>
        <v>3</v>
      </c>
    </row>
    <row r="1436" spans="1:16" hidden="1" x14ac:dyDescent="0.3">
      <c r="A1436">
        <v>1435</v>
      </c>
      <c r="B1436" t="s">
        <v>58</v>
      </c>
      <c r="C1436">
        <v>2010</v>
      </c>
      <c r="D1436">
        <v>2.4</v>
      </c>
      <c r="E1436" t="s">
        <v>42</v>
      </c>
      <c r="F1436" t="s">
        <v>34</v>
      </c>
      <c r="G1436">
        <v>261278</v>
      </c>
      <c r="H1436" t="s">
        <v>26</v>
      </c>
      <c r="I1436">
        <v>10257.49</v>
      </c>
      <c r="J1436" t="s">
        <v>65</v>
      </c>
      <c r="K1436">
        <f ca="1">YEAR(TODAY()) - Table1[[#This Row],[Year]]</f>
        <v>16</v>
      </c>
      <c r="L1436">
        <f>Table1[[#This Row],[Price]]/Table1[[#This Row],[Mileage]]</f>
        <v>3.9258911963502473E-2</v>
      </c>
      <c r="M1436" t="str" cm="1">
        <f t="array" ref="M1436">_xlfn.IFS(
Table1[[#This Row],[Mileage]]&lt;50000,"Low",
Table1[[#This Row],[Mileage]]&lt;150000,"Medium",
TRUE,"High"
)</f>
        <v>High</v>
      </c>
      <c r="N1436" t="str" cm="1">
        <f t="array" ref="N1436">_xlfn.IFS(
Table1[[#This Row],[Price]]&lt;65000,"Budget",
Table1[[#This Row],[Price]]&lt;=80000,"Mid-range",
TRUE,"Premium"
)</f>
        <v>Budget</v>
      </c>
      <c r="O1436" t="str" cm="1">
        <f t="array" ref="O1436">_xlfn.IFS(
Table1[[#This Row],[Engine Size]]&lt;2,"Small",
Table1[[#This Row],[Engine Size]]&lt;4,"Medium",
TRUE,"Large"
)</f>
        <v>Medium</v>
      </c>
      <c r="P1436" cm="1">
        <f t="array" ref="P1436">_xlfn.IFS(
Table1[[#This Row],[Condition]]="New",3,
Table1[[#This Row],[Condition]]="Like New",2,
TRUE,1
)</f>
        <v>1</v>
      </c>
    </row>
    <row r="1437" spans="1:16" x14ac:dyDescent="0.3">
      <c r="A1437">
        <v>1436</v>
      </c>
      <c r="B1437" t="s">
        <v>30</v>
      </c>
      <c r="C1437">
        <v>2000</v>
      </c>
      <c r="D1437">
        <v>1</v>
      </c>
      <c r="E1437" t="s">
        <v>42</v>
      </c>
      <c r="F1437" t="s">
        <v>19</v>
      </c>
      <c r="G1437">
        <v>166471</v>
      </c>
      <c r="H1437" t="s">
        <v>38</v>
      </c>
      <c r="I1437">
        <v>81937.8</v>
      </c>
      <c r="J1437" t="s">
        <v>52</v>
      </c>
      <c r="K1437">
        <f ca="1">YEAR(TODAY()) - Table1[[#This Row],[Year]]</f>
        <v>26</v>
      </c>
      <c r="L1437">
        <f>Table1[[#This Row],[Price]]/Table1[[#This Row],[Mileage]]</f>
        <v>0.49220464825705379</v>
      </c>
      <c r="M1437" t="str" cm="1">
        <f t="array" ref="M1437">_xlfn.IFS(
Table1[[#This Row],[Mileage]]&lt;50000,"Low",
Table1[[#This Row],[Mileage]]&lt;150000,"Medium",
TRUE,"High"
)</f>
        <v>High</v>
      </c>
      <c r="N1437" t="str" cm="1">
        <f t="array" ref="N1437">_xlfn.IFS(
Table1[[#This Row],[Price]]&lt;65000,"Budget",
Table1[[#This Row],[Price]]&lt;=80000,"Mid-range",
TRUE,"Premium"
)</f>
        <v>Premium</v>
      </c>
      <c r="O1437" t="str" cm="1">
        <f t="array" ref="O1437">_xlfn.IFS(
Table1[[#This Row],[Engine Size]]&lt;2,"Small",
Table1[[#This Row],[Engine Size]]&lt;4,"Medium",
TRUE,"Large"
)</f>
        <v>Small</v>
      </c>
      <c r="P1437" cm="1">
        <f t="array" ref="P1437">_xlfn.IFS(
Table1[[#This Row],[Condition]]="New",3,
Table1[[#This Row],[Condition]]="Like New",2,
TRUE,1
)</f>
        <v>2</v>
      </c>
    </row>
    <row r="1438" spans="1:16" x14ac:dyDescent="0.3">
      <c r="A1438">
        <v>1437</v>
      </c>
      <c r="B1438" t="s">
        <v>58</v>
      </c>
      <c r="C1438">
        <v>2022</v>
      </c>
      <c r="D1438">
        <v>3.5</v>
      </c>
      <c r="E1438" t="s">
        <v>18</v>
      </c>
      <c r="F1438" t="s">
        <v>19</v>
      </c>
      <c r="G1438">
        <v>244413</v>
      </c>
      <c r="H1438" t="s">
        <v>26</v>
      </c>
      <c r="I1438">
        <v>98496.67</v>
      </c>
      <c r="J1438" t="s">
        <v>67</v>
      </c>
      <c r="K1438">
        <f ca="1">YEAR(TODAY()) - Table1[[#This Row],[Year]]</f>
        <v>4</v>
      </c>
      <c r="L1438">
        <f>Table1[[#This Row],[Price]]/Table1[[#This Row],[Mileage]]</f>
        <v>0.40299276225078046</v>
      </c>
      <c r="M1438" t="str" cm="1">
        <f t="array" ref="M1438">_xlfn.IFS(
Table1[[#This Row],[Mileage]]&lt;50000,"Low",
Table1[[#This Row],[Mileage]]&lt;150000,"Medium",
TRUE,"High"
)</f>
        <v>High</v>
      </c>
      <c r="N1438" t="str" cm="1">
        <f t="array" ref="N1438">_xlfn.IFS(
Table1[[#This Row],[Price]]&lt;65000,"Budget",
Table1[[#This Row],[Price]]&lt;=80000,"Mid-range",
TRUE,"Premium"
)</f>
        <v>Premium</v>
      </c>
      <c r="O1438" t="str" cm="1">
        <f t="array" ref="O1438">_xlfn.IFS(
Table1[[#This Row],[Engine Size]]&lt;2,"Small",
Table1[[#This Row],[Engine Size]]&lt;4,"Medium",
TRUE,"Large"
)</f>
        <v>Medium</v>
      </c>
      <c r="P1438" cm="1">
        <f t="array" ref="P1438">_xlfn.IFS(
Table1[[#This Row],[Condition]]="New",3,
Table1[[#This Row],[Condition]]="Like New",2,
TRUE,1
)</f>
        <v>1</v>
      </c>
    </row>
    <row r="1439" spans="1:16" x14ac:dyDescent="0.3">
      <c r="A1439">
        <v>1438</v>
      </c>
      <c r="B1439" t="s">
        <v>43</v>
      </c>
      <c r="C1439">
        <v>2012</v>
      </c>
      <c r="D1439">
        <v>2.4</v>
      </c>
      <c r="E1439" t="s">
        <v>18</v>
      </c>
      <c r="F1439" t="s">
        <v>34</v>
      </c>
      <c r="G1439">
        <v>188511</v>
      </c>
      <c r="H1439" t="s">
        <v>20</v>
      </c>
      <c r="I1439">
        <v>83282.78</v>
      </c>
      <c r="J1439" t="s">
        <v>60</v>
      </c>
      <c r="K1439">
        <f ca="1">YEAR(TODAY()) - Table1[[#This Row],[Year]]</f>
        <v>14</v>
      </c>
      <c r="L1439">
        <f>Table1[[#This Row],[Price]]/Table1[[#This Row],[Mileage]]</f>
        <v>0.44179268053323145</v>
      </c>
      <c r="M1439" t="str" cm="1">
        <f t="array" ref="M1439">_xlfn.IFS(
Table1[[#This Row],[Mileage]]&lt;50000,"Low",
Table1[[#This Row],[Mileage]]&lt;150000,"Medium",
TRUE,"High"
)</f>
        <v>High</v>
      </c>
      <c r="N1439" t="str" cm="1">
        <f t="array" ref="N1439">_xlfn.IFS(
Table1[[#This Row],[Price]]&lt;65000,"Budget",
Table1[[#This Row],[Price]]&lt;=80000,"Mid-range",
TRUE,"Premium"
)</f>
        <v>Premium</v>
      </c>
      <c r="O1439" t="str" cm="1">
        <f t="array" ref="O1439">_xlfn.IFS(
Table1[[#This Row],[Engine Size]]&lt;2,"Small",
Table1[[#This Row],[Engine Size]]&lt;4,"Medium",
TRUE,"Large"
)</f>
        <v>Medium</v>
      </c>
      <c r="P1439" cm="1">
        <f t="array" ref="P1439">_xlfn.IFS(
Table1[[#This Row],[Condition]]="New",3,
Table1[[#This Row],[Condition]]="Like New",2,
TRUE,1
)</f>
        <v>3</v>
      </c>
    </row>
    <row r="1440" spans="1:16" x14ac:dyDescent="0.3">
      <c r="A1440">
        <v>1439</v>
      </c>
      <c r="B1440" t="s">
        <v>24</v>
      </c>
      <c r="C1440">
        <v>2014</v>
      </c>
      <c r="D1440">
        <v>4.7</v>
      </c>
      <c r="E1440" t="s">
        <v>33</v>
      </c>
      <c r="F1440" t="s">
        <v>34</v>
      </c>
      <c r="G1440">
        <v>2369</v>
      </c>
      <c r="H1440" t="s">
        <v>20</v>
      </c>
      <c r="I1440">
        <v>57722.66</v>
      </c>
      <c r="J1440" t="s">
        <v>53</v>
      </c>
      <c r="K1440">
        <f ca="1">YEAR(TODAY()) - Table1[[#This Row],[Year]]</f>
        <v>12</v>
      </c>
      <c r="L1440">
        <f>Table1[[#This Row],[Price]]/Table1[[#This Row],[Mileage]]</f>
        <v>24.365833685099201</v>
      </c>
      <c r="M1440" t="str" cm="1">
        <f t="array" ref="M1440">_xlfn.IFS(
Table1[[#This Row],[Mileage]]&lt;50000,"Low",
Table1[[#This Row],[Mileage]]&lt;150000,"Medium",
TRUE,"High"
)</f>
        <v>Low</v>
      </c>
      <c r="N1440" t="str" cm="1">
        <f t="array" ref="N1440">_xlfn.IFS(
Table1[[#This Row],[Price]]&lt;65000,"Budget",
Table1[[#This Row],[Price]]&lt;=80000,"Mid-range",
TRUE,"Premium"
)</f>
        <v>Budget</v>
      </c>
      <c r="O1440" t="str" cm="1">
        <f t="array" ref="O1440">_xlfn.IFS(
Table1[[#This Row],[Engine Size]]&lt;2,"Small",
Table1[[#This Row],[Engine Size]]&lt;4,"Medium",
TRUE,"Large"
)</f>
        <v>Large</v>
      </c>
      <c r="P1440" cm="1">
        <f t="array" ref="P1440">_xlfn.IFS(
Table1[[#This Row],[Condition]]="New",3,
Table1[[#This Row],[Condition]]="Like New",2,
TRUE,1
)</f>
        <v>3</v>
      </c>
    </row>
    <row r="1441" spans="1:16" hidden="1" x14ac:dyDescent="0.3">
      <c r="A1441">
        <v>1440</v>
      </c>
      <c r="B1441" t="s">
        <v>58</v>
      </c>
      <c r="C1441">
        <v>2004</v>
      </c>
      <c r="D1441">
        <v>1.1000000000000001</v>
      </c>
      <c r="E1441" t="s">
        <v>42</v>
      </c>
      <c r="F1441" t="s">
        <v>34</v>
      </c>
      <c r="G1441">
        <v>228629</v>
      </c>
      <c r="H1441" t="s">
        <v>26</v>
      </c>
      <c r="I1441">
        <v>33051.79</v>
      </c>
      <c r="J1441" t="s">
        <v>65</v>
      </c>
      <c r="K1441">
        <f ca="1">YEAR(TODAY()) - Table1[[#This Row],[Year]]</f>
        <v>22</v>
      </c>
      <c r="L1441">
        <f>Table1[[#This Row],[Price]]/Table1[[#This Row],[Mileage]]</f>
        <v>0.1445651688980838</v>
      </c>
      <c r="M1441" t="str" cm="1">
        <f t="array" ref="M1441">_xlfn.IFS(
Table1[[#This Row],[Mileage]]&lt;50000,"Low",
Table1[[#This Row],[Mileage]]&lt;150000,"Medium",
TRUE,"High"
)</f>
        <v>High</v>
      </c>
      <c r="N1441" t="str" cm="1">
        <f t="array" ref="N1441">_xlfn.IFS(
Table1[[#This Row],[Price]]&lt;65000,"Budget",
Table1[[#This Row],[Price]]&lt;=80000,"Mid-range",
TRUE,"Premium"
)</f>
        <v>Budget</v>
      </c>
      <c r="O1441" t="str" cm="1">
        <f t="array" ref="O1441">_xlfn.IFS(
Table1[[#This Row],[Engine Size]]&lt;2,"Small",
Table1[[#This Row],[Engine Size]]&lt;4,"Medium",
TRUE,"Large"
)</f>
        <v>Small</v>
      </c>
      <c r="P1441" cm="1">
        <f t="array" ref="P1441">_xlfn.IFS(
Table1[[#This Row],[Condition]]="New",3,
Table1[[#This Row],[Condition]]="Like New",2,
TRUE,1
)</f>
        <v>1</v>
      </c>
    </row>
    <row r="1442" spans="1:16" hidden="1" x14ac:dyDescent="0.3">
      <c r="A1442">
        <v>1441</v>
      </c>
      <c r="B1442" t="s">
        <v>30</v>
      </c>
      <c r="C1442">
        <v>2020</v>
      </c>
      <c r="D1442">
        <v>3.9</v>
      </c>
      <c r="E1442" t="s">
        <v>18</v>
      </c>
      <c r="F1442" t="s">
        <v>34</v>
      </c>
      <c r="G1442">
        <v>262672</v>
      </c>
      <c r="H1442" t="s">
        <v>20</v>
      </c>
      <c r="I1442">
        <v>23781.3</v>
      </c>
      <c r="J1442" t="s">
        <v>41</v>
      </c>
      <c r="K1442">
        <f ca="1">YEAR(TODAY()) - Table1[[#This Row],[Year]]</f>
        <v>6</v>
      </c>
      <c r="L1442">
        <f>Table1[[#This Row],[Price]]/Table1[[#This Row],[Mileage]]</f>
        <v>9.0536105865870742E-2</v>
      </c>
      <c r="M1442" t="str" cm="1">
        <f t="array" ref="M1442">_xlfn.IFS(
Table1[[#This Row],[Mileage]]&lt;50000,"Low",
Table1[[#This Row],[Mileage]]&lt;150000,"Medium",
TRUE,"High"
)</f>
        <v>High</v>
      </c>
      <c r="N1442" t="str" cm="1">
        <f t="array" ref="N1442">_xlfn.IFS(
Table1[[#This Row],[Price]]&lt;65000,"Budget",
Table1[[#This Row],[Price]]&lt;=80000,"Mid-range",
TRUE,"Premium"
)</f>
        <v>Budget</v>
      </c>
      <c r="O1442" t="str" cm="1">
        <f t="array" ref="O1442">_xlfn.IFS(
Table1[[#This Row],[Engine Size]]&lt;2,"Small",
Table1[[#This Row],[Engine Size]]&lt;4,"Medium",
TRUE,"Large"
)</f>
        <v>Medium</v>
      </c>
      <c r="P1442" cm="1">
        <f t="array" ref="P1442">_xlfn.IFS(
Table1[[#This Row],[Condition]]="New",3,
Table1[[#This Row],[Condition]]="Like New",2,
TRUE,1
)</f>
        <v>3</v>
      </c>
    </row>
    <row r="1443" spans="1:16" hidden="1" x14ac:dyDescent="0.3">
      <c r="A1443">
        <v>1442</v>
      </c>
      <c r="B1443" t="s">
        <v>43</v>
      </c>
      <c r="C1443">
        <v>2016</v>
      </c>
      <c r="D1443">
        <v>5.7</v>
      </c>
      <c r="E1443" t="s">
        <v>33</v>
      </c>
      <c r="F1443" t="s">
        <v>19</v>
      </c>
      <c r="G1443">
        <v>108806</v>
      </c>
      <c r="H1443" t="s">
        <v>26</v>
      </c>
      <c r="I1443">
        <v>39585.97</v>
      </c>
      <c r="J1443" t="s">
        <v>57</v>
      </c>
      <c r="K1443">
        <f ca="1">YEAR(TODAY()) - Table1[[#This Row],[Year]]</f>
        <v>10</v>
      </c>
      <c r="L1443">
        <f>Table1[[#This Row],[Price]]/Table1[[#This Row],[Mileage]]</f>
        <v>0.3638215723397607</v>
      </c>
      <c r="M1443" t="str" cm="1">
        <f t="array" ref="M1443">_xlfn.IFS(
Table1[[#This Row],[Mileage]]&lt;50000,"Low",
Table1[[#This Row],[Mileage]]&lt;150000,"Medium",
TRUE,"High"
)</f>
        <v>Medium</v>
      </c>
      <c r="N1443" t="str" cm="1">
        <f t="array" ref="N1443">_xlfn.IFS(
Table1[[#This Row],[Price]]&lt;65000,"Budget",
Table1[[#This Row],[Price]]&lt;=80000,"Mid-range",
TRUE,"Premium"
)</f>
        <v>Budget</v>
      </c>
      <c r="O1443" t="str" cm="1">
        <f t="array" ref="O1443">_xlfn.IFS(
Table1[[#This Row],[Engine Size]]&lt;2,"Small",
Table1[[#This Row],[Engine Size]]&lt;4,"Medium",
TRUE,"Large"
)</f>
        <v>Large</v>
      </c>
      <c r="P1443" cm="1">
        <f t="array" ref="P1443">_xlfn.IFS(
Table1[[#This Row],[Condition]]="New",3,
Table1[[#This Row],[Condition]]="Like New",2,
TRUE,1
)</f>
        <v>1</v>
      </c>
    </row>
    <row r="1444" spans="1:16" x14ac:dyDescent="0.3">
      <c r="A1444">
        <v>1443</v>
      </c>
      <c r="B1444" t="s">
        <v>58</v>
      </c>
      <c r="C1444">
        <v>2022</v>
      </c>
      <c r="D1444">
        <v>1.9</v>
      </c>
      <c r="E1444" t="s">
        <v>33</v>
      </c>
      <c r="F1444" t="s">
        <v>19</v>
      </c>
      <c r="G1444">
        <v>161386</v>
      </c>
      <c r="H1444" t="s">
        <v>26</v>
      </c>
      <c r="I1444">
        <v>68362.11</v>
      </c>
      <c r="J1444" t="s">
        <v>59</v>
      </c>
      <c r="K1444">
        <f ca="1">YEAR(TODAY()) - Table1[[#This Row],[Year]]</f>
        <v>4</v>
      </c>
      <c r="L1444">
        <f>Table1[[#This Row],[Price]]/Table1[[#This Row],[Mileage]]</f>
        <v>0.42359380615418935</v>
      </c>
      <c r="M1444" t="str" cm="1">
        <f t="array" ref="M1444">_xlfn.IFS(
Table1[[#This Row],[Mileage]]&lt;50000,"Low",
Table1[[#This Row],[Mileage]]&lt;150000,"Medium",
TRUE,"High"
)</f>
        <v>High</v>
      </c>
      <c r="N1444" t="str" cm="1">
        <f t="array" ref="N1444">_xlfn.IFS(
Table1[[#This Row],[Price]]&lt;65000,"Budget",
Table1[[#This Row],[Price]]&lt;=80000,"Mid-range",
TRUE,"Premium"
)</f>
        <v>Mid-range</v>
      </c>
      <c r="O1444" t="str" cm="1">
        <f t="array" ref="O1444">_xlfn.IFS(
Table1[[#This Row],[Engine Size]]&lt;2,"Small",
Table1[[#This Row],[Engine Size]]&lt;4,"Medium",
TRUE,"Large"
)</f>
        <v>Small</v>
      </c>
      <c r="P1444" cm="1">
        <f t="array" ref="P1444">_xlfn.IFS(
Table1[[#This Row],[Condition]]="New",3,
Table1[[#This Row],[Condition]]="Like New",2,
TRUE,1
)</f>
        <v>1</v>
      </c>
    </row>
    <row r="1445" spans="1:16" hidden="1" x14ac:dyDescent="0.3">
      <c r="A1445">
        <v>1444</v>
      </c>
      <c r="B1445" t="s">
        <v>37</v>
      </c>
      <c r="C1445">
        <v>2023</v>
      </c>
      <c r="D1445">
        <v>3.4</v>
      </c>
      <c r="E1445" t="s">
        <v>18</v>
      </c>
      <c r="F1445" t="s">
        <v>19</v>
      </c>
      <c r="G1445">
        <v>102979</v>
      </c>
      <c r="H1445" t="s">
        <v>26</v>
      </c>
      <c r="I1445">
        <v>47470.85</v>
      </c>
      <c r="J1445" t="s">
        <v>45</v>
      </c>
      <c r="K1445">
        <f ca="1">YEAR(TODAY()) - Table1[[#This Row],[Year]]</f>
        <v>3</v>
      </c>
      <c r="L1445">
        <f>Table1[[#This Row],[Price]]/Table1[[#This Row],[Mileage]]</f>
        <v>0.46097602423795142</v>
      </c>
      <c r="M1445" t="str" cm="1">
        <f t="array" ref="M1445">_xlfn.IFS(
Table1[[#This Row],[Mileage]]&lt;50000,"Low",
Table1[[#This Row],[Mileage]]&lt;150000,"Medium",
TRUE,"High"
)</f>
        <v>Medium</v>
      </c>
      <c r="N1445" t="str" cm="1">
        <f t="array" ref="N1445">_xlfn.IFS(
Table1[[#This Row],[Price]]&lt;65000,"Budget",
Table1[[#This Row],[Price]]&lt;=80000,"Mid-range",
TRUE,"Premium"
)</f>
        <v>Budget</v>
      </c>
      <c r="O1445" t="str" cm="1">
        <f t="array" ref="O1445">_xlfn.IFS(
Table1[[#This Row],[Engine Size]]&lt;2,"Small",
Table1[[#This Row],[Engine Size]]&lt;4,"Medium",
TRUE,"Large"
)</f>
        <v>Medium</v>
      </c>
      <c r="P1445" cm="1">
        <f t="array" ref="P1445">_xlfn.IFS(
Table1[[#This Row],[Condition]]="New",3,
Table1[[#This Row],[Condition]]="Like New",2,
TRUE,1
)</f>
        <v>1</v>
      </c>
    </row>
    <row r="1446" spans="1:16" x14ac:dyDescent="0.3">
      <c r="A1446">
        <v>1445</v>
      </c>
      <c r="B1446" t="s">
        <v>17</v>
      </c>
      <c r="C1446">
        <v>2005</v>
      </c>
      <c r="D1446">
        <v>1.5</v>
      </c>
      <c r="E1446" t="s">
        <v>42</v>
      </c>
      <c r="F1446" t="s">
        <v>19</v>
      </c>
      <c r="G1446">
        <v>281892</v>
      </c>
      <c r="H1446" t="s">
        <v>20</v>
      </c>
      <c r="I1446">
        <v>93735.679999999993</v>
      </c>
      <c r="J1446" t="s">
        <v>35</v>
      </c>
      <c r="K1446">
        <f ca="1">YEAR(TODAY()) - Table1[[#This Row],[Year]]</f>
        <v>21</v>
      </c>
      <c r="L1446">
        <f>Table1[[#This Row],[Price]]/Table1[[#This Row],[Mileage]]</f>
        <v>0.33252337774750612</v>
      </c>
      <c r="M1446" t="str" cm="1">
        <f t="array" ref="M1446">_xlfn.IFS(
Table1[[#This Row],[Mileage]]&lt;50000,"Low",
Table1[[#This Row],[Mileage]]&lt;150000,"Medium",
TRUE,"High"
)</f>
        <v>High</v>
      </c>
      <c r="N1446" t="str" cm="1">
        <f t="array" ref="N1446">_xlfn.IFS(
Table1[[#This Row],[Price]]&lt;65000,"Budget",
Table1[[#This Row],[Price]]&lt;=80000,"Mid-range",
TRUE,"Premium"
)</f>
        <v>Premium</v>
      </c>
      <c r="O1446" t="str" cm="1">
        <f t="array" ref="O1446">_xlfn.IFS(
Table1[[#This Row],[Engine Size]]&lt;2,"Small",
Table1[[#This Row],[Engine Size]]&lt;4,"Medium",
TRUE,"Large"
)</f>
        <v>Small</v>
      </c>
      <c r="P1446" cm="1">
        <f t="array" ref="P1446">_xlfn.IFS(
Table1[[#This Row],[Condition]]="New",3,
Table1[[#This Row],[Condition]]="Like New",2,
TRUE,1
)</f>
        <v>3</v>
      </c>
    </row>
    <row r="1447" spans="1:16" x14ac:dyDescent="0.3">
      <c r="A1447">
        <v>1446</v>
      </c>
      <c r="B1447" t="s">
        <v>24</v>
      </c>
      <c r="C1447">
        <v>2020</v>
      </c>
      <c r="D1447">
        <v>4.0999999999999996</v>
      </c>
      <c r="E1447" t="s">
        <v>25</v>
      </c>
      <c r="F1447" t="s">
        <v>19</v>
      </c>
      <c r="G1447">
        <v>35109</v>
      </c>
      <c r="H1447" t="s">
        <v>38</v>
      </c>
      <c r="I1447">
        <v>86150.93</v>
      </c>
      <c r="J1447" t="s">
        <v>66</v>
      </c>
      <c r="K1447">
        <f ca="1">YEAR(TODAY()) - Table1[[#This Row],[Year]]</f>
        <v>6</v>
      </c>
      <c r="L1447">
        <f>Table1[[#This Row],[Price]]/Table1[[#This Row],[Mileage]]</f>
        <v>2.4538132672534108</v>
      </c>
      <c r="M1447" t="str" cm="1">
        <f t="array" ref="M1447">_xlfn.IFS(
Table1[[#This Row],[Mileage]]&lt;50000,"Low",
Table1[[#This Row],[Mileage]]&lt;150000,"Medium",
TRUE,"High"
)</f>
        <v>Low</v>
      </c>
      <c r="N1447" t="str" cm="1">
        <f t="array" ref="N1447">_xlfn.IFS(
Table1[[#This Row],[Price]]&lt;65000,"Budget",
Table1[[#This Row],[Price]]&lt;=80000,"Mid-range",
TRUE,"Premium"
)</f>
        <v>Premium</v>
      </c>
      <c r="O1447" t="str" cm="1">
        <f t="array" ref="O1447">_xlfn.IFS(
Table1[[#This Row],[Engine Size]]&lt;2,"Small",
Table1[[#This Row],[Engine Size]]&lt;4,"Medium",
TRUE,"Large"
)</f>
        <v>Large</v>
      </c>
      <c r="P1447" cm="1">
        <f t="array" ref="P1447">_xlfn.IFS(
Table1[[#This Row],[Condition]]="New",3,
Table1[[#This Row],[Condition]]="Like New",2,
TRUE,1
)</f>
        <v>2</v>
      </c>
    </row>
    <row r="1448" spans="1:16" hidden="1" x14ac:dyDescent="0.3">
      <c r="A1448">
        <v>1447</v>
      </c>
      <c r="B1448" t="s">
        <v>58</v>
      </c>
      <c r="C1448">
        <v>2021</v>
      </c>
      <c r="D1448">
        <v>3.8</v>
      </c>
      <c r="E1448" t="s">
        <v>25</v>
      </c>
      <c r="F1448" t="s">
        <v>34</v>
      </c>
      <c r="G1448">
        <v>13919</v>
      </c>
      <c r="H1448" t="s">
        <v>26</v>
      </c>
      <c r="I1448">
        <v>14728.06</v>
      </c>
      <c r="J1448" t="s">
        <v>59</v>
      </c>
      <c r="K1448">
        <f ca="1">YEAR(TODAY()) - Table1[[#This Row],[Year]]</f>
        <v>5</v>
      </c>
      <c r="L1448">
        <f>Table1[[#This Row],[Price]]/Table1[[#This Row],[Mileage]]</f>
        <v>1.0581263021768805</v>
      </c>
      <c r="M1448" t="str" cm="1">
        <f t="array" ref="M1448">_xlfn.IFS(
Table1[[#This Row],[Mileage]]&lt;50000,"Low",
Table1[[#This Row],[Mileage]]&lt;150000,"Medium",
TRUE,"High"
)</f>
        <v>Low</v>
      </c>
      <c r="N1448" t="str" cm="1">
        <f t="array" ref="N1448">_xlfn.IFS(
Table1[[#This Row],[Price]]&lt;65000,"Budget",
Table1[[#This Row],[Price]]&lt;=80000,"Mid-range",
TRUE,"Premium"
)</f>
        <v>Budget</v>
      </c>
      <c r="O1448" t="str" cm="1">
        <f t="array" ref="O1448">_xlfn.IFS(
Table1[[#This Row],[Engine Size]]&lt;2,"Small",
Table1[[#This Row],[Engine Size]]&lt;4,"Medium",
TRUE,"Large"
)</f>
        <v>Medium</v>
      </c>
      <c r="P1448" cm="1">
        <f t="array" ref="P1448">_xlfn.IFS(
Table1[[#This Row],[Condition]]="New",3,
Table1[[#This Row],[Condition]]="Like New",2,
TRUE,1
)</f>
        <v>1</v>
      </c>
    </row>
    <row r="1449" spans="1:16" hidden="1" x14ac:dyDescent="0.3">
      <c r="A1449">
        <v>1448</v>
      </c>
      <c r="B1449" t="s">
        <v>43</v>
      </c>
      <c r="C1449">
        <v>2010</v>
      </c>
      <c r="D1449">
        <v>3</v>
      </c>
      <c r="E1449" t="s">
        <v>33</v>
      </c>
      <c r="F1449" t="s">
        <v>19</v>
      </c>
      <c r="G1449">
        <v>211864</v>
      </c>
      <c r="H1449" t="s">
        <v>38</v>
      </c>
      <c r="I1449">
        <v>17494.900000000001</v>
      </c>
      <c r="J1449" t="s">
        <v>63</v>
      </c>
      <c r="K1449">
        <f ca="1">YEAR(TODAY()) - Table1[[#This Row],[Year]]</f>
        <v>16</v>
      </c>
      <c r="L1449">
        <f>Table1[[#This Row],[Price]]/Table1[[#This Row],[Mileage]]</f>
        <v>8.2576086546086169E-2</v>
      </c>
      <c r="M1449" t="str" cm="1">
        <f t="array" ref="M1449">_xlfn.IFS(
Table1[[#This Row],[Mileage]]&lt;50000,"Low",
Table1[[#This Row],[Mileage]]&lt;150000,"Medium",
TRUE,"High"
)</f>
        <v>High</v>
      </c>
      <c r="N1449" t="str" cm="1">
        <f t="array" ref="N1449">_xlfn.IFS(
Table1[[#This Row],[Price]]&lt;65000,"Budget",
Table1[[#This Row],[Price]]&lt;=80000,"Mid-range",
TRUE,"Premium"
)</f>
        <v>Budget</v>
      </c>
      <c r="O1449" t="str" cm="1">
        <f t="array" ref="O1449">_xlfn.IFS(
Table1[[#This Row],[Engine Size]]&lt;2,"Small",
Table1[[#This Row],[Engine Size]]&lt;4,"Medium",
TRUE,"Large"
)</f>
        <v>Medium</v>
      </c>
      <c r="P1449" cm="1">
        <f t="array" ref="P1449">_xlfn.IFS(
Table1[[#This Row],[Condition]]="New",3,
Table1[[#This Row],[Condition]]="Like New",2,
TRUE,1
)</f>
        <v>2</v>
      </c>
    </row>
    <row r="1450" spans="1:16" x14ac:dyDescent="0.3">
      <c r="A1450">
        <v>1449</v>
      </c>
      <c r="B1450" t="s">
        <v>37</v>
      </c>
      <c r="C1450">
        <v>2017</v>
      </c>
      <c r="D1450">
        <v>3.6</v>
      </c>
      <c r="E1450" t="s">
        <v>25</v>
      </c>
      <c r="F1450" t="s">
        <v>34</v>
      </c>
      <c r="G1450">
        <v>70441</v>
      </c>
      <c r="H1450" t="s">
        <v>20</v>
      </c>
      <c r="I1450">
        <v>69242.720000000001</v>
      </c>
      <c r="J1450" t="s">
        <v>68</v>
      </c>
      <c r="K1450">
        <f ca="1">YEAR(TODAY()) - Table1[[#This Row],[Year]]</f>
        <v>9</v>
      </c>
      <c r="L1450">
        <f>Table1[[#This Row],[Price]]/Table1[[#This Row],[Mileage]]</f>
        <v>0.9829888843145328</v>
      </c>
      <c r="M1450" t="str" cm="1">
        <f t="array" ref="M1450">_xlfn.IFS(
Table1[[#This Row],[Mileage]]&lt;50000,"Low",
Table1[[#This Row],[Mileage]]&lt;150000,"Medium",
TRUE,"High"
)</f>
        <v>Medium</v>
      </c>
      <c r="N1450" t="str" cm="1">
        <f t="array" ref="N1450">_xlfn.IFS(
Table1[[#This Row],[Price]]&lt;65000,"Budget",
Table1[[#This Row],[Price]]&lt;=80000,"Mid-range",
TRUE,"Premium"
)</f>
        <v>Mid-range</v>
      </c>
      <c r="O1450" t="str" cm="1">
        <f t="array" ref="O1450">_xlfn.IFS(
Table1[[#This Row],[Engine Size]]&lt;2,"Small",
Table1[[#This Row],[Engine Size]]&lt;4,"Medium",
TRUE,"Large"
)</f>
        <v>Medium</v>
      </c>
      <c r="P1450" cm="1">
        <f t="array" ref="P1450">_xlfn.IFS(
Table1[[#This Row],[Condition]]="New",3,
Table1[[#This Row],[Condition]]="Like New",2,
TRUE,1
)</f>
        <v>3</v>
      </c>
    </row>
    <row r="1451" spans="1:16" hidden="1" x14ac:dyDescent="0.3">
      <c r="A1451">
        <v>1450</v>
      </c>
      <c r="B1451" t="s">
        <v>50</v>
      </c>
      <c r="C1451">
        <v>2003</v>
      </c>
      <c r="D1451">
        <v>5.5</v>
      </c>
      <c r="E1451" t="s">
        <v>25</v>
      </c>
      <c r="F1451" t="s">
        <v>34</v>
      </c>
      <c r="G1451">
        <v>66896</v>
      </c>
      <c r="H1451" t="s">
        <v>20</v>
      </c>
      <c r="I1451">
        <v>26923</v>
      </c>
      <c r="J1451" t="s">
        <v>55</v>
      </c>
      <c r="K1451">
        <f ca="1">YEAR(TODAY()) - Table1[[#This Row],[Year]]</f>
        <v>23</v>
      </c>
      <c r="L1451">
        <f>Table1[[#This Row],[Price]]/Table1[[#This Row],[Mileage]]</f>
        <v>0.40246053575699592</v>
      </c>
      <c r="M1451" t="str" cm="1">
        <f t="array" ref="M1451">_xlfn.IFS(
Table1[[#This Row],[Mileage]]&lt;50000,"Low",
Table1[[#This Row],[Mileage]]&lt;150000,"Medium",
TRUE,"High"
)</f>
        <v>Medium</v>
      </c>
      <c r="N1451" t="str" cm="1">
        <f t="array" ref="N1451">_xlfn.IFS(
Table1[[#This Row],[Price]]&lt;65000,"Budget",
Table1[[#This Row],[Price]]&lt;=80000,"Mid-range",
TRUE,"Premium"
)</f>
        <v>Budget</v>
      </c>
      <c r="O1451" t="str" cm="1">
        <f t="array" ref="O1451">_xlfn.IFS(
Table1[[#This Row],[Engine Size]]&lt;2,"Small",
Table1[[#This Row],[Engine Size]]&lt;4,"Medium",
TRUE,"Large"
)</f>
        <v>Large</v>
      </c>
      <c r="P1451" cm="1">
        <f t="array" ref="P1451">_xlfn.IFS(
Table1[[#This Row],[Condition]]="New",3,
Table1[[#This Row],[Condition]]="Like New",2,
TRUE,1
)</f>
        <v>3</v>
      </c>
    </row>
    <row r="1452" spans="1:16" x14ac:dyDescent="0.3">
      <c r="A1452">
        <v>1451</v>
      </c>
      <c r="B1452" t="s">
        <v>43</v>
      </c>
      <c r="C1452">
        <v>2002</v>
      </c>
      <c r="D1452">
        <v>2</v>
      </c>
      <c r="E1452" t="s">
        <v>18</v>
      </c>
      <c r="F1452" t="s">
        <v>34</v>
      </c>
      <c r="G1452">
        <v>103431</v>
      </c>
      <c r="H1452" t="s">
        <v>38</v>
      </c>
      <c r="I1452">
        <v>80147.839999999997</v>
      </c>
      <c r="J1452" t="s">
        <v>60</v>
      </c>
      <c r="K1452">
        <f ca="1">YEAR(TODAY()) - Table1[[#This Row],[Year]]</f>
        <v>24</v>
      </c>
      <c r="L1452">
        <f>Table1[[#This Row],[Price]]/Table1[[#This Row],[Mileage]]</f>
        <v>0.77489186027399903</v>
      </c>
      <c r="M1452" t="str" cm="1">
        <f t="array" ref="M1452">_xlfn.IFS(
Table1[[#This Row],[Mileage]]&lt;50000,"Low",
Table1[[#This Row],[Mileage]]&lt;150000,"Medium",
TRUE,"High"
)</f>
        <v>Medium</v>
      </c>
      <c r="N1452" t="str" cm="1">
        <f t="array" ref="N1452">_xlfn.IFS(
Table1[[#This Row],[Price]]&lt;65000,"Budget",
Table1[[#This Row],[Price]]&lt;=80000,"Mid-range",
TRUE,"Premium"
)</f>
        <v>Premium</v>
      </c>
      <c r="O1452" t="str" cm="1">
        <f t="array" ref="O1452">_xlfn.IFS(
Table1[[#This Row],[Engine Size]]&lt;2,"Small",
Table1[[#This Row],[Engine Size]]&lt;4,"Medium",
TRUE,"Large"
)</f>
        <v>Medium</v>
      </c>
      <c r="P1452" cm="1">
        <f t="array" ref="P1452">_xlfn.IFS(
Table1[[#This Row],[Condition]]="New",3,
Table1[[#This Row],[Condition]]="Like New",2,
TRUE,1
)</f>
        <v>2</v>
      </c>
    </row>
    <row r="1453" spans="1:16" x14ac:dyDescent="0.3">
      <c r="A1453">
        <v>1452</v>
      </c>
      <c r="B1453" t="s">
        <v>17</v>
      </c>
      <c r="C1453">
        <v>2012</v>
      </c>
      <c r="D1453">
        <v>1.1000000000000001</v>
      </c>
      <c r="E1453" t="s">
        <v>33</v>
      </c>
      <c r="F1453" t="s">
        <v>19</v>
      </c>
      <c r="G1453">
        <v>47020</v>
      </c>
      <c r="H1453" t="s">
        <v>26</v>
      </c>
      <c r="I1453">
        <v>61179.02</v>
      </c>
      <c r="J1453" t="s">
        <v>35</v>
      </c>
      <c r="K1453">
        <f ca="1">YEAR(TODAY()) - Table1[[#This Row],[Year]]</f>
        <v>14</v>
      </c>
      <c r="L1453">
        <f>Table1[[#This Row],[Price]]/Table1[[#This Row],[Mileage]]</f>
        <v>1.3011276052743512</v>
      </c>
      <c r="M1453" t="str" cm="1">
        <f t="array" ref="M1453">_xlfn.IFS(
Table1[[#This Row],[Mileage]]&lt;50000,"Low",
Table1[[#This Row],[Mileage]]&lt;150000,"Medium",
TRUE,"High"
)</f>
        <v>Low</v>
      </c>
      <c r="N1453" t="str" cm="1">
        <f t="array" ref="N1453">_xlfn.IFS(
Table1[[#This Row],[Price]]&lt;65000,"Budget",
Table1[[#This Row],[Price]]&lt;=80000,"Mid-range",
TRUE,"Premium"
)</f>
        <v>Budget</v>
      </c>
      <c r="O1453" t="str" cm="1">
        <f t="array" ref="O1453">_xlfn.IFS(
Table1[[#This Row],[Engine Size]]&lt;2,"Small",
Table1[[#This Row],[Engine Size]]&lt;4,"Medium",
TRUE,"Large"
)</f>
        <v>Small</v>
      </c>
      <c r="P1453" cm="1">
        <f t="array" ref="P1453">_xlfn.IFS(
Table1[[#This Row],[Condition]]="New",3,
Table1[[#This Row],[Condition]]="Like New",2,
TRUE,1
)</f>
        <v>1</v>
      </c>
    </row>
    <row r="1454" spans="1:16" hidden="1" x14ac:dyDescent="0.3">
      <c r="A1454">
        <v>1453</v>
      </c>
      <c r="B1454" t="s">
        <v>43</v>
      </c>
      <c r="C1454">
        <v>2022</v>
      </c>
      <c r="D1454">
        <v>5.3</v>
      </c>
      <c r="E1454" t="s">
        <v>42</v>
      </c>
      <c r="F1454" t="s">
        <v>34</v>
      </c>
      <c r="G1454">
        <v>205338</v>
      </c>
      <c r="H1454" t="s">
        <v>20</v>
      </c>
      <c r="I1454">
        <v>26833.9</v>
      </c>
      <c r="J1454" t="s">
        <v>57</v>
      </c>
      <c r="K1454">
        <f ca="1">YEAR(TODAY()) - Table1[[#This Row],[Year]]</f>
        <v>4</v>
      </c>
      <c r="L1454">
        <f>Table1[[#This Row],[Price]]/Table1[[#This Row],[Mileage]]</f>
        <v>0.13068160788553507</v>
      </c>
      <c r="M1454" t="str" cm="1">
        <f t="array" ref="M1454">_xlfn.IFS(
Table1[[#This Row],[Mileage]]&lt;50000,"Low",
Table1[[#This Row],[Mileage]]&lt;150000,"Medium",
TRUE,"High"
)</f>
        <v>High</v>
      </c>
      <c r="N1454" t="str" cm="1">
        <f t="array" ref="N1454">_xlfn.IFS(
Table1[[#This Row],[Price]]&lt;65000,"Budget",
Table1[[#This Row],[Price]]&lt;=80000,"Mid-range",
TRUE,"Premium"
)</f>
        <v>Budget</v>
      </c>
      <c r="O1454" t="str" cm="1">
        <f t="array" ref="O1454">_xlfn.IFS(
Table1[[#This Row],[Engine Size]]&lt;2,"Small",
Table1[[#This Row],[Engine Size]]&lt;4,"Medium",
TRUE,"Large"
)</f>
        <v>Large</v>
      </c>
      <c r="P1454" cm="1">
        <f t="array" ref="P1454">_xlfn.IFS(
Table1[[#This Row],[Condition]]="New",3,
Table1[[#This Row],[Condition]]="Like New",2,
TRUE,1
)</f>
        <v>3</v>
      </c>
    </row>
    <row r="1455" spans="1:16" x14ac:dyDescent="0.3">
      <c r="A1455">
        <v>1454</v>
      </c>
      <c r="B1455" t="s">
        <v>37</v>
      </c>
      <c r="C1455">
        <v>2008</v>
      </c>
      <c r="D1455">
        <v>3.9</v>
      </c>
      <c r="E1455" t="s">
        <v>33</v>
      </c>
      <c r="F1455" t="s">
        <v>19</v>
      </c>
      <c r="G1455">
        <v>284305</v>
      </c>
      <c r="H1455" t="s">
        <v>26</v>
      </c>
      <c r="I1455">
        <v>50475.25</v>
      </c>
      <c r="J1455" t="s">
        <v>68</v>
      </c>
      <c r="K1455">
        <f ca="1">YEAR(TODAY()) - Table1[[#This Row],[Year]]</f>
        <v>18</v>
      </c>
      <c r="L1455">
        <f>Table1[[#This Row],[Price]]/Table1[[#This Row],[Mileage]]</f>
        <v>0.17753908654438016</v>
      </c>
      <c r="M1455" t="str" cm="1">
        <f t="array" ref="M1455">_xlfn.IFS(
Table1[[#This Row],[Mileage]]&lt;50000,"Low",
Table1[[#This Row],[Mileage]]&lt;150000,"Medium",
TRUE,"High"
)</f>
        <v>High</v>
      </c>
      <c r="N1455" t="str" cm="1">
        <f t="array" ref="N1455">_xlfn.IFS(
Table1[[#This Row],[Price]]&lt;65000,"Budget",
Table1[[#This Row],[Price]]&lt;=80000,"Mid-range",
TRUE,"Premium"
)</f>
        <v>Budget</v>
      </c>
      <c r="O1455" t="str" cm="1">
        <f t="array" ref="O1455">_xlfn.IFS(
Table1[[#This Row],[Engine Size]]&lt;2,"Small",
Table1[[#This Row],[Engine Size]]&lt;4,"Medium",
TRUE,"Large"
)</f>
        <v>Medium</v>
      </c>
      <c r="P1455" cm="1">
        <f t="array" ref="P1455">_xlfn.IFS(
Table1[[#This Row],[Condition]]="New",3,
Table1[[#This Row],[Condition]]="Like New",2,
TRUE,1
)</f>
        <v>1</v>
      </c>
    </row>
    <row r="1456" spans="1:16" hidden="1" x14ac:dyDescent="0.3">
      <c r="A1456">
        <v>1455</v>
      </c>
      <c r="B1456" t="s">
        <v>43</v>
      </c>
      <c r="C1456">
        <v>2020</v>
      </c>
      <c r="D1456">
        <v>5.5</v>
      </c>
      <c r="E1456" t="s">
        <v>18</v>
      </c>
      <c r="F1456" t="s">
        <v>34</v>
      </c>
      <c r="G1456">
        <v>27738</v>
      </c>
      <c r="H1456" t="s">
        <v>26</v>
      </c>
      <c r="I1456">
        <v>43577.25</v>
      </c>
      <c r="J1456" t="s">
        <v>57</v>
      </c>
      <c r="K1456">
        <f ca="1">YEAR(TODAY()) - Table1[[#This Row],[Year]]</f>
        <v>6</v>
      </c>
      <c r="L1456">
        <f>Table1[[#This Row],[Price]]/Table1[[#This Row],[Mileage]]</f>
        <v>1.571030715985291</v>
      </c>
      <c r="M1456" t="str" cm="1">
        <f t="array" ref="M1456">_xlfn.IFS(
Table1[[#This Row],[Mileage]]&lt;50000,"Low",
Table1[[#This Row],[Mileage]]&lt;150000,"Medium",
TRUE,"High"
)</f>
        <v>Low</v>
      </c>
      <c r="N1456" t="str" cm="1">
        <f t="array" ref="N1456">_xlfn.IFS(
Table1[[#This Row],[Price]]&lt;65000,"Budget",
Table1[[#This Row],[Price]]&lt;=80000,"Mid-range",
TRUE,"Premium"
)</f>
        <v>Budget</v>
      </c>
      <c r="O1456" t="str" cm="1">
        <f t="array" ref="O1456">_xlfn.IFS(
Table1[[#This Row],[Engine Size]]&lt;2,"Small",
Table1[[#This Row],[Engine Size]]&lt;4,"Medium",
TRUE,"Large"
)</f>
        <v>Large</v>
      </c>
      <c r="P1456" cm="1">
        <f t="array" ref="P1456">_xlfn.IFS(
Table1[[#This Row],[Condition]]="New",3,
Table1[[#This Row],[Condition]]="Like New",2,
TRUE,1
)</f>
        <v>1</v>
      </c>
    </row>
    <row r="1457" spans="1:16" x14ac:dyDescent="0.3">
      <c r="A1457">
        <v>1456</v>
      </c>
      <c r="B1457" t="s">
        <v>37</v>
      </c>
      <c r="C1457">
        <v>2005</v>
      </c>
      <c r="D1457">
        <v>4</v>
      </c>
      <c r="E1457" t="s">
        <v>25</v>
      </c>
      <c r="F1457" t="s">
        <v>19</v>
      </c>
      <c r="G1457">
        <v>134997</v>
      </c>
      <c r="H1457" t="s">
        <v>38</v>
      </c>
      <c r="I1457">
        <v>87950.14</v>
      </c>
      <c r="J1457" t="s">
        <v>48</v>
      </c>
      <c r="K1457">
        <f ca="1">YEAR(TODAY()) - Table1[[#This Row],[Year]]</f>
        <v>21</v>
      </c>
      <c r="L1457">
        <f>Table1[[#This Row],[Price]]/Table1[[#This Row],[Mileage]]</f>
        <v>0.65149699622954582</v>
      </c>
      <c r="M1457" t="str" cm="1">
        <f t="array" ref="M1457">_xlfn.IFS(
Table1[[#This Row],[Mileage]]&lt;50000,"Low",
Table1[[#This Row],[Mileage]]&lt;150000,"Medium",
TRUE,"High"
)</f>
        <v>Medium</v>
      </c>
      <c r="N1457" t="str" cm="1">
        <f t="array" ref="N1457">_xlfn.IFS(
Table1[[#This Row],[Price]]&lt;65000,"Budget",
Table1[[#This Row],[Price]]&lt;=80000,"Mid-range",
TRUE,"Premium"
)</f>
        <v>Premium</v>
      </c>
      <c r="O1457" t="str" cm="1">
        <f t="array" ref="O1457">_xlfn.IFS(
Table1[[#This Row],[Engine Size]]&lt;2,"Small",
Table1[[#This Row],[Engine Size]]&lt;4,"Medium",
TRUE,"Large"
)</f>
        <v>Large</v>
      </c>
      <c r="P1457" cm="1">
        <f t="array" ref="P1457">_xlfn.IFS(
Table1[[#This Row],[Condition]]="New",3,
Table1[[#This Row],[Condition]]="Like New",2,
TRUE,1
)</f>
        <v>2</v>
      </c>
    </row>
    <row r="1458" spans="1:16" hidden="1" x14ac:dyDescent="0.3">
      <c r="A1458">
        <v>1457</v>
      </c>
      <c r="B1458" t="s">
        <v>58</v>
      </c>
      <c r="C1458">
        <v>2011</v>
      </c>
      <c r="D1458">
        <v>5.0999999999999996</v>
      </c>
      <c r="E1458" t="s">
        <v>42</v>
      </c>
      <c r="F1458" t="s">
        <v>34</v>
      </c>
      <c r="G1458">
        <v>57153</v>
      </c>
      <c r="H1458" t="s">
        <v>20</v>
      </c>
      <c r="I1458">
        <v>8055.44</v>
      </c>
      <c r="J1458" t="s">
        <v>62</v>
      </c>
      <c r="K1458">
        <f ca="1">YEAR(TODAY()) - Table1[[#This Row],[Year]]</f>
        <v>15</v>
      </c>
      <c r="L1458">
        <f>Table1[[#This Row],[Price]]/Table1[[#This Row],[Mileage]]</f>
        <v>0.14094518223015415</v>
      </c>
      <c r="M1458" t="str" cm="1">
        <f t="array" ref="M1458">_xlfn.IFS(
Table1[[#This Row],[Mileage]]&lt;50000,"Low",
Table1[[#This Row],[Mileage]]&lt;150000,"Medium",
TRUE,"High"
)</f>
        <v>Medium</v>
      </c>
      <c r="N1458" t="str" cm="1">
        <f t="array" ref="N1458">_xlfn.IFS(
Table1[[#This Row],[Price]]&lt;65000,"Budget",
Table1[[#This Row],[Price]]&lt;=80000,"Mid-range",
TRUE,"Premium"
)</f>
        <v>Budget</v>
      </c>
      <c r="O1458" t="str" cm="1">
        <f t="array" ref="O1458">_xlfn.IFS(
Table1[[#This Row],[Engine Size]]&lt;2,"Small",
Table1[[#This Row],[Engine Size]]&lt;4,"Medium",
TRUE,"Large"
)</f>
        <v>Large</v>
      </c>
      <c r="P1458" cm="1">
        <f t="array" ref="P1458">_xlfn.IFS(
Table1[[#This Row],[Condition]]="New",3,
Table1[[#This Row],[Condition]]="Like New",2,
TRUE,1
)</f>
        <v>3</v>
      </c>
    </row>
    <row r="1459" spans="1:16" x14ac:dyDescent="0.3">
      <c r="A1459">
        <v>1458</v>
      </c>
      <c r="B1459" t="s">
        <v>37</v>
      </c>
      <c r="C1459">
        <v>2001</v>
      </c>
      <c r="D1459">
        <v>3.1</v>
      </c>
      <c r="E1459" t="s">
        <v>33</v>
      </c>
      <c r="F1459" t="s">
        <v>19</v>
      </c>
      <c r="G1459">
        <v>214020</v>
      </c>
      <c r="H1459" t="s">
        <v>38</v>
      </c>
      <c r="I1459">
        <v>90105.17</v>
      </c>
      <c r="J1459" t="s">
        <v>48</v>
      </c>
      <c r="K1459">
        <f ca="1">YEAR(TODAY()) - Table1[[#This Row],[Year]]</f>
        <v>25</v>
      </c>
      <c r="L1459">
        <f>Table1[[#This Row],[Price]]/Table1[[#This Row],[Mileage]]</f>
        <v>0.42101284926642368</v>
      </c>
      <c r="M1459" t="str" cm="1">
        <f t="array" ref="M1459">_xlfn.IFS(
Table1[[#This Row],[Mileage]]&lt;50000,"Low",
Table1[[#This Row],[Mileage]]&lt;150000,"Medium",
TRUE,"High"
)</f>
        <v>High</v>
      </c>
      <c r="N1459" t="str" cm="1">
        <f t="array" ref="N1459">_xlfn.IFS(
Table1[[#This Row],[Price]]&lt;65000,"Budget",
Table1[[#This Row],[Price]]&lt;=80000,"Mid-range",
TRUE,"Premium"
)</f>
        <v>Premium</v>
      </c>
      <c r="O1459" t="str" cm="1">
        <f t="array" ref="O1459">_xlfn.IFS(
Table1[[#This Row],[Engine Size]]&lt;2,"Small",
Table1[[#This Row],[Engine Size]]&lt;4,"Medium",
TRUE,"Large"
)</f>
        <v>Medium</v>
      </c>
      <c r="P1459" cm="1">
        <f t="array" ref="P1459">_xlfn.IFS(
Table1[[#This Row],[Condition]]="New",3,
Table1[[#This Row],[Condition]]="Like New",2,
TRUE,1
)</f>
        <v>2</v>
      </c>
    </row>
    <row r="1460" spans="1:16" x14ac:dyDescent="0.3">
      <c r="A1460">
        <v>1459</v>
      </c>
      <c r="B1460" t="s">
        <v>37</v>
      </c>
      <c r="C1460">
        <v>2002</v>
      </c>
      <c r="D1460">
        <v>4.7</v>
      </c>
      <c r="E1460" t="s">
        <v>25</v>
      </c>
      <c r="F1460" t="s">
        <v>34</v>
      </c>
      <c r="G1460">
        <v>61009</v>
      </c>
      <c r="H1460" t="s">
        <v>20</v>
      </c>
      <c r="I1460">
        <v>66947.850000000006</v>
      </c>
      <c r="J1460" t="s">
        <v>39</v>
      </c>
      <c r="K1460">
        <f ca="1">YEAR(TODAY()) - Table1[[#This Row],[Year]]</f>
        <v>24</v>
      </c>
      <c r="L1460">
        <f>Table1[[#This Row],[Price]]/Table1[[#This Row],[Mileage]]</f>
        <v>1.097343834516219</v>
      </c>
      <c r="M1460" t="str" cm="1">
        <f t="array" ref="M1460">_xlfn.IFS(
Table1[[#This Row],[Mileage]]&lt;50000,"Low",
Table1[[#This Row],[Mileage]]&lt;150000,"Medium",
TRUE,"High"
)</f>
        <v>Medium</v>
      </c>
      <c r="N1460" t="str" cm="1">
        <f t="array" ref="N1460">_xlfn.IFS(
Table1[[#This Row],[Price]]&lt;65000,"Budget",
Table1[[#This Row],[Price]]&lt;=80000,"Mid-range",
TRUE,"Premium"
)</f>
        <v>Mid-range</v>
      </c>
      <c r="O1460" t="str" cm="1">
        <f t="array" ref="O1460">_xlfn.IFS(
Table1[[#This Row],[Engine Size]]&lt;2,"Small",
Table1[[#This Row],[Engine Size]]&lt;4,"Medium",
TRUE,"Large"
)</f>
        <v>Large</v>
      </c>
      <c r="P1460" cm="1">
        <f t="array" ref="P1460">_xlfn.IFS(
Table1[[#This Row],[Condition]]="New",3,
Table1[[#This Row],[Condition]]="Like New",2,
TRUE,1
)</f>
        <v>3</v>
      </c>
    </row>
    <row r="1461" spans="1:16" x14ac:dyDescent="0.3">
      <c r="A1461">
        <v>1460</v>
      </c>
      <c r="B1461" t="s">
        <v>24</v>
      </c>
      <c r="C1461">
        <v>2002</v>
      </c>
      <c r="D1461">
        <v>5.6</v>
      </c>
      <c r="E1461" t="s">
        <v>33</v>
      </c>
      <c r="F1461" t="s">
        <v>34</v>
      </c>
      <c r="G1461">
        <v>172624</v>
      </c>
      <c r="H1461" t="s">
        <v>38</v>
      </c>
      <c r="I1461">
        <v>75066.13</v>
      </c>
      <c r="J1461" t="s">
        <v>27</v>
      </c>
      <c r="K1461">
        <f ca="1">YEAR(TODAY()) - Table1[[#This Row],[Year]]</f>
        <v>24</v>
      </c>
      <c r="L1461">
        <f>Table1[[#This Row],[Price]]/Table1[[#This Row],[Mileage]]</f>
        <v>0.43485338075817964</v>
      </c>
      <c r="M1461" t="str" cm="1">
        <f t="array" ref="M1461">_xlfn.IFS(
Table1[[#This Row],[Mileage]]&lt;50000,"Low",
Table1[[#This Row],[Mileage]]&lt;150000,"Medium",
TRUE,"High"
)</f>
        <v>High</v>
      </c>
      <c r="N1461" t="str" cm="1">
        <f t="array" ref="N1461">_xlfn.IFS(
Table1[[#This Row],[Price]]&lt;65000,"Budget",
Table1[[#This Row],[Price]]&lt;=80000,"Mid-range",
TRUE,"Premium"
)</f>
        <v>Mid-range</v>
      </c>
      <c r="O1461" t="str" cm="1">
        <f t="array" ref="O1461">_xlfn.IFS(
Table1[[#This Row],[Engine Size]]&lt;2,"Small",
Table1[[#This Row],[Engine Size]]&lt;4,"Medium",
TRUE,"Large"
)</f>
        <v>Large</v>
      </c>
      <c r="P1461" cm="1">
        <f t="array" ref="P1461">_xlfn.IFS(
Table1[[#This Row],[Condition]]="New",3,
Table1[[#This Row],[Condition]]="Like New",2,
TRUE,1
)</f>
        <v>2</v>
      </c>
    </row>
    <row r="1462" spans="1:16" hidden="1" x14ac:dyDescent="0.3">
      <c r="A1462">
        <v>1461</v>
      </c>
      <c r="B1462" t="s">
        <v>37</v>
      </c>
      <c r="C1462">
        <v>2011</v>
      </c>
      <c r="D1462">
        <v>3.9</v>
      </c>
      <c r="E1462" t="s">
        <v>42</v>
      </c>
      <c r="F1462" t="s">
        <v>34</v>
      </c>
      <c r="G1462">
        <v>271941</v>
      </c>
      <c r="H1462" t="s">
        <v>20</v>
      </c>
      <c r="I1462">
        <v>5247.71</v>
      </c>
      <c r="J1462" t="s">
        <v>39</v>
      </c>
      <c r="K1462">
        <f ca="1">YEAR(TODAY()) - Table1[[#This Row],[Year]]</f>
        <v>15</v>
      </c>
      <c r="L1462">
        <f>Table1[[#This Row],[Price]]/Table1[[#This Row],[Mileage]]</f>
        <v>1.9297237268378068E-2</v>
      </c>
      <c r="M1462" t="str" cm="1">
        <f t="array" ref="M1462">_xlfn.IFS(
Table1[[#This Row],[Mileage]]&lt;50000,"Low",
Table1[[#This Row],[Mileage]]&lt;150000,"Medium",
TRUE,"High"
)</f>
        <v>High</v>
      </c>
      <c r="N1462" t="str" cm="1">
        <f t="array" ref="N1462">_xlfn.IFS(
Table1[[#This Row],[Price]]&lt;65000,"Budget",
Table1[[#This Row],[Price]]&lt;=80000,"Mid-range",
TRUE,"Premium"
)</f>
        <v>Budget</v>
      </c>
      <c r="O1462" t="str" cm="1">
        <f t="array" ref="O1462">_xlfn.IFS(
Table1[[#This Row],[Engine Size]]&lt;2,"Small",
Table1[[#This Row],[Engine Size]]&lt;4,"Medium",
TRUE,"Large"
)</f>
        <v>Medium</v>
      </c>
      <c r="P1462" cm="1">
        <f t="array" ref="P1462">_xlfn.IFS(
Table1[[#This Row],[Condition]]="New",3,
Table1[[#This Row],[Condition]]="Like New",2,
TRUE,1
)</f>
        <v>3</v>
      </c>
    </row>
    <row r="1463" spans="1:16" x14ac:dyDescent="0.3">
      <c r="A1463">
        <v>1462</v>
      </c>
      <c r="B1463" t="s">
        <v>37</v>
      </c>
      <c r="C1463">
        <v>2014</v>
      </c>
      <c r="D1463">
        <v>1.9</v>
      </c>
      <c r="E1463" t="s">
        <v>33</v>
      </c>
      <c r="F1463" t="s">
        <v>34</v>
      </c>
      <c r="G1463">
        <v>71942</v>
      </c>
      <c r="H1463" t="s">
        <v>20</v>
      </c>
      <c r="I1463">
        <v>64682.75</v>
      </c>
      <c r="J1463" t="s">
        <v>68</v>
      </c>
      <c r="K1463">
        <f ca="1">YEAR(TODAY()) - Table1[[#This Row],[Year]]</f>
        <v>12</v>
      </c>
      <c r="L1463">
        <f>Table1[[#This Row],[Price]]/Table1[[#This Row],[Mileage]]</f>
        <v>0.89909579939395623</v>
      </c>
      <c r="M1463" t="str" cm="1">
        <f t="array" ref="M1463">_xlfn.IFS(
Table1[[#This Row],[Mileage]]&lt;50000,"Low",
Table1[[#This Row],[Mileage]]&lt;150000,"Medium",
TRUE,"High"
)</f>
        <v>Medium</v>
      </c>
      <c r="N1463" t="str" cm="1">
        <f t="array" ref="N1463">_xlfn.IFS(
Table1[[#This Row],[Price]]&lt;65000,"Budget",
Table1[[#This Row],[Price]]&lt;=80000,"Mid-range",
TRUE,"Premium"
)</f>
        <v>Budget</v>
      </c>
      <c r="O1463" t="str" cm="1">
        <f t="array" ref="O1463">_xlfn.IFS(
Table1[[#This Row],[Engine Size]]&lt;2,"Small",
Table1[[#This Row],[Engine Size]]&lt;4,"Medium",
TRUE,"Large"
)</f>
        <v>Small</v>
      </c>
      <c r="P1463" cm="1">
        <f t="array" ref="P1463">_xlfn.IFS(
Table1[[#This Row],[Condition]]="New",3,
Table1[[#This Row],[Condition]]="Like New",2,
TRUE,1
)</f>
        <v>3</v>
      </c>
    </row>
    <row r="1464" spans="1:16" x14ac:dyDescent="0.3">
      <c r="A1464">
        <v>1463</v>
      </c>
      <c r="B1464" t="s">
        <v>50</v>
      </c>
      <c r="C1464">
        <v>2008</v>
      </c>
      <c r="D1464">
        <v>2.2999999999999998</v>
      </c>
      <c r="E1464" t="s">
        <v>33</v>
      </c>
      <c r="F1464" t="s">
        <v>19</v>
      </c>
      <c r="G1464">
        <v>118065</v>
      </c>
      <c r="H1464" t="s">
        <v>20</v>
      </c>
      <c r="I1464">
        <v>60906.19</v>
      </c>
      <c r="J1464" t="s">
        <v>55</v>
      </c>
      <c r="K1464">
        <f ca="1">YEAR(TODAY()) - Table1[[#This Row],[Year]]</f>
        <v>18</v>
      </c>
      <c r="L1464">
        <f>Table1[[#This Row],[Price]]/Table1[[#This Row],[Mileage]]</f>
        <v>0.51586998687163854</v>
      </c>
      <c r="M1464" t="str" cm="1">
        <f t="array" ref="M1464">_xlfn.IFS(
Table1[[#This Row],[Mileage]]&lt;50000,"Low",
Table1[[#This Row],[Mileage]]&lt;150000,"Medium",
TRUE,"High"
)</f>
        <v>Medium</v>
      </c>
      <c r="N1464" t="str" cm="1">
        <f t="array" ref="N1464">_xlfn.IFS(
Table1[[#This Row],[Price]]&lt;65000,"Budget",
Table1[[#This Row],[Price]]&lt;=80000,"Mid-range",
TRUE,"Premium"
)</f>
        <v>Budget</v>
      </c>
      <c r="O1464" t="str" cm="1">
        <f t="array" ref="O1464">_xlfn.IFS(
Table1[[#This Row],[Engine Size]]&lt;2,"Small",
Table1[[#This Row],[Engine Size]]&lt;4,"Medium",
TRUE,"Large"
)</f>
        <v>Medium</v>
      </c>
      <c r="P1464" cm="1">
        <f t="array" ref="P1464">_xlfn.IFS(
Table1[[#This Row],[Condition]]="New",3,
Table1[[#This Row],[Condition]]="Like New",2,
TRUE,1
)</f>
        <v>3</v>
      </c>
    </row>
    <row r="1465" spans="1:16" x14ac:dyDescent="0.3">
      <c r="A1465">
        <v>1464</v>
      </c>
      <c r="B1465" t="s">
        <v>58</v>
      </c>
      <c r="C1465">
        <v>2022</v>
      </c>
      <c r="D1465">
        <v>2</v>
      </c>
      <c r="E1465" t="s">
        <v>33</v>
      </c>
      <c r="F1465" t="s">
        <v>19</v>
      </c>
      <c r="G1465">
        <v>276109</v>
      </c>
      <c r="H1465" t="s">
        <v>26</v>
      </c>
      <c r="I1465">
        <v>56034.53</v>
      </c>
      <c r="J1465" t="s">
        <v>65</v>
      </c>
      <c r="K1465">
        <f ca="1">YEAR(TODAY()) - Table1[[#This Row],[Year]]</f>
        <v>4</v>
      </c>
      <c r="L1465">
        <f>Table1[[#This Row],[Price]]/Table1[[#This Row],[Mileage]]</f>
        <v>0.20294351143932288</v>
      </c>
      <c r="M1465" t="str" cm="1">
        <f t="array" ref="M1465">_xlfn.IFS(
Table1[[#This Row],[Mileage]]&lt;50000,"Low",
Table1[[#This Row],[Mileage]]&lt;150000,"Medium",
TRUE,"High"
)</f>
        <v>High</v>
      </c>
      <c r="N1465" t="str" cm="1">
        <f t="array" ref="N1465">_xlfn.IFS(
Table1[[#This Row],[Price]]&lt;65000,"Budget",
Table1[[#This Row],[Price]]&lt;=80000,"Mid-range",
TRUE,"Premium"
)</f>
        <v>Budget</v>
      </c>
      <c r="O1465" t="str" cm="1">
        <f t="array" ref="O1465">_xlfn.IFS(
Table1[[#This Row],[Engine Size]]&lt;2,"Small",
Table1[[#This Row],[Engine Size]]&lt;4,"Medium",
TRUE,"Large"
)</f>
        <v>Medium</v>
      </c>
      <c r="P1465" cm="1">
        <f t="array" ref="P1465">_xlfn.IFS(
Table1[[#This Row],[Condition]]="New",3,
Table1[[#This Row],[Condition]]="Like New",2,
TRUE,1
)</f>
        <v>1</v>
      </c>
    </row>
    <row r="1466" spans="1:16" x14ac:dyDescent="0.3">
      <c r="A1466">
        <v>1465</v>
      </c>
      <c r="B1466" t="s">
        <v>17</v>
      </c>
      <c r="C1466">
        <v>2007</v>
      </c>
      <c r="D1466">
        <v>2.2000000000000002</v>
      </c>
      <c r="E1466" t="s">
        <v>25</v>
      </c>
      <c r="F1466" t="s">
        <v>19</v>
      </c>
      <c r="G1466">
        <v>275877</v>
      </c>
      <c r="H1466" t="s">
        <v>26</v>
      </c>
      <c r="I1466">
        <v>79657.350000000006</v>
      </c>
      <c r="J1466" t="s">
        <v>64</v>
      </c>
      <c r="K1466">
        <f ca="1">YEAR(TODAY()) - Table1[[#This Row],[Year]]</f>
        <v>19</v>
      </c>
      <c r="L1466">
        <f>Table1[[#This Row],[Price]]/Table1[[#This Row],[Mileage]]</f>
        <v>0.28874226557487576</v>
      </c>
      <c r="M1466" t="str" cm="1">
        <f t="array" ref="M1466">_xlfn.IFS(
Table1[[#This Row],[Mileage]]&lt;50000,"Low",
Table1[[#This Row],[Mileage]]&lt;150000,"Medium",
TRUE,"High"
)</f>
        <v>High</v>
      </c>
      <c r="N1466" t="str" cm="1">
        <f t="array" ref="N1466">_xlfn.IFS(
Table1[[#This Row],[Price]]&lt;65000,"Budget",
Table1[[#This Row],[Price]]&lt;=80000,"Mid-range",
TRUE,"Premium"
)</f>
        <v>Mid-range</v>
      </c>
      <c r="O1466" t="str" cm="1">
        <f t="array" ref="O1466">_xlfn.IFS(
Table1[[#This Row],[Engine Size]]&lt;2,"Small",
Table1[[#This Row],[Engine Size]]&lt;4,"Medium",
TRUE,"Large"
)</f>
        <v>Medium</v>
      </c>
      <c r="P1466" cm="1">
        <f t="array" ref="P1466">_xlfn.IFS(
Table1[[#This Row],[Condition]]="New",3,
Table1[[#This Row],[Condition]]="Like New",2,
TRUE,1
)</f>
        <v>1</v>
      </c>
    </row>
    <row r="1467" spans="1:16" x14ac:dyDescent="0.3">
      <c r="A1467">
        <v>1466</v>
      </c>
      <c r="B1467" t="s">
        <v>24</v>
      </c>
      <c r="C1467">
        <v>2010</v>
      </c>
      <c r="D1467">
        <v>2.5</v>
      </c>
      <c r="E1467" t="s">
        <v>42</v>
      </c>
      <c r="F1467" t="s">
        <v>34</v>
      </c>
      <c r="G1467">
        <v>157998</v>
      </c>
      <c r="H1467" t="s">
        <v>38</v>
      </c>
      <c r="I1467">
        <v>57807.75</v>
      </c>
      <c r="J1467" t="s">
        <v>53</v>
      </c>
      <c r="K1467">
        <f ca="1">YEAR(TODAY()) - Table1[[#This Row],[Year]]</f>
        <v>16</v>
      </c>
      <c r="L1467">
        <f>Table1[[#This Row],[Price]]/Table1[[#This Row],[Mileage]]</f>
        <v>0.36587646679071889</v>
      </c>
      <c r="M1467" t="str" cm="1">
        <f t="array" ref="M1467">_xlfn.IFS(
Table1[[#This Row],[Mileage]]&lt;50000,"Low",
Table1[[#This Row],[Mileage]]&lt;150000,"Medium",
TRUE,"High"
)</f>
        <v>High</v>
      </c>
      <c r="N1467" t="str" cm="1">
        <f t="array" ref="N1467">_xlfn.IFS(
Table1[[#This Row],[Price]]&lt;65000,"Budget",
Table1[[#This Row],[Price]]&lt;=80000,"Mid-range",
TRUE,"Premium"
)</f>
        <v>Budget</v>
      </c>
      <c r="O1467" t="str" cm="1">
        <f t="array" ref="O1467">_xlfn.IFS(
Table1[[#This Row],[Engine Size]]&lt;2,"Small",
Table1[[#This Row],[Engine Size]]&lt;4,"Medium",
TRUE,"Large"
)</f>
        <v>Medium</v>
      </c>
      <c r="P1467" cm="1">
        <f t="array" ref="P1467">_xlfn.IFS(
Table1[[#This Row],[Condition]]="New",3,
Table1[[#This Row],[Condition]]="Like New",2,
TRUE,1
)</f>
        <v>2</v>
      </c>
    </row>
    <row r="1468" spans="1:16" x14ac:dyDescent="0.3">
      <c r="A1468">
        <v>1467</v>
      </c>
      <c r="B1468" t="s">
        <v>50</v>
      </c>
      <c r="C1468">
        <v>2015</v>
      </c>
      <c r="D1468">
        <v>3.8</v>
      </c>
      <c r="E1468" t="s">
        <v>42</v>
      </c>
      <c r="F1468" t="s">
        <v>34</v>
      </c>
      <c r="G1468">
        <v>159855</v>
      </c>
      <c r="H1468" t="s">
        <v>38</v>
      </c>
      <c r="I1468">
        <v>86424.23</v>
      </c>
      <c r="J1468" t="s">
        <v>54</v>
      </c>
      <c r="K1468">
        <f ca="1">YEAR(TODAY()) - Table1[[#This Row],[Year]]</f>
        <v>11</v>
      </c>
      <c r="L1468">
        <f>Table1[[#This Row],[Price]]/Table1[[#This Row],[Mileage]]</f>
        <v>0.54064139376309783</v>
      </c>
      <c r="M1468" t="str" cm="1">
        <f t="array" ref="M1468">_xlfn.IFS(
Table1[[#This Row],[Mileage]]&lt;50000,"Low",
Table1[[#This Row],[Mileage]]&lt;150000,"Medium",
TRUE,"High"
)</f>
        <v>High</v>
      </c>
      <c r="N1468" t="str" cm="1">
        <f t="array" ref="N1468">_xlfn.IFS(
Table1[[#This Row],[Price]]&lt;65000,"Budget",
Table1[[#This Row],[Price]]&lt;=80000,"Mid-range",
TRUE,"Premium"
)</f>
        <v>Premium</v>
      </c>
      <c r="O1468" t="str" cm="1">
        <f t="array" ref="O1468">_xlfn.IFS(
Table1[[#This Row],[Engine Size]]&lt;2,"Small",
Table1[[#This Row],[Engine Size]]&lt;4,"Medium",
TRUE,"Large"
)</f>
        <v>Medium</v>
      </c>
      <c r="P1468" cm="1">
        <f t="array" ref="P1468">_xlfn.IFS(
Table1[[#This Row],[Condition]]="New",3,
Table1[[#This Row],[Condition]]="Like New",2,
TRUE,1
)</f>
        <v>2</v>
      </c>
    </row>
    <row r="1469" spans="1:16" hidden="1" x14ac:dyDescent="0.3">
      <c r="A1469">
        <v>1468</v>
      </c>
      <c r="B1469" t="s">
        <v>30</v>
      </c>
      <c r="C1469">
        <v>2021</v>
      </c>
      <c r="D1469">
        <v>3.9</v>
      </c>
      <c r="E1469" t="s">
        <v>25</v>
      </c>
      <c r="F1469" t="s">
        <v>34</v>
      </c>
      <c r="G1469">
        <v>83360</v>
      </c>
      <c r="H1469" t="s">
        <v>20</v>
      </c>
      <c r="I1469">
        <v>27099.99</v>
      </c>
      <c r="J1469" t="s">
        <v>40</v>
      </c>
      <c r="K1469">
        <f ca="1">YEAR(TODAY()) - Table1[[#This Row],[Year]]</f>
        <v>5</v>
      </c>
      <c r="L1469">
        <f>Table1[[#This Row],[Price]]/Table1[[#This Row],[Mileage]]</f>
        <v>0.325095849328215</v>
      </c>
      <c r="M1469" t="str" cm="1">
        <f t="array" ref="M1469">_xlfn.IFS(
Table1[[#This Row],[Mileage]]&lt;50000,"Low",
Table1[[#This Row],[Mileage]]&lt;150000,"Medium",
TRUE,"High"
)</f>
        <v>Medium</v>
      </c>
      <c r="N1469" t="str" cm="1">
        <f t="array" ref="N1469">_xlfn.IFS(
Table1[[#This Row],[Price]]&lt;65000,"Budget",
Table1[[#This Row],[Price]]&lt;=80000,"Mid-range",
TRUE,"Premium"
)</f>
        <v>Budget</v>
      </c>
      <c r="O1469" t="str" cm="1">
        <f t="array" ref="O1469">_xlfn.IFS(
Table1[[#This Row],[Engine Size]]&lt;2,"Small",
Table1[[#This Row],[Engine Size]]&lt;4,"Medium",
TRUE,"Large"
)</f>
        <v>Medium</v>
      </c>
      <c r="P1469" cm="1">
        <f t="array" ref="P1469">_xlfn.IFS(
Table1[[#This Row],[Condition]]="New",3,
Table1[[#This Row],[Condition]]="Like New",2,
TRUE,1
)</f>
        <v>3</v>
      </c>
    </row>
    <row r="1470" spans="1:16" x14ac:dyDescent="0.3">
      <c r="A1470">
        <v>1469</v>
      </c>
      <c r="B1470" t="s">
        <v>58</v>
      </c>
      <c r="C1470">
        <v>2003</v>
      </c>
      <c r="D1470">
        <v>3.1</v>
      </c>
      <c r="E1470" t="s">
        <v>25</v>
      </c>
      <c r="F1470" t="s">
        <v>34</v>
      </c>
      <c r="G1470">
        <v>167466</v>
      </c>
      <c r="H1470" t="s">
        <v>20</v>
      </c>
      <c r="I1470">
        <v>81568.350000000006</v>
      </c>
      <c r="J1470" t="s">
        <v>65</v>
      </c>
      <c r="K1470">
        <f ca="1">YEAR(TODAY()) - Table1[[#This Row],[Year]]</f>
        <v>23</v>
      </c>
      <c r="L1470">
        <f>Table1[[#This Row],[Price]]/Table1[[#This Row],[Mileage]]</f>
        <v>0.48707409265164275</v>
      </c>
      <c r="M1470" t="str" cm="1">
        <f t="array" ref="M1470">_xlfn.IFS(
Table1[[#This Row],[Mileage]]&lt;50000,"Low",
Table1[[#This Row],[Mileage]]&lt;150000,"Medium",
TRUE,"High"
)</f>
        <v>High</v>
      </c>
      <c r="N1470" t="str" cm="1">
        <f t="array" ref="N1470">_xlfn.IFS(
Table1[[#This Row],[Price]]&lt;65000,"Budget",
Table1[[#This Row],[Price]]&lt;=80000,"Mid-range",
TRUE,"Premium"
)</f>
        <v>Premium</v>
      </c>
      <c r="O1470" t="str" cm="1">
        <f t="array" ref="O1470">_xlfn.IFS(
Table1[[#This Row],[Engine Size]]&lt;2,"Small",
Table1[[#This Row],[Engine Size]]&lt;4,"Medium",
TRUE,"Large"
)</f>
        <v>Medium</v>
      </c>
      <c r="P1470" cm="1">
        <f t="array" ref="P1470">_xlfn.IFS(
Table1[[#This Row],[Condition]]="New",3,
Table1[[#This Row],[Condition]]="Like New",2,
TRUE,1
)</f>
        <v>3</v>
      </c>
    </row>
    <row r="1471" spans="1:16" hidden="1" x14ac:dyDescent="0.3">
      <c r="A1471">
        <v>1470</v>
      </c>
      <c r="B1471" t="s">
        <v>58</v>
      </c>
      <c r="C1471">
        <v>2000</v>
      </c>
      <c r="D1471">
        <v>4.0999999999999996</v>
      </c>
      <c r="E1471" t="s">
        <v>25</v>
      </c>
      <c r="F1471" t="s">
        <v>34</v>
      </c>
      <c r="G1471">
        <v>195868</v>
      </c>
      <c r="H1471" t="s">
        <v>26</v>
      </c>
      <c r="I1471">
        <v>22034.71</v>
      </c>
      <c r="J1471" t="s">
        <v>59</v>
      </c>
      <c r="K1471">
        <f ca="1">YEAR(TODAY()) - Table1[[#This Row],[Year]]</f>
        <v>26</v>
      </c>
      <c r="L1471">
        <f>Table1[[#This Row],[Price]]/Table1[[#This Row],[Mileage]]</f>
        <v>0.11249775358915187</v>
      </c>
      <c r="M1471" t="str" cm="1">
        <f t="array" ref="M1471">_xlfn.IFS(
Table1[[#This Row],[Mileage]]&lt;50000,"Low",
Table1[[#This Row],[Mileage]]&lt;150000,"Medium",
TRUE,"High"
)</f>
        <v>High</v>
      </c>
      <c r="N1471" t="str" cm="1">
        <f t="array" ref="N1471">_xlfn.IFS(
Table1[[#This Row],[Price]]&lt;65000,"Budget",
Table1[[#This Row],[Price]]&lt;=80000,"Mid-range",
TRUE,"Premium"
)</f>
        <v>Budget</v>
      </c>
      <c r="O1471" t="str" cm="1">
        <f t="array" ref="O1471">_xlfn.IFS(
Table1[[#This Row],[Engine Size]]&lt;2,"Small",
Table1[[#This Row],[Engine Size]]&lt;4,"Medium",
TRUE,"Large"
)</f>
        <v>Large</v>
      </c>
      <c r="P1471" cm="1">
        <f t="array" ref="P1471">_xlfn.IFS(
Table1[[#This Row],[Condition]]="New",3,
Table1[[#This Row],[Condition]]="Like New",2,
TRUE,1
)</f>
        <v>1</v>
      </c>
    </row>
    <row r="1472" spans="1:16" x14ac:dyDescent="0.3">
      <c r="A1472">
        <v>1471</v>
      </c>
      <c r="B1472" t="s">
        <v>30</v>
      </c>
      <c r="C1472">
        <v>2023</v>
      </c>
      <c r="D1472">
        <v>1.4</v>
      </c>
      <c r="E1472" t="s">
        <v>18</v>
      </c>
      <c r="F1472" t="s">
        <v>34</v>
      </c>
      <c r="G1472">
        <v>290431</v>
      </c>
      <c r="H1472" t="s">
        <v>26</v>
      </c>
      <c r="I1472">
        <v>82246.19</v>
      </c>
      <c r="J1472" t="s">
        <v>31</v>
      </c>
      <c r="K1472">
        <f ca="1">YEAR(TODAY()) - Table1[[#This Row],[Year]]</f>
        <v>3</v>
      </c>
      <c r="L1472">
        <f>Table1[[#This Row],[Price]]/Table1[[#This Row],[Mileage]]</f>
        <v>0.28318667773068301</v>
      </c>
      <c r="M1472" t="str" cm="1">
        <f t="array" ref="M1472">_xlfn.IFS(
Table1[[#This Row],[Mileage]]&lt;50000,"Low",
Table1[[#This Row],[Mileage]]&lt;150000,"Medium",
TRUE,"High"
)</f>
        <v>High</v>
      </c>
      <c r="N1472" t="str" cm="1">
        <f t="array" ref="N1472">_xlfn.IFS(
Table1[[#This Row],[Price]]&lt;65000,"Budget",
Table1[[#This Row],[Price]]&lt;=80000,"Mid-range",
TRUE,"Premium"
)</f>
        <v>Premium</v>
      </c>
      <c r="O1472" t="str" cm="1">
        <f t="array" ref="O1472">_xlfn.IFS(
Table1[[#This Row],[Engine Size]]&lt;2,"Small",
Table1[[#This Row],[Engine Size]]&lt;4,"Medium",
TRUE,"Large"
)</f>
        <v>Small</v>
      </c>
      <c r="P1472" cm="1">
        <f t="array" ref="P1472">_xlfn.IFS(
Table1[[#This Row],[Condition]]="New",3,
Table1[[#This Row],[Condition]]="Like New",2,
TRUE,1
)</f>
        <v>1</v>
      </c>
    </row>
    <row r="1473" spans="1:16" x14ac:dyDescent="0.3">
      <c r="A1473">
        <v>1472</v>
      </c>
      <c r="B1473" t="s">
        <v>17</v>
      </c>
      <c r="C1473">
        <v>2006</v>
      </c>
      <c r="D1473">
        <v>1.4</v>
      </c>
      <c r="E1473" t="s">
        <v>33</v>
      </c>
      <c r="F1473" t="s">
        <v>19</v>
      </c>
      <c r="G1473">
        <v>82104</v>
      </c>
      <c r="H1473" t="s">
        <v>26</v>
      </c>
      <c r="I1473">
        <v>94344.03</v>
      </c>
      <c r="J1473" t="s">
        <v>47</v>
      </c>
      <c r="K1473">
        <f ca="1">YEAR(TODAY()) - Table1[[#This Row],[Year]]</f>
        <v>20</v>
      </c>
      <c r="L1473">
        <f>Table1[[#This Row],[Price]]/Table1[[#This Row],[Mileage]]</f>
        <v>1.1490795819935691</v>
      </c>
      <c r="M1473" t="str" cm="1">
        <f t="array" ref="M1473">_xlfn.IFS(
Table1[[#This Row],[Mileage]]&lt;50000,"Low",
Table1[[#This Row],[Mileage]]&lt;150000,"Medium",
TRUE,"High"
)</f>
        <v>Medium</v>
      </c>
      <c r="N1473" t="str" cm="1">
        <f t="array" ref="N1473">_xlfn.IFS(
Table1[[#This Row],[Price]]&lt;65000,"Budget",
Table1[[#This Row],[Price]]&lt;=80000,"Mid-range",
TRUE,"Premium"
)</f>
        <v>Premium</v>
      </c>
      <c r="O1473" t="str" cm="1">
        <f t="array" ref="O1473">_xlfn.IFS(
Table1[[#This Row],[Engine Size]]&lt;2,"Small",
Table1[[#This Row],[Engine Size]]&lt;4,"Medium",
TRUE,"Large"
)</f>
        <v>Small</v>
      </c>
      <c r="P1473" cm="1">
        <f t="array" ref="P1473">_xlfn.IFS(
Table1[[#This Row],[Condition]]="New",3,
Table1[[#This Row],[Condition]]="Like New",2,
TRUE,1
)</f>
        <v>1</v>
      </c>
    </row>
    <row r="1474" spans="1:16" hidden="1" x14ac:dyDescent="0.3">
      <c r="A1474">
        <v>1473</v>
      </c>
      <c r="B1474" t="s">
        <v>37</v>
      </c>
      <c r="C1474">
        <v>2001</v>
      </c>
      <c r="D1474">
        <v>1.9</v>
      </c>
      <c r="E1474" t="s">
        <v>33</v>
      </c>
      <c r="F1474" t="s">
        <v>19</v>
      </c>
      <c r="G1474">
        <v>161508</v>
      </c>
      <c r="H1474" t="s">
        <v>38</v>
      </c>
      <c r="I1474">
        <v>36890.94</v>
      </c>
      <c r="J1474" t="s">
        <v>45</v>
      </c>
      <c r="K1474">
        <f ca="1">YEAR(TODAY()) - Table1[[#This Row],[Year]]</f>
        <v>25</v>
      </c>
      <c r="L1474">
        <f>Table1[[#This Row],[Price]]/Table1[[#This Row],[Mileage]]</f>
        <v>0.22841555836243407</v>
      </c>
      <c r="M1474" t="str" cm="1">
        <f t="array" ref="M1474">_xlfn.IFS(
Table1[[#This Row],[Mileage]]&lt;50000,"Low",
Table1[[#This Row],[Mileage]]&lt;150000,"Medium",
TRUE,"High"
)</f>
        <v>High</v>
      </c>
      <c r="N1474" t="str" cm="1">
        <f t="array" ref="N1474">_xlfn.IFS(
Table1[[#This Row],[Price]]&lt;65000,"Budget",
Table1[[#This Row],[Price]]&lt;=80000,"Mid-range",
TRUE,"Premium"
)</f>
        <v>Budget</v>
      </c>
      <c r="O1474" t="str" cm="1">
        <f t="array" ref="O1474">_xlfn.IFS(
Table1[[#This Row],[Engine Size]]&lt;2,"Small",
Table1[[#This Row],[Engine Size]]&lt;4,"Medium",
TRUE,"Large"
)</f>
        <v>Small</v>
      </c>
      <c r="P1474" cm="1">
        <f t="array" ref="P1474">_xlfn.IFS(
Table1[[#This Row],[Condition]]="New",3,
Table1[[#This Row],[Condition]]="Like New",2,
TRUE,1
)</f>
        <v>2</v>
      </c>
    </row>
    <row r="1475" spans="1:16" x14ac:dyDescent="0.3">
      <c r="A1475">
        <v>1474</v>
      </c>
      <c r="B1475" t="s">
        <v>50</v>
      </c>
      <c r="C1475">
        <v>2023</v>
      </c>
      <c r="D1475">
        <v>3.6</v>
      </c>
      <c r="E1475" t="s">
        <v>42</v>
      </c>
      <c r="F1475" t="s">
        <v>19</v>
      </c>
      <c r="G1475">
        <v>221404</v>
      </c>
      <c r="H1475" t="s">
        <v>26</v>
      </c>
      <c r="I1475">
        <v>55339.199999999997</v>
      </c>
      <c r="J1475" t="s">
        <v>61</v>
      </c>
      <c r="K1475">
        <f ca="1">YEAR(TODAY()) - Table1[[#This Row],[Year]]</f>
        <v>3</v>
      </c>
      <c r="L1475">
        <f>Table1[[#This Row],[Price]]/Table1[[#This Row],[Mileage]]</f>
        <v>0.24994670376325628</v>
      </c>
      <c r="M1475" t="str" cm="1">
        <f t="array" ref="M1475">_xlfn.IFS(
Table1[[#This Row],[Mileage]]&lt;50000,"Low",
Table1[[#This Row],[Mileage]]&lt;150000,"Medium",
TRUE,"High"
)</f>
        <v>High</v>
      </c>
      <c r="N1475" t="str" cm="1">
        <f t="array" ref="N1475">_xlfn.IFS(
Table1[[#This Row],[Price]]&lt;65000,"Budget",
Table1[[#This Row],[Price]]&lt;=80000,"Mid-range",
TRUE,"Premium"
)</f>
        <v>Budget</v>
      </c>
      <c r="O1475" t="str" cm="1">
        <f t="array" ref="O1475">_xlfn.IFS(
Table1[[#This Row],[Engine Size]]&lt;2,"Small",
Table1[[#This Row],[Engine Size]]&lt;4,"Medium",
TRUE,"Large"
)</f>
        <v>Medium</v>
      </c>
      <c r="P1475" cm="1">
        <f t="array" ref="P1475">_xlfn.IFS(
Table1[[#This Row],[Condition]]="New",3,
Table1[[#This Row],[Condition]]="Like New",2,
TRUE,1
)</f>
        <v>1</v>
      </c>
    </row>
    <row r="1476" spans="1:16" x14ac:dyDescent="0.3">
      <c r="A1476">
        <v>1475</v>
      </c>
      <c r="B1476" t="s">
        <v>43</v>
      </c>
      <c r="C1476">
        <v>2004</v>
      </c>
      <c r="D1476">
        <v>2.1</v>
      </c>
      <c r="E1476" t="s">
        <v>33</v>
      </c>
      <c r="F1476" t="s">
        <v>19</v>
      </c>
      <c r="G1476">
        <v>265332</v>
      </c>
      <c r="H1476" t="s">
        <v>38</v>
      </c>
      <c r="I1476">
        <v>67541.259999999995</v>
      </c>
      <c r="J1476" t="s">
        <v>63</v>
      </c>
      <c r="K1476">
        <f ca="1">YEAR(TODAY()) - Table1[[#This Row],[Year]]</f>
        <v>22</v>
      </c>
      <c r="L1476">
        <f>Table1[[#This Row],[Price]]/Table1[[#This Row],[Mileage]]</f>
        <v>0.2545537666018422</v>
      </c>
      <c r="M1476" t="str" cm="1">
        <f t="array" ref="M1476">_xlfn.IFS(
Table1[[#This Row],[Mileage]]&lt;50000,"Low",
Table1[[#This Row],[Mileage]]&lt;150000,"Medium",
TRUE,"High"
)</f>
        <v>High</v>
      </c>
      <c r="N1476" t="str" cm="1">
        <f t="array" ref="N1476">_xlfn.IFS(
Table1[[#This Row],[Price]]&lt;65000,"Budget",
Table1[[#This Row],[Price]]&lt;=80000,"Mid-range",
TRUE,"Premium"
)</f>
        <v>Mid-range</v>
      </c>
      <c r="O1476" t="str" cm="1">
        <f t="array" ref="O1476">_xlfn.IFS(
Table1[[#This Row],[Engine Size]]&lt;2,"Small",
Table1[[#This Row],[Engine Size]]&lt;4,"Medium",
TRUE,"Large"
)</f>
        <v>Medium</v>
      </c>
      <c r="P1476" cm="1">
        <f t="array" ref="P1476">_xlfn.IFS(
Table1[[#This Row],[Condition]]="New",3,
Table1[[#This Row],[Condition]]="Like New",2,
TRUE,1
)</f>
        <v>2</v>
      </c>
    </row>
    <row r="1477" spans="1:16" hidden="1" x14ac:dyDescent="0.3">
      <c r="A1477">
        <v>1476</v>
      </c>
      <c r="B1477" t="s">
        <v>24</v>
      </c>
      <c r="C1477">
        <v>2006</v>
      </c>
      <c r="D1477">
        <v>2.4</v>
      </c>
      <c r="E1477" t="s">
        <v>18</v>
      </c>
      <c r="F1477" t="s">
        <v>19</v>
      </c>
      <c r="G1477">
        <v>91205</v>
      </c>
      <c r="H1477" t="s">
        <v>26</v>
      </c>
      <c r="I1477">
        <v>12549.81</v>
      </c>
      <c r="J1477" t="s">
        <v>27</v>
      </c>
      <c r="K1477">
        <f ca="1">YEAR(TODAY()) - Table1[[#This Row],[Year]]</f>
        <v>20</v>
      </c>
      <c r="L1477">
        <f>Table1[[#This Row],[Price]]/Table1[[#This Row],[Mileage]]</f>
        <v>0.13760002192862233</v>
      </c>
      <c r="M1477" t="str" cm="1">
        <f t="array" ref="M1477">_xlfn.IFS(
Table1[[#This Row],[Mileage]]&lt;50000,"Low",
Table1[[#This Row],[Mileage]]&lt;150000,"Medium",
TRUE,"High"
)</f>
        <v>Medium</v>
      </c>
      <c r="N1477" t="str" cm="1">
        <f t="array" ref="N1477">_xlfn.IFS(
Table1[[#This Row],[Price]]&lt;65000,"Budget",
Table1[[#This Row],[Price]]&lt;=80000,"Mid-range",
TRUE,"Premium"
)</f>
        <v>Budget</v>
      </c>
      <c r="O1477" t="str" cm="1">
        <f t="array" ref="O1477">_xlfn.IFS(
Table1[[#This Row],[Engine Size]]&lt;2,"Small",
Table1[[#This Row],[Engine Size]]&lt;4,"Medium",
TRUE,"Large"
)</f>
        <v>Medium</v>
      </c>
      <c r="P1477" cm="1">
        <f t="array" ref="P1477">_xlfn.IFS(
Table1[[#This Row],[Condition]]="New",3,
Table1[[#This Row],[Condition]]="Like New",2,
TRUE,1
)</f>
        <v>1</v>
      </c>
    </row>
    <row r="1478" spans="1:16" x14ac:dyDescent="0.3">
      <c r="A1478">
        <v>1477</v>
      </c>
      <c r="B1478" t="s">
        <v>43</v>
      </c>
      <c r="C1478">
        <v>2003</v>
      </c>
      <c r="D1478">
        <v>3</v>
      </c>
      <c r="E1478" t="s">
        <v>25</v>
      </c>
      <c r="F1478" t="s">
        <v>19</v>
      </c>
      <c r="G1478">
        <v>232321</v>
      </c>
      <c r="H1478" t="s">
        <v>26</v>
      </c>
      <c r="I1478">
        <v>51937.67</v>
      </c>
      <c r="J1478" t="s">
        <v>44</v>
      </c>
      <c r="K1478">
        <f ca="1">YEAR(TODAY()) - Table1[[#This Row],[Year]]</f>
        <v>23</v>
      </c>
      <c r="L1478">
        <f>Table1[[#This Row],[Price]]/Table1[[#This Row],[Mileage]]</f>
        <v>0.22355994507599397</v>
      </c>
      <c r="M1478" t="str" cm="1">
        <f t="array" ref="M1478">_xlfn.IFS(
Table1[[#This Row],[Mileage]]&lt;50000,"Low",
Table1[[#This Row],[Mileage]]&lt;150000,"Medium",
TRUE,"High"
)</f>
        <v>High</v>
      </c>
      <c r="N1478" t="str" cm="1">
        <f t="array" ref="N1478">_xlfn.IFS(
Table1[[#This Row],[Price]]&lt;65000,"Budget",
Table1[[#This Row],[Price]]&lt;=80000,"Mid-range",
TRUE,"Premium"
)</f>
        <v>Budget</v>
      </c>
      <c r="O1478" t="str" cm="1">
        <f t="array" ref="O1478">_xlfn.IFS(
Table1[[#This Row],[Engine Size]]&lt;2,"Small",
Table1[[#This Row],[Engine Size]]&lt;4,"Medium",
TRUE,"Large"
)</f>
        <v>Medium</v>
      </c>
      <c r="P1478" cm="1">
        <f t="array" ref="P1478">_xlfn.IFS(
Table1[[#This Row],[Condition]]="New",3,
Table1[[#This Row],[Condition]]="Like New",2,
TRUE,1
)</f>
        <v>1</v>
      </c>
    </row>
    <row r="1479" spans="1:16" hidden="1" x14ac:dyDescent="0.3">
      <c r="A1479">
        <v>1478</v>
      </c>
      <c r="B1479" t="s">
        <v>30</v>
      </c>
      <c r="C1479">
        <v>2004</v>
      </c>
      <c r="D1479">
        <v>5.0999999999999996</v>
      </c>
      <c r="E1479" t="s">
        <v>42</v>
      </c>
      <c r="F1479" t="s">
        <v>19</v>
      </c>
      <c r="G1479">
        <v>137837</v>
      </c>
      <c r="H1479" t="s">
        <v>20</v>
      </c>
      <c r="I1479">
        <v>39255.57</v>
      </c>
      <c r="J1479" t="s">
        <v>52</v>
      </c>
      <c r="K1479">
        <f ca="1">YEAR(TODAY()) - Table1[[#This Row],[Year]]</f>
        <v>22</v>
      </c>
      <c r="L1479">
        <f>Table1[[#This Row],[Price]]/Table1[[#This Row],[Mileage]]</f>
        <v>0.28479704288398616</v>
      </c>
      <c r="M1479" t="str" cm="1">
        <f t="array" ref="M1479">_xlfn.IFS(
Table1[[#This Row],[Mileage]]&lt;50000,"Low",
Table1[[#This Row],[Mileage]]&lt;150000,"Medium",
TRUE,"High"
)</f>
        <v>Medium</v>
      </c>
      <c r="N1479" t="str" cm="1">
        <f t="array" ref="N1479">_xlfn.IFS(
Table1[[#This Row],[Price]]&lt;65000,"Budget",
Table1[[#This Row],[Price]]&lt;=80000,"Mid-range",
TRUE,"Premium"
)</f>
        <v>Budget</v>
      </c>
      <c r="O1479" t="str" cm="1">
        <f t="array" ref="O1479">_xlfn.IFS(
Table1[[#This Row],[Engine Size]]&lt;2,"Small",
Table1[[#This Row],[Engine Size]]&lt;4,"Medium",
TRUE,"Large"
)</f>
        <v>Large</v>
      </c>
      <c r="P1479" cm="1">
        <f t="array" ref="P1479">_xlfn.IFS(
Table1[[#This Row],[Condition]]="New",3,
Table1[[#This Row],[Condition]]="Like New",2,
TRUE,1
)</f>
        <v>3</v>
      </c>
    </row>
    <row r="1480" spans="1:16" x14ac:dyDescent="0.3">
      <c r="A1480">
        <v>1479</v>
      </c>
      <c r="B1480" t="s">
        <v>58</v>
      </c>
      <c r="C1480">
        <v>2023</v>
      </c>
      <c r="D1480">
        <v>1.1000000000000001</v>
      </c>
      <c r="E1480" t="s">
        <v>42</v>
      </c>
      <c r="F1480" t="s">
        <v>19</v>
      </c>
      <c r="G1480">
        <v>219779</v>
      </c>
      <c r="H1480" t="s">
        <v>38</v>
      </c>
      <c r="I1480">
        <v>87883.28</v>
      </c>
      <c r="J1480" t="s">
        <v>67</v>
      </c>
      <c r="K1480">
        <f ca="1">YEAR(TODAY()) - Table1[[#This Row],[Year]]</f>
        <v>3</v>
      </c>
      <c r="L1480">
        <f>Table1[[#This Row],[Price]]/Table1[[#This Row],[Mileage]]</f>
        <v>0.39987114328484524</v>
      </c>
      <c r="M1480" t="str" cm="1">
        <f t="array" ref="M1480">_xlfn.IFS(
Table1[[#This Row],[Mileage]]&lt;50000,"Low",
Table1[[#This Row],[Mileage]]&lt;150000,"Medium",
TRUE,"High"
)</f>
        <v>High</v>
      </c>
      <c r="N1480" t="str" cm="1">
        <f t="array" ref="N1480">_xlfn.IFS(
Table1[[#This Row],[Price]]&lt;65000,"Budget",
Table1[[#This Row],[Price]]&lt;=80000,"Mid-range",
TRUE,"Premium"
)</f>
        <v>Premium</v>
      </c>
      <c r="O1480" t="str" cm="1">
        <f t="array" ref="O1480">_xlfn.IFS(
Table1[[#This Row],[Engine Size]]&lt;2,"Small",
Table1[[#This Row],[Engine Size]]&lt;4,"Medium",
TRUE,"Large"
)</f>
        <v>Small</v>
      </c>
      <c r="P1480" cm="1">
        <f t="array" ref="P1480">_xlfn.IFS(
Table1[[#This Row],[Condition]]="New",3,
Table1[[#This Row],[Condition]]="Like New",2,
TRUE,1
)</f>
        <v>2</v>
      </c>
    </row>
    <row r="1481" spans="1:16" x14ac:dyDescent="0.3">
      <c r="A1481">
        <v>1480</v>
      </c>
      <c r="B1481" t="s">
        <v>17</v>
      </c>
      <c r="C1481">
        <v>2000</v>
      </c>
      <c r="D1481">
        <v>4.2</v>
      </c>
      <c r="E1481" t="s">
        <v>33</v>
      </c>
      <c r="F1481" t="s">
        <v>34</v>
      </c>
      <c r="G1481">
        <v>141879</v>
      </c>
      <c r="H1481" t="s">
        <v>26</v>
      </c>
      <c r="I1481">
        <v>88284.55</v>
      </c>
      <c r="J1481" t="s">
        <v>64</v>
      </c>
      <c r="K1481">
        <f ca="1">YEAR(TODAY()) - Table1[[#This Row],[Year]]</f>
        <v>26</v>
      </c>
      <c r="L1481">
        <f>Table1[[#This Row],[Price]]/Table1[[#This Row],[Mileage]]</f>
        <v>0.62225241226679073</v>
      </c>
      <c r="M1481" t="str" cm="1">
        <f t="array" ref="M1481">_xlfn.IFS(
Table1[[#This Row],[Mileage]]&lt;50000,"Low",
Table1[[#This Row],[Mileage]]&lt;150000,"Medium",
TRUE,"High"
)</f>
        <v>Medium</v>
      </c>
      <c r="N1481" t="str" cm="1">
        <f t="array" ref="N1481">_xlfn.IFS(
Table1[[#This Row],[Price]]&lt;65000,"Budget",
Table1[[#This Row],[Price]]&lt;=80000,"Mid-range",
TRUE,"Premium"
)</f>
        <v>Premium</v>
      </c>
      <c r="O1481" t="str" cm="1">
        <f t="array" ref="O1481">_xlfn.IFS(
Table1[[#This Row],[Engine Size]]&lt;2,"Small",
Table1[[#This Row],[Engine Size]]&lt;4,"Medium",
TRUE,"Large"
)</f>
        <v>Large</v>
      </c>
      <c r="P1481" cm="1">
        <f t="array" ref="P1481">_xlfn.IFS(
Table1[[#This Row],[Condition]]="New",3,
Table1[[#This Row],[Condition]]="Like New",2,
TRUE,1
)</f>
        <v>1</v>
      </c>
    </row>
    <row r="1482" spans="1:16" x14ac:dyDescent="0.3">
      <c r="A1482">
        <v>1481</v>
      </c>
      <c r="B1482" t="s">
        <v>58</v>
      </c>
      <c r="C1482">
        <v>2000</v>
      </c>
      <c r="D1482">
        <v>4.3</v>
      </c>
      <c r="E1482" t="s">
        <v>42</v>
      </c>
      <c r="F1482" t="s">
        <v>34</v>
      </c>
      <c r="G1482">
        <v>10204</v>
      </c>
      <c r="H1482" t="s">
        <v>20</v>
      </c>
      <c r="I1482">
        <v>71574.06</v>
      </c>
      <c r="J1482" t="s">
        <v>65</v>
      </c>
      <c r="K1482">
        <f ca="1">YEAR(TODAY()) - Table1[[#This Row],[Year]]</f>
        <v>26</v>
      </c>
      <c r="L1482">
        <f>Table1[[#This Row],[Price]]/Table1[[#This Row],[Mileage]]</f>
        <v>7.0143139945119559</v>
      </c>
      <c r="M1482" t="str" cm="1">
        <f t="array" ref="M1482">_xlfn.IFS(
Table1[[#This Row],[Mileage]]&lt;50000,"Low",
Table1[[#This Row],[Mileage]]&lt;150000,"Medium",
TRUE,"High"
)</f>
        <v>Low</v>
      </c>
      <c r="N1482" t="str" cm="1">
        <f t="array" ref="N1482">_xlfn.IFS(
Table1[[#This Row],[Price]]&lt;65000,"Budget",
Table1[[#This Row],[Price]]&lt;=80000,"Mid-range",
TRUE,"Premium"
)</f>
        <v>Mid-range</v>
      </c>
      <c r="O1482" t="str" cm="1">
        <f t="array" ref="O1482">_xlfn.IFS(
Table1[[#This Row],[Engine Size]]&lt;2,"Small",
Table1[[#This Row],[Engine Size]]&lt;4,"Medium",
TRUE,"Large"
)</f>
        <v>Large</v>
      </c>
      <c r="P1482" cm="1">
        <f t="array" ref="P1482">_xlfn.IFS(
Table1[[#This Row],[Condition]]="New",3,
Table1[[#This Row],[Condition]]="Like New",2,
TRUE,1
)</f>
        <v>3</v>
      </c>
    </row>
    <row r="1483" spans="1:16" x14ac:dyDescent="0.3">
      <c r="A1483">
        <v>1482</v>
      </c>
      <c r="B1483" t="s">
        <v>24</v>
      </c>
      <c r="C1483">
        <v>2014</v>
      </c>
      <c r="D1483">
        <v>5</v>
      </c>
      <c r="E1483" t="s">
        <v>25</v>
      </c>
      <c r="F1483" t="s">
        <v>34</v>
      </c>
      <c r="G1483">
        <v>223674</v>
      </c>
      <c r="H1483" t="s">
        <v>38</v>
      </c>
      <c r="I1483">
        <v>67293.83</v>
      </c>
      <c r="J1483" t="s">
        <v>53</v>
      </c>
      <c r="K1483">
        <f ca="1">YEAR(TODAY()) - Table1[[#This Row],[Year]]</f>
        <v>12</v>
      </c>
      <c r="L1483">
        <f>Table1[[#This Row],[Price]]/Table1[[#This Row],[Mileage]]</f>
        <v>0.30085673793109613</v>
      </c>
      <c r="M1483" t="str" cm="1">
        <f t="array" ref="M1483">_xlfn.IFS(
Table1[[#This Row],[Mileage]]&lt;50000,"Low",
Table1[[#This Row],[Mileage]]&lt;150000,"Medium",
TRUE,"High"
)</f>
        <v>High</v>
      </c>
      <c r="N1483" t="str" cm="1">
        <f t="array" ref="N1483">_xlfn.IFS(
Table1[[#This Row],[Price]]&lt;65000,"Budget",
Table1[[#This Row],[Price]]&lt;=80000,"Mid-range",
TRUE,"Premium"
)</f>
        <v>Mid-range</v>
      </c>
      <c r="O1483" t="str" cm="1">
        <f t="array" ref="O1483">_xlfn.IFS(
Table1[[#This Row],[Engine Size]]&lt;2,"Small",
Table1[[#This Row],[Engine Size]]&lt;4,"Medium",
TRUE,"Large"
)</f>
        <v>Large</v>
      </c>
      <c r="P1483" cm="1">
        <f t="array" ref="P1483">_xlfn.IFS(
Table1[[#This Row],[Condition]]="New",3,
Table1[[#This Row],[Condition]]="Like New",2,
TRUE,1
)</f>
        <v>2</v>
      </c>
    </row>
    <row r="1484" spans="1:16" x14ac:dyDescent="0.3">
      <c r="A1484">
        <v>1483</v>
      </c>
      <c r="B1484" t="s">
        <v>58</v>
      </c>
      <c r="C1484">
        <v>2019</v>
      </c>
      <c r="D1484">
        <v>5.7</v>
      </c>
      <c r="E1484" t="s">
        <v>42</v>
      </c>
      <c r="F1484" t="s">
        <v>34</v>
      </c>
      <c r="G1484">
        <v>189016</v>
      </c>
      <c r="H1484" t="s">
        <v>38</v>
      </c>
      <c r="I1484">
        <v>74700.399999999994</v>
      </c>
      <c r="J1484" t="s">
        <v>62</v>
      </c>
      <c r="K1484">
        <f ca="1">YEAR(TODAY()) - Table1[[#This Row],[Year]]</f>
        <v>7</v>
      </c>
      <c r="L1484">
        <f>Table1[[#This Row],[Price]]/Table1[[#This Row],[Mileage]]</f>
        <v>0.39520675498370506</v>
      </c>
      <c r="M1484" t="str" cm="1">
        <f t="array" ref="M1484">_xlfn.IFS(
Table1[[#This Row],[Mileage]]&lt;50000,"Low",
Table1[[#This Row],[Mileage]]&lt;150000,"Medium",
TRUE,"High"
)</f>
        <v>High</v>
      </c>
      <c r="N1484" t="str" cm="1">
        <f t="array" ref="N1484">_xlfn.IFS(
Table1[[#This Row],[Price]]&lt;65000,"Budget",
Table1[[#This Row],[Price]]&lt;=80000,"Mid-range",
TRUE,"Premium"
)</f>
        <v>Mid-range</v>
      </c>
      <c r="O1484" t="str" cm="1">
        <f t="array" ref="O1484">_xlfn.IFS(
Table1[[#This Row],[Engine Size]]&lt;2,"Small",
Table1[[#This Row],[Engine Size]]&lt;4,"Medium",
TRUE,"Large"
)</f>
        <v>Large</v>
      </c>
      <c r="P1484" cm="1">
        <f t="array" ref="P1484">_xlfn.IFS(
Table1[[#This Row],[Condition]]="New",3,
Table1[[#This Row],[Condition]]="Like New",2,
TRUE,1
)</f>
        <v>2</v>
      </c>
    </row>
    <row r="1485" spans="1:16" hidden="1" x14ac:dyDescent="0.3">
      <c r="A1485">
        <v>1484</v>
      </c>
      <c r="B1485" t="s">
        <v>58</v>
      </c>
      <c r="C1485">
        <v>2018</v>
      </c>
      <c r="D1485">
        <v>1.1000000000000001</v>
      </c>
      <c r="E1485" t="s">
        <v>25</v>
      </c>
      <c r="F1485" t="s">
        <v>34</v>
      </c>
      <c r="G1485">
        <v>102903</v>
      </c>
      <c r="H1485" t="s">
        <v>26</v>
      </c>
      <c r="I1485">
        <v>39768.76</v>
      </c>
      <c r="J1485" t="s">
        <v>65</v>
      </c>
      <c r="K1485">
        <f ca="1">YEAR(TODAY()) - Table1[[#This Row],[Year]]</f>
        <v>8</v>
      </c>
      <c r="L1485">
        <f>Table1[[#This Row],[Price]]/Table1[[#This Row],[Mileage]]</f>
        <v>0.38646842171753981</v>
      </c>
      <c r="M1485" t="str" cm="1">
        <f t="array" ref="M1485">_xlfn.IFS(
Table1[[#This Row],[Mileage]]&lt;50000,"Low",
Table1[[#This Row],[Mileage]]&lt;150000,"Medium",
TRUE,"High"
)</f>
        <v>Medium</v>
      </c>
      <c r="N1485" t="str" cm="1">
        <f t="array" ref="N1485">_xlfn.IFS(
Table1[[#This Row],[Price]]&lt;65000,"Budget",
Table1[[#This Row],[Price]]&lt;=80000,"Mid-range",
TRUE,"Premium"
)</f>
        <v>Budget</v>
      </c>
      <c r="O1485" t="str" cm="1">
        <f t="array" ref="O1485">_xlfn.IFS(
Table1[[#This Row],[Engine Size]]&lt;2,"Small",
Table1[[#This Row],[Engine Size]]&lt;4,"Medium",
TRUE,"Large"
)</f>
        <v>Small</v>
      </c>
      <c r="P1485" cm="1">
        <f t="array" ref="P1485">_xlfn.IFS(
Table1[[#This Row],[Condition]]="New",3,
Table1[[#This Row],[Condition]]="Like New",2,
TRUE,1
)</f>
        <v>1</v>
      </c>
    </row>
    <row r="1486" spans="1:16" hidden="1" x14ac:dyDescent="0.3">
      <c r="A1486">
        <v>1485</v>
      </c>
      <c r="B1486" t="s">
        <v>24</v>
      </c>
      <c r="C1486">
        <v>2009</v>
      </c>
      <c r="D1486">
        <v>1.8</v>
      </c>
      <c r="E1486" t="s">
        <v>18</v>
      </c>
      <c r="F1486" t="s">
        <v>34</v>
      </c>
      <c r="G1486">
        <v>299225</v>
      </c>
      <c r="H1486" t="s">
        <v>38</v>
      </c>
      <c r="I1486">
        <v>43429.33</v>
      </c>
      <c r="J1486" t="s">
        <v>49</v>
      </c>
      <c r="K1486">
        <f ca="1">YEAR(TODAY()) - Table1[[#This Row],[Year]]</f>
        <v>17</v>
      </c>
      <c r="L1486">
        <f>Table1[[#This Row],[Price]]/Table1[[#This Row],[Mileage]]</f>
        <v>0.1451393767232016</v>
      </c>
      <c r="M1486" t="str" cm="1">
        <f t="array" ref="M1486">_xlfn.IFS(
Table1[[#This Row],[Mileage]]&lt;50000,"Low",
Table1[[#This Row],[Mileage]]&lt;150000,"Medium",
TRUE,"High"
)</f>
        <v>High</v>
      </c>
      <c r="N1486" t="str" cm="1">
        <f t="array" ref="N1486">_xlfn.IFS(
Table1[[#This Row],[Price]]&lt;65000,"Budget",
Table1[[#This Row],[Price]]&lt;=80000,"Mid-range",
TRUE,"Premium"
)</f>
        <v>Budget</v>
      </c>
      <c r="O1486" t="str" cm="1">
        <f t="array" ref="O1486">_xlfn.IFS(
Table1[[#This Row],[Engine Size]]&lt;2,"Small",
Table1[[#This Row],[Engine Size]]&lt;4,"Medium",
TRUE,"Large"
)</f>
        <v>Small</v>
      </c>
      <c r="P1486" cm="1">
        <f t="array" ref="P1486">_xlfn.IFS(
Table1[[#This Row],[Condition]]="New",3,
Table1[[#This Row],[Condition]]="Like New",2,
TRUE,1
)</f>
        <v>2</v>
      </c>
    </row>
    <row r="1487" spans="1:16" x14ac:dyDescent="0.3">
      <c r="A1487">
        <v>1486</v>
      </c>
      <c r="B1487" t="s">
        <v>50</v>
      </c>
      <c r="C1487">
        <v>2017</v>
      </c>
      <c r="D1487">
        <v>5.4</v>
      </c>
      <c r="E1487" t="s">
        <v>18</v>
      </c>
      <c r="F1487" t="s">
        <v>34</v>
      </c>
      <c r="G1487">
        <v>256687</v>
      </c>
      <c r="H1487" t="s">
        <v>20</v>
      </c>
      <c r="I1487">
        <v>57601.95</v>
      </c>
      <c r="J1487" t="s">
        <v>55</v>
      </c>
      <c r="K1487">
        <f ca="1">YEAR(TODAY()) - Table1[[#This Row],[Year]]</f>
        <v>9</v>
      </c>
      <c r="L1487">
        <f>Table1[[#This Row],[Price]]/Table1[[#This Row],[Mileage]]</f>
        <v>0.22440540424719599</v>
      </c>
      <c r="M1487" t="str" cm="1">
        <f t="array" ref="M1487">_xlfn.IFS(
Table1[[#This Row],[Mileage]]&lt;50000,"Low",
Table1[[#This Row],[Mileage]]&lt;150000,"Medium",
TRUE,"High"
)</f>
        <v>High</v>
      </c>
      <c r="N1487" t="str" cm="1">
        <f t="array" ref="N1487">_xlfn.IFS(
Table1[[#This Row],[Price]]&lt;65000,"Budget",
Table1[[#This Row],[Price]]&lt;=80000,"Mid-range",
TRUE,"Premium"
)</f>
        <v>Budget</v>
      </c>
      <c r="O1487" t="str" cm="1">
        <f t="array" ref="O1487">_xlfn.IFS(
Table1[[#This Row],[Engine Size]]&lt;2,"Small",
Table1[[#This Row],[Engine Size]]&lt;4,"Medium",
TRUE,"Large"
)</f>
        <v>Large</v>
      </c>
      <c r="P1487" cm="1">
        <f t="array" ref="P1487">_xlfn.IFS(
Table1[[#This Row],[Condition]]="New",3,
Table1[[#This Row],[Condition]]="Like New",2,
TRUE,1
)</f>
        <v>3</v>
      </c>
    </row>
    <row r="1488" spans="1:16" x14ac:dyDescent="0.3">
      <c r="A1488">
        <v>1487</v>
      </c>
      <c r="B1488" t="s">
        <v>50</v>
      </c>
      <c r="C1488">
        <v>2002</v>
      </c>
      <c r="D1488">
        <v>3.3</v>
      </c>
      <c r="E1488" t="s">
        <v>25</v>
      </c>
      <c r="F1488" t="s">
        <v>19</v>
      </c>
      <c r="G1488">
        <v>34986</v>
      </c>
      <c r="H1488" t="s">
        <v>20</v>
      </c>
      <c r="I1488">
        <v>94112.67</v>
      </c>
      <c r="J1488" t="s">
        <v>54</v>
      </c>
      <c r="K1488">
        <f ca="1">YEAR(TODAY()) - Table1[[#This Row],[Year]]</f>
        <v>24</v>
      </c>
      <c r="L1488">
        <f>Table1[[#This Row],[Price]]/Table1[[#This Row],[Mileage]]</f>
        <v>2.6900094323443664</v>
      </c>
      <c r="M1488" t="str" cm="1">
        <f t="array" ref="M1488">_xlfn.IFS(
Table1[[#This Row],[Mileage]]&lt;50000,"Low",
Table1[[#This Row],[Mileage]]&lt;150000,"Medium",
TRUE,"High"
)</f>
        <v>Low</v>
      </c>
      <c r="N1488" t="str" cm="1">
        <f t="array" ref="N1488">_xlfn.IFS(
Table1[[#This Row],[Price]]&lt;65000,"Budget",
Table1[[#This Row],[Price]]&lt;=80000,"Mid-range",
TRUE,"Premium"
)</f>
        <v>Premium</v>
      </c>
      <c r="O1488" t="str" cm="1">
        <f t="array" ref="O1488">_xlfn.IFS(
Table1[[#This Row],[Engine Size]]&lt;2,"Small",
Table1[[#This Row],[Engine Size]]&lt;4,"Medium",
TRUE,"Large"
)</f>
        <v>Medium</v>
      </c>
      <c r="P1488" cm="1">
        <f t="array" ref="P1488">_xlfn.IFS(
Table1[[#This Row],[Condition]]="New",3,
Table1[[#This Row],[Condition]]="Like New",2,
TRUE,1
)</f>
        <v>3</v>
      </c>
    </row>
    <row r="1489" spans="1:16" x14ac:dyDescent="0.3">
      <c r="A1489">
        <v>1488</v>
      </c>
      <c r="B1489" t="s">
        <v>24</v>
      </c>
      <c r="C1489">
        <v>2010</v>
      </c>
      <c r="D1489">
        <v>3.8</v>
      </c>
      <c r="E1489" t="s">
        <v>33</v>
      </c>
      <c r="F1489" t="s">
        <v>19</v>
      </c>
      <c r="G1489">
        <v>50304</v>
      </c>
      <c r="H1489" t="s">
        <v>38</v>
      </c>
      <c r="I1489">
        <v>73779.990000000005</v>
      </c>
      <c r="J1489" t="s">
        <v>66</v>
      </c>
      <c r="K1489">
        <f ca="1">YEAR(TODAY()) - Table1[[#This Row],[Year]]</f>
        <v>16</v>
      </c>
      <c r="L1489">
        <f>Table1[[#This Row],[Price]]/Table1[[#This Row],[Mileage]]</f>
        <v>1.4666823711832062</v>
      </c>
      <c r="M1489" t="str" cm="1">
        <f t="array" ref="M1489">_xlfn.IFS(
Table1[[#This Row],[Mileage]]&lt;50000,"Low",
Table1[[#This Row],[Mileage]]&lt;150000,"Medium",
TRUE,"High"
)</f>
        <v>Medium</v>
      </c>
      <c r="N1489" t="str" cm="1">
        <f t="array" ref="N1489">_xlfn.IFS(
Table1[[#This Row],[Price]]&lt;65000,"Budget",
Table1[[#This Row],[Price]]&lt;=80000,"Mid-range",
TRUE,"Premium"
)</f>
        <v>Mid-range</v>
      </c>
      <c r="O1489" t="str" cm="1">
        <f t="array" ref="O1489">_xlfn.IFS(
Table1[[#This Row],[Engine Size]]&lt;2,"Small",
Table1[[#This Row],[Engine Size]]&lt;4,"Medium",
TRUE,"Large"
)</f>
        <v>Medium</v>
      </c>
      <c r="P1489" cm="1">
        <f t="array" ref="P1489">_xlfn.IFS(
Table1[[#This Row],[Condition]]="New",3,
Table1[[#This Row],[Condition]]="Like New",2,
TRUE,1
)</f>
        <v>2</v>
      </c>
    </row>
    <row r="1490" spans="1:16" x14ac:dyDescent="0.3">
      <c r="A1490">
        <v>1489</v>
      </c>
      <c r="B1490" t="s">
        <v>17</v>
      </c>
      <c r="C1490">
        <v>2014</v>
      </c>
      <c r="D1490">
        <v>4.3</v>
      </c>
      <c r="E1490" t="s">
        <v>42</v>
      </c>
      <c r="F1490" t="s">
        <v>34</v>
      </c>
      <c r="G1490">
        <v>39986</v>
      </c>
      <c r="H1490" t="s">
        <v>20</v>
      </c>
      <c r="I1490">
        <v>57343.98</v>
      </c>
      <c r="J1490" t="s">
        <v>64</v>
      </c>
      <c r="K1490">
        <f ca="1">YEAR(TODAY()) - Table1[[#This Row],[Year]]</f>
        <v>12</v>
      </c>
      <c r="L1490">
        <f>Table1[[#This Row],[Price]]/Table1[[#This Row],[Mileage]]</f>
        <v>1.434101435502426</v>
      </c>
      <c r="M1490" t="str" cm="1">
        <f t="array" ref="M1490">_xlfn.IFS(
Table1[[#This Row],[Mileage]]&lt;50000,"Low",
Table1[[#This Row],[Mileage]]&lt;150000,"Medium",
TRUE,"High"
)</f>
        <v>Low</v>
      </c>
      <c r="N1490" t="str" cm="1">
        <f t="array" ref="N1490">_xlfn.IFS(
Table1[[#This Row],[Price]]&lt;65000,"Budget",
Table1[[#This Row],[Price]]&lt;=80000,"Mid-range",
TRUE,"Premium"
)</f>
        <v>Budget</v>
      </c>
      <c r="O1490" t="str" cm="1">
        <f t="array" ref="O1490">_xlfn.IFS(
Table1[[#This Row],[Engine Size]]&lt;2,"Small",
Table1[[#This Row],[Engine Size]]&lt;4,"Medium",
TRUE,"Large"
)</f>
        <v>Large</v>
      </c>
      <c r="P1490" cm="1">
        <f t="array" ref="P1490">_xlfn.IFS(
Table1[[#This Row],[Condition]]="New",3,
Table1[[#This Row],[Condition]]="Like New",2,
TRUE,1
)</f>
        <v>3</v>
      </c>
    </row>
    <row r="1491" spans="1:16" x14ac:dyDescent="0.3">
      <c r="A1491">
        <v>1490</v>
      </c>
      <c r="B1491" t="s">
        <v>30</v>
      </c>
      <c r="C1491">
        <v>2010</v>
      </c>
      <c r="D1491">
        <v>4.4000000000000004</v>
      </c>
      <c r="E1491" t="s">
        <v>33</v>
      </c>
      <c r="F1491" t="s">
        <v>19</v>
      </c>
      <c r="G1491">
        <v>91594</v>
      </c>
      <c r="H1491" t="s">
        <v>38</v>
      </c>
      <c r="I1491">
        <v>78189.240000000005</v>
      </c>
      <c r="J1491" t="s">
        <v>52</v>
      </c>
      <c r="K1491">
        <f ca="1">YEAR(TODAY()) - Table1[[#This Row],[Year]]</f>
        <v>16</v>
      </c>
      <c r="L1491">
        <f>Table1[[#This Row],[Price]]/Table1[[#This Row],[Mileage]]</f>
        <v>0.85365023909863103</v>
      </c>
      <c r="M1491" t="str" cm="1">
        <f t="array" ref="M1491">_xlfn.IFS(
Table1[[#This Row],[Mileage]]&lt;50000,"Low",
Table1[[#This Row],[Mileage]]&lt;150000,"Medium",
TRUE,"High"
)</f>
        <v>Medium</v>
      </c>
      <c r="N1491" t="str" cm="1">
        <f t="array" ref="N1491">_xlfn.IFS(
Table1[[#This Row],[Price]]&lt;65000,"Budget",
Table1[[#This Row],[Price]]&lt;=80000,"Mid-range",
TRUE,"Premium"
)</f>
        <v>Mid-range</v>
      </c>
      <c r="O1491" t="str" cm="1">
        <f t="array" ref="O1491">_xlfn.IFS(
Table1[[#This Row],[Engine Size]]&lt;2,"Small",
Table1[[#This Row],[Engine Size]]&lt;4,"Medium",
TRUE,"Large"
)</f>
        <v>Large</v>
      </c>
      <c r="P1491" cm="1">
        <f t="array" ref="P1491">_xlfn.IFS(
Table1[[#This Row],[Condition]]="New",3,
Table1[[#This Row],[Condition]]="Like New",2,
TRUE,1
)</f>
        <v>2</v>
      </c>
    </row>
    <row r="1492" spans="1:16" hidden="1" x14ac:dyDescent="0.3">
      <c r="A1492">
        <v>1491</v>
      </c>
      <c r="B1492" t="s">
        <v>58</v>
      </c>
      <c r="C1492">
        <v>2016</v>
      </c>
      <c r="D1492">
        <v>5.7</v>
      </c>
      <c r="E1492" t="s">
        <v>42</v>
      </c>
      <c r="F1492" t="s">
        <v>19</v>
      </c>
      <c r="G1492">
        <v>66151</v>
      </c>
      <c r="H1492" t="s">
        <v>20</v>
      </c>
      <c r="I1492">
        <v>40234.58</v>
      </c>
      <c r="J1492" t="s">
        <v>59</v>
      </c>
      <c r="K1492">
        <f ca="1">YEAR(TODAY()) - Table1[[#This Row],[Year]]</f>
        <v>10</v>
      </c>
      <c r="L1492">
        <f>Table1[[#This Row],[Price]]/Table1[[#This Row],[Mileage]]</f>
        <v>0.60822330728182494</v>
      </c>
      <c r="M1492" t="str" cm="1">
        <f t="array" ref="M1492">_xlfn.IFS(
Table1[[#This Row],[Mileage]]&lt;50000,"Low",
Table1[[#This Row],[Mileage]]&lt;150000,"Medium",
TRUE,"High"
)</f>
        <v>Medium</v>
      </c>
      <c r="N1492" t="str" cm="1">
        <f t="array" ref="N1492">_xlfn.IFS(
Table1[[#This Row],[Price]]&lt;65000,"Budget",
Table1[[#This Row],[Price]]&lt;=80000,"Mid-range",
TRUE,"Premium"
)</f>
        <v>Budget</v>
      </c>
      <c r="O1492" t="str" cm="1">
        <f t="array" ref="O1492">_xlfn.IFS(
Table1[[#This Row],[Engine Size]]&lt;2,"Small",
Table1[[#This Row],[Engine Size]]&lt;4,"Medium",
TRUE,"Large"
)</f>
        <v>Large</v>
      </c>
      <c r="P1492" cm="1">
        <f t="array" ref="P1492">_xlfn.IFS(
Table1[[#This Row],[Condition]]="New",3,
Table1[[#This Row],[Condition]]="Like New",2,
TRUE,1
)</f>
        <v>3</v>
      </c>
    </row>
    <row r="1493" spans="1:16" x14ac:dyDescent="0.3">
      <c r="A1493">
        <v>1492</v>
      </c>
      <c r="B1493" t="s">
        <v>17</v>
      </c>
      <c r="C1493">
        <v>2016</v>
      </c>
      <c r="D1493">
        <v>6</v>
      </c>
      <c r="E1493" t="s">
        <v>18</v>
      </c>
      <c r="F1493" t="s">
        <v>19</v>
      </c>
      <c r="G1493">
        <v>290358</v>
      </c>
      <c r="H1493" t="s">
        <v>38</v>
      </c>
      <c r="I1493">
        <v>74394.34</v>
      </c>
      <c r="J1493" t="s">
        <v>64</v>
      </c>
      <c r="K1493">
        <f ca="1">YEAR(TODAY()) - Table1[[#This Row],[Year]]</f>
        <v>10</v>
      </c>
      <c r="L1493">
        <f>Table1[[#This Row],[Price]]/Table1[[#This Row],[Mileage]]</f>
        <v>0.2562159127697532</v>
      </c>
      <c r="M1493" t="str" cm="1">
        <f t="array" ref="M1493">_xlfn.IFS(
Table1[[#This Row],[Mileage]]&lt;50000,"Low",
Table1[[#This Row],[Mileage]]&lt;150000,"Medium",
TRUE,"High"
)</f>
        <v>High</v>
      </c>
      <c r="N1493" t="str" cm="1">
        <f t="array" ref="N1493">_xlfn.IFS(
Table1[[#This Row],[Price]]&lt;65000,"Budget",
Table1[[#This Row],[Price]]&lt;=80000,"Mid-range",
TRUE,"Premium"
)</f>
        <v>Mid-range</v>
      </c>
      <c r="O1493" t="str" cm="1">
        <f t="array" ref="O1493">_xlfn.IFS(
Table1[[#This Row],[Engine Size]]&lt;2,"Small",
Table1[[#This Row],[Engine Size]]&lt;4,"Medium",
TRUE,"Large"
)</f>
        <v>Large</v>
      </c>
      <c r="P1493" cm="1">
        <f t="array" ref="P1493">_xlfn.IFS(
Table1[[#This Row],[Condition]]="New",3,
Table1[[#This Row],[Condition]]="Like New",2,
TRUE,1
)</f>
        <v>2</v>
      </c>
    </row>
    <row r="1494" spans="1:16" hidden="1" x14ac:dyDescent="0.3">
      <c r="A1494">
        <v>1493</v>
      </c>
      <c r="B1494" t="s">
        <v>58</v>
      </c>
      <c r="C1494">
        <v>2005</v>
      </c>
      <c r="D1494">
        <v>4.5999999999999996</v>
      </c>
      <c r="E1494" t="s">
        <v>18</v>
      </c>
      <c r="F1494" t="s">
        <v>19</v>
      </c>
      <c r="G1494">
        <v>173620</v>
      </c>
      <c r="H1494" t="s">
        <v>38</v>
      </c>
      <c r="I1494">
        <v>44014.239999999998</v>
      </c>
      <c r="J1494" t="s">
        <v>65</v>
      </c>
      <c r="K1494">
        <f ca="1">YEAR(TODAY()) - Table1[[#This Row],[Year]]</f>
        <v>21</v>
      </c>
      <c r="L1494">
        <f>Table1[[#This Row],[Price]]/Table1[[#This Row],[Mileage]]</f>
        <v>0.25350904273701186</v>
      </c>
      <c r="M1494" t="str" cm="1">
        <f t="array" ref="M1494">_xlfn.IFS(
Table1[[#This Row],[Mileage]]&lt;50000,"Low",
Table1[[#This Row],[Mileage]]&lt;150000,"Medium",
TRUE,"High"
)</f>
        <v>High</v>
      </c>
      <c r="N1494" t="str" cm="1">
        <f t="array" ref="N1494">_xlfn.IFS(
Table1[[#This Row],[Price]]&lt;65000,"Budget",
Table1[[#This Row],[Price]]&lt;=80000,"Mid-range",
TRUE,"Premium"
)</f>
        <v>Budget</v>
      </c>
      <c r="O1494" t="str" cm="1">
        <f t="array" ref="O1494">_xlfn.IFS(
Table1[[#This Row],[Engine Size]]&lt;2,"Small",
Table1[[#This Row],[Engine Size]]&lt;4,"Medium",
TRUE,"Large"
)</f>
        <v>Large</v>
      </c>
      <c r="P1494" cm="1">
        <f t="array" ref="P1494">_xlfn.IFS(
Table1[[#This Row],[Condition]]="New",3,
Table1[[#This Row],[Condition]]="Like New",2,
TRUE,1
)</f>
        <v>2</v>
      </c>
    </row>
    <row r="1495" spans="1:16" hidden="1" x14ac:dyDescent="0.3">
      <c r="A1495">
        <v>1494</v>
      </c>
      <c r="B1495" t="s">
        <v>30</v>
      </c>
      <c r="C1495">
        <v>2004</v>
      </c>
      <c r="D1495">
        <v>2.4</v>
      </c>
      <c r="E1495" t="s">
        <v>18</v>
      </c>
      <c r="F1495" t="s">
        <v>19</v>
      </c>
      <c r="G1495">
        <v>141753</v>
      </c>
      <c r="H1495" t="s">
        <v>38</v>
      </c>
      <c r="I1495">
        <v>31567.83</v>
      </c>
      <c r="J1495" t="s">
        <v>40</v>
      </c>
      <c r="K1495">
        <f ca="1">YEAR(TODAY()) - Table1[[#This Row],[Year]]</f>
        <v>22</v>
      </c>
      <c r="L1495">
        <f>Table1[[#This Row],[Price]]/Table1[[#This Row],[Mileage]]</f>
        <v>0.22269602759729953</v>
      </c>
      <c r="M1495" t="str" cm="1">
        <f t="array" ref="M1495">_xlfn.IFS(
Table1[[#This Row],[Mileage]]&lt;50000,"Low",
Table1[[#This Row],[Mileage]]&lt;150000,"Medium",
TRUE,"High"
)</f>
        <v>Medium</v>
      </c>
      <c r="N1495" t="str" cm="1">
        <f t="array" ref="N1495">_xlfn.IFS(
Table1[[#This Row],[Price]]&lt;65000,"Budget",
Table1[[#This Row],[Price]]&lt;=80000,"Mid-range",
TRUE,"Premium"
)</f>
        <v>Budget</v>
      </c>
      <c r="O1495" t="str" cm="1">
        <f t="array" ref="O1495">_xlfn.IFS(
Table1[[#This Row],[Engine Size]]&lt;2,"Small",
Table1[[#This Row],[Engine Size]]&lt;4,"Medium",
TRUE,"Large"
)</f>
        <v>Medium</v>
      </c>
      <c r="P1495" cm="1">
        <f t="array" ref="P1495">_xlfn.IFS(
Table1[[#This Row],[Condition]]="New",3,
Table1[[#This Row],[Condition]]="Like New",2,
TRUE,1
)</f>
        <v>2</v>
      </c>
    </row>
    <row r="1496" spans="1:16" x14ac:dyDescent="0.3">
      <c r="A1496">
        <v>1495</v>
      </c>
      <c r="B1496" t="s">
        <v>50</v>
      </c>
      <c r="C1496">
        <v>2007</v>
      </c>
      <c r="D1496">
        <v>5.4</v>
      </c>
      <c r="E1496" t="s">
        <v>42</v>
      </c>
      <c r="F1496" t="s">
        <v>34</v>
      </c>
      <c r="G1496">
        <v>138056</v>
      </c>
      <c r="H1496" t="s">
        <v>20</v>
      </c>
      <c r="I1496">
        <v>62923.78</v>
      </c>
      <c r="J1496" t="s">
        <v>54</v>
      </c>
      <c r="K1496">
        <f ca="1">YEAR(TODAY()) - Table1[[#This Row],[Year]]</f>
        <v>19</v>
      </c>
      <c r="L1496">
        <f>Table1[[#This Row],[Price]]/Table1[[#This Row],[Mileage]]</f>
        <v>0.45578446427536651</v>
      </c>
      <c r="M1496" t="str" cm="1">
        <f t="array" ref="M1496">_xlfn.IFS(
Table1[[#This Row],[Mileage]]&lt;50000,"Low",
Table1[[#This Row],[Mileage]]&lt;150000,"Medium",
TRUE,"High"
)</f>
        <v>Medium</v>
      </c>
      <c r="N1496" t="str" cm="1">
        <f t="array" ref="N1496">_xlfn.IFS(
Table1[[#This Row],[Price]]&lt;65000,"Budget",
Table1[[#This Row],[Price]]&lt;=80000,"Mid-range",
TRUE,"Premium"
)</f>
        <v>Budget</v>
      </c>
      <c r="O1496" t="str" cm="1">
        <f t="array" ref="O1496">_xlfn.IFS(
Table1[[#This Row],[Engine Size]]&lt;2,"Small",
Table1[[#This Row],[Engine Size]]&lt;4,"Medium",
TRUE,"Large"
)</f>
        <v>Large</v>
      </c>
      <c r="P1496" cm="1">
        <f t="array" ref="P1496">_xlfn.IFS(
Table1[[#This Row],[Condition]]="New",3,
Table1[[#This Row],[Condition]]="Like New",2,
TRUE,1
)</f>
        <v>3</v>
      </c>
    </row>
    <row r="1497" spans="1:16" x14ac:dyDescent="0.3">
      <c r="A1497">
        <v>1496</v>
      </c>
      <c r="B1497" t="s">
        <v>17</v>
      </c>
      <c r="C1497">
        <v>2001</v>
      </c>
      <c r="D1497">
        <v>1.2</v>
      </c>
      <c r="E1497" t="s">
        <v>18</v>
      </c>
      <c r="F1497" t="s">
        <v>19</v>
      </c>
      <c r="G1497">
        <v>158651</v>
      </c>
      <c r="H1497" t="s">
        <v>38</v>
      </c>
      <c r="I1497">
        <v>70253.37</v>
      </c>
      <c r="J1497" t="s">
        <v>21</v>
      </c>
      <c r="K1497">
        <f ca="1">YEAR(TODAY()) - Table1[[#This Row],[Year]]</f>
        <v>25</v>
      </c>
      <c r="L1497">
        <f>Table1[[#This Row],[Price]]/Table1[[#This Row],[Mileage]]</f>
        <v>0.44281706386975184</v>
      </c>
      <c r="M1497" t="str" cm="1">
        <f t="array" ref="M1497">_xlfn.IFS(
Table1[[#This Row],[Mileage]]&lt;50000,"Low",
Table1[[#This Row],[Mileage]]&lt;150000,"Medium",
TRUE,"High"
)</f>
        <v>High</v>
      </c>
      <c r="N1497" t="str" cm="1">
        <f t="array" ref="N1497">_xlfn.IFS(
Table1[[#This Row],[Price]]&lt;65000,"Budget",
Table1[[#This Row],[Price]]&lt;=80000,"Mid-range",
TRUE,"Premium"
)</f>
        <v>Mid-range</v>
      </c>
      <c r="O1497" t="str" cm="1">
        <f t="array" ref="O1497">_xlfn.IFS(
Table1[[#This Row],[Engine Size]]&lt;2,"Small",
Table1[[#This Row],[Engine Size]]&lt;4,"Medium",
TRUE,"Large"
)</f>
        <v>Small</v>
      </c>
      <c r="P1497" cm="1">
        <f t="array" ref="P1497">_xlfn.IFS(
Table1[[#This Row],[Condition]]="New",3,
Table1[[#This Row],[Condition]]="Like New",2,
TRUE,1
)</f>
        <v>2</v>
      </c>
    </row>
    <row r="1498" spans="1:16" hidden="1" x14ac:dyDescent="0.3">
      <c r="A1498">
        <v>1497</v>
      </c>
      <c r="B1498" t="s">
        <v>37</v>
      </c>
      <c r="C1498">
        <v>2015</v>
      </c>
      <c r="D1498">
        <v>2.2000000000000002</v>
      </c>
      <c r="E1498" t="s">
        <v>18</v>
      </c>
      <c r="F1498" t="s">
        <v>34</v>
      </c>
      <c r="G1498">
        <v>234347</v>
      </c>
      <c r="H1498" t="s">
        <v>38</v>
      </c>
      <c r="I1498">
        <v>48632.89</v>
      </c>
      <c r="J1498" t="s">
        <v>68</v>
      </c>
      <c r="K1498">
        <f ca="1">YEAR(TODAY()) - Table1[[#This Row],[Year]]</f>
        <v>11</v>
      </c>
      <c r="L1498">
        <f>Table1[[#This Row],[Price]]/Table1[[#This Row],[Mileage]]</f>
        <v>0.20752512300136122</v>
      </c>
      <c r="M1498" t="str" cm="1">
        <f t="array" ref="M1498">_xlfn.IFS(
Table1[[#This Row],[Mileage]]&lt;50000,"Low",
Table1[[#This Row],[Mileage]]&lt;150000,"Medium",
TRUE,"High"
)</f>
        <v>High</v>
      </c>
      <c r="N1498" t="str" cm="1">
        <f t="array" ref="N1498">_xlfn.IFS(
Table1[[#This Row],[Price]]&lt;65000,"Budget",
Table1[[#This Row],[Price]]&lt;=80000,"Mid-range",
TRUE,"Premium"
)</f>
        <v>Budget</v>
      </c>
      <c r="O1498" t="str" cm="1">
        <f t="array" ref="O1498">_xlfn.IFS(
Table1[[#This Row],[Engine Size]]&lt;2,"Small",
Table1[[#This Row],[Engine Size]]&lt;4,"Medium",
TRUE,"Large"
)</f>
        <v>Medium</v>
      </c>
      <c r="P1498" cm="1">
        <f t="array" ref="P1498">_xlfn.IFS(
Table1[[#This Row],[Condition]]="New",3,
Table1[[#This Row],[Condition]]="Like New",2,
TRUE,1
)</f>
        <v>2</v>
      </c>
    </row>
    <row r="1499" spans="1:16" x14ac:dyDescent="0.3">
      <c r="A1499">
        <v>1498</v>
      </c>
      <c r="B1499" t="s">
        <v>37</v>
      </c>
      <c r="C1499">
        <v>2019</v>
      </c>
      <c r="D1499">
        <v>5.5</v>
      </c>
      <c r="E1499" t="s">
        <v>18</v>
      </c>
      <c r="F1499" t="s">
        <v>34</v>
      </c>
      <c r="G1499">
        <v>186005</v>
      </c>
      <c r="H1499" t="s">
        <v>26</v>
      </c>
      <c r="I1499">
        <v>58722.57</v>
      </c>
      <c r="J1499" t="s">
        <v>48</v>
      </c>
      <c r="K1499">
        <f ca="1">YEAR(TODAY()) - Table1[[#This Row],[Year]]</f>
        <v>7</v>
      </c>
      <c r="L1499">
        <f>Table1[[#This Row],[Price]]/Table1[[#This Row],[Mileage]]</f>
        <v>0.31570425526195534</v>
      </c>
      <c r="M1499" t="str" cm="1">
        <f t="array" ref="M1499">_xlfn.IFS(
Table1[[#This Row],[Mileage]]&lt;50000,"Low",
Table1[[#This Row],[Mileage]]&lt;150000,"Medium",
TRUE,"High"
)</f>
        <v>High</v>
      </c>
      <c r="N1499" t="str" cm="1">
        <f t="array" ref="N1499">_xlfn.IFS(
Table1[[#This Row],[Price]]&lt;65000,"Budget",
Table1[[#This Row],[Price]]&lt;=80000,"Mid-range",
TRUE,"Premium"
)</f>
        <v>Budget</v>
      </c>
      <c r="O1499" t="str" cm="1">
        <f t="array" ref="O1499">_xlfn.IFS(
Table1[[#This Row],[Engine Size]]&lt;2,"Small",
Table1[[#This Row],[Engine Size]]&lt;4,"Medium",
TRUE,"Large"
)</f>
        <v>Large</v>
      </c>
      <c r="P1499" cm="1">
        <f t="array" ref="P1499">_xlfn.IFS(
Table1[[#This Row],[Condition]]="New",3,
Table1[[#This Row],[Condition]]="Like New",2,
TRUE,1
)</f>
        <v>1</v>
      </c>
    </row>
    <row r="1500" spans="1:16" x14ac:dyDescent="0.3">
      <c r="A1500">
        <v>1499</v>
      </c>
      <c r="B1500" t="s">
        <v>37</v>
      </c>
      <c r="C1500">
        <v>2023</v>
      </c>
      <c r="D1500">
        <v>2.2999999999999998</v>
      </c>
      <c r="E1500" t="s">
        <v>18</v>
      </c>
      <c r="F1500" t="s">
        <v>34</v>
      </c>
      <c r="G1500">
        <v>162553</v>
      </c>
      <c r="H1500" t="s">
        <v>26</v>
      </c>
      <c r="I1500">
        <v>70936.28</v>
      </c>
      <c r="J1500" t="s">
        <v>48</v>
      </c>
      <c r="K1500">
        <f ca="1">YEAR(TODAY()) - Table1[[#This Row],[Year]]</f>
        <v>3</v>
      </c>
      <c r="L1500">
        <f>Table1[[#This Row],[Price]]/Table1[[#This Row],[Mileage]]</f>
        <v>0.43638862401801259</v>
      </c>
      <c r="M1500" t="str" cm="1">
        <f t="array" ref="M1500">_xlfn.IFS(
Table1[[#This Row],[Mileage]]&lt;50000,"Low",
Table1[[#This Row],[Mileage]]&lt;150000,"Medium",
TRUE,"High"
)</f>
        <v>High</v>
      </c>
      <c r="N1500" t="str" cm="1">
        <f t="array" ref="N1500">_xlfn.IFS(
Table1[[#This Row],[Price]]&lt;65000,"Budget",
Table1[[#This Row],[Price]]&lt;=80000,"Mid-range",
TRUE,"Premium"
)</f>
        <v>Mid-range</v>
      </c>
      <c r="O1500" t="str" cm="1">
        <f t="array" ref="O1500">_xlfn.IFS(
Table1[[#This Row],[Engine Size]]&lt;2,"Small",
Table1[[#This Row],[Engine Size]]&lt;4,"Medium",
TRUE,"Large"
)</f>
        <v>Medium</v>
      </c>
      <c r="P1500" cm="1">
        <f t="array" ref="P1500">_xlfn.IFS(
Table1[[#This Row],[Condition]]="New",3,
Table1[[#This Row],[Condition]]="Like New",2,
TRUE,1
)</f>
        <v>1</v>
      </c>
    </row>
    <row r="1501" spans="1:16" x14ac:dyDescent="0.3">
      <c r="A1501">
        <v>1500</v>
      </c>
      <c r="B1501" t="s">
        <v>50</v>
      </c>
      <c r="C1501">
        <v>2011</v>
      </c>
      <c r="D1501">
        <v>2.1</v>
      </c>
      <c r="E1501" t="s">
        <v>33</v>
      </c>
      <c r="F1501" t="s">
        <v>19</v>
      </c>
      <c r="G1501">
        <v>944</v>
      </c>
      <c r="H1501" t="s">
        <v>38</v>
      </c>
      <c r="I1501">
        <v>77932.45</v>
      </c>
      <c r="J1501" t="s">
        <v>54</v>
      </c>
      <c r="K1501">
        <f ca="1">YEAR(TODAY()) - Table1[[#This Row],[Year]]</f>
        <v>15</v>
      </c>
      <c r="L1501">
        <f>Table1[[#This Row],[Price]]/Table1[[#This Row],[Mileage]]</f>
        <v>82.555561440677963</v>
      </c>
      <c r="M1501" t="str" cm="1">
        <f t="array" ref="M1501">_xlfn.IFS(
Table1[[#This Row],[Mileage]]&lt;50000,"Low",
Table1[[#This Row],[Mileage]]&lt;150000,"Medium",
TRUE,"High"
)</f>
        <v>Low</v>
      </c>
      <c r="N1501" t="str" cm="1">
        <f t="array" ref="N1501">_xlfn.IFS(
Table1[[#This Row],[Price]]&lt;65000,"Budget",
Table1[[#This Row],[Price]]&lt;=80000,"Mid-range",
TRUE,"Premium"
)</f>
        <v>Mid-range</v>
      </c>
      <c r="O1501" t="str" cm="1">
        <f t="array" ref="O1501">_xlfn.IFS(
Table1[[#This Row],[Engine Size]]&lt;2,"Small",
Table1[[#This Row],[Engine Size]]&lt;4,"Medium",
TRUE,"Large"
)</f>
        <v>Medium</v>
      </c>
      <c r="P1501" cm="1">
        <f t="array" ref="P1501">_xlfn.IFS(
Table1[[#This Row],[Condition]]="New",3,
Table1[[#This Row],[Condition]]="Like New",2,
TRUE,1
)</f>
        <v>2</v>
      </c>
    </row>
    <row r="1502" spans="1:16" x14ac:dyDescent="0.3">
      <c r="A1502">
        <v>1501</v>
      </c>
      <c r="B1502" t="s">
        <v>50</v>
      </c>
      <c r="C1502">
        <v>2005</v>
      </c>
      <c r="D1502">
        <v>1.7</v>
      </c>
      <c r="E1502" t="s">
        <v>18</v>
      </c>
      <c r="F1502" t="s">
        <v>34</v>
      </c>
      <c r="G1502">
        <v>93993</v>
      </c>
      <c r="H1502" t="s">
        <v>26</v>
      </c>
      <c r="I1502">
        <v>90079.29</v>
      </c>
      <c r="J1502" t="s">
        <v>61</v>
      </c>
      <c r="K1502">
        <f ca="1">YEAR(TODAY()) - Table1[[#This Row],[Year]]</f>
        <v>21</v>
      </c>
      <c r="L1502">
        <f>Table1[[#This Row],[Price]]/Table1[[#This Row],[Mileage]]</f>
        <v>0.95836168650856968</v>
      </c>
      <c r="M1502" t="str" cm="1">
        <f t="array" ref="M1502">_xlfn.IFS(
Table1[[#This Row],[Mileage]]&lt;50000,"Low",
Table1[[#This Row],[Mileage]]&lt;150000,"Medium",
TRUE,"High"
)</f>
        <v>Medium</v>
      </c>
      <c r="N1502" t="str" cm="1">
        <f t="array" ref="N1502">_xlfn.IFS(
Table1[[#This Row],[Price]]&lt;65000,"Budget",
Table1[[#This Row],[Price]]&lt;=80000,"Mid-range",
TRUE,"Premium"
)</f>
        <v>Premium</v>
      </c>
      <c r="O1502" t="str" cm="1">
        <f t="array" ref="O1502">_xlfn.IFS(
Table1[[#This Row],[Engine Size]]&lt;2,"Small",
Table1[[#This Row],[Engine Size]]&lt;4,"Medium",
TRUE,"Large"
)</f>
        <v>Small</v>
      </c>
      <c r="P1502" cm="1">
        <f t="array" ref="P1502">_xlfn.IFS(
Table1[[#This Row],[Condition]]="New",3,
Table1[[#This Row],[Condition]]="Like New",2,
TRUE,1
)</f>
        <v>1</v>
      </c>
    </row>
    <row r="1503" spans="1:16" hidden="1" x14ac:dyDescent="0.3">
      <c r="A1503">
        <v>1502</v>
      </c>
      <c r="B1503" t="s">
        <v>30</v>
      </c>
      <c r="C1503">
        <v>2000</v>
      </c>
      <c r="D1503">
        <v>5.3</v>
      </c>
      <c r="E1503" t="s">
        <v>18</v>
      </c>
      <c r="F1503" t="s">
        <v>34</v>
      </c>
      <c r="G1503">
        <v>271258</v>
      </c>
      <c r="H1503" t="s">
        <v>38</v>
      </c>
      <c r="I1503">
        <v>38681.699999999997</v>
      </c>
      <c r="J1503" t="s">
        <v>52</v>
      </c>
      <c r="K1503">
        <f ca="1">YEAR(TODAY()) - Table1[[#This Row],[Year]]</f>
        <v>26</v>
      </c>
      <c r="L1503">
        <f>Table1[[#This Row],[Price]]/Table1[[#This Row],[Mileage]]</f>
        <v>0.14260113987421569</v>
      </c>
      <c r="M1503" t="str" cm="1">
        <f t="array" ref="M1503">_xlfn.IFS(
Table1[[#This Row],[Mileage]]&lt;50000,"Low",
Table1[[#This Row],[Mileage]]&lt;150000,"Medium",
TRUE,"High"
)</f>
        <v>High</v>
      </c>
      <c r="N1503" t="str" cm="1">
        <f t="array" ref="N1503">_xlfn.IFS(
Table1[[#This Row],[Price]]&lt;65000,"Budget",
Table1[[#This Row],[Price]]&lt;=80000,"Mid-range",
TRUE,"Premium"
)</f>
        <v>Budget</v>
      </c>
      <c r="O1503" t="str" cm="1">
        <f t="array" ref="O1503">_xlfn.IFS(
Table1[[#This Row],[Engine Size]]&lt;2,"Small",
Table1[[#This Row],[Engine Size]]&lt;4,"Medium",
TRUE,"Large"
)</f>
        <v>Large</v>
      </c>
      <c r="P1503" cm="1">
        <f t="array" ref="P1503">_xlfn.IFS(
Table1[[#This Row],[Condition]]="New",3,
Table1[[#This Row],[Condition]]="Like New",2,
TRUE,1
)</f>
        <v>2</v>
      </c>
    </row>
    <row r="1504" spans="1:16" x14ac:dyDescent="0.3">
      <c r="A1504">
        <v>1503</v>
      </c>
      <c r="B1504" t="s">
        <v>58</v>
      </c>
      <c r="C1504">
        <v>2003</v>
      </c>
      <c r="D1504">
        <v>3.5</v>
      </c>
      <c r="E1504" t="s">
        <v>33</v>
      </c>
      <c r="F1504" t="s">
        <v>34</v>
      </c>
      <c r="G1504">
        <v>214738</v>
      </c>
      <c r="H1504" t="s">
        <v>26</v>
      </c>
      <c r="I1504">
        <v>95390.34</v>
      </c>
      <c r="J1504" t="s">
        <v>59</v>
      </c>
      <c r="K1504">
        <f ca="1">YEAR(TODAY()) - Table1[[#This Row],[Year]]</f>
        <v>23</v>
      </c>
      <c r="L1504">
        <f>Table1[[#This Row],[Price]]/Table1[[#This Row],[Mileage]]</f>
        <v>0.44421732529873614</v>
      </c>
      <c r="M1504" t="str" cm="1">
        <f t="array" ref="M1504">_xlfn.IFS(
Table1[[#This Row],[Mileage]]&lt;50000,"Low",
Table1[[#This Row],[Mileage]]&lt;150000,"Medium",
TRUE,"High"
)</f>
        <v>High</v>
      </c>
      <c r="N1504" t="str" cm="1">
        <f t="array" ref="N1504">_xlfn.IFS(
Table1[[#This Row],[Price]]&lt;65000,"Budget",
Table1[[#This Row],[Price]]&lt;=80000,"Mid-range",
TRUE,"Premium"
)</f>
        <v>Premium</v>
      </c>
      <c r="O1504" t="str" cm="1">
        <f t="array" ref="O1504">_xlfn.IFS(
Table1[[#This Row],[Engine Size]]&lt;2,"Small",
Table1[[#This Row],[Engine Size]]&lt;4,"Medium",
TRUE,"Large"
)</f>
        <v>Medium</v>
      </c>
      <c r="P1504" cm="1">
        <f t="array" ref="P1504">_xlfn.IFS(
Table1[[#This Row],[Condition]]="New",3,
Table1[[#This Row],[Condition]]="Like New",2,
TRUE,1
)</f>
        <v>1</v>
      </c>
    </row>
    <row r="1505" spans="1:16" x14ac:dyDescent="0.3">
      <c r="A1505">
        <v>1504</v>
      </c>
      <c r="B1505" t="s">
        <v>30</v>
      </c>
      <c r="C1505">
        <v>2016</v>
      </c>
      <c r="D1505">
        <v>4.4000000000000004</v>
      </c>
      <c r="E1505" t="s">
        <v>33</v>
      </c>
      <c r="F1505" t="s">
        <v>34</v>
      </c>
      <c r="G1505">
        <v>208920</v>
      </c>
      <c r="H1505" t="s">
        <v>20</v>
      </c>
      <c r="I1505">
        <v>65541.58</v>
      </c>
      <c r="J1505" t="s">
        <v>31</v>
      </c>
      <c r="K1505">
        <f ca="1">YEAR(TODAY()) - Table1[[#This Row],[Year]]</f>
        <v>10</v>
      </c>
      <c r="L1505">
        <f>Table1[[#This Row],[Price]]/Table1[[#This Row],[Mileage]]</f>
        <v>0.31371615929542407</v>
      </c>
      <c r="M1505" t="str" cm="1">
        <f t="array" ref="M1505">_xlfn.IFS(
Table1[[#This Row],[Mileage]]&lt;50000,"Low",
Table1[[#This Row],[Mileage]]&lt;150000,"Medium",
TRUE,"High"
)</f>
        <v>High</v>
      </c>
      <c r="N1505" t="str" cm="1">
        <f t="array" ref="N1505">_xlfn.IFS(
Table1[[#This Row],[Price]]&lt;65000,"Budget",
Table1[[#This Row],[Price]]&lt;=80000,"Mid-range",
TRUE,"Premium"
)</f>
        <v>Mid-range</v>
      </c>
      <c r="O1505" t="str" cm="1">
        <f t="array" ref="O1505">_xlfn.IFS(
Table1[[#This Row],[Engine Size]]&lt;2,"Small",
Table1[[#This Row],[Engine Size]]&lt;4,"Medium",
TRUE,"Large"
)</f>
        <v>Large</v>
      </c>
      <c r="P1505" cm="1">
        <f t="array" ref="P1505">_xlfn.IFS(
Table1[[#This Row],[Condition]]="New",3,
Table1[[#This Row],[Condition]]="Like New",2,
TRUE,1
)</f>
        <v>3</v>
      </c>
    </row>
    <row r="1506" spans="1:16" x14ac:dyDescent="0.3">
      <c r="A1506">
        <v>1505</v>
      </c>
      <c r="B1506" t="s">
        <v>30</v>
      </c>
      <c r="C1506">
        <v>2012</v>
      </c>
      <c r="D1506">
        <v>2.2000000000000002</v>
      </c>
      <c r="E1506" t="s">
        <v>42</v>
      </c>
      <c r="F1506" t="s">
        <v>19</v>
      </c>
      <c r="G1506">
        <v>256805</v>
      </c>
      <c r="H1506" t="s">
        <v>20</v>
      </c>
      <c r="I1506">
        <v>79831.679999999993</v>
      </c>
      <c r="J1506" t="s">
        <v>52</v>
      </c>
      <c r="K1506">
        <f ca="1">YEAR(TODAY()) - Table1[[#This Row],[Year]]</f>
        <v>14</v>
      </c>
      <c r="L1506">
        <f>Table1[[#This Row],[Price]]/Table1[[#This Row],[Mileage]]</f>
        <v>0.31086497537041724</v>
      </c>
      <c r="M1506" t="str" cm="1">
        <f t="array" ref="M1506">_xlfn.IFS(
Table1[[#This Row],[Mileage]]&lt;50000,"Low",
Table1[[#This Row],[Mileage]]&lt;150000,"Medium",
TRUE,"High"
)</f>
        <v>High</v>
      </c>
      <c r="N1506" t="str" cm="1">
        <f t="array" ref="N1506">_xlfn.IFS(
Table1[[#This Row],[Price]]&lt;65000,"Budget",
Table1[[#This Row],[Price]]&lt;=80000,"Mid-range",
TRUE,"Premium"
)</f>
        <v>Mid-range</v>
      </c>
      <c r="O1506" t="str" cm="1">
        <f t="array" ref="O1506">_xlfn.IFS(
Table1[[#This Row],[Engine Size]]&lt;2,"Small",
Table1[[#This Row],[Engine Size]]&lt;4,"Medium",
TRUE,"Large"
)</f>
        <v>Medium</v>
      </c>
      <c r="P1506" cm="1">
        <f t="array" ref="P1506">_xlfn.IFS(
Table1[[#This Row],[Condition]]="New",3,
Table1[[#This Row],[Condition]]="Like New",2,
TRUE,1
)</f>
        <v>3</v>
      </c>
    </row>
    <row r="1507" spans="1:16" x14ac:dyDescent="0.3">
      <c r="A1507">
        <v>1506</v>
      </c>
      <c r="B1507" t="s">
        <v>50</v>
      </c>
      <c r="C1507">
        <v>2017</v>
      </c>
      <c r="D1507">
        <v>4.8</v>
      </c>
      <c r="E1507" t="s">
        <v>25</v>
      </c>
      <c r="F1507" t="s">
        <v>34</v>
      </c>
      <c r="G1507">
        <v>294740</v>
      </c>
      <c r="H1507" t="s">
        <v>38</v>
      </c>
      <c r="I1507">
        <v>71478.06</v>
      </c>
      <c r="J1507" t="s">
        <v>61</v>
      </c>
      <c r="K1507">
        <f ca="1">YEAR(TODAY()) - Table1[[#This Row],[Year]]</f>
        <v>9</v>
      </c>
      <c r="L1507">
        <f>Table1[[#This Row],[Price]]/Table1[[#This Row],[Mileage]]</f>
        <v>0.24251224808305624</v>
      </c>
      <c r="M1507" t="str" cm="1">
        <f t="array" ref="M1507">_xlfn.IFS(
Table1[[#This Row],[Mileage]]&lt;50000,"Low",
Table1[[#This Row],[Mileage]]&lt;150000,"Medium",
TRUE,"High"
)</f>
        <v>High</v>
      </c>
      <c r="N1507" t="str" cm="1">
        <f t="array" ref="N1507">_xlfn.IFS(
Table1[[#This Row],[Price]]&lt;65000,"Budget",
Table1[[#This Row],[Price]]&lt;=80000,"Mid-range",
TRUE,"Premium"
)</f>
        <v>Mid-range</v>
      </c>
      <c r="O1507" t="str" cm="1">
        <f t="array" ref="O1507">_xlfn.IFS(
Table1[[#This Row],[Engine Size]]&lt;2,"Small",
Table1[[#This Row],[Engine Size]]&lt;4,"Medium",
TRUE,"Large"
)</f>
        <v>Large</v>
      </c>
      <c r="P1507" cm="1">
        <f t="array" ref="P1507">_xlfn.IFS(
Table1[[#This Row],[Condition]]="New",3,
Table1[[#This Row],[Condition]]="Like New",2,
TRUE,1
)</f>
        <v>2</v>
      </c>
    </row>
    <row r="1508" spans="1:16" hidden="1" x14ac:dyDescent="0.3">
      <c r="A1508">
        <v>1507</v>
      </c>
      <c r="B1508" t="s">
        <v>37</v>
      </c>
      <c r="C1508">
        <v>2004</v>
      </c>
      <c r="D1508">
        <v>4.8</v>
      </c>
      <c r="E1508" t="s">
        <v>18</v>
      </c>
      <c r="F1508" t="s">
        <v>34</v>
      </c>
      <c r="G1508">
        <v>104087</v>
      </c>
      <c r="H1508" t="s">
        <v>38</v>
      </c>
      <c r="I1508">
        <v>24529.31</v>
      </c>
      <c r="J1508" t="s">
        <v>68</v>
      </c>
      <c r="K1508">
        <f ca="1">YEAR(TODAY()) - Table1[[#This Row],[Year]]</f>
        <v>22</v>
      </c>
      <c r="L1508">
        <f>Table1[[#This Row],[Price]]/Table1[[#This Row],[Mileage]]</f>
        <v>0.2356616099993275</v>
      </c>
      <c r="M1508" t="str" cm="1">
        <f t="array" ref="M1508">_xlfn.IFS(
Table1[[#This Row],[Mileage]]&lt;50000,"Low",
Table1[[#This Row],[Mileage]]&lt;150000,"Medium",
TRUE,"High"
)</f>
        <v>Medium</v>
      </c>
      <c r="N1508" t="str" cm="1">
        <f t="array" ref="N1508">_xlfn.IFS(
Table1[[#This Row],[Price]]&lt;65000,"Budget",
Table1[[#This Row],[Price]]&lt;=80000,"Mid-range",
TRUE,"Premium"
)</f>
        <v>Budget</v>
      </c>
      <c r="O1508" t="str" cm="1">
        <f t="array" ref="O1508">_xlfn.IFS(
Table1[[#This Row],[Engine Size]]&lt;2,"Small",
Table1[[#This Row],[Engine Size]]&lt;4,"Medium",
TRUE,"Large"
)</f>
        <v>Large</v>
      </c>
      <c r="P1508" cm="1">
        <f t="array" ref="P1508">_xlfn.IFS(
Table1[[#This Row],[Condition]]="New",3,
Table1[[#This Row],[Condition]]="Like New",2,
TRUE,1
)</f>
        <v>2</v>
      </c>
    </row>
    <row r="1509" spans="1:16" hidden="1" x14ac:dyDescent="0.3">
      <c r="A1509">
        <v>1508</v>
      </c>
      <c r="B1509" t="s">
        <v>43</v>
      </c>
      <c r="C1509">
        <v>2023</v>
      </c>
      <c r="D1509">
        <v>2.6</v>
      </c>
      <c r="E1509" t="s">
        <v>18</v>
      </c>
      <c r="F1509" t="s">
        <v>34</v>
      </c>
      <c r="G1509">
        <v>269051</v>
      </c>
      <c r="H1509" t="s">
        <v>20</v>
      </c>
      <c r="I1509">
        <v>11786.65</v>
      </c>
      <c r="J1509" t="s">
        <v>63</v>
      </c>
      <c r="K1509">
        <f ca="1">YEAR(TODAY()) - Table1[[#This Row],[Year]]</f>
        <v>3</v>
      </c>
      <c r="L1509">
        <f>Table1[[#This Row],[Price]]/Table1[[#This Row],[Mileage]]</f>
        <v>4.380823710002936E-2</v>
      </c>
      <c r="M1509" t="str" cm="1">
        <f t="array" ref="M1509">_xlfn.IFS(
Table1[[#This Row],[Mileage]]&lt;50000,"Low",
Table1[[#This Row],[Mileage]]&lt;150000,"Medium",
TRUE,"High"
)</f>
        <v>High</v>
      </c>
      <c r="N1509" t="str" cm="1">
        <f t="array" ref="N1509">_xlfn.IFS(
Table1[[#This Row],[Price]]&lt;65000,"Budget",
Table1[[#This Row],[Price]]&lt;=80000,"Mid-range",
TRUE,"Premium"
)</f>
        <v>Budget</v>
      </c>
      <c r="O1509" t="str" cm="1">
        <f t="array" ref="O1509">_xlfn.IFS(
Table1[[#This Row],[Engine Size]]&lt;2,"Small",
Table1[[#This Row],[Engine Size]]&lt;4,"Medium",
TRUE,"Large"
)</f>
        <v>Medium</v>
      </c>
      <c r="P1509" cm="1">
        <f t="array" ref="P1509">_xlfn.IFS(
Table1[[#This Row],[Condition]]="New",3,
Table1[[#This Row],[Condition]]="Like New",2,
TRUE,1
)</f>
        <v>3</v>
      </c>
    </row>
    <row r="1510" spans="1:16" x14ac:dyDescent="0.3">
      <c r="A1510">
        <v>1509</v>
      </c>
      <c r="B1510" t="s">
        <v>58</v>
      </c>
      <c r="C1510">
        <v>2023</v>
      </c>
      <c r="D1510">
        <v>3.1</v>
      </c>
      <c r="E1510" t="s">
        <v>18</v>
      </c>
      <c r="F1510" t="s">
        <v>34</v>
      </c>
      <c r="G1510">
        <v>255035</v>
      </c>
      <c r="H1510" t="s">
        <v>20</v>
      </c>
      <c r="I1510">
        <v>73997.210000000006</v>
      </c>
      <c r="J1510" t="s">
        <v>62</v>
      </c>
      <c r="K1510">
        <f ca="1">YEAR(TODAY()) - Table1[[#This Row],[Year]]</f>
        <v>3</v>
      </c>
      <c r="L1510">
        <f>Table1[[#This Row],[Price]]/Table1[[#This Row],[Mileage]]</f>
        <v>0.29014531338835847</v>
      </c>
      <c r="M1510" t="str" cm="1">
        <f t="array" ref="M1510">_xlfn.IFS(
Table1[[#This Row],[Mileage]]&lt;50000,"Low",
Table1[[#This Row],[Mileage]]&lt;150000,"Medium",
TRUE,"High"
)</f>
        <v>High</v>
      </c>
      <c r="N1510" t="str" cm="1">
        <f t="array" ref="N1510">_xlfn.IFS(
Table1[[#This Row],[Price]]&lt;65000,"Budget",
Table1[[#This Row],[Price]]&lt;=80000,"Mid-range",
TRUE,"Premium"
)</f>
        <v>Mid-range</v>
      </c>
      <c r="O1510" t="str" cm="1">
        <f t="array" ref="O1510">_xlfn.IFS(
Table1[[#This Row],[Engine Size]]&lt;2,"Small",
Table1[[#This Row],[Engine Size]]&lt;4,"Medium",
TRUE,"Large"
)</f>
        <v>Medium</v>
      </c>
      <c r="P1510" cm="1">
        <f t="array" ref="P1510">_xlfn.IFS(
Table1[[#This Row],[Condition]]="New",3,
Table1[[#This Row],[Condition]]="Like New",2,
TRUE,1
)</f>
        <v>3</v>
      </c>
    </row>
    <row r="1511" spans="1:16" x14ac:dyDescent="0.3">
      <c r="A1511">
        <v>1510</v>
      </c>
      <c r="B1511" t="s">
        <v>50</v>
      </c>
      <c r="C1511">
        <v>2002</v>
      </c>
      <c r="D1511">
        <v>2</v>
      </c>
      <c r="E1511" t="s">
        <v>42</v>
      </c>
      <c r="F1511" t="s">
        <v>19</v>
      </c>
      <c r="G1511">
        <v>159186</v>
      </c>
      <c r="H1511" t="s">
        <v>26</v>
      </c>
      <c r="I1511">
        <v>53550</v>
      </c>
      <c r="J1511" t="s">
        <v>54</v>
      </c>
      <c r="K1511">
        <f ca="1">YEAR(TODAY()) - Table1[[#This Row],[Year]]</f>
        <v>24</v>
      </c>
      <c r="L1511">
        <f>Table1[[#This Row],[Price]]/Table1[[#This Row],[Mileage]]</f>
        <v>0.3363989295541065</v>
      </c>
      <c r="M1511" t="str" cm="1">
        <f t="array" ref="M1511">_xlfn.IFS(
Table1[[#This Row],[Mileage]]&lt;50000,"Low",
Table1[[#This Row],[Mileage]]&lt;150000,"Medium",
TRUE,"High"
)</f>
        <v>High</v>
      </c>
      <c r="N1511" t="str" cm="1">
        <f t="array" ref="N1511">_xlfn.IFS(
Table1[[#This Row],[Price]]&lt;65000,"Budget",
Table1[[#This Row],[Price]]&lt;=80000,"Mid-range",
TRUE,"Premium"
)</f>
        <v>Budget</v>
      </c>
      <c r="O1511" t="str" cm="1">
        <f t="array" ref="O1511">_xlfn.IFS(
Table1[[#This Row],[Engine Size]]&lt;2,"Small",
Table1[[#This Row],[Engine Size]]&lt;4,"Medium",
TRUE,"Large"
)</f>
        <v>Medium</v>
      </c>
      <c r="P1511" cm="1">
        <f t="array" ref="P1511">_xlfn.IFS(
Table1[[#This Row],[Condition]]="New",3,
Table1[[#This Row],[Condition]]="Like New",2,
TRUE,1
)</f>
        <v>1</v>
      </c>
    </row>
    <row r="1512" spans="1:16" x14ac:dyDescent="0.3">
      <c r="A1512">
        <v>1511</v>
      </c>
      <c r="B1512" t="s">
        <v>37</v>
      </c>
      <c r="C1512">
        <v>2010</v>
      </c>
      <c r="D1512">
        <v>5.9</v>
      </c>
      <c r="E1512" t="s">
        <v>18</v>
      </c>
      <c r="F1512" t="s">
        <v>34</v>
      </c>
      <c r="G1512">
        <v>287153</v>
      </c>
      <c r="H1512" t="s">
        <v>38</v>
      </c>
      <c r="I1512">
        <v>71710.27</v>
      </c>
      <c r="J1512" t="s">
        <v>45</v>
      </c>
      <c r="K1512">
        <f ca="1">YEAR(TODAY()) - Table1[[#This Row],[Year]]</f>
        <v>16</v>
      </c>
      <c r="L1512">
        <f>Table1[[#This Row],[Price]]/Table1[[#This Row],[Mileage]]</f>
        <v>0.24972843745320442</v>
      </c>
      <c r="M1512" t="str" cm="1">
        <f t="array" ref="M1512">_xlfn.IFS(
Table1[[#This Row],[Mileage]]&lt;50000,"Low",
Table1[[#This Row],[Mileage]]&lt;150000,"Medium",
TRUE,"High"
)</f>
        <v>High</v>
      </c>
      <c r="N1512" t="str" cm="1">
        <f t="array" ref="N1512">_xlfn.IFS(
Table1[[#This Row],[Price]]&lt;65000,"Budget",
Table1[[#This Row],[Price]]&lt;=80000,"Mid-range",
TRUE,"Premium"
)</f>
        <v>Mid-range</v>
      </c>
      <c r="O1512" t="str" cm="1">
        <f t="array" ref="O1512">_xlfn.IFS(
Table1[[#This Row],[Engine Size]]&lt;2,"Small",
Table1[[#This Row],[Engine Size]]&lt;4,"Medium",
TRUE,"Large"
)</f>
        <v>Large</v>
      </c>
      <c r="P1512" cm="1">
        <f t="array" ref="P1512">_xlfn.IFS(
Table1[[#This Row],[Condition]]="New",3,
Table1[[#This Row],[Condition]]="Like New",2,
TRUE,1
)</f>
        <v>2</v>
      </c>
    </row>
    <row r="1513" spans="1:16" x14ac:dyDescent="0.3">
      <c r="A1513">
        <v>1512</v>
      </c>
      <c r="B1513" t="s">
        <v>17</v>
      </c>
      <c r="C1513">
        <v>2012</v>
      </c>
      <c r="D1513">
        <v>4.2</v>
      </c>
      <c r="E1513" t="s">
        <v>25</v>
      </c>
      <c r="F1513" t="s">
        <v>34</v>
      </c>
      <c r="G1513">
        <v>166797</v>
      </c>
      <c r="H1513" t="s">
        <v>20</v>
      </c>
      <c r="I1513">
        <v>50300.07</v>
      </c>
      <c r="J1513" t="s">
        <v>64</v>
      </c>
      <c r="K1513">
        <f ca="1">YEAR(TODAY()) - Table1[[#This Row],[Year]]</f>
        <v>14</v>
      </c>
      <c r="L1513">
        <f>Table1[[#This Row],[Price]]/Table1[[#This Row],[Mileage]]</f>
        <v>0.30156459648554829</v>
      </c>
      <c r="M1513" t="str" cm="1">
        <f t="array" ref="M1513">_xlfn.IFS(
Table1[[#This Row],[Mileage]]&lt;50000,"Low",
Table1[[#This Row],[Mileage]]&lt;150000,"Medium",
TRUE,"High"
)</f>
        <v>High</v>
      </c>
      <c r="N1513" t="str" cm="1">
        <f t="array" ref="N1513">_xlfn.IFS(
Table1[[#This Row],[Price]]&lt;65000,"Budget",
Table1[[#This Row],[Price]]&lt;=80000,"Mid-range",
TRUE,"Premium"
)</f>
        <v>Budget</v>
      </c>
      <c r="O1513" t="str" cm="1">
        <f t="array" ref="O1513">_xlfn.IFS(
Table1[[#This Row],[Engine Size]]&lt;2,"Small",
Table1[[#This Row],[Engine Size]]&lt;4,"Medium",
TRUE,"Large"
)</f>
        <v>Large</v>
      </c>
      <c r="P1513" cm="1">
        <f t="array" ref="P1513">_xlfn.IFS(
Table1[[#This Row],[Condition]]="New",3,
Table1[[#This Row],[Condition]]="Like New",2,
TRUE,1
)</f>
        <v>3</v>
      </c>
    </row>
    <row r="1514" spans="1:16" hidden="1" x14ac:dyDescent="0.3">
      <c r="A1514">
        <v>1513</v>
      </c>
      <c r="B1514" t="s">
        <v>43</v>
      </c>
      <c r="C1514">
        <v>2003</v>
      </c>
      <c r="D1514">
        <v>5.7</v>
      </c>
      <c r="E1514" t="s">
        <v>33</v>
      </c>
      <c r="F1514" t="s">
        <v>34</v>
      </c>
      <c r="G1514">
        <v>281140</v>
      </c>
      <c r="H1514" t="s">
        <v>20</v>
      </c>
      <c r="I1514">
        <v>34662.28</v>
      </c>
      <c r="J1514" t="s">
        <v>44</v>
      </c>
      <c r="K1514">
        <f ca="1">YEAR(TODAY()) - Table1[[#This Row],[Year]]</f>
        <v>23</v>
      </c>
      <c r="L1514">
        <f>Table1[[#This Row],[Price]]/Table1[[#This Row],[Mileage]]</f>
        <v>0.12329188304759195</v>
      </c>
      <c r="M1514" t="str" cm="1">
        <f t="array" ref="M1514">_xlfn.IFS(
Table1[[#This Row],[Mileage]]&lt;50000,"Low",
Table1[[#This Row],[Mileage]]&lt;150000,"Medium",
TRUE,"High"
)</f>
        <v>High</v>
      </c>
      <c r="N1514" t="str" cm="1">
        <f t="array" ref="N1514">_xlfn.IFS(
Table1[[#This Row],[Price]]&lt;65000,"Budget",
Table1[[#This Row],[Price]]&lt;=80000,"Mid-range",
TRUE,"Premium"
)</f>
        <v>Budget</v>
      </c>
      <c r="O1514" t="str" cm="1">
        <f t="array" ref="O1514">_xlfn.IFS(
Table1[[#This Row],[Engine Size]]&lt;2,"Small",
Table1[[#This Row],[Engine Size]]&lt;4,"Medium",
TRUE,"Large"
)</f>
        <v>Large</v>
      </c>
      <c r="P1514" cm="1">
        <f t="array" ref="P1514">_xlfn.IFS(
Table1[[#This Row],[Condition]]="New",3,
Table1[[#This Row],[Condition]]="Like New",2,
TRUE,1
)</f>
        <v>3</v>
      </c>
    </row>
    <row r="1515" spans="1:16" hidden="1" x14ac:dyDescent="0.3">
      <c r="A1515">
        <v>1514</v>
      </c>
      <c r="B1515" t="s">
        <v>43</v>
      </c>
      <c r="C1515">
        <v>2013</v>
      </c>
      <c r="D1515">
        <v>2.5</v>
      </c>
      <c r="E1515" t="s">
        <v>42</v>
      </c>
      <c r="F1515" t="s">
        <v>34</v>
      </c>
      <c r="G1515">
        <v>290911</v>
      </c>
      <c r="H1515" t="s">
        <v>38</v>
      </c>
      <c r="I1515">
        <v>32076.7</v>
      </c>
      <c r="J1515" t="s">
        <v>60</v>
      </c>
      <c r="K1515">
        <f ca="1">YEAR(TODAY()) - Table1[[#This Row],[Year]]</f>
        <v>13</v>
      </c>
      <c r="L1515">
        <f>Table1[[#This Row],[Price]]/Table1[[#This Row],[Mileage]]</f>
        <v>0.11026293264950449</v>
      </c>
      <c r="M1515" t="str" cm="1">
        <f t="array" ref="M1515">_xlfn.IFS(
Table1[[#This Row],[Mileage]]&lt;50000,"Low",
Table1[[#This Row],[Mileage]]&lt;150000,"Medium",
TRUE,"High"
)</f>
        <v>High</v>
      </c>
      <c r="N1515" t="str" cm="1">
        <f t="array" ref="N1515">_xlfn.IFS(
Table1[[#This Row],[Price]]&lt;65000,"Budget",
Table1[[#This Row],[Price]]&lt;=80000,"Mid-range",
TRUE,"Premium"
)</f>
        <v>Budget</v>
      </c>
      <c r="O1515" t="str" cm="1">
        <f t="array" ref="O1515">_xlfn.IFS(
Table1[[#This Row],[Engine Size]]&lt;2,"Small",
Table1[[#This Row],[Engine Size]]&lt;4,"Medium",
TRUE,"Large"
)</f>
        <v>Medium</v>
      </c>
      <c r="P1515" cm="1">
        <f t="array" ref="P1515">_xlfn.IFS(
Table1[[#This Row],[Condition]]="New",3,
Table1[[#This Row],[Condition]]="Like New",2,
TRUE,1
)</f>
        <v>2</v>
      </c>
    </row>
    <row r="1516" spans="1:16" x14ac:dyDescent="0.3">
      <c r="A1516">
        <v>1515</v>
      </c>
      <c r="B1516" t="s">
        <v>50</v>
      </c>
      <c r="C1516">
        <v>2021</v>
      </c>
      <c r="D1516">
        <v>4.9000000000000004</v>
      </c>
      <c r="E1516" t="s">
        <v>33</v>
      </c>
      <c r="F1516" t="s">
        <v>34</v>
      </c>
      <c r="G1516">
        <v>278491</v>
      </c>
      <c r="H1516" t="s">
        <v>26</v>
      </c>
      <c r="I1516">
        <v>74400.55</v>
      </c>
      <c r="J1516" t="s">
        <v>61</v>
      </c>
      <c r="K1516">
        <f ca="1">YEAR(TODAY()) - Table1[[#This Row],[Year]]</f>
        <v>5</v>
      </c>
      <c r="L1516">
        <f>Table1[[#This Row],[Price]]/Table1[[#This Row],[Mileage]]</f>
        <v>0.26715603017691775</v>
      </c>
      <c r="M1516" t="str" cm="1">
        <f t="array" ref="M1516">_xlfn.IFS(
Table1[[#This Row],[Mileage]]&lt;50000,"Low",
Table1[[#This Row],[Mileage]]&lt;150000,"Medium",
TRUE,"High"
)</f>
        <v>High</v>
      </c>
      <c r="N1516" t="str" cm="1">
        <f t="array" ref="N1516">_xlfn.IFS(
Table1[[#This Row],[Price]]&lt;65000,"Budget",
Table1[[#This Row],[Price]]&lt;=80000,"Mid-range",
TRUE,"Premium"
)</f>
        <v>Mid-range</v>
      </c>
      <c r="O1516" t="str" cm="1">
        <f t="array" ref="O1516">_xlfn.IFS(
Table1[[#This Row],[Engine Size]]&lt;2,"Small",
Table1[[#This Row],[Engine Size]]&lt;4,"Medium",
TRUE,"Large"
)</f>
        <v>Large</v>
      </c>
      <c r="P1516" cm="1">
        <f t="array" ref="P1516">_xlfn.IFS(
Table1[[#This Row],[Condition]]="New",3,
Table1[[#This Row],[Condition]]="Like New",2,
TRUE,1
)</f>
        <v>1</v>
      </c>
    </row>
    <row r="1517" spans="1:16" hidden="1" x14ac:dyDescent="0.3">
      <c r="A1517">
        <v>1516</v>
      </c>
      <c r="B1517" t="s">
        <v>24</v>
      </c>
      <c r="C1517">
        <v>2010</v>
      </c>
      <c r="D1517">
        <v>4.8</v>
      </c>
      <c r="E1517" t="s">
        <v>18</v>
      </c>
      <c r="F1517" t="s">
        <v>34</v>
      </c>
      <c r="G1517">
        <v>102063</v>
      </c>
      <c r="H1517" t="s">
        <v>26</v>
      </c>
      <c r="I1517">
        <v>31294.11</v>
      </c>
      <c r="J1517" t="s">
        <v>49</v>
      </c>
      <c r="K1517">
        <f ca="1">YEAR(TODAY()) - Table1[[#This Row],[Year]]</f>
        <v>16</v>
      </c>
      <c r="L1517">
        <f>Table1[[#This Row],[Price]]/Table1[[#This Row],[Mileage]]</f>
        <v>0.30661561976426327</v>
      </c>
      <c r="M1517" t="str" cm="1">
        <f t="array" ref="M1517">_xlfn.IFS(
Table1[[#This Row],[Mileage]]&lt;50000,"Low",
Table1[[#This Row],[Mileage]]&lt;150000,"Medium",
TRUE,"High"
)</f>
        <v>Medium</v>
      </c>
      <c r="N1517" t="str" cm="1">
        <f t="array" ref="N1517">_xlfn.IFS(
Table1[[#This Row],[Price]]&lt;65000,"Budget",
Table1[[#This Row],[Price]]&lt;=80000,"Mid-range",
TRUE,"Premium"
)</f>
        <v>Budget</v>
      </c>
      <c r="O1517" t="str" cm="1">
        <f t="array" ref="O1517">_xlfn.IFS(
Table1[[#This Row],[Engine Size]]&lt;2,"Small",
Table1[[#This Row],[Engine Size]]&lt;4,"Medium",
TRUE,"Large"
)</f>
        <v>Large</v>
      </c>
      <c r="P1517" cm="1">
        <f t="array" ref="P1517">_xlfn.IFS(
Table1[[#This Row],[Condition]]="New",3,
Table1[[#This Row],[Condition]]="Like New",2,
TRUE,1
)</f>
        <v>1</v>
      </c>
    </row>
    <row r="1518" spans="1:16" x14ac:dyDescent="0.3">
      <c r="A1518">
        <v>1517</v>
      </c>
      <c r="B1518" t="s">
        <v>58</v>
      </c>
      <c r="C1518">
        <v>2009</v>
      </c>
      <c r="D1518">
        <v>4.5</v>
      </c>
      <c r="E1518" t="s">
        <v>18</v>
      </c>
      <c r="F1518" t="s">
        <v>19</v>
      </c>
      <c r="G1518">
        <v>24102</v>
      </c>
      <c r="H1518" t="s">
        <v>26</v>
      </c>
      <c r="I1518">
        <v>72894.3</v>
      </c>
      <c r="J1518" t="s">
        <v>65</v>
      </c>
      <c r="K1518">
        <f ca="1">YEAR(TODAY()) - Table1[[#This Row],[Year]]</f>
        <v>17</v>
      </c>
      <c r="L1518">
        <f>Table1[[#This Row],[Price]]/Table1[[#This Row],[Mileage]]</f>
        <v>3.0244087627582776</v>
      </c>
      <c r="M1518" t="str" cm="1">
        <f t="array" ref="M1518">_xlfn.IFS(
Table1[[#This Row],[Mileage]]&lt;50000,"Low",
Table1[[#This Row],[Mileage]]&lt;150000,"Medium",
TRUE,"High"
)</f>
        <v>Low</v>
      </c>
      <c r="N1518" t="str" cm="1">
        <f t="array" ref="N1518">_xlfn.IFS(
Table1[[#This Row],[Price]]&lt;65000,"Budget",
Table1[[#This Row],[Price]]&lt;=80000,"Mid-range",
TRUE,"Premium"
)</f>
        <v>Mid-range</v>
      </c>
      <c r="O1518" t="str" cm="1">
        <f t="array" ref="O1518">_xlfn.IFS(
Table1[[#This Row],[Engine Size]]&lt;2,"Small",
Table1[[#This Row],[Engine Size]]&lt;4,"Medium",
TRUE,"Large"
)</f>
        <v>Large</v>
      </c>
      <c r="P1518" cm="1">
        <f t="array" ref="P1518">_xlfn.IFS(
Table1[[#This Row],[Condition]]="New",3,
Table1[[#This Row],[Condition]]="Like New",2,
TRUE,1
)</f>
        <v>1</v>
      </c>
    </row>
    <row r="1519" spans="1:16" hidden="1" x14ac:dyDescent="0.3">
      <c r="A1519">
        <v>1518</v>
      </c>
      <c r="B1519" t="s">
        <v>43</v>
      </c>
      <c r="C1519">
        <v>2018</v>
      </c>
      <c r="D1519">
        <v>5.8</v>
      </c>
      <c r="E1519" t="s">
        <v>18</v>
      </c>
      <c r="F1519" t="s">
        <v>34</v>
      </c>
      <c r="G1519">
        <v>4263</v>
      </c>
      <c r="H1519" t="s">
        <v>26</v>
      </c>
      <c r="I1519">
        <v>41476.21</v>
      </c>
      <c r="J1519" t="s">
        <v>44</v>
      </c>
      <c r="K1519">
        <f ca="1">YEAR(TODAY()) - Table1[[#This Row],[Year]]</f>
        <v>8</v>
      </c>
      <c r="L1519">
        <f>Table1[[#This Row],[Price]]/Table1[[#This Row],[Mileage]]</f>
        <v>9.7293478770818673</v>
      </c>
      <c r="M1519" t="str" cm="1">
        <f t="array" ref="M1519">_xlfn.IFS(
Table1[[#This Row],[Mileage]]&lt;50000,"Low",
Table1[[#This Row],[Mileage]]&lt;150000,"Medium",
TRUE,"High"
)</f>
        <v>Low</v>
      </c>
      <c r="N1519" t="str" cm="1">
        <f t="array" ref="N1519">_xlfn.IFS(
Table1[[#This Row],[Price]]&lt;65000,"Budget",
Table1[[#This Row],[Price]]&lt;=80000,"Mid-range",
TRUE,"Premium"
)</f>
        <v>Budget</v>
      </c>
      <c r="O1519" t="str" cm="1">
        <f t="array" ref="O1519">_xlfn.IFS(
Table1[[#This Row],[Engine Size]]&lt;2,"Small",
Table1[[#This Row],[Engine Size]]&lt;4,"Medium",
TRUE,"Large"
)</f>
        <v>Large</v>
      </c>
      <c r="P1519" cm="1">
        <f t="array" ref="P1519">_xlfn.IFS(
Table1[[#This Row],[Condition]]="New",3,
Table1[[#This Row],[Condition]]="Like New",2,
TRUE,1
)</f>
        <v>1</v>
      </c>
    </row>
    <row r="1520" spans="1:16" x14ac:dyDescent="0.3">
      <c r="A1520">
        <v>1519</v>
      </c>
      <c r="B1520" t="s">
        <v>50</v>
      </c>
      <c r="C1520">
        <v>2017</v>
      </c>
      <c r="D1520">
        <v>3</v>
      </c>
      <c r="E1520" t="s">
        <v>25</v>
      </c>
      <c r="F1520" t="s">
        <v>19</v>
      </c>
      <c r="G1520">
        <v>67438</v>
      </c>
      <c r="H1520" t="s">
        <v>20</v>
      </c>
      <c r="I1520">
        <v>78235.350000000006</v>
      </c>
      <c r="J1520" t="s">
        <v>61</v>
      </c>
      <c r="K1520">
        <f ca="1">YEAR(TODAY()) - Table1[[#This Row],[Year]]</f>
        <v>9</v>
      </c>
      <c r="L1520">
        <f>Table1[[#This Row],[Price]]/Table1[[#This Row],[Mileage]]</f>
        <v>1.1601078027225007</v>
      </c>
      <c r="M1520" t="str" cm="1">
        <f t="array" ref="M1520">_xlfn.IFS(
Table1[[#This Row],[Mileage]]&lt;50000,"Low",
Table1[[#This Row],[Mileage]]&lt;150000,"Medium",
TRUE,"High"
)</f>
        <v>Medium</v>
      </c>
      <c r="N1520" t="str" cm="1">
        <f t="array" ref="N1520">_xlfn.IFS(
Table1[[#This Row],[Price]]&lt;65000,"Budget",
Table1[[#This Row],[Price]]&lt;=80000,"Mid-range",
TRUE,"Premium"
)</f>
        <v>Mid-range</v>
      </c>
      <c r="O1520" t="str" cm="1">
        <f t="array" ref="O1520">_xlfn.IFS(
Table1[[#This Row],[Engine Size]]&lt;2,"Small",
Table1[[#This Row],[Engine Size]]&lt;4,"Medium",
TRUE,"Large"
)</f>
        <v>Medium</v>
      </c>
      <c r="P1520" cm="1">
        <f t="array" ref="P1520">_xlfn.IFS(
Table1[[#This Row],[Condition]]="New",3,
Table1[[#This Row],[Condition]]="Like New",2,
TRUE,1
)</f>
        <v>3</v>
      </c>
    </row>
    <row r="1521" spans="1:16" hidden="1" x14ac:dyDescent="0.3">
      <c r="A1521">
        <v>1520</v>
      </c>
      <c r="B1521" t="s">
        <v>50</v>
      </c>
      <c r="C1521">
        <v>2005</v>
      </c>
      <c r="D1521">
        <v>1.7</v>
      </c>
      <c r="E1521" t="s">
        <v>25</v>
      </c>
      <c r="F1521" t="s">
        <v>19</v>
      </c>
      <c r="G1521">
        <v>96359</v>
      </c>
      <c r="H1521" t="s">
        <v>38</v>
      </c>
      <c r="I1521">
        <v>18566.939999999999</v>
      </c>
      <c r="J1521" t="s">
        <v>51</v>
      </c>
      <c r="K1521">
        <f ca="1">YEAR(TODAY()) - Table1[[#This Row],[Year]]</f>
        <v>21</v>
      </c>
      <c r="L1521">
        <f>Table1[[#This Row],[Price]]/Table1[[#This Row],[Mileage]]</f>
        <v>0.1926850631492647</v>
      </c>
      <c r="M1521" t="str" cm="1">
        <f t="array" ref="M1521">_xlfn.IFS(
Table1[[#This Row],[Mileage]]&lt;50000,"Low",
Table1[[#This Row],[Mileage]]&lt;150000,"Medium",
TRUE,"High"
)</f>
        <v>Medium</v>
      </c>
      <c r="N1521" t="str" cm="1">
        <f t="array" ref="N1521">_xlfn.IFS(
Table1[[#This Row],[Price]]&lt;65000,"Budget",
Table1[[#This Row],[Price]]&lt;=80000,"Mid-range",
TRUE,"Premium"
)</f>
        <v>Budget</v>
      </c>
      <c r="O1521" t="str" cm="1">
        <f t="array" ref="O1521">_xlfn.IFS(
Table1[[#This Row],[Engine Size]]&lt;2,"Small",
Table1[[#This Row],[Engine Size]]&lt;4,"Medium",
TRUE,"Large"
)</f>
        <v>Small</v>
      </c>
      <c r="P1521" cm="1">
        <f t="array" ref="P1521">_xlfn.IFS(
Table1[[#This Row],[Condition]]="New",3,
Table1[[#This Row],[Condition]]="Like New",2,
TRUE,1
)</f>
        <v>2</v>
      </c>
    </row>
    <row r="1522" spans="1:16" hidden="1" x14ac:dyDescent="0.3">
      <c r="A1522">
        <v>1521</v>
      </c>
      <c r="B1522" t="s">
        <v>37</v>
      </c>
      <c r="C1522">
        <v>2014</v>
      </c>
      <c r="D1522">
        <v>4.4000000000000004</v>
      </c>
      <c r="E1522" t="s">
        <v>42</v>
      </c>
      <c r="F1522" t="s">
        <v>34</v>
      </c>
      <c r="G1522">
        <v>130251</v>
      </c>
      <c r="H1522" t="s">
        <v>38</v>
      </c>
      <c r="I1522">
        <v>24473.09</v>
      </c>
      <c r="J1522" t="s">
        <v>39</v>
      </c>
      <c r="K1522">
        <f ca="1">YEAR(TODAY()) - Table1[[#This Row],[Year]]</f>
        <v>12</v>
      </c>
      <c r="L1522">
        <f>Table1[[#This Row],[Price]]/Table1[[#This Row],[Mileage]]</f>
        <v>0.18789176282715681</v>
      </c>
      <c r="M1522" t="str" cm="1">
        <f t="array" ref="M1522">_xlfn.IFS(
Table1[[#This Row],[Mileage]]&lt;50000,"Low",
Table1[[#This Row],[Mileage]]&lt;150000,"Medium",
TRUE,"High"
)</f>
        <v>Medium</v>
      </c>
      <c r="N1522" t="str" cm="1">
        <f t="array" ref="N1522">_xlfn.IFS(
Table1[[#This Row],[Price]]&lt;65000,"Budget",
Table1[[#This Row],[Price]]&lt;=80000,"Mid-range",
TRUE,"Premium"
)</f>
        <v>Budget</v>
      </c>
      <c r="O1522" t="str" cm="1">
        <f t="array" ref="O1522">_xlfn.IFS(
Table1[[#This Row],[Engine Size]]&lt;2,"Small",
Table1[[#This Row],[Engine Size]]&lt;4,"Medium",
TRUE,"Large"
)</f>
        <v>Large</v>
      </c>
      <c r="P1522" cm="1">
        <f t="array" ref="P1522">_xlfn.IFS(
Table1[[#This Row],[Condition]]="New",3,
Table1[[#This Row],[Condition]]="Like New",2,
TRUE,1
)</f>
        <v>2</v>
      </c>
    </row>
    <row r="1523" spans="1:16" x14ac:dyDescent="0.3">
      <c r="A1523">
        <v>1522</v>
      </c>
      <c r="B1523" t="s">
        <v>17</v>
      </c>
      <c r="C1523">
        <v>2020</v>
      </c>
      <c r="D1523">
        <v>4.5999999999999996</v>
      </c>
      <c r="E1523" t="s">
        <v>33</v>
      </c>
      <c r="F1523" t="s">
        <v>19</v>
      </c>
      <c r="G1523">
        <v>171915</v>
      </c>
      <c r="H1523" t="s">
        <v>20</v>
      </c>
      <c r="I1523">
        <v>70161.600000000006</v>
      </c>
      <c r="J1523" t="s">
        <v>64</v>
      </c>
      <c r="K1523">
        <f ca="1">YEAR(TODAY()) - Table1[[#This Row],[Year]]</f>
        <v>6</v>
      </c>
      <c r="L1523">
        <f>Table1[[#This Row],[Price]]/Table1[[#This Row],[Mileage]]</f>
        <v>0.40811796527353639</v>
      </c>
      <c r="M1523" t="str" cm="1">
        <f t="array" ref="M1523">_xlfn.IFS(
Table1[[#This Row],[Mileage]]&lt;50000,"Low",
Table1[[#This Row],[Mileage]]&lt;150000,"Medium",
TRUE,"High"
)</f>
        <v>High</v>
      </c>
      <c r="N1523" t="str" cm="1">
        <f t="array" ref="N1523">_xlfn.IFS(
Table1[[#This Row],[Price]]&lt;65000,"Budget",
Table1[[#This Row],[Price]]&lt;=80000,"Mid-range",
TRUE,"Premium"
)</f>
        <v>Mid-range</v>
      </c>
      <c r="O1523" t="str" cm="1">
        <f t="array" ref="O1523">_xlfn.IFS(
Table1[[#This Row],[Engine Size]]&lt;2,"Small",
Table1[[#This Row],[Engine Size]]&lt;4,"Medium",
TRUE,"Large"
)</f>
        <v>Large</v>
      </c>
      <c r="P1523" cm="1">
        <f t="array" ref="P1523">_xlfn.IFS(
Table1[[#This Row],[Condition]]="New",3,
Table1[[#This Row],[Condition]]="Like New",2,
TRUE,1
)</f>
        <v>3</v>
      </c>
    </row>
    <row r="1524" spans="1:16" x14ac:dyDescent="0.3">
      <c r="A1524">
        <v>1523</v>
      </c>
      <c r="B1524" t="s">
        <v>24</v>
      </c>
      <c r="C1524">
        <v>2009</v>
      </c>
      <c r="D1524">
        <v>3.9</v>
      </c>
      <c r="E1524" t="s">
        <v>18</v>
      </c>
      <c r="F1524" t="s">
        <v>34</v>
      </c>
      <c r="G1524">
        <v>27690</v>
      </c>
      <c r="H1524" t="s">
        <v>20</v>
      </c>
      <c r="I1524">
        <v>58221.96</v>
      </c>
      <c r="J1524" t="s">
        <v>49</v>
      </c>
      <c r="K1524">
        <f ca="1">YEAR(TODAY()) - Table1[[#This Row],[Year]]</f>
        <v>17</v>
      </c>
      <c r="L1524">
        <f>Table1[[#This Row],[Price]]/Table1[[#This Row],[Mileage]]</f>
        <v>2.1026348862405202</v>
      </c>
      <c r="M1524" t="str" cm="1">
        <f t="array" ref="M1524">_xlfn.IFS(
Table1[[#This Row],[Mileage]]&lt;50000,"Low",
Table1[[#This Row],[Mileage]]&lt;150000,"Medium",
TRUE,"High"
)</f>
        <v>Low</v>
      </c>
      <c r="N1524" t="str" cm="1">
        <f t="array" ref="N1524">_xlfn.IFS(
Table1[[#This Row],[Price]]&lt;65000,"Budget",
Table1[[#This Row],[Price]]&lt;=80000,"Mid-range",
TRUE,"Premium"
)</f>
        <v>Budget</v>
      </c>
      <c r="O1524" t="str" cm="1">
        <f t="array" ref="O1524">_xlfn.IFS(
Table1[[#This Row],[Engine Size]]&lt;2,"Small",
Table1[[#This Row],[Engine Size]]&lt;4,"Medium",
TRUE,"Large"
)</f>
        <v>Medium</v>
      </c>
      <c r="P1524" cm="1">
        <f t="array" ref="P1524">_xlfn.IFS(
Table1[[#This Row],[Condition]]="New",3,
Table1[[#This Row],[Condition]]="Like New",2,
TRUE,1
)</f>
        <v>3</v>
      </c>
    </row>
    <row r="1525" spans="1:16" hidden="1" x14ac:dyDescent="0.3">
      <c r="A1525">
        <v>1524</v>
      </c>
      <c r="B1525" t="s">
        <v>58</v>
      </c>
      <c r="C1525">
        <v>2004</v>
      </c>
      <c r="D1525">
        <v>2</v>
      </c>
      <c r="E1525" t="s">
        <v>18</v>
      </c>
      <c r="F1525" t="s">
        <v>19</v>
      </c>
      <c r="G1525">
        <v>2994</v>
      </c>
      <c r="H1525" t="s">
        <v>20</v>
      </c>
      <c r="I1525">
        <v>24368.44</v>
      </c>
      <c r="J1525" t="s">
        <v>62</v>
      </c>
      <c r="K1525">
        <f ca="1">YEAR(TODAY()) - Table1[[#This Row],[Year]]</f>
        <v>22</v>
      </c>
      <c r="L1525">
        <f>Table1[[#This Row],[Price]]/Table1[[#This Row],[Mileage]]</f>
        <v>8.1390915163660651</v>
      </c>
      <c r="M1525" t="str" cm="1">
        <f t="array" ref="M1525">_xlfn.IFS(
Table1[[#This Row],[Mileage]]&lt;50000,"Low",
Table1[[#This Row],[Mileage]]&lt;150000,"Medium",
TRUE,"High"
)</f>
        <v>Low</v>
      </c>
      <c r="N1525" t="str" cm="1">
        <f t="array" ref="N1525">_xlfn.IFS(
Table1[[#This Row],[Price]]&lt;65000,"Budget",
Table1[[#This Row],[Price]]&lt;=80000,"Mid-range",
TRUE,"Premium"
)</f>
        <v>Budget</v>
      </c>
      <c r="O1525" t="str" cm="1">
        <f t="array" ref="O1525">_xlfn.IFS(
Table1[[#This Row],[Engine Size]]&lt;2,"Small",
Table1[[#This Row],[Engine Size]]&lt;4,"Medium",
TRUE,"Large"
)</f>
        <v>Medium</v>
      </c>
      <c r="P1525" cm="1">
        <f t="array" ref="P1525">_xlfn.IFS(
Table1[[#This Row],[Condition]]="New",3,
Table1[[#This Row],[Condition]]="Like New",2,
TRUE,1
)</f>
        <v>3</v>
      </c>
    </row>
    <row r="1526" spans="1:16" x14ac:dyDescent="0.3">
      <c r="A1526">
        <v>1525</v>
      </c>
      <c r="B1526" t="s">
        <v>30</v>
      </c>
      <c r="C1526">
        <v>2004</v>
      </c>
      <c r="D1526">
        <v>3.5</v>
      </c>
      <c r="E1526" t="s">
        <v>18</v>
      </c>
      <c r="F1526" t="s">
        <v>34</v>
      </c>
      <c r="G1526">
        <v>103533</v>
      </c>
      <c r="H1526" t="s">
        <v>38</v>
      </c>
      <c r="I1526">
        <v>90768.57</v>
      </c>
      <c r="J1526" t="s">
        <v>41</v>
      </c>
      <c r="K1526">
        <f ca="1">YEAR(TODAY()) - Table1[[#This Row],[Year]]</f>
        <v>22</v>
      </c>
      <c r="L1526">
        <f>Table1[[#This Row],[Price]]/Table1[[#This Row],[Mileage]]</f>
        <v>0.87671148329518134</v>
      </c>
      <c r="M1526" t="str" cm="1">
        <f t="array" ref="M1526">_xlfn.IFS(
Table1[[#This Row],[Mileage]]&lt;50000,"Low",
Table1[[#This Row],[Mileage]]&lt;150000,"Medium",
TRUE,"High"
)</f>
        <v>Medium</v>
      </c>
      <c r="N1526" t="str" cm="1">
        <f t="array" ref="N1526">_xlfn.IFS(
Table1[[#This Row],[Price]]&lt;65000,"Budget",
Table1[[#This Row],[Price]]&lt;=80000,"Mid-range",
TRUE,"Premium"
)</f>
        <v>Premium</v>
      </c>
      <c r="O1526" t="str" cm="1">
        <f t="array" ref="O1526">_xlfn.IFS(
Table1[[#This Row],[Engine Size]]&lt;2,"Small",
Table1[[#This Row],[Engine Size]]&lt;4,"Medium",
TRUE,"Large"
)</f>
        <v>Medium</v>
      </c>
      <c r="P1526" cm="1">
        <f t="array" ref="P1526">_xlfn.IFS(
Table1[[#This Row],[Condition]]="New",3,
Table1[[#This Row],[Condition]]="Like New",2,
TRUE,1
)</f>
        <v>2</v>
      </c>
    </row>
    <row r="1527" spans="1:16" hidden="1" x14ac:dyDescent="0.3">
      <c r="A1527">
        <v>1526</v>
      </c>
      <c r="B1527" t="s">
        <v>17</v>
      </c>
      <c r="C1527">
        <v>2009</v>
      </c>
      <c r="D1527">
        <v>2.6</v>
      </c>
      <c r="E1527" t="s">
        <v>18</v>
      </c>
      <c r="F1527" t="s">
        <v>19</v>
      </c>
      <c r="G1527">
        <v>67546</v>
      </c>
      <c r="H1527" t="s">
        <v>38</v>
      </c>
      <c r="I1527">
        <v>31214.69</v>
      </c>
      <c r="J1527" t="s">
        <v>47</v>
      </c>
      <c r="K1527">
        <f ca="1">YEAR(TODAY()) - Table1[[#This Row],[Year]]</f>
        <v>17</v>
      </c>
      <c r="L1527">
        <f>Table1[[#This Row],[Price]]/Table1[[#This Row],[Mileage]]</f>
        <v>0.4621249222751902</v>
      </c>
      <c r="M1527" t="str" cm="1">
        <f t="array" ref="M1527">_xlfn.IFS(
Table1[[#This Row],[Mileage]]&lt;50000,"Low",
Table1[[#This Row],[Mileage]]&lt;150000,"Medium",
TRUE,"High"
)</f>
        <v>Medium</v>
      </c>
      <c r="N1527" t="str" cm="1">
        <f t="array" ref="N1527">_xlfn.IFS(
Table1[[#This Row],[Price]]&lt;65000,"Budget",
Table1[[#This Row],[Price]]&lt;=80000,"Mid-range",
TRUE,"Premium"
)</f>
        <v>Budget</v>
      </c>
      <c r="O1527" t="str" cm="1">
        <f t="array" ref="O1527">_xlfn.IFS(
Table1[[#This Row],[Engine Size]]&lt;2,"Small",
Table1[[#This Row],[Engine Size]]&lt;4,"Medium",
TRUE,"Large"
)</f>
        <v>Medium</v>
      </c>
      <c r="P1527" cm="1">
        <f t="array" ref="P1527">_xlfn.IFS(
Table1[[#This Row],[Condition]]="New",3,
Table1[[#This Row],[Condition]]="Like New",2,
TRUE,1
)</f>
        <v>2</v>
      </c>
    </row>
    <row r="1528" spans="1:16" hidden="1" x14ac:dyDescent="0.3">
      <c r="A1528">
        <v>1527</v>
      </c>
      <c r="B1528" t="s">
        <v>17</v>
      </c>
      <c r="C1528">
        <v>2004</v>
      </c>
      <c r="D1528">
        <v>3.1</v>
      </c>
      <c r="E1528" t="s">
        <v>25</v>
      </c>
      <c r="F1528" t="s">
        <v>19</v>
      </c>
      <c r="G1528">
        <v>26467</v>
      </c>
      <c r="H1528" t="s">
        <v>38</v>
      </c>
      <c r="I1528">
        <v>45001.78</v>
      </c>
      <c r="J1528" t="s">
        <v>21</v>
      </c>
      <c r="K1528">
        <f ca="1">YEAR(TODAY()) - Table1[[#This Row],[Year]]</f>
        <v>22</v>
      </c>
      <c r="L1528">
        <f>Table1[[#This Row],[Price]]/Table1[[#This Row],[Mileage]]</f>
        <v>1.7002977292477424</v>
      </c>
      <c r="M1528" t="str" cm="1">
        <f t="array" ref="M1528">_xlfn.IFS(
Table1[[#This Row],[Mileage]]&lt;50000,"Low",
Table1[[#This Row],[Mileage]]&lt;150000,"Medium",
TRUE,"High"
)</f>
        <v>Low</v>
      </c>
      <c r="N1528" t="str" cm="1">
        <f t="array" ref="N1528">_xlfn.IFS(
Table1[[#This Row],[Price]]&lt;65000,"Budget",
Table1[[#This Row],[Price]]&lt;=80000,"Mid-range",
TRUE,"Premium"
)</f>
        <v>Budget</v>
      </c>
      <c r="O1528" t="str" cm="1">
        <f t="array" ref="O1528">_xlfn.IFS(
Table1[[#This Row],[Engine Size]]&lt;2,"Small",
Table1[[#This Row],[Engine Size]]&lt;4,"Medium",
TRUE,"Large"
)</f>
        <v>Medium</v>
      </c>
      <c r="P1528" cm="1">
        <f t="array" ref="P1528">_xlfn.IFS(
Table1[[#This Row],[Condition]]="New",3,
Table1[[#This Row],[Condition]]="Like New",2,
TRUE,1
)</f>
        <v>2</v>
      </c>
    </row>
    <row r="1529" spans="1:16" hidden="1" x14ac:dyDescent="0.3">
      <c r="A1529">
        <v>1528</v>
      </c>
      <c r="B1529" t="s">
        <v>37</v>
      </c>
      <c r="C1529">
        <v>2002</v>
      </c>
      <c r="D1529">
        <v>4.2</v>
      </c>
      <c r="E1529" t="s">
        <v>33</v>
      </c>
      <c r="F1529" t="s">
        <v>34</v>
      </c>
      <c r="G1529">
        <v>246590</v>
      </c>
      <c r="H1529" t="s">
        <v>26</v>
      </c>
      <c r="I1529">
        <v>24217.35</v>
      </c>
      <c r="J1529" t="s">
        <v>45</v>
      </c>
      <c r="K1529">
        <f ca="1">YEAR(TODAY()) - Table1[[#This Row],[Year]]</f>
        <v>24</v>
      </c>
      <c r="L1529">
        <f>Table1[[#This Row],[Price]]/Table1[[#This Row],[Mileage]]</f>
        <v>9.8208970355651071E-2</v>
      </c>
      <c r="M1529" t="str" cm="1">
        <f t="array" ref="M1529">_xlfn.IFS(
Table1[[#This Row],[Mileage]]&lt;50000,"Low",
Table1[[#This Row],[Mileage]]&lt;150000,"Medium",
TRUE,"High"
)</f>
        <v>High</v>
      </c>
      <c r="N1529" t="str" cm="1">
        <f t="array" ref="N1529">_xlfn.IFS(
Table1[[#This Row],[Price]]&lt;65000,"Budget",
Table1[[#This Row],[Price]]&lt;=80000,"Mid-range",
TRUE,"Premium"
)</f>
        <v>Budget</v>
      </c>
      <c r="O1529" t="str" cm="1">
        <f t="array" ref="O1529">_xlfn.IFS(
Table1[[#This Row],[Engine Size]]&lt;2,"Small",
Table1[[#This Row],[Engine Size]]&lt;4,"Medium",
TRUE,"Large"
)</f>
        <v>Large</v>
      </c>
      <c r="P1529" cm="1">
        <f t="array" ref="P1529">_xlfn.IFS(
Table1[[#This Row],[Condition]]="New",3,
Table1[[#This Row],[Condition]]="Like New",2,
TRUE,1
)</f>
        <v>1</v>
      </c>
    </row>
    <row r="1530" spans="1:16" hidden="1" x14ac:dyDescent="0.3">
      <c r="A1530">
        <v>1529</v>
      </c>
      <c r="B1530" t="s">
        <v>43</v>
      </c>
      <c r="C1530">
        <v>2022</v>
      </c>
      <c r="D1530">
        <v>4.7</v>
      </c>
      <c r="E1530" t="s">
        <v>33</v>
      </c>
      <c r="F1530" t="s">
        <v>19</v>
      </c>
      <c r="G1530">
        <v>131120</v>
      </c>
      <c r="H1530" t="s">
        <v>20</v>
      </c>
      <c r="I1530">
        <v>41862.620000000003</v>
      </c>
      <c r="J1530" t="s">
        <v>63</v>
      </c>
      <c r="K1530">
        <f ca="1">YEAR(TODAY()) - Table1[[#This Row],[Year]]</f>
        <v>4</v>
      </c>
      <c r="L1530">
        <f>Table1[[#This Row],[Price]]/Table1[[#This Row],[Mileage]]</f>
        <v>0.31926952410006104</v>
      </c>
      <c r="M1530" t="str" cm="1">
        <f t="array" ref="M1530">_xlfn.IFS(
Table1[[#This Row],[Mileage]]&lt;50000,"Low",
Table1[[#This Row],[Mileage]]&lt;150000,"Medium",
TRUE,"High"
)</f>
        <v>Medium</v>
      </c>
      <c r="N1530" t="str" cm="1">
        <f t="array" ref="N1530">_xlfn.IFS(
Table1[[#This Row],[Price]]&lt;65000,"Budget",
Table1[[#This Row],[Price]]&lt;=80000,"Mid-range",
TRUE,"Premium"
)</f>
        <v>Budget</v>
      </c>
      <c r="O1530" t="str" cm="1">
        <f t="array" ref="O1530">_xlfn.IFS(
Table1[[#This Row],[Engine Size]]&lt;2,"Small",
Table1[[#This Row],[Engine Size]]&lt;4,"Medium",
TRUE,"Large"
)</f>
        <v>Large</v>
      </c>
      <c r="P1530" cm="1">
        <f t="array" ref="P1530">_xlfn.IFS(
Table1[[#This Row],[Condition]]="New",3,
Table1[[#This Row],[Condition]]="Like New",2,
TRUE,1
)</f>
        <v>3</v>
      </c>
    </row>
    <row r="1531" spans="1:16" x14ac:dyDescent="0.3">
      <c r="A1531">
        <v>1530</v>
      </c>
      <c r="B1531" t="s">
        <v>43</v>
      </c>
      <c r="C1531">
        <v>2005</v>
      </c>
      <c r="D1531">
        <v>2.2000000000000002</v>
      </c>
      <c r="E1531" t="s">
        <v>42</v>
      </c>
      <c r="F1531" t="s">
        <v>19</v>
      </c>
      <c r="G1531">
        <v>168050</v>
      </c>
      <c r="H1531" t="s">
        <v>20</v>
      </c>
      <c r="I1531">
        <v>51706.44</v>
      </c>
      <c r="J1531" t="s">
        <v>63</v>
      </c>
      <c r="K1531">
        <f ca="1">YEAR(TODAY()) - Table1[[#This Row],[Year]]</f>
        <v>21</v>
      </c>
      <c r="L1531">
        <f>Table1[[#This Row],[Price]]/Table1[[#This Row],[Mileage]]</f>
        <v>0.30768485569770904</v>
      </c>
      <c r="M1531" t="str" cm="1">
        <f t="array" ref="M1531">_xlfn.IFS(
Table1[[#This Row],[Mileage]]&lt;50000,"Low",
Table1[[#This Row],[Mileage]]&lt;150000,"Medium",
TRUE,"High"
)</f>
        <v>High</v>
      </c>
      <c r="N1531" t="str" cm="1">
        <f t="array" ref="N1531">_xlfn.IFS(
Table1[[#This Row],[Price]]&lt;65000,"Budget",
Table1[[#This Row],[Price]]&lt;=80000,"Mid-range",
TRUE,"Premium"
)</f>
        <v>Budget</v>
      </c>
      <c r="O1531" t="str" cm="1">
        <f t="array" ref="O1531">_xlfn.IFS(
Table1[[#This Row],[Engine Size]]&lt;2,"Small",
Table1[[#This Row],[Engine Size]]&lt;4,"Medium",
TRUE,"Large"
)</f>
        <v>Medium</v>
      </c>
      <c r="P1531" cm="1">
        <f t="array" ref="P1531">_xlfn.IFS(
Table1[[#This Row],[Condition]]="New",3,
Table1[[#This Row],[Condition]]="Like New",2,
TRUE,1
)</f>
        <v>3</v>
      </c>
    </row>
    <row r="1532" spans="1:16" hidden="1" x14ac:dyDescent="0.3">
      <c r="A1532">
        <v>1531</v>
      </c>
      <c r="B1532" t="s">
        <v>37</v>
      </c>
      <c r="C1532">
        <v>2003</v>
      </c>
      <c r="D1532">
        <v>3</v>
      </c>
      <c r="E1532" t="s">
        <v>25</v>
      </c>
      <c r="F1532" t="s">
        <v>19</v>
      </c>
      <c r="G1532">
        <v>73414</v>
      </c>
      <c r="H1532" t="s">
        <v>20</v>
      </c>
      <c r="I1532">
        <v>33048.47</v>
      </c>
      <c r="J1532" t="s">
        <v>39</v>
      </c>
      <c r="K1532">
        <f ca="1">YEAR(TODAY()) - Table1[[#This Row],[Year]]</f>
        <v>23</v>
      </c>
      <c r="L1532">
        <f>Table1[[#This Row],[Price]]/Table1[[#This Row],[Mileage]]</f>
        <v>0.45016577219603893</v>
      </c>
      <c r="M1532" t="str" cm="1">
        <f t="array" ref="M1532">_xlfn.IFS(
Table1[[#This Row],[Mileage]]&lt;50000,"Low",
Table1[[#This Row],[Mileage]]&lt;150000,"Medium",
TRUE,"High"
)</f>
        <v>Medium</v>
      </c>
      <c r="N1532" t="str" cm="1">
        <f t="array" ref="N1532">_xlfn.IFS(
Table1[[#This Row],[Price]]&lt;65000,"Budget",
Table1[[#This Row],[Price]]&lt;=80000,"Mid-range",
TRUE,"Premium"
)</f>
        <v>Budget</v>
      </c>
      <c r="O1532" t="str" cm="1">
        <f t="array" ref="O1532">_xlfn.IFS(
Table1[[#This Row],[Engine Size]]&lt;2,"Small",
Table1[[#This Row],[Engine Size]]&lt;4,"Medium",
TRUE,"Large"
)</f>
        <v>Medium</v>
      </c>
      <c r="P1532" cm="1">
        <f t="array" ref="P1532">_xlfn.IFS(
Table1[[#This Row],[Condition]]="New",3,
Table1[[#This Row],[Condition]]="Like New",2,
TRUE,1
)</f>
        <v>3</v>
      </c>
    </row>
    <row r="1533" spans="1:16" x14ac:dyDescent="0.3">
      <c r="A1533">
        <v>1532</v>
      </c>
      <c r="B1533" t="s">
        <v>50</v>
      </c>
      <c r="C1533">
        <v>2017</v>
      </c>
      <c r="D1533">
        <v>2.2999999999999998</v>
      </c>
      <c r="E1533" t="s">
        <v>18</v>
      </c>
      <c r="F1533" t="s">
        <v>19</v>
      </c>
      <c r="G1533">
        <v>180294</v>
      </c>
      <c r="H1533" t="s">
        <v>38</v>
      </c>
      <c r="I1533">
        <v>78063.899999999994</v>
      </c>
      <c r="J1533" t="s">
        <v>61</v>
      </c>
      <c r="K1533">
        <f ca="1">YEAR(TODAY()) - Table1[[#This Row],[Year]]</f>
        <v>9</v>
      </c>
      <c r="L1533">
        <f>Table1[[#This Row],[Price]]/Table1[[#This Row],[Mileage]]</f>
        <v>0.43298113081966116</v>
      </c>
      <c r="M1533" t="str" cm="1">
        <f t="array" ref="M1533">_xlfn.IFS(
Table1[[#This Row],[Mileage]]&lt;50000,"Low",
Table1[[#This Row],[Mileage]]&lt;150000,"Medium",
TRUE,"High"
)</f>
        <v>High</v>
      </c>
      <c r="N1533" t="str" cm="1">
        <f t="array" ref="N1533">_xlfn.IFS(
Table1[[#This Row],[Price]]&lt;65000,"Budget",
Table1[[#This Row],[Price]]&lt;=80000,"Mid-range",
TRUE,"Premium"
)</f>
        <v>Mid-range</v>
      </c>
      <c r="O1533" t="str" cm="1">
        <f t="array" ref="O1533">_xlfn.IFS(
Table1[[#This Row],[Engine Size]]&lt;2,"Small",
Table1[[#This Row],[Engine Size]]&lt;4,"Medium",
TRUE,"Large"
)</f>
        <v>Medium</v>
      </c>
      <c r="P1533" cm="1">
        <f t="array" ref="P1533">_xlfn.IFS(
Table1[[#This Row],[Condition]]="New",3,
Table1[[#This Row],[Condition]]="Like New",2,
TRUE,1
)</f>
        <v>2</v>
      </c>
    </row>
    <row r="1534" spans="1:16" hidden="1" x14ac:dyDescent="0.3">
      <c r="A1534">
        <v>1533</v>
      </c>
      <c r="B1534" t="s">
        <v>43</v>
      </c>
      <c r="C1534">
        <v>2008</v>
      </c>
      <c r="D1534">
        <v>2</v>
      </c>
      <c r="E1534" t="s">
        <v>33</v>
      </c>
      <c r="F1534" t="s">
        <v>19</v>
      </c>
      <c r="G1534">
        <v>48115</v>
      </c>
      <c r="H1534" t="s">
        <v>20</v>
      </c>
      <c r="I1534">
        <v>42423.63</v>
      </c>
      <c r="J1534" t="s">
        <v>63</v>
      </c>
      <c r="K1534">
        <f ca="1">YEAR(TODAY()) - Table1[[#This Row],[Year]]</f>
        <v>18</v>
      </c>
      <c r="L1534">
        <f>Table1[[#This Row],[Price]]/Table1[[#This Row],[Mileage]]</f>
        <v>0.88171318715577263</v>
      </c>
      <c r="M1534" t="str" cm="1">
        <f t="array" ref="M1534">_xlfn.IFS(
Table1[[#This Row],[Mileage]]&lt;50000,"Low",
Table1[[#This Row],[Mileage]]&lt;150000,"Medium",
TRUE,"High"
)</f>
        <v>Low</v>
      </c>
      <c r="N1534" t="str" cm="1">
        <f t="array" ref="N1534">_xlfn.IFS(
Table1[[#This Row],[Price]]&lt;65000,"Budget",
Table1[[#This Row],[Price]]&lt;=80000,"Mid-range",
TRUE,"Premium"
)</f>
        <v>Budget</v>
      </c>
      <c r="O1534" t="str" cm="1">
        <f t="array" ref="O1534">_xlfn.IFS(
Table1[[#This Row],[Engine Size]]&lt;2,"Small",
Table1[[#This Row],[Engine Size]]&lt;4,"Medium",
TRUE,"Large"
)</f>
        <v>Medium</v>
      </c>
      <c r="P1534" cm="1">
        <f t="array" ref="P1534">_xlfn.IFS(
Table1[[#This Row],[Condition]]="New",3,
Table1[[#This Row],[Condition]]="Like New",2,
TRUE,1
)</f>
        <v>3</v>
      </c>
    </row>
    <row r="1535" spans="1:16" x14ac:dyDescent="0.3">
      <c r="A1535">
        <v>1534</v>
      </c>
      <c r="B1535" t="s">
        <v>24</v>
      </c>
      <c r="C1535">
        <v>2016</v>
      </c>
      <c r="D1535">
        <v>4.9000000000000004</v>
      </c>
      <c r="E1535" t="s">
        <v>33</v>
      </c>
      <c r="F1535" t="s">
        <v>34</v>
      </c>
      <c r="G1535">
        <v>40647</v>
      </c>
      <c r="H1535" t="s">
        <v>20</v>
      </c>
      <c r="I1535">
        <v>74303.45</v>
      </c>
      <c r="J1535" t="s">
        <v>66</v>
      </c>
      <c r="K1535">
        <f ca="1">YEAR(TODAY()) - Table1[[#This Row],[Year]]</f>
        <v>10</v>
      </c>
      <c r="L1535">
        <f>Table1[[#This Row],[Price]]/Table1[[#This Row],[Mileage]]</f>
        <v>1.828018057913253</v>
      </c>
      <c r="M1535" t="str" cm="1">
        <f t="array" ref="M1535">_xlfn.IFS(
Table1[[#This Row],[Mileage]]&lt;50000,"Low",
Table1[[#This Row],[Mileage]]&lt;150000,"Medium",
TRUE,"High"
)</f>
        <v>Low</v>
      </c>
      <c r="N1535" t="str" cm="1">
        <f t="array" ref="N1535">_xlfn.IFS(
Table1[[#This Row],[Price]]&lt;65000,"Budget",
Table1[[#This Row],[Price]]&lt;=80000,"Mid-range",
TRUE,"Premium"
)</f>
        <v>Mid-range</v>
      </c>
      <c r="O1535" t="str" cm="1">
        <f t="array" ref="O1535">_xlfn.IFS(
Table1[[#This Row],[Engine Size]]&lt;2,"Small",
Table1[[#This Row],[Engine Size]]&lt;4,"Medium",
TRUE,"Large"
)</f>
        <v>Large</v>
      </c>
      <c r="P1535" cm="1">
        <f t="array" ref="P1535">_xlfn.IFS(
Table1[[#This Row],[Condition]]="New",3,
Table1[[#This Row],[Condition]]="Like New",2,
TRUE,1
)</f>
        <v>3</v>
      </c>
    </row>
    <row r="1536" spans="1:16" hidden="1" x14ac:dyDescent="0.3">
      <c r="A1536">
        <v>1535</v>
      </c>
      <c r="B1536" t="s">
        <v>58</v>
      </c>
      <c r="C1536">
        <v>2012</v>
      </c>
      <c r="D1536">
        <v>5.5</v>
      </c>
      <c r="E1536" t="s">
        <v>25</v>
      </c>
      <c r="F1536" t="s">
        <v>19</v>
      </c>
      <c r="G1536">
        <v>54607</v>
      </c>
      <c r="H1536" t="s">
        <v>26</v>
      </c>
      <c r="I1536">
        <v>24671.86</v>
      </c>
      <c r="J1536" t="s">
        <v>62</v>
      </c>
      <c r="K1536">
        <f ca="1">YEAR(TODAY()) - Table1[[#This Row],[Year]]</f>
        <v>14</v>
      </c>
      <c r="L1536">
        <f>Table1[[#This Row],[Price]]/Table1[[#This Row],[Mileage]]</f>
        <v>0.45180764370868204</v>
      </c>
      <c r="M1536" t="str" cm="1">
        <f t="array" ref="M1536">_xlfn.IFS(
Table1[[#This Row],[Mileage]]&lt;50000,"Low",
Table1[[#This Row],[Mileage]]&lt;150000,"Medium",
TRUE,"High"
)</f>
        <v>Medium</v>
      </c>
      <c r="N1536" t="str" cm="1">
        <f t="array" ref="N1536">_xlfn.IFS(
Table1[[#This Row],[Price]]&lt;65000,"Budget",
Table1[[#This Row],[Price]]&lt;=80000,"Mid-range",
TRUE,"Premium"
)</f>
        <v>Budget</v>
      </c>
      <c r="O1536" t="str" cm="1">
        <f t="array" ref="O1536">_xlfn.IFS(
Table1[[#This Row],[Engine Size]]&lt;2,"Small",
Table1[[#This Row],[Engine Size]]&lt;4,"Medium",
TRUE,"Large"
)</f>
        <v>Large</v>
      </c>
      <c r="P1536" cm="1">
        <f t="array" ref="P1536">_xlfn.IFS(
Table1[[#This Row],[Condition]]="New",3,
Table1[[#This Row],[Condition]]="Like New",2,
TRUE,1
)</f>
        <v>1</v>
      </c>
    </row>
    <row r="1537" spans="1:16" hidden="1" x14ac:dyDescent="0.3">
      <c r="A1537">
        <v>1536</v>
      </c>
      <c r="B1537" t="s">
        <v>17</v>
      </c>
      <c r="C1537">
        <v>2014</v>
      </c>
      <c r="D1537">
        <v>2.9</v>
      </c>
      <c r="E1537" t="s">
        <v>42</v>
      </c>
      <c r="F1537" t="s">
        <v>19</v>
      </c>
      <c r="G1537">
        <v>21996</v>
      </c>
      <c r="H1537" t="s">
        <v>38</v>
      </c>
      <c r="I1537">
        <v>40818.370000000003</v>
      </c>
      <c r="J1537" t="s">
        <v>21</v>
      </c>
      <c r="K1537">
        <f ca="1">YEAR(TODAY()) - Table1[[#This Row],[Year]]</f>
        <v>12</v>
      </c>
      <c r="L1537">
        <f>Table1[[#This Row],[Price]]/Table1[[#This Row],[Mileage]]</f>
        <v>1.8557178577923259</v>
      </c>
      <c r="M1537" t="str" cm="1">
        <f t="array" ref="M1537">_xlfn.IFS(
Table1[[#This Row],[Mileage]]&lt;50000,"Low",
Table1[[#This Row],[Mileage]]&lt;150000,"Medium",
TRUE,"High"
)</f>
        <v>Low</v>
      </c>
      <c r="N1537" t="str" cm="1">
        <f t="array" ref="N1537">_xlfn.IFS(
Table1[[#This Row],[Price]]&lt;65000,"Budget",
Table1[[#This Row],[Price]]&lt;=80000,"Mid-range",
TRUE,"Premium"
)</f>
        <v>Budget</v>
      </c>
      <c r="O1537" t="str" cm="1">
        <f t="array" ref="O1537">_xlfn.IFS(
Table1[[#This Row],[Engine Size]]&lt;2,"Small",
Table1[[#This Row],[Engine Size]]&lt;4,"Medium",
TRUE,"Large"
)</f>
        <v>Medium</v>
      </c>
      <c r="P1537" cm="1">
        <f t="array" ref="P1537">_xlfn.IFS(
Table1[[#This Row],[Condition]]="New",3,
Table1[[#This Row],[Condition]]="Like New",2,
TRUE,1
)</f>
        <v>2</v>
      </c>
    </row>
    <row r="1538" spans="1:16" hidden="1" x14ac:dyDescent="0.3">
      <c r="A1538">
        <v>1537</v>
      </c>
      <c r="B1538" t="s">
        <v>17</v>
      </c>
      <c r="C1538">
        <v>2019</v>
      </c>
      <c r="D1538">
        <v>4.8</v>
      </c>
      <c r="E1538" t="s">
        <v>42</v>
      </c>
      <c r="F1538" t="s">
        <v>34</v>
      </c>
      <c r="G1538">
        <v>83697</v>
      </c>
      <c r="H1538" t="s">
        <v>20</v>
      </c>
      <c r="I1538">
        <v>5765.54</v>
      </c>
      <c r="J1538" t="s">
        <v>64</v>
      </c>
      <c r="K1538">
        <f ca="1">YEAR(TODAY()) - Table1[[#This Row],[Year]]</f>
        <v>7</v>
      </c>
      <c r="L1538">
        <f>Table1[[#This Row],[Price]]/Table1[[#This Row],[Mileage]]</f>
        <v>6.8885862097805173E-2</v>
      </c>
      <c r="M1538" t="str" cm="1">
        <f t="array" ref="M1538">_xlfn.IFS(
Table1[[#This Row],[Mileage]]&lt;50000,"Low",
Table1[[#This Row],[Mileage]]&lt;150000,"Medium",
TRUE,"High"
)</f>
        <v>Medium</v>
      </c>
      <c r="N1538" t="str" cm="1">
        <f t="array" ref="N1538">_xlfn.IFS(
Table1[[#This Row],[Price]]&lt;65000,"Budget",
Table1[[#This Row],[Price]]&lt;=80000,"Mid-range",
TRUE,"Premium"
)</f>
        <v>Budget</v>
      </c>
      <c r="O1538" t="str" cm="1">
        <f t="array" ref="O1538">_xlfn.IFS(
Table1[[#This Row],[Engine Size]]&lt;2,"Small",
Table1[[#This Row],[Engine Size]]&lt;4,"Medium",
TRUE,"Large"
)</f>
        <v>Large</v>
      </c>
      <c r="P1538" cm="1">
        <f t="array" ref="P1538">_xlfn.IFS(
Table1[[#This Row],[Condition]]="New",3,
Table1[[#This Row],[Condition]]="Like New",2,
TRUE,1
)</f>
        <v>3</v>
      </c>
    </row>
    <row r="1539" spans="1:16" x14ac:dyDescent="0.3">
      <c r="A1539">
        <v>1538</v>
      </c>
      <c r="B1539" t="s">
        <v>24</v>
      </c>
      <c r="C1539">
        <v>2016</v>
      </c>
      <c r="D1539">
        <v>5.5</v>
      </c>
      <c r="E1539" t="s">
        <v>18</v>
      </c>
      <c r="F1539" t="s">
        <v>34</v>
      </c>
      <c r="G1539">
        <v>67764</v>
      </c>
      <c r="H1539" t="s">
        <v>38</v>
      </c>
      <c r="I1539">
        <v>77070.570000000007</v>
      </c>
      <c r="J1539" t="s">
        <v>27</v>
      </c>
      <c r="K1539">
        <f ca="1">YEAR(TODAY()) - Table1[[#This Row],[Year]]</f>
        <v>10</v>
      </c>
      <c r="L1539">
        <f>Table1[[#This Row],[Price]]/Table1[[#This Row],[Mileage]]</f>
        <v>1.1373379670621571</v>
      </c>
      <c r="M1539" t="str" cm="1">
        <f t="array" ref="M1539">_xlfn.IFS(
Table1[[#This Row],[Mileage]]&lt;50000,"Low",
Table1[[#This Row],[Mileage]]&lt;150000,"Medium",
TRUE,"High"
)</f>
        <v>Medium</v>
      </c>
      <c r="N1539" t="str" cm="1">
        <f t="array" ref="N1539">_xlfn.IFS(
Table1[[#This Row],[Price]]&lt;65000,"Budget",
Table1[[#This Row],[Price]]&lt;=80000,"Mid-range",
TRUE,"Premium"
)</f>
        <v>Mid-range</v>
      </c>
      <c r="O1539" t="str" cm="1">
        <f t="array" ref="O1539">_xlfn.IFS(
Table1[[#This Row],[Engine Size]]&lt;2,"Small",
Table1[[#This Row],[Engine Size]]&lt;4,"Medium",
TRUE,"Large"
)</f>
        <v>Large</v>
      </c>
      <c r="P1539" cm="1">
        <f t="array" ref="P1539">_xlfn.IFS(
Table1[[#This Row],[Condition]]="New",3,
Table1[[#This Row],[Condition]]="Like New",2,
TRUE,1
)</f>
        <v>2</v>
      </c>
    </row>
    <row r="1540" spans="1:16" x14ac:dyDescent="0.3">
      <c r="A1540">
        <v>1539</v>
      </c>
      <c r="B1540" t="s">
        <v>43</v>
      </c>
      <c r="C1540">
        <v>2012</v>
      </c>
      <c r="D1540">
        <v>5.2</v>
      </c>
      <c r="E1540" t="s">
        <v>42</v>
      </c>
      <c r="F1540" t="s">
        <v>34</v>
      </c>
      <c r="G1540">
        <v>239190</v>
      </c>
      <c r="H1540" t="s">
        <v>38</v>
      </c>
      <c r="I1540">
        <v>64459.23</v>
      </c>
      <c r="J1540" t="s">
        <v>57</v>
      </c>
      <c r="K1540">
        <f ca="1">YEAR(TODAY()) - Table1[[#This Row],[Year]]</f>
        <v>14</v>
      </c>
      <c r="L1540">
        <f>Table1[[#This Row],[Price]]/Table1[[#This Row],[Mileage]]</f>
        <v>0.26948965257744889</v>
      </c>
      <c r="M1540" t="str" cm="1">
        <f t="array" ref="M1540">_xlfn.IFS(
Table1[[#This Row],[Mileage]]&lt;50000,"Low",
Table1[[#This Row],[Mileage]]&lt;150000,"Medium",
TRUE,"High"
)</f>
        <v>High</v>
      </c>
      <c r="N1540" t="str" cm="1">
        <f t="array" ref="N1540">_xlfn.IFS(
Table1[[#This Row],[Price]]&lt;65000,"Budget",
Table1[[#This Row],[Price]]&lt;=80000,"Mid-range",
TRUE,"Premium"
)</f>
        <v>Budget</v>
      </c>
      <c r="O1540" t="str" cm="1">
        <f t="array" ref="O1540">_xlfn.IFS(
Table1[[#This Row],[Engine Size]]&lt;2,"Small",
Table1[[#This Row],[Engine Size]]&lt;4,"Medium",
TRUE,"Large"
)</f>
        <v>Large</v>
      </c>
      <c r="P1540" cm="1">
        <f t="array" ref="P1540">_xlfn.IFS(
Table1[[#This Row],[Condition]]="New",3,
Table1[[#This Row],[Condition]]="Like New",2,
TRUE,1
)</f>
        <v>2</v>
      </c>
    </row>
    <row r="1541" spans="1:16" x14ac:dyDescent="0.3">
      <c r="A1541">
        <v>1540</v>
      </c>
      <c r="B1541" t="s">
        <v>17</v>
      </c>
      <c r="C1541">
        <v>2015</v>
      </c>
      <c r="D1541">
        <v>1.9</v>
      </c>
      <c r="E1541" t="s">
        <v>33</v>
      </c>
      <c r="F1541" t="s">
        <v>19</v>
      </c>
      <c r="G1541">
        <v>8888</v>
      </c>
      <c r="H1541" t="s">
        <v>38</v>
      </c>
      <c r="I1541">
        <v>82693.22</v>
      </c>
      <c r="J1541" t="s">
        <v>35</v>
      </c>
      <c r="K1541">
        <f ca="1">YEAR(TODAY()) - Table1[[#This Row],[Year]]</f>
        <v>11</v>
      </c>
      <c r="L1541">
        <f>Table1[[#This Row],[Price]]/Table1[[#This Row],[Mileage]]</f>
        <v>9.3039176417641762</v>
      </c>
      <c r="M1541" t="str" cm="1">
        <f t="array" ref="M1541">_xlfn.IFS(
Table1[[#This Row],[Mileage]]&lt;50000,"Low",
Table1[[#This Row],[Mileage]]&lt;150000,"Medium",
TRUE,"High"
)</f>
        <v>Low</v>
      </c>
      <c r="N1541" t="str" cm="1">
        <f t="array" ref="N1541">_xlfn.IFS(
Table1[[#This Row],[Price]]&lt;65000,"Budget",
Table1[[#This Row],[Price]]&lt;=80000,"Mid-range",
TRUE,"Premium"
)</f>
        <v>Premium</v>
      </c>
      <c r="O1541" t="str" cm="1">
        <f t="array" ref="O1541">_xlfn.IFS(
Table1[[#This Row],[Engine Size]]&lt;2,"Small",
Table1[[#This Row],[Engine Size]]&lt;4,"Medium",
TRUE,"Large"
)</f>
        <v>Small</v>
      </c>
      <c r="P1541" cm="1">
        <f t="array" ref="P1541">_xlfn.IFS(
Table1[[#This Row],[Condition]]="New",3,
Table1[[#This Row],[Condition]]="Like New",2,
TRUE,1
)</f>
        <v>2</v>
      </c>
    </row>
    <row r="1542" spans="1:16" hidden="1" x14ac:dyDescent="0.3">
      <c r="A1542">
        <v>1541</v>
      </c>
      <c r="B1542" t="s">
        <v>30</v>
      </c>
      <c r="C1542">
        <v>2021</v>
      </c>
      <c r="D1542">
        <v>5.8</v>
      </c>
      <c r="E1542" t="s">
        <v>42</v>
      </c>
      <c r="F1542" t="s">
        <v>19</v>
      </c>
      <c r="G1542">
        <v>219738</v>
      </c>
      <c r="H1542" t="s">
        <v>26</v>
      </c>
      <c r="I1542">
        <v>48283.02</v>
      </c>
      <c r="J1542" t="s">
        <v>52</v>
      </c>
      <c r="K1542">
        <f ca="1">YEAR(TODAY()) - Table1[[#This Row],[Year]]</f>
        <v>5</v>
      </c>
      <c r="L1542">
        <f>Table1[[#This Row],[Price]]/Table1[[#This Row],[Mileage]]</f>
        <v>0.21972995112361082</v>
      </c>
      <c r="M1542" t="str" cm="1">
        <f t="array" ref="M1542">_xlfn.IFS(
Table1[[#This Row],[Mileage]]&lt;50000,"Low",
Table1[[#This Row],[Mileage]]&lt;150000,"Medium",
TRUE,"High"
)</f>
        <v>High</v>
      </c>
      <c r="N1542" t="str" cm="1">
        <f t="array" ref="N1542">_xlfn.IFS(
Table1[[#This Row],[Price]]&lt;65000,"Budget",
Table1[[#This Row],[Price]]&lt;=80000,"Mid-range",
TRUE,"Premium"
)</f>
        <v>Budget</v>
      </c>
      <c r="O1542" t="str" cm="1">
        <f t="array" ref="O1542">_xlfn.IFS(
Table1[[#This Row],[Engine Size]]&lt;2,"Small",
Table1[[#This Row],[Engine Size]]&lt;4,"Medium",
TRUE,"Large"
)</f>
        <v>Large</v>
      </c>
      <c r="P1542" cm="1">
        <f t="array" ref="P1542">_xlfn.IFS(
Table1[[#This Row],[Condition]]="New",3,
Table1[[#This Row],[Condition]]="Like New",2,
TRUE,1
)</f>
        <v>1</v>
      </c>
    </row>
    <row r="1543" spans="1:16" x14ac:dyDescent="0.3">
      <c r="A1543">
        <v>1542</v>
      </c>
      <c r="B1543" t="s">
        <v>58</v>
      </c>
      <c r="C1543">
        <v>2003</v>
      </c>
      <c r="D1543">
        <v>2.9</v>
      </c>
      <c r="E1543" t="s">
        <v>18</v>
      </c>
      <c r="F1543" t="s">
        <v>19</v>
      </c>
      <c r="G1543">
        <v>221432</v>
      </c>
      <c r="H1543" t="s">
        <v>38</v>
      </c>
      <c r="I1543">
        <v>80975.360000000001</v>
      </c>
      <c r="J1543" t="s">
        <v>65</v>
      </c>
      <c r="K1543">
        <f ca="1">YEAR(TODAY()) - Table1[[#This Row],[Year]]</f>
        <v>23</v>
      </c>
      <c r="L1543">
        <f>Table1[[#This Row],[Price]]/Table1[[#This Row],[Mileage]]</f>
        <v>0.3656895119043318</v>
      </c>
      <c r="M1543" t="str" cm="1">
        <f t="array" ref="M1543">_xlfn.IFS(
Table1[[#This Row],[Mileage]]&lt;50000,"Low",
Table1[[#This Row],[Mileage]]&lt;150000,"Medium",
TRUE,"High"
)</f>
        <v>High</v>
      </c>
      <c r="N1543" t="str" cm="1">
        <f t="array" ref="N1543">_xlfn.IFS(
Table1[[#This Row],[Price]]&lt;65000,"Budget",
Table1[[#This Row],[Price]]&lt;=80000,"Mid-range",
TRUE,"Premium"
)</f>
        <v>Premium</v>
      </c>
      <c r="O1543" t="str" cm="1">
        <f t="array" ref="O1543">_xlfn.IFS(
Table1[[#This Row],[Engine Size]]&lt;2,"Small",
Table1[[#This Row],[Engine Size]]&lt;4,"Medium",
TRUE,"Large"
)</f>
        <v>Medium</v>
      </c>
      <c r="P1543" cm="1">
        <f t="array" ref="P1543">_xlfn.IFS(
Table1[[#This Row],[Condition]]="New",3,
Table1[[#This Row],[Condition]]="Like New",2,
TRUE,1
)</f>
        <v>2</v>
      </c>
    </row>
    <row r="1544" spans="1:16" x14ac:dyDescent="0.3">
      <c r="A1544">
        <v>1543</v>
      </c>
      <c r="B1544" t="s">
        <v>58</v>
      </c>
      <c r="C1544">
        <v>2004</v>
      </c>
      <c r="D1544">
        <v>2.7</v>
      </c>
      <c r="E1544" t="s">
        <v>33</v>
      </c>
      <c r="F1544" t="s">
        <v>19</v>
      </c>
      <c r="G1544">
        <v>279477</v>
      </c>
      <c r="H1544" t="s">
        <v>38</v>
      </c>
      <c r="I1544">
        <v>66520.34</v>
      </c>
      <c r="J1544" t="s">
        <v>65</v>
      </c>
      <c r="K1544">
        <f ca="1">YEAR(TODAY()) - Table1[[#This Row],[Year]]</f>
        <v>22</v>
      </c>
      <c r="L1544">
        <f>Table1[[#This Row],[Price]]/Table1[[#This Row],[Mileage]]</f>
        <v>0.23801722503104011</v>
      </c>
      <c r="M1544" t="str" cm="1">
        <f t="array" ref="M1544">_xlfn.IFS(
Table1[[#This Row],[Mileage]]&lt;50000,"Low",
Table1[[#This Row],[Mileage]]&lt;150000,"Medium",
TRUE,"High"
)</f>
        <v>High</v>
      </c>
      <c r="N1544" t="str" cm="1">
        <f t="array" ref="N1544">_xlfn.IFS(
Table1[[#This Row],[Price]]&lt;65000,"Budget",
Table1[[#This Row],[Price]]&lt;=80000,"Mid-range",
TRUE,"Premium"
)</f>
        <v>Mid-range</v>
      </c>
      <c r="O1544" t="str" cm="1">
        <f t="array" ref="O1544">_xlfn.IFS(
Table1[[#This Row],[Engine Size]]&lt;2,"Small",
Table1[[#This Row],[Engine Size]]&lt;4,"Medium",
TRUE,"Large"
)</f>
        <v>Medium</v>
      </c>
      <c r="P1544" cm="1">
        <f t="array" ref="P1544">_xlfn.IFS(
Table1[[#This Row],[Condition]]="New",3,
Table1[[#This Row],[Condition]]="Like New",2,
TRUE,1
)</f>
        <v>2</v>
      </c>
    </row>
    <row r="1545" spans="1:16" hidden="1" x14ac:dyDescent="0.3">
      <c r="A1545">
        <v>1544</v>
      </c>
      <c r="B1545" t="s">
        <v>17</v>
      </c>
      <c r="C1545">
        <v>2004</v>
      </c>
      <c r="D1545">
        <v>1.3</v>
      </c>
      <c r="E1545" t="s">
        <v>42</v>
      </c>
      <c r="F1545" t="s">
        <v>34</v>
      </c>
      <c r="G1545">
        <v>36355</v>
      </c>
      <c r="H1545" t="s">
        <v>38</v>
      </c>
      <c r="I1545">
        <v>5343.23</v>
      </c>
      <c r="J1545" t="s">
        <v>35</v>
      </c>
      <c r="K1545">
        <f ca="1">YEAR(TODAY()) - Table1[[#This Row],[Year]]</f>
        <v>22</v>
      </c>
      <c r="L1545">
        <f>Table1[[#This Row],[Price]]/Table1[[#This Row],[Mileage]]</f>
        <v>0.14697373126117452</v>
      </c>
      <c r="M1545" t="str" cm="1">
        <f t="array" ref="M1545">_xlfn.IFS(
Table1[[#This Row],[Mileage]]&lt;50000,"Low",
Table1[[#This Row],[Mileage]]&lt;150000,"Medium",
TRUE,"High"
)</f>
        <v>Low</v>
      </c>
      <c r="N1545" t="str" cm="1">
        <f t="array" ref="N1545">_xlfn.IFS(
Table1[[#This Row],[Price]]&lt;65000,"Budget",
Table1[[#This Row],[Price]]&lt;=80000,"Mid-range",
TRUE,"Premium"
)</f>
        <v>Budget</v>
      </c>
      <c r="O1545" t="str" cm="1">
        <f t="array" ref="O1545">_xlfn.IFS(
Table1[[#This Row],[Engine Size]]&lt;2,"Small",
Table1[[#This Row],[Engine Size]]&lt;4,"Medium",
TRUE,"Large"
)</f>
        <v>Small</v>
      </c>
      <c r="P1545" cm="1">
        <f t="array" ref="P1545">_xlfn.IFS(
Table1[[#This Row],[Condition]]="New",3,
Table1[[#This Row],[Condition]]="Like New",2,
TRUE,1
)</f>
        <v>2</v>
      </c>
    </row>
    <row r="1546" spans="1:16" hidden="1" x14ac:dyDescent="0.3">
      <c r="A1546">
        <v>1545</v>
      </c>
      <c r="B1546" t="s">
        <v>37</v>
      </c>
      <c r="C1546">
        <v>2008</v>
      </c>
      <c r="D1546">
        <v>3.4</v>
      </c>
      <c r="E1546" t="s">
        <v>42</v>
      </c>
      <c r="F1546" t="s">
        <v>34</v>
      </c>
      <c r="G1546">
        <v>230487</v>
      </c>
      <c r="H1546" t="s">
        <v>20</v>
      </c>
      <c r="I1546">
        <v>29100.959999999999</v>
      </c>
      <c r="J1546" t="s">
        <v>45</v>
      </c>
      <c r="K1546">
        <f ca="1">YEAR(TODAY()) - Table1[[#This Row],[Year]]</f>
        <v>18</v>
      </c>
      <c r="L1546">
        <f>Table1[[#This Row],[Price]]/Table1[[#This Row],[Mileage]]</f>
        <v>0.12625857423629097</v>
      </c>
      <c r="M1546" t="str" cm="1">
        <f t="array" ref="M1546">_xlfn.IFS(
Table1[[#This Row],[Mileage]]&lt;50000,"Low",
Table1[[#This Row],[Mileage]]&lt;150000,"Medium",
TRUE,"High"
)</f>
        <v>High</v>
      </c>
      <c r="N1546" t="str" cm="1">
        <f t="array" ref="N1546">_xlfn.IFS(
Table1[[#This Row],[Price]]&lt;65000,"Budget",
Table1[[#This Row],[Price]]&lt;=80000,"Mid-range",
TRUE,"Premium"
)</f>
        <v>Budget</v>
      </c>
      <c r="O1546" t="str" cm="1">
        <f t="array" ref="O1546">_xlfn.IFS(
Table1[[#This Row],[Engine Size]]&lt;2,"Small",
Table1[[#This Row],[Engine Size]]&lt;4,"Medium",
TRUE,"Large"
)</f>
        <v>Medium</v>
      </c>
      <c r="P1546" cm="1">
        <f t="array" ref="P1546">_xlfn.IFS(
Table1[[#This Row],[Condition]]="New",3,
Table1[[#This Row],[Condition]]="Like New",2,
TRUE,1
)</f>
        <v>3</v>
      </c>
    </row>
    <row r="1547" spans="1:16" x14ac:dyDescent="0.3">
      <c r="A1547">
        <v>1546</v>
      </c>
      <c r="B1547" t="s">
        <v>17</v>
      </c>
      <c r="C1547">
        <v>2016</v>
      </c>
      <c r="D1547">
        <v>1.5</v>
      </c>
      <c r="E1547" t="s">
        <v>25</v>
      </c>
      <c r="F1547" t="s">
        <v>19</v>
      </c>
      <c r="G1547">
        <v>129686</v>
      </c>
      <c r="H1547" t="s">
        <v>26</v>
      </c>
      <c r="I1547">
        <v>51919.68</v>
      </c>
      <c r="J1547" t="s">
        <v>35</v>
      </c>
      <c r="K1547">
        <f ca="1">YEAR(TODAY()) - Table1[[#This Row],[Year]]</f>
        <v>10</v>
      </c>
      <c r="L1547">
        <f>Table1[[#This Row],[Price]]/Table1[[#This Row],[Mileage]]</f>
        <v>0.40034915102632512</v>
      </c>
      <c r="M1547" t="str" cm="1">
        <f t="array" ref="M1547">_xlfn.IFS(
Table1[[#This Row],[Mileage]]&lt;50000,"Low",
Table1[[#This Row],[Mileage]]&lt;150000,"Medium",
TRUE,"High"
)</f>
        <v>Medium</v>
      </c>
      <c r="N1547" t="str" cm="1">
        <f t="array" ref="N1547">_xlfn.IFS(
Table1[[#This Row],[Price]]&lt;65000,"Budget",
Table1[[#This Row],[Price]]&lt;=80000,"Mid-range",
TRUE,"Premium"
)</f>
        <v>Budget</v>
      </c>
      <c r="O1547" t="str" cm="1">
        <f t="array" ref="O1547">_xlfn.IFS(
Table1[[#This Row],[Engine Size]]&lt;2,"Small",
Table1[[#This Row],[Engine Size]]&lt;4,"Medium",
TRUE,"Large"
)</f>
        <v>Small</v>
      </c>
      <c r="P1547" cm="1">
        <f t="array" ref="P1547">_xlfn.IFS(
Table1[[#This Row],[Condition]]="New",3,
Table1[[#This Row],[Condition]]="Like New",2,
TRUE,1
)</f>
        <v>1</v>
      </c>
    </row>
    <row r="1548" spans="1:16" x14ac:dyDescent="0.3">
      <c r="A1548">
        <v>1547</v>
      </c>
      <c r="B1548" t="s">
        <v>37</v>
      </c>
      <c r="C1548">
        <v>2012</v>
      </c>
      <c r="D1548">
        <v>2.2000000000000002</v>
      </c>
      <c r="E1548" t="s">
        <v>18</v>
      </c>
      <c r="F1548" t="s">
        <v>19</v>
      </c>
      <c r="G1548">
        <v>162217</v>
      </c>
      <c r="H1548" t="s">
        <v>20</v>
      </c>
      <c r="I1548">
        <v>63775.3</v>
      </c>
      <c r="J1548" t="s">
        <v>48</v>
      </c>
      <c r="K1548">
        <f ca="1">YEAR(TODAY()) - Table1[[#This Row],[Year]]</f>
        <v>14</v>
      </c>
      <c r="L1548">
        <f>Table1[[#This Row],[Price]]/Table1[[#This Row],[Mileage]]</f>
        <v>0.39314806709531064</v>
      </c>
      <c r="M1548" t="str" cm="1">
        <f t="array" ref="M1548">_xlfn.IFS(
Table1[[#This Row],[Mileage]]&lt;50000,"Low",
Table1[[#This Row],[Mileage]]&lt;150000,"Medium",
TRUE,"High"
)</f>
        <v>High</v>
      </c>
      <c r="N1548" t="str" cm="1">
        <f t="array" ref="N1548">_xlfn.IFS(
Table1[[#This Row],[Price]]&lt;65000,"Budget",
Table1[[#This Row],[Price]]&lt;=80000,"Mid-range",
TRUE,"Premium"
)</f>
        <v>Budget</v>
      </c>
      <c r="O1548" t="str" cm="1">
        <f t="array" ref="O1548">_xlfn.IFS(
Table1[[#This Row],[Engine Size]]&lt;2,"Small",
Table1[[#This Row],[Engine Size]]&lt;4,"Medium",
TRUE,"Large"
)</f>
        <v>Medium</v>
      </c>
      <c r="P1548" cm="1">
        <f t="array" ref="P1548">_xlfn.IFS(
Table1[[#This Row],[Condition]]="New",3,
Table1[[#This Row],[Condition]]="Like New",2,
TRUE,1
)</f>
        <v>3</v>
      </c>
    </row>
    <row r="1549" spans="1:16" hidden="1" x14ac:dyDescent="0.3">
      <c r="A1549">
        <v>1548</v>
      </c>
      <c r="B1549" t="s">
        <v>17</v>
      </c>
      <c r="C1549">
        <v>2001</v>
      </c>
      <c r="D1549">
        <v>2.6</v>
      </c>
      <c r="E1549" t="s">
        <v>42</v>
      </c>
      <c r="F1549" t="s">
        <v>19</v>
      </c>
      <c r="G1549">
        <v>249602</v>
      </c>
      <c r="H1549" t="s">
        <v>26</v>
      </c>
      <c r="I1549">
        <v>11231.13</v>
      </c>
      <c r="J1549" t="s">
        <v>47</v>
      </c>
      <c r="K1549">
        <f ca="1">YEAR(TODAY()) - Table1[[#This Row],[Year]]</f>
        <v>25</v>
      </c>
      <c r="L1549">
        <f>Table1[[#This Row],[Price]]/Table1[[#This Row],[Mileage]]</f>
        <v>4.4996153876972138E-2</v>
      </c>
      <c r="M1549" t="str" cm="1">
        <f t="array" ref="M1549">_xlfn.IFS(
Table1[[#This Row],[Mileage]]&lt;50000,"Low",
Table1[[#This Row],[Mileage]]&lt;150000,"Medium",
TRUE,"High"
)</f>
        <v>High</v>
      </c>
      <c r="N1549" t="str" cm="1">
        <f t="array" ref="N1549">_xlfn.IFS(
Table1[[#This Row],[Price]]&lt;65000,"Budget",
Table1[[#This Row],[Price]]&lt;=80000,"Mid-range",
TRUE,"Premium"
)</f>
        <v>Budget</v>
      </c>
      <c r="O1549" t="str" cm="1">
        <f t="array" ref="O1549">_xlfn.IFS(
Table1[[#This Row],[Engine Size]]&lt;2,"Small",
Table1[[#This Row],[Engine Size]]&lt;4,"Medium",
TRUE,"Large"
)</f>
        <v>Medium</v>
      </c>
      <c r="P1549" cm="1">
        <f t="array" ref="P1549">_xlfn.IFS(
Table1[[#This Row],[Condition]]="New",3,
Table1[[#This Row],[Condition]]="Like New",2,
TRUE,1
)</f>
        <v>1</v>
      </c>
    </row>
    <row r="1550" spans="1:16" x14ac:dyDescent="0.3">
      <c r="A1550">
        <v>1549</v>
      </c>
      <c r="B1550" t="s">
        <v>30</v>
      </c>
      <c r="C1550">
        <v>2012</v>
      </c>
      <c r="D1550">
        <v>5</v>
      </c>
      <c r="E1550" t="s">
        <v>25</v>
      </c>
      <c r="F1550" t="s">
        <v>19</v>
      </c>
      <c r="G1550">
        <v>249434</v>
      </c>
      <c r="H1550" t="s">
        <v>26</v>
      </c>
      <c r="I1550">
        <v>71982.59</v>
      </c>
      <c r="J1550" t="s">
        <v>40</v>
      </c>
      <c r="K1550">
        <f ca="1">YEAR(TODAY()) - Table1[[#This Row],[Year]]</f>
        <v>14</v>
      </c>
      <c r="L1550">
        <f>Table1[[#This Row],[Price]]/Table1[[#This Row],[Mileage]]</f>
        <v>0.28858371352742607</v>
      </c>
      <c r="M1550" t="str" cm="1">
        <f t="array" ref="M1550">_xlfn.IFS(
Table1[[#This Row],[Mileage]]&lt;50000,"Low",
Table1[[#This Row],[Mileage]]&lt;150000,"Medium",
TRUE,"High"
)</f>
        <v>High</v>
      </c>
      <c r="N1550" t="str" cm="1">
        <f t="array" ref="N1550">_xlfn.IFS(
Table1[[#This Row],[Price]]&lt;65000,"Budget",
Table1[[#This Row],[Price]]&lt;=80000,"Mid-range",
TRUE,"Premium"
)</f>
        <v>Mid-range</v>
      </c>
      <c r="O1550" t="str" cm="1">
        <f t="array" ref="O1550">_xlfn.IFS(
Table1[[#This Row],[Engine Size]]&lt;2,"Small",
Table1[[#This Row],[Engine Size]]&lt;4,"Medium",
TRUE,"Large"
)</f>
        <v>Large</v>
      </c>
      <c r="P1550" cm="1">
        <f t="array" ref="P1550">_xlfn.IFS(
Table1[[#This Row],[Condition]]="New",3,
Table1[[#This Row],[Condition]]="Like New",2,
TRUE,1
)</f>
        <v>1</v>
      </c>
    </row>
    <row r="1551" spans="1:16" x14ac:dyDescent="0.3">
      <c r="A1551">
        <v>1550</v>
      </c>
      <c r="B1551" t="s">
        <v>50</v>
      </c>
      <c r="C1551">
        <v>2021</v>
      </c>
      <c r="D1551">
        <v>5.4</v>
      </c>
      <c r="E1551" t="s">
        <v>33</v>
      </c>
      <c r="F1551" t="s">
        <v>34</v>
      </c>
      <c r="G1551">
        <v>180926</v>
      </c>
      <c r="H1551" t="s">
        <v>38</v>
      </c>
      <c r="I1551">
        <v>56635.93</v>
      </c>
      <c r="J1551" t="s">
        <v>61</v>
      </c>
      <c r="K1551">
        <f ca="1">YEAR(TODAY()) - Table1[[#This Row],[Year]]</f>
        <v>5</v>
      </c>
      <c r="L1551">
        <f>Table1[[#This Row],[Price]]/Table1[[#This Row],[Mileage]]</f>
        <v>0.31303367122469961</v>
      </c>
      <c r="M1551" t="str" cm="1">
        <f t="array" ref="M1551">_xlfn.IFS(
Table1[[#This Row],[Mileage]]&lt;50000,"Low",
Table1[[#This Row],[Mileage]]&lt;150000,"Medium",
TRUE,"High"
)</f>
        <v>High</v>
      </c>
      <c r="N1551" t="str" cm="1">
        <f t="array" ref="N1551">_xlfn.IFS(
Table1[[#This Row],[Price]]&lt;65000,"Budget",
Table1[[#This Row],[Price]]&lt;=80000,"Mid-range",
TRUE,"Premium"
)</f>
        <v>Budget</v>
      </c>
      <c r="O1551" t="str" cm="1">
        <f t="array" ref="O1551">_xlfn.IFS(
Table1[[#This Row],[Engine Size]]&lt;2,"Small",
Table1[[#This Row],[Engine Size]]&lt;4,"Medium",
TRUE,"Large"
)</f>
        <v>Large</v>
      </c>
      <c r="P1551" cm="1">
        <f t="array" ref="P1551">_xlfn.IFS(
Table1[[#This Row],[Condition]]="New",3,
Table1[[#This Row],[Condition]]="Like New",2,
TRUE,1
)</f>
        <v>2</v>
      </c>
    </row>
    <row r="1552" spans="1:16" x14ac:dyDescent="0.3">
      <c r="A1552">
        <v>1551</v>
      </c>
      <c r="B1552" t="s">
        <v>58</v>
      </c>
      <c r="C1552">
        <v>2020</v>
      </c>
      <c r="D1552">
        <v>2.5</v>
      </c>
      <c r="E1552" t="s">
        <v>25</v>
      </c>
      <c r="F1552" t="s">
        <v>34</v>
      </c>
      <c r="G1552">
        <v>67664</v>
      </c>
      <c r="H1552" t="s">
        <v>38</v>
      </c>
      <c r="I1552">
        <v>54949.03</v>
      </c>
      <c r="J1552" t="s">
        <v>65</v>
      </c>
      <c r="K1552">
        <f ca="1">YEAR(TODAY()) - Table1[[#This Row],[Year]]</f>
        <v>6</v>
      </c>
      <c r="L1552">
        <f>Table1[[#This Row],[Price]]/Table1[[#This Row],[Mileage]]</f>
        <v>0.81208663395601799</v>
      </c>
      <c r="M1552" t="str" cm="1">
        <f t="array" ref="M1552">_xlfn.IFS(
Table1[[#This Row],[Mileage]]&lt;50000,"Low",
Table1[[#This Row],[Mileage]]&lt;150000,"Medium",
TRUE,"High"
)</f>
        <v>Medium</v>
      </c>
      <c r="N1552" t="str" cm="1">
        <f t="array" ref="N1552">_xlfn.IFS(
Table1[[#This Row],[Price]]&lt;65000,"Budget",
Table1[[#This Row],[Price]]&lt;=80000,"Mid-range",
TRUE,"Premium"
)</f>
        <v>Budget</v>
      </c>
      <c r="O1552" t="str" cm="1">
        <f t="array" ref="O1552">_xlfn.IFS(
Table1[[#This Row],[Engine Size]]&lt;2,"Small",
Table1[[#This Row],[Engine Size]]&lt;4,"Medium",
TRUE,"Large"
)</f>
        <v>Medium</v>
      </c>
      <c r="P1552" cm="1">
        <f t="array" ref="P1552">_xlfn.IFS(
Table1[[#This Row],[Condition]]="New",3,
Table1[[#This Row],[Condition]]="Like New",2,
TRUE,1
)</f>
        <v>2</v>
      </c>
    </row>
    <row r="1553" spans="1:16" hidden="1" x14ac:dyDescent="0.3">
      <c r="A1553">
        <v>1552</v>
      </c>
      <c r="B1553" t="s">
        <v>17</v>
      </c>
      <c r="C1553">
        <v>2022</v>
      </c>
      <c r="D1553">
        <v>5.3</v>
      </c>
      <c r="E1553" t="s">
        <v>25</v>
      </c>
      <c r="F1553" t="s">
        <v>19</v>
      </c>
      <c r="G1553">
        <v>86153</v>
      </c>
      <c r="H1553" t="s">
        <v>20</v>
      </c>
      <c r="I1553">
        <v>32744.33</v>
      </c>
      <c r="J1553" t="s">
        <v>35</v>
      </c>
      <c r="K1553">
        <f ca="1">YEAR(TODAY()) - Table1[[#This Row],[Year]]</f>
        <v>4</v>
      </c>
      <c r="L1553">
        <f>Table1[[#This Row],[Price]]/Table1[[#This Row],[Mileage]]</f>
        <v>0.38007184891994478</v>
      </c>
      <c r="M1553" t="str" cm="1">
        <f t="array" ref="M1553">_xlfn.IFS(
Table1[[#This Row],[Mileage]]&lt;50000,"Low",
Table1[[#This Row],[Mileage]]&lt;150000,"Medium",
TRUE,"High"
)</f>
        <v>Medium</v>
      </c>
      <c r="N1553" t="str" cm="1">
        <f t="array" ref="N1553">_xlfn.IFS(
Table1[[#This Row],[Price]]&lt;65000,"Budget",
Table1[[#This Row],[Price]]&lt;=80000,"Mid-range",
TRUE,"Premium"
)</f>
        <v>Budget</v>
      </c>
      <c r="O1553" t="str" cm="1">
        <f t="array" ref="O1553">_xlfn.IFS(
Table1[[#This Row],[Engine Size]]&lt;2,"Small",
Table1[[#This Row],[Engine Size]]&lt;4,"Medium",
TRUE,"Large"
)</f>
        <v>Large</v>
      </c>
      <c r="P1553" cm="1">
        <f t="array" ref="P1553">_xlfn.IFS(
Table1[[#This Row],[Condition]]="New",3,
Table1[[#This Row],[Condition]]="Like New",2,
TRUE,1
)</f>
        <v>3</v>
      </c>
    </row>
    <row r="1554" spans="1:16" x14ac:dyDescent="0.3">
      <c r="A1554">
        <v>1553</v>
      </c>
      <c r="B1554" t="s">
        <v>30</v>
      </c>
      <c r="C1554">
        <v>2018</v>
      </c>
      <c r="D1554">
        <v>5.3</v>
      </c>
      <c r="E1554" t="s">
        <v>42</v>
      </c>
      <c r="F1554" t="s">
        <v>34</v>
      </c>
      <c r="G1554">
        <v>93616</v>
      </c>
      <c r="H1554" t="s">
        <v>26</v>
      </c>
      <c r="I1554">
        <v>61508.19</v>
      </c>
      <c r="J1554" t="s">
        <v>31</v>
      </c>
      <c r="K1554">
        <f ca="1">YEAR(TODAY()) - Table1[[#This Row],[Year]]</f>
        <v>8</v>
      </c>
      <c r="L1554">
        <f>Table1[[#This Row],[Price]]/Table1[[#This Row],[Mileage]]</f>
        <v>0.65702646983421642</v>
      </c>
      <c r="M1554" t="str" cm="1">
        <f t="array" ref="M1554">_xlfn.IFS(
Table1[[#This Row],[Mileage]]&lt;50000,"Low",
Table1[[#This Row],[Mileage]]&lt;150000,"Medium",
TRUE,"High"
)</f>
        <v>Medium</v>
      </c>
      <c r="N1554" t="str" cm="1">
        <f t="array" ref="N1554">_xlfn.IFS(
Table1[[#This Row],[Price]]&lt;65000,"Budget",
Table1[[#This Row],[Price]]&lt;=80000,"Mid-range",
TRUE,"Premium"
)</f>
        <v>Budget</v>
      </c>
      <c r="O1554" t="str" cm="1">
        <f t="array" ref="O1554">_xlfn.IFS(
Table1[[#This Row],[Engine Size]]&lt;2,"Small",
Table1[[#This Row],[Engine Size]]&lt;4,"Medium",
TRUE,"Large"
)</f>
        <v>Large</v>
      </c>
      <c r="P1554" cm="1">
        <f t="array" ref="P1554">_xlfn.IFS(
Table1[[#This Row],[Condition]]="New",3,
Table1[[#This Row],[Condition]]="Like New",2,
TRUE,1
)</f>
        <v>1</v>
      </c>
    </row>
    <row r="1555" spans="1:16" hidden="1" x14ac:dyDescent="0.3">
      <c r="A1555">
        <v>1554</v>
      </c>
      <c r="B1555" t="s">
        <v>37</v>
      </c>
      <c r="C1555">
        <v>2002</v>
      </c>
      <c r="D1555">
        <v>4.8</v>
      </c>
      <c r="E1555" t="s">
        <v>42</v>
      </c>
      <c r="F1555" t="s">
        <v>19</v>
      </c>
      <c r="G1555">
        <v>297429</v>
      </c>
      <c r="H1555" t="s">
        <v>38</v>
      </c>
      <c r="I1555">
        <v>7611.82</v>
      </c>
      <c r="J1555" t="s">
        <v>48</v>
      </c>
      <c r="K1555">
        <f ca="1">YEAR(TODAY()) - Table1[[#This Row],[Year]]</f>
        <v>24</v>
      </c>
      <c r="L1555">
        <f>Table1[[#This Row],[Price]]/Table1[[#This Row],[Mileage]]</f>
        <v>2.5592057264086553E-2</v>
      </c>
      <c r="M1555" t="str" cm="1">
        <f t="array" ref="M1555">_xlfn.IFS(
Table1[[#This Row],[Mileage]]&lt;50000,"Low",
Table1[[#This Row],[Mileage]]&lt;150000,"Medium",
TRUE,"High"
)</f>
        <v>High</v>
      </c>
      <c r="N1555" t="str" cm="1">
        <f t="array" ref="N1555">_xlfn.IFS(
Table1[[#This Row],[Price]]&lt;65000,"Budget",
Table1[[#This Row],[Price]]&lt;=80000,"Mid-range",
TRUE,"Premium"
)</f>
        <v>Budget</v>
      </c>
      <c r="O1555" t="str" cm="1">
        <f t="array" ref="O1555">_xlfn.IFS(
Table1[[#This Row],[Engine Size]]&lt;2,"Small",
Table1[[#This Row],[Engine Size]]&lt;4,"Medium",
TRUE,"Large"
)</f>
        <v>Large</v>
      </c>
      <c r="P1555" cm="1">
        <f t="array" ref="P1555">_xlfn.IFS(
Table1[[#This Row],[Condition]]="New",3,
Table1[[#This Row],[Condition]]="Like New",2,
TRUE,1
)</f>
        <v>2</v>
      </c>
    </row>
    <row r="1556" spans="1:16" hidden="1" x14ac:dyDescent="0.3">
      <c r="A1556">
        <v>1555</v>
      </c>
      <c r="B1556" t="s">
        <v>37</v>
      </c>
      <c r="C1556">
        <v>2009</v>
      </c>
      <c r="D1556">
        <v>1.7</v>
      </c>
      <c r="E1556" t="s">
        <v>42</v>
      </c>
      <c r="F1556" t="s">
        <v>19</v>
      </c>
      <c r="G1556">
        <v>256349</v>
      </c>
      <c r="H1556" t="s">
        <v>38</v>
      </c>
      <c r="I1556">
        <v>11146.53</v>
      </c>
      <c r="J1556" t="s">
        <v>48</v>
      </c>
      <c r="K1556">
        <f ca="1">YEAR(TODAY()) - Table1[[#This Row],[Year]]</f>
        <v>17</v>
      </c>
      <c r="L1556">
        <f>Table1[[#This Row],[Price]]/Table1[[#This Row],[Mileage]]</f>
        <v>4.3481854815115337E-2</v>
      </c>
      <c r="M1556" t="str" cm="1">
        <f t="array" ref="M1556">_xlfn.IFS(
Table1[[#This Row],[Mileage]]&lt;50000,"Low",
Table1[[#This Row],[Mileage]]&lt;150000,"Medium",
TRUE,"High"
)</f>
        <v>High</v>
      </c>
      <c r="N1556" t="str" cm="1">
        <f t="array" ref="N1556">_xlfn.IFS(
Table1[[#This Row],[Price]]&lt;65000,"Budget",
Table1[[#This Row],[Price]]&lt;=80000,"Mid-range",
TRUE,"Premium"
)</f>
        <v>Budget</v>
      </c>
      <c r="O1556" t="str" cm="1">
        <f t="array" ref="O1556">_xlfn.IFS(
Table1[[#This Row],[Engine Size]]&lt;2,"Small",
Table1[[#This Row],[Engine Size]]&lt;4,"Medium",
TRUE,"Large"
)</f>
        <v>Small</v>
      </c>
      <c r="P1556" cm="1">
        <f t="array" ref="P1556">_xlfn.IFS(
Table1[[#This Row],[Condition]]="New",3,
Table1[[#This Row],[Condition]]="Like New",2,
TRUE,1
)</f>
        <v>2</v>
      </c>
    </row>
    <row r="1557" spans="1:16" x14ac:dyDescent="0.3">
      <c r="A1557">
        <v>1556</v>
      </c>
      <c r="B1557" t="s">
        <v>58</v>
      </c>
      <c r="C1557">
        <v>2001</v>
      </c>
      <c r="D1557">
        <v>4.5</v>
      </c>
      <c r="E1557" t="s">
        <v>25</v>
      </c>
      <c r="F1557" t="s">
        <v>34</v>
      </c>
      <c r="G1557">
        <v>46996</v>
      </c>
      <c r="H1557" t="s">
        <v>38</v>
      </c>
      <c r="I1557">
        <v>74717.66</v>
      </c>
      <c r="J1557" t="s">
        <v>62</v>
      </c>
      <c r="K1557">
        <f ca="1">YEAR(TODAY()) - Table1[[#This Row],[Year]]</f>
        <v>25</v>
      </c>
      <c r="L1557">
        <f>Table1[[#This Row],[Price]]/Table1[[#This Row],[Mileage]]</f>
        <v>1.589872755128096</v>
      </c>
      <c r="M1557" t="str" cm="1">
        <f t="array" ref="M1557">_xlfn.IFS(
Table1[[#This Row],[Mileage]]&lt;50000,"Low",
Table1[[#This Row],[Mileage]]&lt;150000,"Medium",
TRUE,"High"
)</f>
        <v>Low</v>
      </c>
      <c r="N1557" t="str" cm="1">
        <f t="array" ref="N1557">_xlfn.IFS(
Table1[[#This Row],[Price]]&lt;65000,"Budget",
Table1[[#This Row],[Price]]&lt;=80000,"Mid-range",
TRUE,"Premium"
)</f>
        <v>Mid-range</v>
      </c>
      <c r="O1557" t="str" cm="1">
        <f t="array" ref="O1557">_xlfn.IFS(
Table1[[#This Row],[Engine Size]]&lt;2,"Small",
Table1[[#This Row],[Engine Size]]&lt;4,"Medium",
TRUE,"Large"
)</f>
        <v>Large</v>
      </c>
      <c r="P1557" cm="1">
        <f t="array" ref="P1557">_xlfn.IFS(
Table1[[#This Row],[Condition]]="New",3,
Table1[[#This Row],[Condition]]="Like New",2,
TRUE,1
)</f>
        <v>2</v>
      </c>
    </row>
    <row r="1558" spans="1:16" hidden="1" x14ac:dyDescent="0.3">
      <c r="A1558">
        <v>1557</v>
      </c>
      <c r="B1558" t="s">
        <v>24</v>
      </c>
      <c r="C1558">
        <v>2012</v>
      </c>
      <c r="D1558">
        <v>5.7</v>
      </c>
      <c r="E1558" t="s">
        <v>33</v>
      </c>
      <c r="F1558" t="s">
        <v>19</v>
      </c>
      <c r="G1558">
        <v>128344</v>
      </c>
      <c r="H1558" t="s">
        <v>38</v>
      </c>
      <c r="I1558">
        <v>35579.68</v>
      </c>
      <c r="J1558" t="s">
        <v>27</v>
      </c>
      <c r="K1558">
        <f ca="1">YEAR(TODAY()) - Table1[[#This Row],[Year]]</f>
        <v>14</v>
      </c>
      <c r="L1558">
        <f>Table1[[#This Row],[Price]]/Table1[[#This Row],[Mileage]]</f>
        <v>0.27722121797668764</v>
      </c>
      <c r="M1558" t="str" cm="1">
        <f t="array" ref="M1558">_xlfn.IFS(
Table1[[#This Row],[Mileage]]&lt;50000,"Low",
Table1[[#This Row],[Mileage]]&lt;150000,"Medium",
TRUE,"High"
)</f>
        <v>Medium</v>
      </c>
      <c r="N1558" t="str" cm="1">
        <f t="array" ref="N1558">_xlfn.IFS(
Table1[[#This Row],[Price]]&lt;65000,"Budget",
Table1[[#This Row],[Price]]&lt;=80000,"Mid-range",
TRUE,"Premium"
)</f>
        <v>Budget</v>
      </c>
      <c r="O1558" t="str" cm="1">
        <f t="array" ref="O1558">_xlfn.IFS(
Table1[[#This Row],[Engine Size]]&lt;2,"Small",
Table1[[#This Row],[Engine Size]]&lt;4,"Medium",
TRUE,"Large"
)</f>
        <v>Large</v>
      </c>
      <c r="P1558" cm="1">
        <f t="array" ref="P1558">_xlfn.IFS(
Table1[[#This Row],[Condition]]="New",3,
Table1[[#This Row],[Condition]]="Like New",2,
TRUE,1
)</f>
        <v>2</v>
      </c>
    </row>
    <row r="1559" spans="1:16" hidden="1" x14ac:dyDescent="0.3">
      <c r="A1559">
        <v>1558</v>
      </c>
      <c r="B1559" t="s">
        <v>17</v>
      </c>
      <c r="C1559">
        <v>2018</v>
      </c>
      <c r="D1559">
        <v>4.4000000000000004</v>
      </c>
      <c r="E1559" t="s">
        <v>18</v>
      </c>
      <c r="F1559" t="s">
        <v>34</v>
      </c>
      <c r="G1559">
        <v>229685</v>
      </c>
      <c r="H1559" t="s">
        <v>20</v>
      </c>
      <c r="I1559">
        <v>37961.870000000003</v>
      </c>
      <c r="J1559" t="s">
        <v>21</v>
      </c>
      <c r="K1559">
        <f ca="1">YEAR(TODAY()) - Table1[[#This Row],[Year]]</f>
        <v>8</v>
      </c>
      <c r="L1559">
        <f>Table1[[#This Row],[Price]]/Table1[[#This Row],[Mileage]]</f>
        <v>0.16527796765134858</v>
      </c>
      <c r="M1559" t="str" cm="1">
        <f t="array" ref="M1559">_xlfn.IFS(
Table1[[#This Row],[Mileage]]&lt;50000,"Low",
Table1[[#This Row],[Mileage]]&lt;150000,"Medium",
TRUE,"High"
)</f>
        <v>High</v>
      </c>
      <c r="N1559" t="str" cm="1">
        <f t="array" ref="N1559">_xlfn.IFS(
Table1[[#This Row],[Price]]&lt;65000,"Budget",
Table1[[#This Row],[Price]]&lt;=80000,"Mid-range",
TRUE,"Premium"
)</f>
        <v>Budget</v>
      </c>
      <c r="O1559" t="str" cm="1">
        <f t="array" ref="O1559">_xlfn.IFS(
Table1[[#This Row],[Engine Size]]&lt;2,"Small",
Table1[[#This Row],[Engine Size]]&lt;4,"Medium",
TRUE,"Large"
)</f>
        <v>Large</v>
      </c>
      <c r="P1559" cm="1">
        <f t="array" ref="P1559">_xlfn.IFS(
Table1[[#This Row],[Condition]]="New",3,
Table1[[#This Row],[Condition]]="Like New",2,
TRUE,1
)</f>
        <v>3</v>
      </c>
    </row>
    <row r="1560" spans="1:16" hidden="1" x14ac:dyDescent="0.3">
      <c r="A1560">
        <v>1559</v>
      </c>
      <c r="B1560" t="s">
        <v>43</v>
      </c>
      <c r="C1560">
        <v>2016</v>
      </c>
      <c r="D1560">
        <v>2.7</v>
      </c>
      <c r="E1560" t="s">
        <v>25</v>
      </c>
      <c r="F1560" t="s">
        <v>19</v>
      </c>
      <c r="G1560">
        <v>128019</v>
      </c>
      <c r="H1560" t="s">
        <v>20</v>
      </c>
      <c r="I1560">
        <v>24796.59</v>
      </c>
      <c r="J1560" t="s">
        <v>57</v>
      </c>
      <c r="K1560">
        <f ca="1">YEAR(TODAY()) - Table1[[#This Row],[Year]]</f>
        <v>10</v>
      </c>
      <c r="L1560">
        <f>Table1[[#This Row],[Price]]/Table1[[#This Row],[Mileage]]</f>
        <v>0.19369460783164999</v>
      </c>
      <c r="M1560" t="str" cm="1">
        <f t="array" ref="M1560">_xlfn.IFS(
Table1[[#This Row],[Mileage]]&lt;50000,"Low",
Table1[[#This Row],[Mileage]]&lt;150000,"Medium",
TRUE,"High"
)</f>
        <v>Medium</v>
      </c>
      <c r="N1560" t="str" cm="1">
        <f t="array" ref="N1560">_xlfn.IFS(
Table1[[#This Row],[Price]]&lt;65000,"Budget",
Table1[[#This Row],[Price]]&lt;=80000,"Mid-range",
TRUE,"Premium"
)</f>
        <v>Budget</v>
      </c>
      <c r="O1560" t="str" cm="1">
        <f t="array" ref="O1560">_xlfn.IFS(
Table1[[#This Row],[Engine Size]]&lt;2,"Small",
Table1[[#This Row],[Engine Size]]&lt;4,"Medium",
TRUE,"Large"
)</f>
        <v>Medium</v>
      </c>
      <c r="P1560" cm="1">
        <f t="array" ref="P1560">_xlfn.IFS(
Table1[[#This Row],[Condition]]="New",3,
Table1[[#This Row],[Condition]]="Like New",2,
TRUE,1
)</f>
        <v>3</v>
      </c>
    </row>
    <row r="1561" spans="1:16" hidden="1" x14ac:dyDescent="0.3">
      <c r="A1561">
        <v>1560</v>
      </c>
      <c r="B1561" t="s">
        <v>37</v>
      </c>
      <c r="C1561">
        <v>2020</v>
      </c>
      <c r="D1561">
        <v>3.5</v>
      </c>
      <c r="E1561" t="s">
        <v>42</v>
      </c>
      <c r="F1561" t="s">
        <v>34</v>
      </c>
      <c r="G1561">
        <v>135024</v>
      </c>
      <c r="H1561" t="s">
        <v>38</v>
      </c>
      <c r="I1561">
        <v>47333.97</v>
      </c>
      <c r="J1561" t="s">
        <v>48</v>
      </c>
      <c r="K1561">
        <f ca="1">YEAR(TODAY()) - Table1[[#This Row],[Year]]</f>
        <v>6</v>
      </c>
      <c r="L1561">
        <f>Table1[[#This Row],[Price]]/Table1[[#This Row],[Mileage]]</f>
        <v>0.35055967827941698</v>
      </c>
      <c r="M1561" t="str" cm="1">
        <f t="array" ref="M1561">_xlfn.IFS(
Table1[[#This Row],[Mileage]]&lt;50000,"Low",
Table1[[#This Row],[Mileage]]&lt;150000,"Medium",
TRUE,"High"
)</f>
        <v>Medium</v>
      </c>
      <c r="N1561" t="str" cm="1">
        <f t="array" ref="N1561">_xlfn.IFS(
Table1[[#This Row],[Price]]&lt;65000,"Budget",
Table1[[#This Row],[Price]]&lt;=80000,"Mid-range",
TRUE,"Premium"
)</f>
        <v>Budget</v>
      </c>
      <c r="O1561" t="str" cm="1">
        <f t="array" ref="O1561">_xlfn.IFS(
Table1[[#This Row],[Engine Size]]&lt;2,"Small",
Table1[[#This Row],[Engine Size]]&lt;4,"Medium",
TRUE,"Large"
)</f>
        <v>Medium</v>
      </c>
      <c r="P1561" cm="1">
        <f t="array" ref="P1561">_xlfn.IFS(
Table1[[#This Row],[Condition]]="New",3,
Table1[[#This Row],[Condition]]="Like New",2,
TRUE,1
)</f>
        <v>2</v>
      </c>
    </row>
    <row r="1562" spans="1:16" hidden="1" x14ac:dyDescent="0.3">
      <c r="A1562">
        <v>1561</v>
      </c>
      <c r="B1562" t="s">
        <v>50</v>
      </c>
      <c r="C1562">
        <v>2013</v>
      </c>
      <c r="D1562">
        <v>4.2</v>
      </c>
      <c r="E1562" t="s">
        <v>18</v>
      </c>
      <c r="F1562" t="s">
        <v>19</v>
      </c>
      <c r="G1562">
        <v>183273</v>
      </c>
      <c r="H1562" t="s">
        <v>38</v>
      </c>
      <c r="I1562">
        <v>9939.3799999999992</v>
      </c>
      <c r="J1562" t="s">
        <v>55</v>
      </c>
      <c r="K1562">
        <f ca="1">YEAR(TODAY()) - Table1[[#This Row],[Year]]</f>
        <v>13</v>
      </c>
      <c r="L1562">
        <f>Table1[[#This Row],[Price]]/Table1[[#This Row],[Mileage]]</f>
        <v>5.4232647471258721E-2</v>
      </c>
      <c r="M1562" t="str" cm="1">
        <f t="array" ref="M1562">_xlfn.IFS(
Table1[[#This Row],[Mileage]]&lt;50000,"Low",
Table1[[#This Row],[Mileage]]&lt;150000,"Medium",
TRUE,"High"
)</f>
        <v>High</v>
      </c>
      <c r="N1562" t="str" cm="1">
        <f t="array" ref="N1562">_xlfn.IFS(
Table1[[#This Row],[Price]]&lt;65000,"Budget",
Table1[[#This Row],[Price]]&lt;=80000,"Mid-range",
TRUE,"Premium"
)</f>
        <v>Budget</v>
      </c>
      <c r="O1562" t="str" cm="1">
        <f t="array" ref="O1562">_xlfn.IFS(
Table1[[#This Row],[Engine Size]]&lt;2,"Small",
Table1[[#This Row],[Engine Size]]&lt;4,"Medium",
TRUE,"Large"
)</f>
        <v>Large</v>
      </c>
      <c r="P1562" cm="1">
        <f t="array" ref="P1562">_xlfn.IFS(
Table1[[#This Row],[Condition]]="New",3,
Table1[[#This Row],[Condition]]="Like New",2,
TRUE,1
)</f>
        <v>2</v>
      </c>
    </row>
    <row r="1563" spans="1:16" hidden="1" x14ac:dyDescent="0.3">
      <c r="A1563">
        <v>1562</v>
      </c>
      <c r="B1563" t="s">
        <v>50</v>
      </c>
      <c r="C1563">
        <v>2011</v>
      </c>
      <c r="D1563">
        <v>3.6</v>
      </c>
      <c r="E1563" t="s">
        <v>33</v>
      </c>
      <c r="F1563" t="s">
        <v>34</v>
      </c>
      <c r="G1563">
        <v>120454</v>
      </c>
      <c r="H1563" t="s">
        <v>38</v>
      </c>
      <c r="I1563">
        <v>33534.51</v>
      </c>
      <c r="J1563" t="s">
        <v>61</v>
      </c>
      <c r="K1563">
        <f ca="1">YEAR(TODAY()) - Table1[[#This Row],[Year]]</f>
        <v>15</v>
      </c>
      <c r="L1563">
        <f>Table1[[#This Row],[Price]]/Table1[[#This Row],[Mileage]]</f>
        <v>0.27840096634399858</v>
      </c>
      <c r="M1563" t="str" cm="1">
        <f t="array" ref="M1563">_xlfn.IFS(
Table1[[#This Row],[Mileage]]&lt;50000,"Low",
Table1[[#This Row],[Mileage]]&lt;150000,"Medium",
TRUE,"High"
)</f>
        <v>Medium</v>
      </c>
      <c r="N1563" t="str" cm="1">
        <f t="array" ref="N1563">_xlfn.IFS(
Table1[[#This Row],[Price]]&lt;65000,"Budget",
Table1[[#This Row],[Price]]&lt;=80000,"Mid-range",
TRUE,"Premium"
)</f>
        <v>Budget</v>
      </c>
      <c r="O1563" t="str" cm="1">
        <f t="array" ref="O1563">_xlfn.IFS(
Table1[[#This Row],[Engine Size]]&lt;2,"Small",
Table1[[#This Row],[Engine Size]]&lt;4,"Medium",
TRUE,"Large"
)</f>
        <v>Medium</v>
      </c>
      <c r="P1563" cm="1">
        <f t="array" ref="P1563">_xlfn.IFS(
Table1[[#This Row],[Condition]]="New",3,
Table1[[#This Row],[Condition]]="Like New",2,
TRUE,1
)</f>
        <v>2</v>
      </c>
    </row>
    <row r="1564" spans="1:16" x14ac:dyDescent="0.3">
      <c r="A1564">
        <v>1563</v>
      </c>
      <c r="B1564" t="s">
        <v>37</v>
      </c>
      <c r="C1564">
        <v>2020</v>
      </c>
      <c r="D1564">
        <v>1.6</v>
      </c>
      <c r="E1564" t="s">
        <v>18</v>
      </c>
      <c r="F1564" t="s">
        <v>19</v>
      </c>
      <c r="G1564">
        <v>124444</v>
      </c>
      <c r="H1564" t="s">
        <v>38</v>
      </c>
      <c r="I1564">
        <v>55076.77</v>
      </c>
      <c r="J1564" t="s">
        <v>48</v>
      </c>
      <c r="K1564">
        <f ca="1">YEAR(TODAY()) - Table1[[#This Row],[Year]]</f>
        <v>6</v>
      </c>
      <c r="L1564">
        <f>Table1[[#This Row],[Price]]/Table1[[#This Row],[Mileage]]</f>
        <v>0.44258276815274339</v>
      </c>
      <c r="M1564" t="str" cm="1">
        <f t="array" ref="M1564">_xlfn.IFS(
Table1[[#This Row],[Mileage]]&lt;50000,"Low",
Table1[[#This Row],[Mileage]]&lt;150000,"Medium",
TRUE,"High"
)</f>
        <v>Medium</v>
      </c>
      <c r="N1564" t="str" cm="1">
        <f t="array" ref="N1564">_xlfn.IFS(
Table1[[#This Row],[Price]]&lt;65000,"Budget",
Table1[[#This Row],[Price]]&lt;=80000,"Mid-range",
TRUE,"Premium"
)</f>
        <v>Budget</v>
      </c>
      <c r="O1564" t="str" cm="1">
        <f t="array" ref="O1564">_xlfn.IFS(
Table1[[#This Row],[Engine Size]]&lt;2,"Small",
Table1[[#This Row],[Engine Size]]&lt;4,"Medium",
TRUE,"Large"
)</f>
        <v>Small</v>
      </c>
      <c r="P1564" cm="1">
        <f t="array" ref="P1564">_xlfn.IFS(
Table1[[#This Row],[Condition]]="New",3,
Table1[[#This Row],[Condition]]="Like New",2,
TRUE,1
)</f>
        <v>2</v>
      </c>
    </row>
    <row r="1565" spans="1:16" hidden="1" x14ac:dyDescent="0.3">
      <c r="A1565">
        <v>1564</v>
      </c>
      <c r="B1565" t="s">
        <v>24</v>
      </c>
      <c r="C1565">
        <v>2011</v>
      </c>
      <c r="D1565">
        <v>2.6</v>
      </c>
      <c r="E1565" t="s">
        <v>42</v>
      </c>
      <c r="F1565" t="s">
        <v>19</v>
      </c>
      <c r="G1565">
        <v>153868</v>
      </c>
      <c r="H1565" t="s">
        <v>38</v>
      </c>
      <c r="I1565">
        <v>49235.03</v>
      </c>
      <c r="J1565" t="s">
        <v>66</v>
      </c>
      <c r="K1565">
        <f ca="1">YEAR(TODAY()) - Table1[[#This Row],[Year]]</f>
        <v>15</v>
      </c>
      <c r="L1565">
        <f>Table1[[#This Row],[Price]]/Table1[[#This Row],[Mileage]]</f>
        <v>0.31998225751943221</v>
      </c>
      <c r="M1565" t="str" cm="1">
        <f t="array" ref="M1565">_xlfn.IFS(
Table1[[#This Row],[Mileage]]&lt;50000,"Low",
Table1[[#This Row],[Mileage]]&lt;150000,"Medium",
TRUE,"High"
)</f>
        <v>High</v>
      </c>
      <c r="N1565" t="str" cm="1">
        <f t="array" ref="N1565">_xlfn.IFS(
Table1[[#This Row],[Price]]&lt;65000,"Budget",
Table1[[#This Row],[Price]]&lt;=80000,"Mid-range",
TRUE,"Premium"
)</f>
        <v>Budget</v>
      </c>
      <c r="O1565" t="str" cm="1">
        <f t="array" ref="O1565">_xlfn.IFS(
Table1[[#This Row],[Engine Size]]&lt;2,"Small",
Table1[[#This Row],[Engine Size]]&lt;4,"Medium",
TRUE,"Large"
)</f>
        <v>Medium</v>
      </c>
      <c r="P1565" cm="1">
        <f t="array" ref="P1565">_xlfn.IFS(
Table1[[#This Row],[Condition]]="New",3,
Table1[[#This Row],[Condition]]="Like New",2,
TRUE,1
)</f>
        <v>2</v>
      </c>
    </row>
    <row r="1566" spans="1:16" x14ac:dyDescent="0.3">
      <c r="A1566">
        <v>1565</v>
      </c>
      <c r="B1566" t="s">
        <v>24</v>
      </c>
      <c r="C1566">
        <v>2010</v>
      </c>
      <c r="D1566">
        <v>5</v>
      </c>
      <c r="E1566" t="s">
        <v>25</v>
      </c>
      <c r="F1566" t="s">
        <v>34</v>
      </c>
      <c r="G1566">
        <v>162818</v>
      </c>
      <c r="H1566" t="s">
        <v>26</v>
      </c>
      <c r="I1566">
        <v>99968.62</v>
      </c>
      <c r="J1566" t="s">
        <v>66</v>
      </c>
      <c r="K1566">
        <f ca="1">YEAR(TODAY()) - Table1[[#This Row],[Year]]</f>
        <v>16</v>
      </c>
      <c r="L1566">
        <f>Table1[[#This Row],[Price]]/Table1[[#This Row],[Mileage]]</f>
        <v>0.61398997653822052</v>
      </c>
      <c r="M1566" t="str" cm="1">
        <f t="array" ref="M1566">_xlfn.IFS(
Table1[[#This Row],[Mileage]]&lt;50000,"Low",
Table1[[#This Row],[Mileage]]&lt;150000,"Medium",
TRUE,"High"
)</f>
        <v>High</v>
      </c>
      <c r="N1566" t="str" cm="1">
        <f t="array" ref="N1566">_xlfn.IFS(
Table1[[#This Row],[Price]]&lt;65000,"Budget",
Table1[[#This Row],[Price]]&lt;=80000,"Mid-range",
TRUE,"Premium"
)</f>
        <v>Premium</v>
      </c>
      <c r="O1566" t="str" cm="1">
        <f t="array" ref="O1566">_xlfn.IFS(
Table1[[#This Row],[Engine Size]]&lt;2,"Small",
Table1[[#This Row],[Engine Size]]&lt;4,"Medium",
TRUE,"Large"
)</f>
        <v>Large</v>
      </c>
      <c r="P1566" cm="1">
        <f t="array" ref="P1566">_xlfn.IFS(
Table1[[#This Row],[Condition]]="New",3,
Table1[[#This Row],[Condition]]="Like New",2,
TRUE,1
)</f>
        <v>1</v>
      </c>
    </row>
    <row r="1567" spans="1:16" hidden="1" x14ac:dyDescent="0.3">
      <c r="A1567">
        <v>1566</v>
      </c>
      <c r="B1567" t="s">
        <v>30</v>
      </c>
      <c r="C1567">
        <v>2006</v>
      </c>
      <c r="D1567">
        <v>5.3</v>
      </c>
      <c r="E1567" t="s">
        <v>25</v>
      </c>
      <c r="F1567" t="s">
        <v>19</v>
      </c>
      <c r="G1567">
        <v>15</v>
      </c>
      <c r="H1567" t="s">
        <v>26</v>
      </c>
      <c r="I1567">
        <v>41932.639999999999</v>
      </c>
      <c r="J1567" t="s">
        <v>41</v>
      </c>
      <c r="K1567">
        <f ca="1">YEAR(TODAY()) - Table1[[#This Row],[Year]]</f>
        <v>20</v>
      </c>
      <c r="L1567">
        <f>Table1[[#This Row],[Price]]/Table1[[#This Row],[Mileage]]</f>
        <v>2795.5093333333334</v>
      </c>
      <c r="M1567" t="str" cm="1">
        <f t="array" ref="M1567">_xlfn.IFS(
Table1[[#This Row],[Mileage]]&lt;50000,"Low",
Table1[[#This Row],[Mileage]]&lt;150000,"Medium",
TRUE,"High"
)</f>
        <v>Low</v>
      </c>
      <c r="N1567" t="str" cm="1">
        <f t="array" ref="N1567">_xlfn.IFS(
Table1[[#This Row],[Price]]&lt;65000,"Budget",
Table1[[#This Row],[Price]]&lt;=80000,"Mid-range",
TRUE,"Premium"
)</f>
        <v>Budget</v>
      </c>
      <c r="O1567" t="str" cm="1">
        <f t="array" ref="O1567">_xlfn.IFS(
Table1[[#This Row],[Engine Size]]&lt;2,"Small",
Table1[[#This Row],[Engine Size]]&lt;4,"Medium",
TRUE,"Large"
)</f>
        <v>Large</v>
      </c>
      <c r="P1567" cm="1">
        <f t="array" ref="P1567">_xlfn.IFS(
Table1[[#This Row],[Condition]]="New",3,
Table1[[#This Row],[Condition]]="Like New",2,
TRUE,1
)</f>
        <v>1</v>
      </c>
    </row>
    <row r="1568" spans="1:16" hidden="1" x14ac:dyDescent="0.3">
      <c r="A1568">
        <v>1567</v>
      </c>
      <c r="B1568" t="s">
        <v>50</v>
      </c>
      <c r="C1568">
        <v>2003</v>
      </c>
      <c r="D1568">
        <v>1.7</v>
      </c>
      <c r="E1568" t="s">
        <v>42</v>
      </c>
      <c r="F1568" t="s">
        <v>34</v>
      </c>
      <c r="G1568">
        <v>157029</v>
      </c>
      <c r="H1568" t="s">
        <v>26</v>
      </c>
      <c r="I1568">
        <v>41764.910000000003</v>
      </c>
      <c r="J1568" t="s">
        <v>54</v>
      </c>
      <c r="K1568">
        <f ca="1">YEAR(TODAY()) - Table1[[#This Row],[Year]]</f>
        <v>23</v>
      </c>
      <c r="L1568">
        <f>Table1[[#This Row],[Price]]/Table1[[#This Row],[Mileage]]</f>
        <v>0.26596940692483556</v>
      </c>
      <c r="M1568" t="str" cm="1">
        <f t="array" ref="M1568">_xlfn.IFS(
Table1[[#This Row],[Mileage]]&lt;50000,"Low",
Table1[[#This Row],[Mileage]]&lt;150000,"Medium",
TRUE,"High"
)</f>
        <v>High</v>
      </c>
      <c r="N1568" t="str" cm="1">
        <f t="array" ref="N1568">_xlfn.IFS(
Table1[[#This Row],[Price]]&lt;65000,"Budget",
Table1[[#This Row],[Price]]&lt;=80000,"Mid-range",
TRUE,"Premium"
)</f>
        <v>Budget</v>
      </c>
      <c r="O1568" t="str" cm="1">
        <f t="array" ref="O1568">_xlfn.IFS(
Table1[[#This Row],[Engine Size]]&lt;2,"Small",
Table1[[#This Row],[Engine Size]]&lt;4,"Medium",
TRUE,"Large"
)</f>
        <v>Small</v>
      </c>
      <c r="P1568" cm="1">
        <f t="array" ref="P1568">_xlfn.IFS(
Table1[[#This Row],[Condition]]="New",3,
Table1[[#This Row],[Condition]]="Like New",2,
TRUE,1
)</f>
        <v>1</v>
      </c>
    </row>
    <row r="1569" spans="1:16" x14ac:dyDescent="0.3">
      <c r="A1569">
        <v>1568</v>
      </c>
      <c r="B1569" t="s">
        <v>30</v>
      </c>
      <c r="C1569">
        <v>2018</v>
      </c>
      <c r="D1569">
        <v>5.8</v>
      </c>
      <c r="E1569" t="s">
        <v>25</v>
      </c>
      <c r="F1569" t="s">
        <v>34</v>
      </c>
      <c r="G1569">
        <v>81541</v>
      </c>
      <c r="H1569" t="s">
        <v>26</v>
      </c>
      <c r="I1569">
        <v>52840.27</v>
      </c>
      <c r="J1569" t="s">
        <v>31</v>
      </c>
      <c r="K1569">
        <f ca="1">YEAR(TODAY()) - Table1[[#This Row],[Year]]</f>
        <v>8</v>
      </c>
      <c r="L1569">
        <f>Table1[[#This Row],[Price]]/Table1[[#This Row],[Mileage]]</f>
        <v>0.64802087293508781</v>
      </c>
      <c r="M1569" t="str" cm="1">
        <f t="array" ref="M1569">_xlfn.IFS(
Table1[[#This Row],[Mileage]]&lt;50000,"Low",
Table1[[#This Row],[Mileage]]&lt;150000,"Medium",
TRUE,"High"
)</f>
        <v>Medium</v>
      </c>
      <c r="N1569" t="str" cm="1">
        <f t="array" ref="N1569">_xlfn.IFS(
Table1[[#This Row],[Price]]&lt;65000,"Budget",
Table1[[#This Row],[Price]]&lt;=80000,"Mid-range",
TRUE,"Premium"
)</f>
        <v>Budget</v>
      </c>
      <c r="O1569" t="str" cm="1">
        <f t="array" ref="O1569">_xlfn.IFS(
Table1[[#This Row],[Engine Size]]&lt;2,"Small",
Table1[[#This Row],[Engine Size]]&lt;4,"Medium",
TRUE,"Large"
)</f>
        <v>Large</v>
      </c>
      <c r="P1569" cm="1">
        <f t="array" ref="P1569">_xlfn.IFS(
Table1[[#This Row],[Condition]]="New",3,
Table1[[#This Row],[Condition]]="Like New",2,
TRUE,1
)</f>
        <v>1</v>
      </c>
    </row>
    <row r="1570" spans="1:16" hidden="1" x14ac:dyDescent="0.3">
      <c r="A1570">
        <v>1569</v>
      </c>
      <c r="B1570" t="s">
        <v>50</v>
      </c>
      <c r="C1570">
        <v>2000</v>
      </c>
      <c r="D1570">
        <v>2.6</v>
      </c>
      <c r="E1570" t="s">
        <v>42</v>
      </c>
      <c r="F1570" t="s">
        <v>19</v>
      </c>
      <c r="G1570">
        <v>21292</v>
      </c>
      <c r="H1570" t="s">
        <v>38</v>
      </c>
      <c r="I1570">
        <v>23078.799999999999</v>
      </c>
      <c r="J1570" t="s">
        <v>51</v>
      </c>
      <c r="K1570">
        <f ca="1">YEAR(TODAY()) - Table1[[#This Row],[Year]]</f>
        <v>26</v>
      </c>
      <c r="L1570">
        <f>Table1[[#This Row],[Price]]/Table1[[#This Row],[Mileage]]</f>
        <v>1.0839188427578432</v>
      </c>
      <c r="M1570" t="str" cm="1">
        <f t="array" ref="M1570">_xlfn.IFS(
Table1[[#This Row],[Mileage]]&lt;50000,"Low",
Table1[[#This Row],[Mileage]]&lt;150000,"Medium",
TRUE,"High"
)</f>
        <v>Low</v>
      </c>
      <c r="N1570" t="str" cm="1">
        <f t="array" ref="N1570">_xlfn.IFS(
Table1[[#This Row],[Price]]&lt;65000,"Budget",
Table1[[#This Row],[Price]]&lt;=80000,"Mid-range",
TRUE,"Premium"
)</f>
        <v>Budget</v>
      </c>
      <c r="O1570" t="str" cm="1">
        <f t="array" ref="O1570">_xlfn.IFS(
Table1[[#This Row],[Engine Size]]&lt;2,"Small",
Table1[[#This Row],[Engine Size]]&lt;4,"Medium",
TRUE,"Large"
)</f>
        <v>Medium</v>
      </c>
      <c r="P1570" cm="1">
        <f t="array" ref="P1570">_xlfn.IFS(
Table1[[#This Row],[Condition]]="New",3,
Table1[[#This Row],[Condition]]="Like New",2,
TRUE,1
)</f>
        <v>2</v>
      </c>
    </row>
    <row r="1571" spans="1:16" x14ac:dyDescent="0.3">
      <c r="A1571">
        <v>1570</v>
      </c>
      <c r="B1571" t="s">
        <v>17</v>
      </c>
      <c r="C1571">
        <v>2023</v>
      </c>
      <c r="D1571">
        <v>4.3</v>
      </c>
      <c r="E1571" t="s">
        <v>25</v>
      </c>
      <c r="F1571" t="s">
        <v>19</v>
      </c>
      <c r="G1571">
        <v>162948</v>
      </c>
      <c r="H1571" t="s">
        <v>26</v>
      </c>
      <c r="I1571">
        <v>88248.92</v>
      </c>
      <c r="J1571" t="s">
        <v>64</v>
      </c>
      <c r="K1571">
        <f ca="1">YEAR(TODAY()) - Table1[[#This Row],[Year]]</f>
        <v>3</v>
      </c>
      <c r="L1571">
        <f>Table1[[#This Row],[Price]]/Table1[[#This Row],[Mileage]]</f>
        <v>0.5415771902692883</v>
      </c>
      <c r="M1571" t="str" cm="1">
        <f t="array" ref="M1571">_xlfn.IFS(
Table1[[#This Row],[Mileage]]&lt;50000,"Low",
Table1[[#This Row],[Mileage]]&lt;150000,"Medium",
TRUE,"High"
)</f>
        <v>High</v>
      </c>
      <c r="N1571" t="str" cm="1">
        <f t="array" ref="N1571">_xlfn.IFS(
Table1[[#This Row],[Price]]&lt;65000,"Budget",
Table1[[#This Row],[Price]]&lt;=80000,"Mid-range",
TRUE,"Premium"
)</f>
        <v>Premium</v>
      </c>
      <c r="O1571" t="str" cm="1">
        <f t="array" ref="O1571">_xlfn.IFS(
Table1[[#This Row],[Engine Size]]&lt;2,"Small",
Table1[[#This Row],[Engine Size]]&lt;4,"Medium",
TRUE,"Large"
)</f>
        <v>Large</v>
      </c>
      <c r="P1571" cm="1">
        <f t="array" ref="P1571">_xlfn.IFS(
Table1[[#This Row],[Condition]]="New",3,
Table1[[#This Row],[Condition]]="Like New",2,
TRUE,1
)</f>
        <v>1</v>
      </c>
    </row>
    <row r="1572" spans="1:16" x14ac:dyDescent="0.3">
      <c r="A1572">
        <v>1571</v>
      </c>
      <c r="B1572" t="s">
        <v>17</v>
      </c>
      <c r="C1572">
        <v>2002</v>
      </c>
      <c r="D1572">
        <v>4.8</v>
      </c>
      <c r="E1572" t="s">
        <v>25</v>
      </c>
      <c r="F1572" t="s">
        <v>19</v>
      </c>
      <c r="G1572">
        <v>191799</v>
      </c>
      <c r="H1572" t="s">
        <v>26</v>
      </c>
      <c r="I1572">
        <v>59365.440000000002</v>
      </c>
      <c r="J1572" t="s">
        <v>21</v>
      </c>
      <c r="K1572">
        <f ca="1">YEAR(TODAY()) - Table1[[#This Row],[Year]]</f>
        <v>24</v>
      </c>
      <c r="L1572">
        <f>Table1[[#This Row],[Price]]/Table1[[#This Row],[Mileage]]</f>
        <v>0.30951902773215711</v>
      </c>
      <c r="M1572" t="str" cm="1">
        <f t="array" ref="M1572">_xlfn.IFS(
Table1[[#This Row],[Mileage]]&lt;50000,"Low",
Table1[[#This Row],[Mileage]]&lt;150000,"Medium",
TRUE,"High"
)</f>
        <v>High</v>
      </c>
      <c r="N1572" t="str" cm="1">
        <f t="array" ref="N1572">_xlfn.IFS(
Table1[[#This Row],[Price]]&lt;65000,"Budget",
Table1[[#This Row],[Price]]&lt;=80000,"Mid-range",
TRUE,"Premium"
)</f>
        <v>Budget</v>
      </c>
      <c r="O1572" t="str" cm="1">
        <f t="array" ref="O1572">_xlfn.IFS(
Table1[[#This Row],[Engine Size]]&lt;2,"Small",
Table1[[#This Row],[Engine Size]]&lt;4,"Medium",
TRUE,"Large"
)</f>
        <v>Large</v>
      </c>
      <c r="P1572" cm="1">
        <f t="array" ref="P1572">_xlfn.IFS(
Table1[[#This Row],[Condition]]="New",3,
Table1[[#This Row],[Condition]]="Like New",2,
TRUE,1
)</f>
        <v>1</v>
      </c>
    </row>
    <row r="1573" spans="1:16" hidden="1" x14ac:dyDescent="0.3">
      <c r="A1573">
        <v>1572</v>
      </c>
      <c r="B1573" t="s">
        <v>43</v>
      </c>
      <c r="C1573">
        <v>2012</v>
      </c>
      <c r="D1573">
        <v>5.0999999999999996</v>
      </c>
      <c r="E1573" t="s">
        <v>25</v>
      </c>
      <c r="F1573" t="s">
        <v>19</v>
      </c>
      <c r="G1573">
        <v>47046</v>
      </c>
      <c r="H1573" t="s">
        <v>20</v>
      </c>
      <c r="I1573">
        <v>23250.23</v>
      </c>
      <c r="J1573" t="s">
        <v>60</v>
      </c>
      <c r="K1573">
        <f ca="1">YEAR(TODAY()) - Table1[[#This Row],[Year]]</f>
        <v>14</v>
      </c>
      <c r="L1573">
        <f>Table1[[#This Row],[Price]]/Table1[[#This Row],[Mileage]]</f>
        <v>0.4942020575606853</v>
      </c>
      <c r="M1573" t="str" cm="1">
        <f t="array" ref="M1573">_xlfn.IFS(
Table1[[#This Row],[Mileage]]&lt;50000,"Low",
Table1[[#This Row],[Mileage]]&lt;150000,"Medium",
TRUE,"High"
)</f>
        <v>Low</v>
      </c>
      <c r="N1573" t="str" cm="1">
        <f t="array" ref="N1573">_xlfn.IFS(
Table1[[#This Row],[Price]]&lt;65000,"Budget",
Table1[[#This Row],[Price]]&lt;=80000,"Mid-range",
TRUE,"Premium"
)</f>
        <v>Budget</v>
      </c>
      <c r="O1573" t="str" cm="1">
        <f t="array" ref="O1573">_xlfn.IFS(
Table1[[#This Row],[Engine Size]]&lt;2,"Small",
Table1[[#This Row],[Engine Size]]&lt;4,"Medium",
TRUE,"Large"
)</f>
        <v>Large</v>
      </c>
      <c r="P1573" cm="1">
        <f t="array" ref="P1573">_xlfn.IFS(
Table1[[#This Row],[Condition]]="New",3,
Table1[[#This Row],[Condition]]="Like New",2,
TRUE,1
)</f>
        <v>3</v>
      </c>
    </row>
    <row r="1574" spans="1:16" x14ac:dyDescent="0.3">
      <c r="A1574">
        <v>1573</v>
      </c>
      <c r="B1574" t="s">
        <v>17</v>
      </c>
      <c r="C1574">
        <v>2014</v>
      </c>
      <c r="D1574">
        <v>5.7</v>
      </c>
      <c r="E1574" t="s">
        <v>33</v>
      </c>
      <c r="F1574" t="s">
        <v>34</v>
      </c>
      <c r="G1574">
        <v>14817</v>
      </c>
      <c r="H1574" t="s">
        <v>26</v>
      </c>
      <c r="I1574">
        <v>80376.95</v>
      </c>
      <c r="J1574" t="s">
        <v>21</v>
      </c>
      <c r="K1574">
        <f ca="1">YEAR(TODAY()) - Table1[[#This Row],[Year]]</f>
        <v>12</v>
      </c>
      <c r="L1574">
        <f>Table1[[#This Row],[Price]]/Table1[[#This Row],[Mileage]]</f>
        <v>5.4246439900114733</v>
      </c>
      <c r="M1574" t="str" cm="1">
        <f t="array" ref="M1574">_xlfn.IFS(
Table1[[#This Row],[Mileage]]&lt;50000,"Low",
Table1[[#This Row],[Mileage]]&lt;150000,"Medium",
TRUE,"High"
)</f>
        <v>Low</v>
      </c>
      <c r="N1574" t="str" cm="1">
        <f t="array" ref="N1574">_xlfn.IFS(
Table1[[#This Row],[Price]]&lt;65000,"Budget",
Table1[[#This Row],[Price]]&lt;=80000,"Mid-range",
TRUE,"Premium"
)</f>
        <v>Premium</v>
      </c>
      <c r="O1574" t="str" cm="1">
        <f t="array" ref="O1574">_xlfn.IFS(
Table1[[#This Row],[Engine Size]]&lt;2,"Small",
Table1[[#This Row],[Engine Size]]&lt;4,"Medium",
TRUE,"Large"
)</f>
        <v>Large</v>
      </c>
      <c r="P1574" cm="1">
        <f t="array" ref="P1574">_xlfn.IFS(
Table1[[#This Row],[Condition]]="New",3,
Table1[[#This Row],[Condition]]="Like New",2,
TRUE,1
)</f>
        <v>1</v>
      </c>
    </row>
    <row r="1575" spans="1:16" hidden="1" x14ac:dyDescent="0.3">
      <c r="A1575">
        <v>1574</v>
      </c>
      <c r="B1575" t="s">
        <v>43</v>
      </c>
      <c r="C1575">
        <v>2001</v>
      </c>
      <c r="D1575">
        <v>2.6</v>
      </c>
      <c r="E1575" t="s">
        <v>33</v>
      </c>
      <c r="F1575" t="s">
        <v>19</v>
      </c>
      <c r="G1575">
        <v>9759</v>
      </c>
      <c r="H1575" t="s">
        <v>26</v>
      </c>
      <c r="I1575">
        <v>8261.56</v>
      </c>
      <c r="J1575" t="s">
        <v>44</v>
      </c>
      <c r="K1575">
        <f ca="1">YEAR(TODAY()) - Table1[[#This Row],[Year]]</f>
        <v>25</v>
      </c>
      <c r="L1575">
        <f>Table1[[#This Row],[Price]]/Table1[[#This Row],[Mileage]]</f>
        <v>0.8465580489804283</v>
      </c>
      <c r="M1575" t="str" cm="1">
        <f t="array" ref="M1575">_xlfn.IFS(
Table1[[#This Row],[Mileage]]&lt;50000,"Low",
Table1[[#This Row],[Mileage]]&lt;150000,"Medium",
TRUE,"High"
)</f>
        <v>Low</v>
      </c>
      <c r="N1575" t="str" cm="1">
        <f t="array" ref="N1575">_xlfn.IFS(
Table1[[#This Row],[Price]]&lt;65000,"Budget",
Table1[[#This Row],[Price]]&lt;=80000,"Mid-range",
TRUE,"Premium"
)</f>
        <v>Budget</v>
      </c>
      <c r="O1575" t="str" cm="1">
        <f t="array" ref="O1575">_xlfn.IFS(
Table1[[#This Row],[Engine Size]]&lt;2,"Small",
Table1[[#This Row],[Engine Size]]&lt;4,"Medium",
TRUE,"Large"
)</f>
        <v>Medium</v>
      </c>
      <c r="P1575" cm="1">
        <f t="array" ref="P1575">_xlfn.IFS(
Table1[[#This Row],[Condition]]="New",3,
Table1[[#This Row],[Condition]]="Like New",2,
TRUE,1
)</f>
        <v>1</v>
      </c>
    </row>
    <row r="1576" spans="1:16" x14ac:dyDescent="0.3">
      <c r="A1576">
        <v>1575</v>
      </c>
      <c r="B1576" t="s">
        <v>17</v>
      </c>
      <c r="C1576">
        <v>2010</v>
      </c>
      <c r="D1576">
        <v>5.3</v>
      </c>
      <c r="E1576" t="s">
        <v>42</v>
      </c>
      <c r="F1576" t="s">
        <v>19</v>
      </c>
      <c r="G1576">
        <v>179504</v>
      </c>
      <c r="H1576" t="s">
        <v>38</v>
      </c>
      <c r="I1576">
        <v>98343.6</v>
      </c>
      <c r="J1576" t="s">
        <v>47</v>
      </c>
      <c r="K1576">
        <f ca="1">YEAR(TODAY()) - Table1[[#This Row],[Year]]</f>
        <v>16</v>
      </c>
      <c r="L1576">
        <f>Table1[[#This Row],[Price]]/Table1[[#This Row],[Mileage]]</f>
        <v>0.54786300026740353</v>
      </c>
      <c r="M1576" t="str" cm="1">
        <f t="array" ref="M1576">_xlfn.IFS(
Table1[[#This Row],[Mileage]]&lt;50000,"Low",
Table1[[#This Row],[Mileage]]&lt;150000,"Medium",
TRUE,"High"
)</f>
        <v>High</v>
      </c>
      <c r="N1576" t="str" cm="1">
        <f t="array" ref="N1576">_xlfn.IFS(
Table1[[#This Row],[Price]]&lt;65000,"Budget",
Table1[[#This Row],[Price]]&lt;=80000,"Mid-range",
TRUE,"Premium"
)</f>
        <v>Premium</v>
      </c>
      <c r="O1576" t="str" cm="1">
        <f t="array" ref="O1576">_xlfn.IFS(
Table1[[#This Row],[Engine Size]]&lt;2,"Small",
Table1[[#This Row],[Engine Size]]&lt;4,"Medium",
TRUE,"Large"
)</f>
        <v>Large</v>
      </c>
      <c r="P1576" cm="1">
        <f t="array" ref="P1576">_xlfn.IFS(
Table1[[#This Row],[Condition]]="New",3,
Table1[[#This Row],[Condition]]="Like New",2,
TRUE,1
)</f>
        <v>2</v>
      </c>
    </row>
    <row r="1577" spans="1:16" x14ac:dyDescent="0.3">
      <c r="A1577">
        <v>1576</v>
      </c>
      <c r="B1577" t="s">
        <v>58</v>
      </c>
      <c r="C1577">
        <v>2003</v>
      </c>
      <c r="D1577">
        <v>1.7</v>
      </c>
      <c r="E1577" t="s">
        <v>33</v>
      </c>
      <c r="F1577" t="s">
        <v>19</v>
      </c>
      <c r="G1577">
        <v>268556</v>
      </c>
      <c r="H1577" t="s">
        <v>26</v>
      </c>
      <c r="I1577">
        <v>87189.19</v>
      </c>
      <c r="J1577" t="s">
        <v>59</v>
      </c>
      <c r="K1577">
        <f ca="1">YEAR(TODAY()) - Table1[[#This Row],[Year]]</f>
        <v>23</v>
      </c>
      <c r="L1577">
        <f>Table1[[#This Row],[Price]]/Table1[[#This Row],[Mileage]]</f>
        <v>0.32465925170169352</v>
      </c>
      <c r="M1577" t="str" cm="1">
        <f t="array" ref="M1577">_xlfn.IFS(
Table1[[#This Row],[Mileage]]&lt;50000,"Low",
Table1[[#This Row],[Mileage]]&lt;150000,"Medium",
TRUE,"High"
)</f>
        <v>High</v>
      </c>
      <c r="N1577" t="str" cm="1">
        <f t="array" ref="N1577">_xlfn.IFS(
Table1[[#This Row],[Price]]&lt;65000,"Budget",
Table1[[#This Row],[Price]]&lt;=80000,"Mid-range",
TRUE,"Premium"
)</f>
        <v>Premium</v>
      </c>
      <c r="O1577" t="str" cm="1">
        <f t="array" ref="O1577">_xlfn.IFS(
Table1[[#This Row],[Engine Size]]&lt;2,"Small",
Table1[[#This Row],[Engine Size]]&lt;4,"Medium",
TRUE,"Large"
)</f>
        <v>Small</v>
      </c>
      <c r="P1577" cm="1">
        <f t="array" ref="P1577">_xlfn.IFS(
Table1[[#This Row],[Condition]]="New",3,
Table1[[#This Row],[Condition]]="Like New",2,
TRUE,1
)</f>
        <v>1</v>
      </c>
    </row>
    <row r="1578" spans="1:16" x14ac:dyDescent="0.3">
      <c r="A1578">
        <v>1577</v>
      </c>
      <c r="B1578" t="s">
        <v>17</v>
      </c>
      <c r="C1578">
        <v>2018</v>
      </c>
      <c r="D1578">
        <v>4.5</v>
      </c>
      <c r="E1578" t="s">
        <v>42</v>
      </c>
      <c r="F1578" t="s">
        <v>34</v>
      </c>
      <c r="G1578">
        <v>282648</v>
      </c>
      <c r="H1578" t="s">
        <v>26</v>
      </c>
      <c r="I1578">
        <v>60065.75</v>
      </c>
      <c r="J1578" t="s">
        <v>21</v>
      </c>
      <c r="K1578">
        <f ca="1">YEAR(TODAY()) - Table1[[#This Row],[Year]]</f>
        <v>8</v>
      </c>
      <c r="L1578">
        <f>Table1[[#This Row],[Price]]/Table1[[#This Row],[Mileage]]</f>
        <v>0.21251079080694008</v>
      </c>
      <c r="M1578" t="str" cm="1">
        <f t="array" ref="M1578">_xlfn.IFS(
Table1[[#This Row],[Mileage]]&lt;50000,"Low",
Table1[[#This Row],[Mileage]]&lt;150000,"Medium",
TRUE,"High"
)</f>
        <v>High</v>
      </c>
      <c r="N1578" t="str" cm="1">
        <f t="array" ref="N1578">_xlfn.IFS(
Table1[[#This Row],[Price]]&lt;65000,"Budget",
Table1[[#This Row],[Price]]&lt;=80000,"Mid-range",
TRUE,"Premium"
)</f>
        <v>Budget</v>
      </c>
      <c r="O1578" t="str" cm="1">
        <f t="array" ref="O1578">_xlfn.IFS(
Table1[[#This Row],[Engine Size]]&lt;2,"Small",
Table1[[#This Row],[Engine Size]]&lt;4,"Medium",
TRUE,"Large"
)</f>
        <v>Large</v>
      </c>
      <c r="P1578" cm="1">
        <f t="array" ref="P1578">_xlfn.IFS(
Table1[[#This Row],[Condition]]="New",3,
Table1[[#This Row],[Condition]]="Like New",2,
TRUE,1
)</f>
        <v>1</v>
      </c>
    </row>
    <row r="1579" spans="1:16" hidden="1" x14ac:dyDescent="0.3">
      <c r="A1579">
        <v>1578</v>
      </c>
      <c r="B1579" t="s">
        <v>30</v>
      </c>
      <c r="C1579">
        <v>2016</v>
      </c>
      <c r="D1579">
        <v>4.7</v>
      </c>
      <c r="E1579" t="s">
        <v>18</v>
      </c>
      <c r="F1579" t="s">
        <v>19</v>
      </c>
      <c r="G1579">
        <v>270651</v>
      </c>
      <c r="H1579" t="s">
        <v>38</v>
      </c>
      <c r="I1579">
        <v>15573.09</v>
      </c>
      <c r="J1579" t="s">
        <v>31</v>
      </c>
      <c r="K1579">
        <f ca="1">YEAR(TODAY()) - Table1[[#This Row],[Year]]</f>
        <v>10</v>
      </c>
      <c r="L1579">
        <f>Table1[[#This Row],[Price]]/Table1[[#This Row],[Mileage]]</f>
        <v>5.7539377279226755E-2</v>
      </c>
      <c r="M1579" t="str" cm="1">
        <f t="array" ref="M1579">_xlfn.IFS(
Table1[[#This Row],[Mileage]]&lt;50000,"Low",
Table1[[#This Row],[Mileage]]&lt;150000,"Medium",
TRUE,"High"
)</f>
        <v>High</v>
      </c>
      <c r="N1579" t="str" cm="1">
        <f t="array" ref="N1579">_xlfn.IFS(
Table1[[#This Row],[Price]]&lt;65000,"Budget",
Table1[[#This Row],[Price]]&lt;=80000,"Mid-range",
TRUE,"Premium"
)</f>
        <v>Budget</v>
      </c>
      <c r="O1579" t="str" cm="1">
        <f t="array" ref="O1579">_xlfn.IFS(
Table1[[#This Row],[Engine Size]]&lt;2,"Small",
Table1[[#This Row],[Engine Size]]&lt;4,"Medium",
TRUE,"Large"
)</f>
        <v>Large</v>
      </c>
      <c r="P1579" cm="1">
        <f t="array" ref="P1579">_xlfn.IFS(
Table1[[#This Row],[Condition]]="New",3,
Table1[[#This Row],[Condition]]="Like New",2,
TRUE,1
)</f>
        <v>2</v>
      </c>
    </row>
    <row r="1580" spans="1:16" hidden="1" x14ac:dyDescent="0.3">
      <c r="A1580">
        <v>1579</v>
      </c>
      <c r="B1580" t="s">
        <v>37</v>
      </c>
      <c r="C1580">
        <v>2002</v>
      </c>
      <c r="D1580">
        <v>4.4000000000000004</v>
      </c>
      <c r="E1580" t="s">
        <v>18</v>
      </c>
      <c r="F1580" t="s">
        <v>34</v>
      </c>
      <c r="G1580">
        <v>21050</v>
      </c>
      <c r="H1580" t="s">
        <v>26</v>
      </c>
      <c r="I1580">
        <v>25450.91</v>
      </c>
      <c r="J1580" t="s">
        <v>45</v>
      </c>
      <c r="K1580">
        <f ca="1">YEAR(TODAY()) - Table1[[#This Row],[Year]]</f>
        <v>24</v>
      </c>
      <c r="L1580">
        <f>Table1[[#This Row],[Price]]/Table1[[#This Row],[Mileage]]</f>
        <v>1.2090693586698338</v>
      </c>
      <c r="M1580" t="str" cm="1">
        <f t="array" ref="M1580">_xlfn.IFS(
Table1[[#This Row],[Mileage]]&lt;50000,"Low",
Table1[[#This Row],[Mileage]]&lt;150000,"Medium",
TRUE,"High"
)</f>
        <v>Low</v>
      </c>
      <c r="N1580" t="str" cm="1">
        <f t="array" ref="N1580">_xlfn.IFS(
Table1[[#This Row],[Price]]&lt;65000,"Budget",
Table1[[#This Row],[Price]]&lt;=80000,"Mid-range",
TRUE,"Premium"
)</f>
        <v>Budget</v>
      </c>
      <c r="O1580" t="str" cm="1">
        <f t="array" ref="O1580">_xlfn.IFS(
Table1[[#This Row],[Engine Size]]&lt;2,"Small",
Table1[[#This Row],[Engine Size]]&lt;4,"Medium",
TRUE,"Large"
)</f>
        <v>Large</v>
      </c>
      <c r="P1580" cm="1">
        <f t="array" ref="P1580">_xlfn.IFS(
Table1[[#This Row],[Condition]]="New",3,
Table1[[#This Row],[Condition]]="Like New",2,
TRUE,1
)</f>
        <v>1</v>
      </c>
    </row>
    <row r="1581" spans="1:16" hidden="1" x14ac:dyDescent="0.3">
      <c r="A1581">
        <v>1580</v>
      </c>
      <c r="B1581" t="s">
        <v>30</v>
      </c>
      <c r="C1581">
        <v>2017</v>
      </c>
      <c r="D1581">
        <v>2.2999999999999998</v>
      </c>
      <c r="E1581" t="s">
        <v>33</v>
      </c>
      <c r="F1581" t="s">
        <v>19</v>
      </c>
      <c r="G1581">
        <v>100153</v>
      </c>
      <c r="H1581" t="s">
        <v>38</v>
      </c>
      <c r="I1581">
        <v>31546.34</v>
      </c>
      <c r="J1581" t="s">
        <v>40</v>
      </c>
      <c r="K1581">
        <f ca="1">YEAR(TODAY()) - Table1[[#This Row],[Year]]</f>
        <v>9</v>
      </c>
      <c r="L1581">
        <f>Table1[[#This Row],[Price]]/Table1[[#This Row],[Mileage]]</f>
        <v>0.31498147833814266</v>
      </c>
      <c r="M1581" t="str" cm="1">
        <f t="array" ref="M1581">_xlfn.IFS(
Table1[[#This Row],[Mileage]]&lt;50000,"Low",
Table1[[#This Row],[Mileage]]&lt;150000,"Medium",
TRUE,"High"
)</f>
        <v>Medium</v>
      </c>
      <c r="N1581" t="str" cm="1">
        <f t="array" ref="N1581">_xlfn.IFS(
Table1[[#This Row],[Price]]&lt;65000,"Budget",
Table1[[#This Row],[Price]]&lt;=80000,"Mid-range",
TRUE,"Premium"
)</f>
        <v>Budget</v>
      </c>
      <c r="O1581" t="str" cm="1">
        <f t="array" ref="O1581">_xlfn.IFS(
Table1[[#This Row],[Engine Size]]&lt;2,"Small",
Table1[[#This Row],[Engine Size]]&lt;4,"Medium",
TRUE,"Large"
)</f>
        <v>Medium</v>
      </c>
      <c r="P1581" cm="1">
        <f t="array" ref="P1581">_xlfn.IFS(
Table1[[#This Row],[Condition]]="New",3,
Table1[[#This Row],[Condition]]="Like New",2,
TRUE,1
)</f>
        <v>2</v>
      </c>
    </row>
    <row r="1582" spans="1:16" hidden="1" x14ac:dyDescent="0.3">
      <c r="A1582">
        <v>1581</v>
      </c>
      <c r="B1582" t="s">
        <v>37</v>
      </c>
      <c r="C1582">
        <v>2007</v>
      </c>
      <c r="D1582">
        <v>5.4</v>
      </c>
      <c r="E1582" t="s">
        <v>18</v>
      </c>
      <c r="F1582" t="s">
        <v>34</v>
      </c>
      <c r="G1582">
        <v>275731</v>
      </c>
      <c r="H1582" t="s">
        <v>26</v>
      </c>
      <c r="I1582">
        <v>27898.02</v>
      </c>
      <c r="J1582" t="s">
        <v>48</v>
      </c>
      <c r="K1582">
        <f ca="1">YEAR(TODAY()) - Table1[[#This Row],[Year]]</f>
        <v>19</v>
      </c>
      <c r="L1582">
        <f>Table1[[#This Row],[Price]]/Table1[[#This Row],[Mileage]]</f>
        <v>0.10117839488486967</v>
      </c>
      <c r="M1582" t="str" cm="1">
        <f t="array" ref="M1582">_xlfn.IFS(
Table1[[#This Row],[Mileage]]&lt;50000,"Low",
Table1[[#This Row],[Mileage]]&lt;150000,"Medium",
TRUE,"High"
)</f>
        <v>High</v>
      </c>
      <c r="N1582" t="str" cm="1">
        <f t="array" ref="N1582">_xlfn.IFS(
Table1[[#This Row],[Price]]&lt;65000,"Budget",
Table1[[#This Row],[Price]]&lt;=80000,"Mid-range",
TRUE,"Premium"
)</f>
        <v>Budget</v>
      </c>
      <c r="O1582" t="str" cm="1">
        <f t="array" ref="O1582">_xlfn.IFS(
Table1[[#This Row],[Engine Size]]&lt;2,"Small",
Table1[[#This Row],[Engine Size]]&lt;4,"Medium",
TRUE,"Large"
)</f>
        <v>Large</v>
      </c>
      <c r="P1582" cm="1">
        <f t="array" ref="P1582">_xlfn.IFS(
Table1[[#This Row],[Condition]]="New",3,
Table1[[#This Row],[Condition]]="Like New",2,
TRUE,1
)</f>
        <v>1</v>
      </c>
    </row>
    <row r="1583" spans="1:16" x14ac:dyDescent="0.3">
      <c r="A1583">
        <v>1582</v>
      </c>
      <c r="B1583" t="s">
        <v>24</v>
      </c>
      <c r="C1583">
        <v>2021</v>
      </c>
      <c r="D1583">
        <v>1.8</v>
      </c>
      <c r="E1583" t="s">
        <v>18</v>
      </c>
      <c r="F1583" t="s">
        <v>19</v>
      </c>
      <c r="G1583">
        <v>231329</v>
      </c>
      <c r="H1583" t="s">
        <v>20</v>
      </c>
      <c r="I1583">
        <v>52264.4</v>
      </c>
      <c r="J1583" t="s">
        <v>27</v>
      </c>
      <c r="K1583">
        <f ca="1">YEAR(TODAY()) - Table1[[#This Row],[Year]]</f>
        <v>5</v>
      </c>
      <c r="L1583">
        <f>Table1[[#This Row],[Price]]/Table1[[#This Row],[Mileage]]</f>
        <v>0.22593103329024897</v>
      </c>
      <c r="M1583" t="str" cm="1">
        <f t="array" ref="M1583">_xlfn.IFS(
Table1[[#This Row],[Mileage]]&lt;50000,"Low",
Table1[[#This Row],[Mileage]]&lt;150000,"Medium",
TRUE,"High"
)</f>
        <v>High</v>
      </c>
      <c r="N1583" t="str" cm="1">
        <f t="array" ref="N1583">_xlfn.IFS(
Table1[[#This Row],[Price]]&lt;65000,"Budget",
Table1[[#This Row],[Price]]&lt;=80000,"Mid-range",
TRUE,"Premium"
)</f>
        <v>Budget</v>
      </c>
      <c r="O1583" t="str" cm="1">
        <f t="array" ref="O1583">_xlfn.IFS(
Table1[[#This Row],[Engine Size]]&lt;2,"Small",
Table1[[#This Row],[Engine Size]]&lt;4,"Medium",
TRUE,"Large"
)</f>
        <v>Small</v>
      </c>
      <c r="P1583" cm="1">
        <f t="array" ref="P1583">_xlfn.IFS(
Table1[[#This Row],[Condition]]="New",3,
Table1[[#This Row],[Condition]]="Like New",2,
TRUE,1
)</f>
        <v>3</v>
      </c>
    </row>
    <row r="1584" spans="1:16" x14ac:dyDescent="0.3">
      <c r="A1584">
        <v>1583</v>
      </c>
      <c r="B1584" t="s">
        <v>30</v>
      </c>
      <c r="C1584">
        <v>2023</v>
      </c>
      <c r="D1584">
        <v>1.3</v>
      </c>
      <c r="E1584" t="s">
        <v>25</v>
      </c>
      <c r="F1584" t="s">
        <v>19</v>
      </c>
      <c r="G1584">
        <v>57732</v>
      </c>
      <c r="H1584" t="s">
        <v>20</v>
      </c>
      <c r="I1584">
        <v>94733.24</v>
      </c>
      <c r="J1584" t="s">
        <v>41</v>
      </c>
      <c r="K1584">
        <f ca="1">YEAR(TODAY()) - Table1[[#This Row],[Year]]</f>
        <v>3</v>
      </c>
      <c r="L1584">
        <f>Table1[[#This Row],[Price]]/Table1[[#This Row],[Mileage]]</f>
        <v>1.6409138779186587</v>
      </c>
      <c r="M1584" t="str" cm="1">
        <f t="array" ref="M1584">_xlfn.IFS(
Table1[[#This Row],[Mileage]]&lt;50000,"Low",
Table1[[#This Row],[Mileage]]&lt;150000,"Medium",
TRUE,"High"
)</f>
        <v>Medium</v>
      </c>
      <c r="N1584" t="str" cm="1">
        <f t="array" ref="N1584">_xlfn.IFS(
Table1[[#This Row],[Price]]&lt;65000,"Budget",
Table1[[#This Row],[Price]]&lt;=80000,"Mid-range",
TRUE,"Premium"
)</f>
        <v>Premium</v>
      </c>
      <c r="O1584" t="str" cm="1">
        <f t="array" ref="O1584">_xlfn.IFS(
Table1[[#This Row],[Engine Size]]&lt;2,"Small",
Table1[[#This Row],[Engine Size]]&lt;4,"Medium",
TRUE,"Large"
)</f>
        <v>Small</v>
      </c>
      <c r="P1584" cm="1">
        <f t="array" ref="P1584">_xlfn.IFS(
Table1[[#This Row],[Condition]]="New",3,
Table1[[#This Row],[Condition]]="Like New",2,
TRUE,1
)</f>
        <v>3</v>
      </c>
    </row>
    <row r="1585" spans="1:16" hidden="1" x14ac:dyDescent="0.3">
      <c r="A1585">
        <v>1584</v>
      </c>
      <c r="B1585" t="s">
        <v>24</v>
      </c>
      <c r="C1585">
        <v>2018</v>
      </c>
      <c r="D1585">
        <v>4.5999999999999996</v>
      </c>
      <c r="E1585" t="s">
        <v>25</v>
      </c>
      <c r="F1585" t="s">
        <v>34</v>
      </c>
      <c r="G1585">
        <v>51921</v>
      </c>
      <c r="H1585" t="s">
        <v>26</v>
      </c>
      <c r="I1585">
        <v>47196.4</v>
      </c>
      <c r="J1585" t="s">
        <v>53</v>
      </c>
      <c r="K1585">
        <f ca="1">YEAR(TODAY()) - Table1[[#This Row],[Year]]</f>
        <v>8</v>
      </c>
      <c r="L1585">
        <f>Table1[[#This Row],[Price]]/Table1[[#This Row],[Mileage]]</f>
        <v>0.90900406386625843</v>
      </c>
      <c r="M1585" t="str" cm="1">
        <f t="array" ref="M1585">_xlfn.IFS(
Table1[[#This Row],[Mileage]]&lt;50000,"Low",
Table1[[#This Row],[Mileage]]&lt;150000,"Medium",
TRUE,"High"
)</f>
        <v>Medium</v>
      </c>
      <c r="N1585" t="str" cm="1">
        <f t="array" ref="N1585">_xlfn.IFS(
Table1[[#This Row],[Price]]&lt;65000,"Budget",
Table1[[#This Row],[Price]]&lt;=80000,"Mid-range",
TRUE,"Premium"
)</f>
        <v>Budget</v>
      </c>
      <c r="O1585" t="str" cm="1">
        <f t="array" ref="O1585">_xlfn.IFS(
Table1[[#This Row],[Engine Size]]&lt;2,"Small",
Table1[[#This Row],[Engine Size]]&lt;4,"Medium",
TRUE,"Large"
)</f>
        <v>Large</v>
      </c>
      <c r="P1585" cm="1">
        <f t="array" ref="P1585">_xlfn.IFS(
Table1[[#This Row],[Condition]]="New",3,
Table1[[#This Row],[Condition]]="Like New",2,
TRUE,1
)</f>
        <v>1</v>
      </c>
    </row>
    <row r="1586" spans="1:16" x14ac:dyDescent="0.3">
      <c r="A1586">
        <v>1585</v>
      </c>
      <c r="B1586" t="s">
        <v>43</v>
      </c>
      <c r="C1586">
        <v>2004</v>
      </c>
      <c r="D1586">
        <v>3.4</v>
      </c>
      <c r="E1586" t="s">
        <v>42</v>
      </c>
      <c r="F1586" t="s">
        <v>19</v>
      </c>
      <c r="G1586">
        <v>117734</v>
      </c>
      <c r="H1586" t="s">
        <v>20</v>
      </c>
      <c r="I1586">
        <v>67848.63</v>
      </c>
      <c r="J1586" t="s">
        <v>63</v>
      </c>
      <c r="K1586">
        <f ca="1">YEAR(TODAY()) - Table1[[#This Row],[Year]]</f>
        <v>22</v>
      </c>
      <c r="L1586">
        <f>Table1[[#This Row],[Price]]/Table1[[#This Row],[Mileage]]</f>
        <v>0.57628747855334916</v>
      </c>
      <c r="M1586" t="str" cm="1">
        <f t="array" ref="M1586">_xlfn.IFS(
Table1[[#This Row],[Mileage]]&lt;50000,"Low",
Table1[[#This Row],[Mileage]]&lt;150000,"Medium",
TRUE,"High"
)</f>
        <v>Medium</v>
      </c>
      <c r="N1586" t="str" cm="1">
        <f t="array" ref="N1586">_xlfn.IFS(
Table1[[#This Row],[Price]]&lt;65000,"Budget",
Table1[[#This Row],[Price]]&lt;=80000,"Mid-range",
TRUE,"Premium"
)</f>
        <v>Mid-range</v>
      </c>
      <c r="O1586" t="str" cm="1">
        <f t="array" ref="O1586">_xlfn.IFS(
Table1[[#This Row],[Engine Size]]&lt;2,"Small",
Table1[[#This Row],[Engine Size]]&lt;4,"Medium",
TRUE,"Large"
)</f>
        <v>Medium</v>
      </c>
      <c r="P1586" cm="1">
        <f t="array" ref="P1586">_xlfn.IFS(
Table1[[#This Row],[Condition]]="New",3,
Table1[[#This Row],[Condition]]="Like New",2,
TRUE,1
)</f>
        <v>3</v>
      </c>
    </row>
    <row r="1587" spans="1:16" x14ac:dyDescent="0.3">
      <c r="A1587">
        <v>1586</v>
      </c>
      <c r="B1587" t="s">
        <v>43</v>
      </c>
      <c r="C1587">
        <v>2006</v>
      </c>
      <c r="D1587">
        <v>5.2</v>
      </c>
      <c r="E1587" t="s">
        <v>18</v>
      </c>
      <c r="F1587" t="s">
        <v>19</v>
      </c>
      <c r="G1587">
        <v>137912</v>
      </c>
      <c r="H1587" t="s">
        <v>38</v>
      </c>
      <c r="I1587">
        <v>70415.399999999994</v>
      </c>
      <c r="J1587" t="s">
        <v>63</v>
      </c>
      <c r="K1587">
        <f ca="1">YEAR(TODAY()) - Table1[[#This Row],[Year]]</f>
        <v>20</v>
      </c>
      <c r="L1587">
        <f>Table1[[#This Row],[Price]]/Table1[[#This Row],[Mileage]]</f>
        <v>0.51058211033122569</v>
      </c>
      <c r="M1587" t="str" cm="1">
        <f t="array" ref="M1587">_xlfn.IFS(
Table1[[#This Row],[Mileage]]&lt;50000,"Low",
Table1[[#This Row],[Mileage]]&lt;150000,"Medium",
TRUE,"High"
)</f>
        <v>Medium</v>
      </c>
      <c r="N1587" t="str" cm="1">
        <f t="array" ref="N1587">_xlfn.IFS(
Table1[[#This Row],[Price]]&lt;65000,"Budget",
Table1[[#This Row],[Price]]&lt;=80000,"Mid-range",
TRUE,"Premium"
)</f>
        <v>Mid-range</v>
      </c>
      <c r="O1587" t="str" cm="1">
        <f t="array" ref="O1587">_xlfn.IFS(
Table1[[#This Row],[Engine Size]]&lt;2,"Small",
Table1[[#This Row],[Engine Size]]&lt;4,"Medium",
TRUE,"Large"
)</f>
        <v>Large</v>
      </c>
      <c r="P1587" cm="1">
        <f t="array" ref="P1587">_xlfn.IFS(
Table1[[#This Row],[Condition]]="New",3,
Table1[[#This Row],[Condition]]="Like New",2,
TRUE,1
)</f>
        <v>2</v>
      </c>
    </row>
    <row r="1588" spans="1:16" x14ac:dyDescent="0.3">
      <c r="A1588">
        <v>1587</v>
      </c>
      <c r="B1588" t="s">
        <v>58</v>
      </c>
      <c r="C1588">
        <v>2020</v>
      </c>
      <c r="D1588">
        <v>2.9</v>
      </c>
      <c r="E1588" t="s">
        <v>42</v>
      </c>
      <c r="F1588" t="s">
        <v>19</v>
      </c>
      <c r="G1588">
        <v>31440</v>
      </c>
      <c r="H1588" t="s">
        <v>26</v>
      </c>
      <c r="I1588">
        <v>87800.17</v>
      </c>
      <c r="J1588" t="s">
        <v>62</v>
      </c>
      <c r="K1588">
        <f ca="1">YEAR(TODAY()) - Table1[[#This Row],[Year]]</f>
        <v>6</v>
      </c>
      <c r="L1588">
        <f>Table1[[#This Row],[Price]]/Table1[[#This Row],[Mileage]]</f>
        <v>2.7926262722646311</v>
      </c>
      <c r="M1588" t="str" cm="1">
        <f t="array" ref="M1588">_xlfn.IFS(
Table1[[#This Row],[Mileage]]&lt;50000,"Low",
Table1[[#This Row],[Mileage]]&lt;150000,"Medium",
TRUE,"High"
)</f>
        <v>Low</v>
      </c>
      <c r="N1588" t="str" cm="1">
        <f t="array" ref="N1588">_xlfn.IFS(
Table1[[#This Row],[Price]]&lt;65000,"Budget",
Table1[[#This Row],[Price]]&lt;=80000,"Mid-range",
TRUE,"Premium"
)</f>
        <v>Premium</v>
      </c>
      <c r="O1588" t="str" cm="1">
        <f t="array" ref="O1588">_xlfn.IFS(
Table1[[#This Row],[Engine Size]]&lt;2,"Small",
Table1[[#This Row],[Engine Size]]&lt;4,"Medium",
TRUE,"Large"
)</f>
        <v>Medium</v>
      </c>
      <c r="P1588" cm="1">
        <f t="array" ref="P1588">_xlfn.IFS(
Table1[[#This Row],[Condition]]="New",3,
Table1[[#This Row],[Condition]]="Like New",2,
TRUE,1
)</f>
        <v>1</v>
      </c>
    </row>
    <row r="1589" spans="1:16" hidden="1" x14ac:dyDescent="0.3">
      <c r="A1589">
        <v>1588</v>
      </c>
      <c r="B1589" t="s">
        <v>17</v>
      </c>
      <c r="C1589">
        <v>2007</v>
      </c>
      <c r="D1589">
        <v>1.8</v>
      </c>
      <c r="E1589" t="s">
        <v>42</v>
      </c>
      <c r="F1589" t="s">
        <v>34</v>
      </c>
      <c r="G1589">
        <v>35183</v>
      </c>
      <c r="H1589" t="s">
        <v>38</v>
      </c>
      <c r="I1589">
        <v>8213.02</v>
      </c>
      <c r="J1589" t="s">
        <v>35</v>
      </c>
      <c r="K1589">
        <f ca="1">YEAR(TODAY()) - Table1[[#This Row],[Year]]</f>
        <v>19</v>
      </c>
      <c r="L1589">
        <f>Table1[[#This Row],[Price]]/Table1[[#This Row],[Mileage]]</f>
        <v>0.23343717136116876</v>
      </c>
      <c r="M1589" t="str" cm="1">
        <f t="array" ref="M1589">_xlfn.IFS(
Table1[[#This Row],[Mileage]]&lt;50000,"Low",
Table1[[#This Row],[Mileage]]&lt;150000,"Medium",
TRUE,"High"
)</f>
        <v>Low</v>
      </c>
      <c r="N1589" t="str" cm="1">
        <f t="array" ref="N1589">_xlfn.IFS(
Table1[[#This Row],[Price]]&lt;65000,"Budget",
Table1[[#This Row],[Price]]&lt;=80000,"Mid-range",
TRUE,"Premium"
)</f>
        <v>Budget</v>
      </c>
      <c r="O1589" t="str" cm="1">
        <f t="array" ref="O1589">_xlfn.IFS(
Table1[[#This Row],[Engine Size]]&lt;2,"Small",
Table1[[#This Row],[Engine Size]]&lt;4,"Medium",
TRUE,"Large"
)</f>
        <v>Small</v>
      </c>
      <c r="P1589" cm="1">
        <f t="array" ref="P1589">_xlfn.IFS(
Table1[[#This Row],[Condition]]="New",3,
Table1[[#This Row],[Condition]]="Like New",2,
TRUE,1
)</f>
        <v>2</v>
      </c>
    </row>
    <row r="1590" spans="1:16" hidden="1" x14ac:dyDescent="0.3">
      <c r="A1590">
        <v>1589</v>
      </c>
      <c r="B1590" t="s">
        <v>30</v>
      </c>
      <c r="C1590">
        <v>2004</v>
      </c>
      <c r="D1590">
        <v>5.2</v>
      </c>
      <c r="E1590" t="s">
        <v>18</v>
      </c>
      <c r="F1590" t="s">
        <v>19</v>
      </c>
      <c r="G1590">
        <v>133461</v>
      </c>
      <c r="H1590" t="s">
        <v>20</v>
      </c>
      <c r="I1590">
        <v>43411.360000000001</v>
      </c>
      <c r="J1590" t="s">
        <v>31</v>
      </c>
      <c r="K1590">
        <f ca="1">YEAR(TODAY()) - Table1[[#This Row],[Year]]</f>
        <v>22</v>
      </c>
      <c r="L1590">
        <f>Table1[[#This Row],[Price]]/Table1[[#This Row],[Mileage]]</f>
        <v>0.3252737503840073</v>
      </c>
      <c r="M1590" t="str" cm="1">
        <f t="array" ref="M1590">_xlfn.IFS(
Table1[[#This Row],[Mileage]]&lt;50000,"Low",
Table1[[#This Row],[Mileage]]&lt;150000,"Medium",
TRUE,"High"
)</f>
        <v>Medium</v>
      </c>
      <c r="N1590" t="str" cm="1">
        <f t="array" ref="N1590">_xlfn.IFS(
Table1[[#This Row],[Price]]&lt;65000,"Budget",
Table1[[#This Row],[Price]]&lt;=80000,"Mid-range",
TRUE,"Premium"
)</f>
        <v>Budget</v>
      </c>
      <c r="O1590" t="str" cm="1">
        <f t="array" ref="O1590">_xlfn.IFS(
Table1[[#This Row],[Engine Size]]&lt;2,"Small",
Table1[[#This Row],[Engine Size]]&lt;4,"Medium",
TRUE,"Large"
)</f>
        <v>Large</v>
      </c>
      <c r="P1590" cm="1">
        <f t="array" ref="P1590">_xlfn.IFS(
Table1[[#This Row],[Condition]]="New",3,
Table1[[#This Row],[Condition]]="Like New",2,
TRUE,1
)</f>
        <v>3</v>
      </c>
    </row>
    <row r="1591" spans="1:16" x14ac:dyDescent="0.3">
      <c r="A1591">
        <v>1590</v>
      </c>
      <c r="B1591" t="s">
        <v>24</v>
      </c>
      <c r="C1591">
        <v>2016</v>
      </c>
      <c r="D1591">
        <v>3.7</v>
      </c>
      <c r="E1591" t="s">
        <v>33</v>
      </c>
      <c r="F1591" t="s">
        <v>34</v>
      </c>
      <c r="G1591">
        <v>114515</v>
      </c>
      <c r="H1591" t="s">
        <v>38</v>
      </c>
      <c r="I1591">
        <v>79549.84</v>
      </c>
      <c r="J1591" t="s">
        <v>66</v>
      </c>
      <c r="K1591">
        <f ca="1">YEAR(TODAY()) - Table1[[#This Row],[Year]]</f>
        <v>10</v>
      </c>
      <c r="L1591">
        <f>Table1[[#This Row],[Price]]/Table1[[#This Row],[Mileage]]</f>
        <v>0.6946674234816399</v>
      </c>
      <c r="M1591" t="str" cm="1">
        <f t="array" ref="M1591">_xlfn.IFS(
Table1[[#This Row],[Mileage]]&lt;50000,"Low",
Table1[[#This Row],[Mileage]]&lt;150000,"Medium",
TRUE,"High"
)</f>
        <v>Medium</v>
      </c>
      <c r="N1591" t="str" cm="1">
        <f t="array" ref="N1591">_xlfn.IFS(
Table1[[#This Row],[Price]]&lt;65000,"Budget",
Table1[[#This Row],[Price]]&lt;=80000,"Mid-range",
TRUE,"Premium"
)</f>
        <v>Mid-range</v>
      </c>
      <c r="O1591" t="str" cm="1">
        <f t="array" ref="O1591">_xlfn.IFS(
Table1[[#This Row],[Engine Size]]&lt;2,"Small",
Table1[[#This Row],[Engine Size]]&lt;4,"Medium",
TRUE,"Large"
)</f>
        <v>Medium</v>
      </c>
      <c r="P1591" cm="1">
        <f t="array" ref="P1591">_xlfn.IFS(
Table1[[#This Row],[Condition]]="New",3,
Table1[[#This Row],[Condition]]="Like New",2,
TRUE,1
)</f>
        <v>2</v>
      </c>
    </row>
    <row r="1592" spans="1:16" x14ac:dyDescent="0.3">
      <c r="A1592">
        <v>1591</v>
      </c>
      <c r="B1592" t="s">
        <v>37</v>
      </c>
      <c r="C1592">
        <v>2004</v>
      </c>
      <c r="D1592">
        <v>1.9</v>
      </c>
      <c r="E1592" t="s">
        <v>18</v>
      </c>
      <c r="F1592" t="s">
        <v>34</v>
      </c>
      <c r="G1592">
        <v>220533</v>
      </c>
      <c r="H1592" t="s">
        <v>20</v>
      </c>
      <c r="I1592">
        <v>82412.37</v>
      </c>
      <c r="J1592" t="s">
        <v>39</v>
      </c>
      <c r="K1592">
        <f ca="1">YEAR(TODAY()) - Table1[[#This Row],[Year]]</f>
        <v>22</v>
      </c>
      <c r="L1592">
        <f>Table1[[#This Row],[Price]]/Table1[[#This Row],[Mileage]]</f>
        <v>0.37369631755791649</v>
      </c>
      <c r="M1592" t="str" cm="1">
        <f t="array" ref="M1592">_xlfn.IFS(
Table1[[#This Row],[Mileage]]&lt;50000,"Low",
Table1[[#This Row],[Mileage]]&lt;150000,"Medium",
TRUE,"High"
)</f>
        <v>High</v>
      </c>
      <c r="N1592" t="str" cm="1">
        <f t="array" ref="N1592">_xlfn.IFS(
Table1[[#This Row],[Price]]&lt;65000,"Budget",
Table1[[#This Row],[Price]]&lt;=80000,"Mid-range",
TRUE,"Premium"
)</f>
        <v>Premium</v>
      </c>
      <c r="O1592" t="str" cm="1">
        <f t="array" ref="O1592">_xlfn.IFS(
Table1[[#This Row],[Engine Size]]&lt;2,"Small",
Table1[[#This Row],[Engine Size]]&lt;4,"Medium",
TRUE,"Large"
)</f>
        <v>Small</v>
      </c>
      <c r="P1592" cm="1">
        <f t="array" ref="P1592">_xlfn.IFS(
Table1[[#This Row],[Condition]]="New",3,
Table1[[#This Row],[Condition]]="Like New",2,
TRUE,1
)</f>
        <v>3</v>
      </c>
    </row>
    <row r="1593" spans="1:16" x14ac:dyDescent="0.3">
      <c r="A1593">
        <v>1592</v>
      </c>
      <c r="B1593" t="s">
        <v>43</v>
      </c>
      <c r="C1593">
        <v>2003</v>
      </c>
      <c r="D1593">
        <v>4.5999999999999996</v>
      </c>
      <c r="E1593" t="s">
        <v>25</v>
      </c>
      <c r="F1593" t="s">
        <v>34</v>
      </c>
      <c r="G1593">
        <v>115503</v>
      </c>
      <c r="H1593" t="s">
        <v>20</v>
      </c>
      <c r="I1593">
        <v>93096.6</v>
      </c>
      <c r="J1593" t="s">
        <v>57</v>
      </c>
      <c r="K1593">
        <f ca="1">YEAR(TODAY()) - Table1[[#This Row],[Year]]</f>
        <v>23</v>
      </c>
      <c r="L1593">
        <f>Table1[[#This Row],[Price]]/Table1[[#This Row],[Mileage]]</f>
        <v>0.80601023350042866</v>
      </c>
      <c r="M1593" t="str" cm="1">
        <f t="array" ref="M1593">_xlfn.IFS(
Table1[[#This Row],[Mileage]]&lt;50000,"Low",
Table1[[#This Row],[Mileage]]&lt;150000,"Medium",
TRUE,"High"
)</f>
        <v>Medium</v>
      </c>
      <c r="N1593" t="str" cm="1">
        <f t="array" ref="N1593">_xlfn.IFS(
Table1[[#This Row],[Price]]&lt;65000,"Budget",
Table1[[#This Row],[Price]]&lt;=80000,"Mid-range",
TRUE,"Premium"
)</f>
        <v>Premium</v>
      </c>
      <c r="O1593" t="str" cm="1">
        <f t="array" ref="O1593">_xlfn.IFS(
Table1[[#This Row],[Engine Size]]&lt;2,"Small",
Table1[[#This Row],[Engine Size]]&lt;4,"Medium",
TRUE,"Large"
)</f>
        <v>Large</v>
      </c>
      <c r="P1593" cm="1">
        <f t="array" ref="P1593">_xlfn.IFS(
Table1[[#This Row],[Condition]]="New",3,
Table1[[#This Row],[Condition]]="Like New",2,
TRUE,1
)</f>
        <v>3</v>
      </c>
    </row>
    <row r="1594" spans="1:16" x14ac:dyDescent="0.3">
      <c r="A1594">
        <v>1593</v>
      </c>
      <c r="B1594" t="s">
        <v>17</v>
      </c>
      <c r="C1594">
        <v>2021</v>
      </c>
      <c r="D1594">
        <v>3.6</v>
      </c>
      <c r="E1594" t="s">
        <v>18</v>
      </c>
      <c r="F1594" t="s">
        <v>19</v>
      </c>
      <c r="G1594">
        <v>39023</v>
      </c>
      <c r="H1594" t="s">
        <v>20</v>
      </c>
      <c r="I1594">
        <v>71765.460000000006</v>
      </c>
      <c r="J1594" t="s">
        <v>47</v>
      </c>
      <c r="K1594">
        <f ca="1">YEAR(TODAY()) - Table1[[#This Row],[Year]]</f>
        <v>5</v>
      </c>
      <c r="L1594">
        <f>Table1[[#This Row],[Price]]/Table1[[#This Row],[Mileage]]</f>
        <v>1.839055428849653</v>
      </c>
      <c r="M1594" t="str" cm="1">
        <f t="array" ref="M1594">_xlfn.IFS(
Table1[[#This Row],[Mileage]]&lt;50000,"Low",
Table1[[#This Row],[Mileage]]&lt;150000,"Medium",
TRUE,"High"
)</f>
        <v>Low</v>
      </c>
      <c r="N1594" t="str" cm="1">
        <f t="array" ref="N1594">_xlfn.IFS(
Table1[[#This Row],[Price]]&lt;65000,"Budget",
Table1[[#This Row],[Price]]&lt;=80000,"Mid-range",
TRUE,"Premium"
)</f>
        <v>Mid-range</v>
      </c>
      <c r="O1594" t="str" cm="1">
        <f t="array" ref="O1594">_xlfn.IFS(
Table1[[#This Row],[Engine Size]]&lt;2,"Small",
Table1[[#This Row],[Engine Size]]&lt;4,"Medium",
TRUE,"Large"
)</f>
        <v>Medium</v>
      </c>
      <c r="P1594" cm="1">
        <f t="array" ref="P1594">_xlfn.IFS(
Table1[[#This Row],[Condition]]="New",3,
Table1[[#This Row],[Condition]]="Like New",2,
TRUE,1
)</f>
        <v>3</v>
      </c>
    </row>
    <row r="1595" spans="1:16" hidden="1" x14ac:dyDescent="0.3">
      <c r="A1595">
        <v>1594</v>
      </c>
      <c r="B1595" t="s">
        <v>43</v>
      </c>
      <c r="C1595">
        <v>2018</v>
      </c>
      <c r="D1595">
        <v>4</v>
      </c>
      <c r="E1595" t="s">
        <v>33</v>
      </c>
      <c r="F1595" t="s">
        <v>34</v>
      </c>
      <c r="G1595">
        <v>181101</v>
      </c>
      <c r="H1595" t="s">
        <v>38</v>
      </c>
      <c r="I1595">
        <v>28289.62</v>
      </c>
      <c r="J1595" t="s">
        <v>57</v>
      </c>
      <c r="K1595">
        <f ca="1">YEAR(TODAY()) - Table1[[#This Row],[Year]]</f>
        <v>8</v>
      </c>
      <c r="L1595">
        <f>Table1[[#This Row],[Price]]/Table1[[#This Row],[Mileage]]</f>
        <v>0.1562090767030552</v>
      </c>
      <c r="M1595" t="str" cm="1">
        <f t="array" ref="M1595">_xlfn.IFS(
Table1[[#This Row],[Mileage]]&lt;50000,"Low",
Table1[[#This Row],[Mileage]]&lt;150000,"Medium",
TRUE,"High"
)</f>
        <v>High</v>
      </c>
      <c r="N1595" t="str" cm="1">
        <f t="array" ref="N1595">_xlfn.IFS(
Table1[[#This Row],[Price]]&lt;65000,"Budget",
Table1[[#This Row],[Price]]&lt;=80000,"Mid-range",
TRUE,"Premium"
)</f>
        <v>Budget</v>
      </c>
      <c r="O1595" t="str" cm="1">
        <f t="array" ref="O1595">_xlfn.IFS(
Table1[[#This Row],[Engine Size]]&lt;2,"Small",
Table1[[#This Row],[Engine Size]]&lt;4,"Medium",
TRUE,"Large"
)</f>
        <v>Large</v>
      </c>
      <c r="P1595" cm="1">
        <f t="array" ref="P1595">_xlfn.IFS(
Table1[[#This Row],[Condition]]="New",3,
Table1[[#This Row],[Condition]]="Like New",2,
TRUE,1
)</f>
        <v>2</v>
      </c>
    </row>
    <row r="1596" spans="1:16" x14ac:dyDescent="0.3">
      <c r="A1596">
        <v>1595</v>
      </c>
      <c r="B1596" t="s">
        <v>37</v>
      </c>
      <c r="C1596">
        <v>2020</v>
      </c>
      <c r="D1596">
        <v>3.3</v>
      </c>
      <c r="E1596" t="s">
        <v>42</v>
      </c>
      <c r="F1596" t="s">
        <v>34</v>
      </c>
      <c r="G1596">
        <v>218031</v>
      </c>
      <c r="H1596" t="s">
        <v>20</v>
      </c>
      <c r="I1596">
        <v>53038.25</v>
      </c>
      <c r="J1596" t="s">
        <v>45</v>
      </c>
      <c r="K1596">
        <f ca="1">YEAR(TODAY()) - Table1[[#This Row],[Year]]</f>
        <v>6</v>
      </c>
      <c r="L1596">
        <f>Table1[[#This Row],[Price]]/Table1[[#This Row],[Mileage]]</f>
        <v>0.24326013273341865</v>
      </c>
      <c r="M1596" t="str" cm="1">
        <f t="array" ref="M1596">_xlfn.IFS(
Table1[[#This Row],[Mileage]]&lt;50000,"Low",
Table1[[#This Row],[Mileage]]&lt;150000,"Medium",
TRUE,"High"
)</f>
        <v>High</v>
      </c>
      <c r="N1596" t="str" cm="1">
        <f t="array" ref="N1596">_xlfn.IFS(
Table1[[#This Row],[Price]]&lt;65000,"Budget",
Table1[[#This Row],[Price]]&lt;=80000,"Mid-range",
TRUE,"Premium"
)</f>
        <v>Budget</v>
      </c>
      <c r="O1596" t="str" cm="1">
        <f t="array" ref="O1596">_xlfn.IFS(
Table1[[#This Row],[Engine Size]]&lt;2,"Small",
Table1[[#This Row],[Engine Size]]&lt;4,"Medium",
TRUE,"Large"
)</f>
        <v>Medium</v>
      </c>
      <c r="P1596" cm="1">
        <f t="array" ref="P1596">_xlfn.IFS(
Table1[[#This Row],[Condition]]="New",3,
Table1[[#This Row],[Condition]]="Like New",2,
TRUE,1
)</f>
        <v>3</v>
      </c>
    </row>
    <row r="1597" spans="1:16" hidden="1" x14ac:dyDescent="0.3">
      <c r="A1597">
        <v>1596</v>
      </c>
      <c r="B1597" t="s">
        <v>17</v>
      </c>
      <c r="C1597">
        <v>2001</v>
      </c>
      <c r="D1597">
        <v>5.0999999999999996</v>
      </c>
      <c r="E1597" t="s">
        <v>42</v>
      </c>
      <c r="F1597" t="s">
        <v>19</v>
      </c>
      <c r="G1597">
        <v>76054</v>
      </c>
      <c r="H1597" t="s">
        <v>26</v>
      </c>
      <c r="I1597">
        <v>8072.8</v>
      </c>
      <c r="J1597" t="s">
        <v>47</v>
      </c>
      <c r="K1597">
        <f ca="1">YEAR(TODAY()) - Table1[[#This Row],[Year]]</f>
        <v>25</v>
      </c>
      <c r="L1597">
        <f>Table1[[#This Row],[Price]]/Table1[[#This Row],[Mileage]]</f>
        <v>0.10614563336576643</v>
      </c>
      <c r="M1597" t="str" cm="1">
        <f t="array" ref="M1597">_xlfn.IFS(
Table1[[#This Row],[Mileage]]&lt;50000,"Low",
Table1[[#This Row],[Mileage]]&lt;150000,"Medium",
TRUE,"High"
)</f>
        <v>Medium</v>
      </c>
      <c r="N1597" t="str" cm="1">
        <f t="array" ref="N1597">_xlfn.IFS(
Table1[[#This Row],[Price]]&lt;65000,"Budget",
Table1[[#This Row],[Price]]&lt;=80000,"Mid-range",
TRUE,"Premium"
)</f>
        <v>Budget</v>
      </c>
      <c r="O1597" t="str" cm="1">
        <f t="array" ref="O1597">_xlfn.IFS(
Table1[[#This Row],[Engine Size]]&lt;2,"Small",
Table1[[#This Row],[Engine Size]]&lt;4,"Medium",
TRUE,"Large"
)</f>
        <v>Large</v>
      </c>
      <c r="P1597" cm="1">
        <f t="array" ref="P1597">_xlfn.IFS(
Table1[[#This Row],[Condition]]="New",3,
Table1[[#This Row],[Condition]]="Like New",2,
TRUE,1
)</f>
        <v>1</v>
      </c>
    </row>
    <row r="1598" spans="1:16" x14ac:dyDescent="0.3">
      <c r="A1598">
        <v>1597</v>
      </c>
      <c r="B1598" t="s">
        <v>17</v>
      </c>
      <c r="C1598">
        <v>2010</v>
      </c>
      <c r="D1598">
        <v>5.0999999999999996</v>
      </c>
      <c r="E1598" t="s">
        <v>25</v>
      </c>
      <c r="F1598" t="s">
        <v>34</v>
      </c>
      <c r="G1598">
        <v>61742</v>
      </c>
      <c r="H1598" t="s">
        <v>20</v>
      </c>
      <c r="I1598">
        <v>66458.19</v>
      </c>
      <c r="J1598" t="s">
        <v>47</v>
      </c>
      <c r="K1598">
        <f ca="1">YEAR(TODAY()) - Table1[[#This Row],[Year]]</f>
        <v>16</v>
      </c>
      <c r="L1598">
        <f>Table1[[#This Row],[Price]]/Table1[[#This Row],[Mileage]]</f>
        <v>1.0763854426484403</v>
      </c>
      <c r="M1598" t="str" cm="1">
        <f t="array" ref="M1598">_xlfn.IFS(
Table1[[#This Row],[Mileage]]&lt;50000,"Low",
Table1[[#This Row],[Mileage]]&lt;150000,"Medium",
TRUE,"High"
)</f>
        <v>Medium</v>
      </c>
      <c r="N1598" t="str" cm="1">
        <f t="array" ref="N1598">_xlfn.IFS(
Table1[[#This Row],[Price]]&lt;65000,"Budget",
Table1[[#This Row],[Price]]&lt;=80000,"Mid-range",
TRUE,"Premium"
)</f>
        <v>Mid-range</v>
      </c>
      <c r="O1598" t="str" cm="1">
        <f t="array" ref="O1598">_xlfn.IFS(
Table1[[#This Row],[Engine Size]]&lt;2,"Small",
Table1[[#This Row],[Engine Size]]&lt;4,"Medium",
TRUE,"Large"
)</f>
        <v>Large</v>
      </c>
      <c r="P1598" cm="1">
        <f t="array" ref="P1598">_xlfn.IFS(
Table1[[#This Row],[Condition]]="New",3,
Table1[[#This Row],[Condition]]="Like New",2,
TRUE,1
)</f>
        <v>3</v>
      </c>
    </row>
    <row r="1599" spans="1:16" x14ac:dyDescent="0.3">
      <c r="A1599">
        <v>1598</v>
      </c>
      <c r="B1599" t="s">
        <v>24</v>
      </c>
      <c r="C1599">
        <v>2021</v>
      </c>
      <c r="D1599">
        <v>4.5</v>
      </c>
      <c r="E1599" t="s">
        <v>25</v>
      </c>
      <c r="F1599" t="s">
        <v>34</v>
      </c>
      <c r="G1599">
        <v>45215</v>
      </c>
      <c r="H1599" t="s">
        <v>26</v>
      </c>
      <c r="I1599">
        <v>57658.05</v>
      </c>
      <c r="J1599" t="s">
        <v>49</v>
      </c>
      <c r="K1599">
        <f ca="1">YEAR(TODAY()) - Table1[[#This Row],[Year]]</f>
        <v>5</v>
      </c>
      <c r="L1599">
        <f>Table1[[#This Row],[Price]]/Table1[[#This Row],[Mileage]]</f>
        <v>1.2751973902465996</v>
      </c>
      <c r="M1599" t="str" cm="1">
        <f t="array" ref="M1599">_xlfn.IFS(
Table1[[#This Row],[Mileage]]&lt;50000,"Low",
Table1[[#This Row],[Mileage]]&lt;150000,"Medium",
TRUE,"High"
)</f>
        <v>Low</v>
      </c>
      <c r="N1599" t="str" cm="1">
        <f t="array" ref="N1599">_xlfn.IFS(
Table1[[#This Row],[Price]]&lt;65000,"Budget",
Table1[[#This Row],[Price]]&lt;=80000,"Mid-range",
TRUE,"Premium"
)</f>
        <v>Budget</v>
      </c>
      <c r="O1599" t="str" cm="1">
        <f t="array" ref="O1599">_xlfn.IFS(
Table1[[#This Row],[Engine Size]]&lt;2,"Small",
Table1[[#This Row],[Engine Size]]&lt;4,"Medium",
TRUE,"Large"
)</f>
        <v>Large</v>
      </c>
      <c r="P1599" cm="1">
        <f t="array" ref="P1599">_xlfn.IFS(
Table1[[#This Row],[Condition]]="New",3,
Table1[[#This Row],[Condition]]="Like New",2,
TRUE,1
)</f>
        <v>1</v>
      </c>
    </row>
    <row r="1600" spans="1:16" x14ac:dyDescent="0.3">
      <c r="A1600">
        <v>1599</v>
      </c>
      <c r="B1600" t="s">
        <v>24</v>
      </c>
      <c r="C1600">
        <v>2012</v>
      </c>
      <c r="D1600">
        <v>1.5</v>
      </c>
      <c r="E1600" t="s">
        <v>25</v>
      </c>
      <c r="F1600" t="s">
        <v>19</v>
      </c>
      <c r="G1600">
        <v>159245</v>
      </c>
      <c r="H1600" t="s">
        <v>26</v>
      </c>
      <c r="I1600">
        <v>68349.45</v>
      </c>
      <c r="J1600" t="s">
        <v>66</v>
      </c>
      <c r="K1600">
        <f ca="1">YEAR(TODAY()) - Table1[[#This Row],[Year]]</f>
        <v>14</v>
      </c>
      <c r="L1600">
        <f>Table1[[#This Row],[Price]]/Table1[[#This Row],[Mileage]]</f>
        <v>0.42920939432949229</v>
      </c>
      <c r="M1600" t="str" cm="1">
        <f t="array" ref="M1600">_xlfn.IFS(
Table1[[#This Row],[Mileage]]&lt;50000,"Low",
Table1[[#This Row],[Mileage]]&lt;150000,"Medium",
TRUE,"High"
)</f>
        <v>High</v>
      </c>
      <c r="N1600" t="str" cm="1">
        <f t="array" ref="N1600">_xlfn.IFS(
Table1[[#This Row],[Price]]&lt;65000,"Budget",
Table1[[#This Row],[Price]]&lt;=80000,"Mid-range",
TRUE,"Premium"
)</f>
        <v>Mid-range</v>
      </c>
      <c r="O1600" t="str" cm="1">
        <f t="array" ref="O1600">_xlfn.IFS(
Table1[[#This Row],[Engine Size]]&lt;2,"Small",
Table1[[#This Row],[Engine Size]]&lt;4,"Medium",
TRUE,"Large"
)</f>
        <v>Small</v>
      </c>
      <c r="P1600" cm="1">
        <f t="array" ref="P1600">_xlfn.IFS(
Table1[[#This Row],[Condition]]="New",3,
Table1[[#This Row],[Condition]]="Like New",2,
TRUE,1
)</f>
        <v>1</v>
      </c>
    </row>
    <row r="1601" spans="1:16" x14ac:dyDescent="0.3">
      <c r="A1601">
        <v>1600</v>
      </c>
      <c r="B1601" t="s">
        <v>30</v>
      </c>
      <c r="C1601">
        <v>2014</v>
      </c>
      <c r="D1601">
        <v>5.2</v>
      </c>
      <c r="E1601" t="s">
        <v>42</v>
      </c>
      <c r="F1601" t="s">
        <v>19</v>
      </c>
      <c r="G1601">
        <v>241443</v>
      </c>
      <c r="H1601" t="s">
        <v>26</v>
      </c>
      <c r="I1601">
        <v>93363.35</v>
      </c>
      <c r="J1601" t="s">
        <v>52</v>
      </c>
      <c r="K1601">
        <f ca="1">YEAR(TODAY()) - Table1[[#This Row],[Year]]</f>
        <v>12</v>
      </c>
      <c r="L1601">
        <f>Table1[[#This Row],[Price]]/Table1[[#This Row],[Mileage]]</f>
        <v>0.38668899077629093</v>
      </c>
      <c r="M1601" t="str" cm="1">
        <f t="array" ref="M1601">_xlfn.IFS(
Table1[[#This Row],[Mileage]]&lt;50000,"Low",
Table1[[#This Row],[Mileage]]&lt;150000,"Medium",
TRUE,"High"
)</f>
        <v>High</v>
      </c>
      <c r="N1601" t="str" cm="1">
        <f t="array" ref="N1601">_xlfn.IFS(
Table1[[#This Row],[Price]]&lt;65000,"Budget",
Table1[[#This Row],[Price]]&lt;=80000,"Mid-range",
TRUE,"Premium"
)</f>
        <v>Premium</v>
      </c>
      <c r="O1601" t="str" cm="1">
        <f t="array" ref="O1601">_xlfn.IFS(
Table1[[#This Row],[Engine Size]]&lt;2,"Small",
Table1[[#This Row],[Engine Size]]&lt;4,"Medium",
TRUE,"Large"
)</f>
        <v>Large</v>
      </c>
      <c r="P1601" cm="1">
        <f t="array" ref="P1601">_xlfn.IFS(
Table1[[#This Row],[Condition]]="New",3,
Table1[[#This Row],[Condition]]="Like New",2,
TRUE,1
)</f>
        <v>1</v>
      </c>
    </row>
    <row r="1602" spans="1:16" x14ac:dyDescent="0.3">
      <c r="A1602">
        <v>1601</v>
      </c>
      <c r="B1602" t="s">
        <v>30</v>
      </c>
      <c r="C1602">
        <v>2011</v>
      </c>
      <c r="D1602">
        <v>4.4000000000000004</v>
      </c>
      <c r="E1602" t="s">
        <v>25</v>
      </c>
      <c r="F1602" t="s">
        <v>34</v>
      </c>
      <c r="G1602">
        <v>103591</v>
      </c>
      <c r="H1602" t="s">
        <v>26</v>
      </c>
      <c r="I1602">
        <v>70291.28</v>
      </c>
      <c r="J1602" t="s">
        <v>41</v>
      </c>
      <c r="K1602">
        <f ca="1">YEAR(TODAY()) - Table1[[#This Row],[Year]]</f>
        <v>15</v>
      </c>
      <c r="L1602">
        <f>Table1[[#This Row],[Price]]/Table1[[#This Row],[Mileage]]</f>
        <v>0.67854620575146485</v>
      </c>
      <c r="M1602" t="str" cm="1">
        <f t="array" ref="M1602">_xlfn.IFS(
Table1[[#This Row],[Mileage]]&lt;50000,"Low",
Table1[[#This Row],[Mileage]]&lt;150000,"Medium",
TRUE,"High"
)</f>
        <v>Medium</v>
      </c>
      <c r="N1602" t="str" cm="1">
        <f t="array" ref="N1602">_xlfn.IFS(
Table1[[#This Row],[Price]]&lt;65000,"Budget",
Table1[[#This Row],[Price]]&lt;=80000,"Mid-range",
TRUE,"Premium"
)</f>
        <v>Mid-range</v>
      </c>
      <c r="O1602" t="str" cm="1">
        <f t="array" ref="O1602">_xlfn.IFS(
Table1[[#This Row],[Engine Size]]&lt;2,"Small",
Table1[[#This Row],[Engine Size]]&lt;4,"Medium",
TRUE,"Large"
)</f>
        <v>Large</v>
      </c>
      <c r="P1602" cm="1">
        <f t="array" ref="P1602">_xlfn.IFS(
Table1[[#This Row],[Condition]]="New",3,
Table1[[#This Row],[Condition]]="Like New",2,
TRUE,1
)</f>
        <v>1</v>
      </c>
    </row>
    <row r="1603" spans="1:16" hidden="1" x14ac:dyDescent="0.3">
      <c r="A1603">
        <v>1602</v>
      </c>
      <c r="B1603" t="s">
        <v>50</v>
      </c>
      <c r="C1603">
        <v>2021</v>
      </c>
      <c r="D1603">
        <v>4.5</v>
      </c>
      <c r="E1603" t="s">
        <v>18</v>
      </c>
      <c r="F1603" t="s">
        <v>19</v>
      </c>
      <c r="G1603">
        <v>249045</v>
      </c>
      <c r="H1603" t="s">
        <v>38</v>
      </c>
      <c r="I1603">
        <v>35442.74</v>
      </c>
      <c r="J1603" t="s">
        <v>61</v>
      </c>
      <c r="K1603">
        <f ca="1">YEAR(TODAY()) - Table1[[#This Row],[Year]]</f>
        <v>5</v>
      </c>
      <c r="L1603">
        <f>Table1[[#This Row],[Price]]/Table1[[#This Row],[Mileage]]</f>
        <v>0.14231460177879499</v>
      </c>
      <c r="M1603" t="str" cm="1">
        <f t="array" ref="M1603">_xlfn.IFS(
Table1[[#This Row],[Mileage]]&lt;50000,"Low",
Table1[[#This Row],[Mileage]]&lt;150000,"Medium",
TRUE,"High"
)</f>
        <v>High</v>
      </c>
      <c r="N1603" t="str" cm="1">
        <f t="array" ref="N1603">_xlfn.IFS(
Table1[[#This Row],[Price]]&lt;65000,"Budget",
Table1[[#This Row],[Price]]&lt;=80000,"Mid-range",
TRUE,"Premium"
)</f>
        <v>Budget</v>
      </c>
      <c r="O1603" t="str" cm="1">
        <f t="array" ref="O1603">_xlfn.IFS(
Table1[[#This Row],[Engine Size]]&lt;2,"Small",
Table1[[#This Row],[Engine Size]]&lt;4,"Medium",
TRUE,"Large"
)</f>
        <v>Large</v>
      </c>
      <c r="P1603" cm="1">
        <f t="array" ref="P1603">_xlfn.IFS(
Table1[[#This Row],[Condition]]="New",3,
Table1[[#This Row],[Condition]]="Like New",2,
TRUE,1
)</f>
        <v>2</v>
      </c>
    </row>
    <row r="1604" spans="1:16" hidden="1" x14ac:dyDescent="0.3">
      <c r="A1604">
        <v>1603</v>
      </c>
      <c r="B1604" t="s">
        <v>50</v>
      </c>
      <c r="C1604">
        <v>2020</v>
      </c>
      <c r="D1604">
        <v>2.8</v>
      </c>
      <c r="E1604" t="s">
        <v>42</v>
      </c>
      <c r="F1604" t="s">
        <v>19</v>
      </c>
      <c r="G1604">
        <v>46229</v>
      </c>
      <c r="H1604" t="s">
        <v>26</v>
      </c>
      <c r="I1604">
        <v>23879.98</v>
      </c>
      <c r="J1604" t="s">
        <v>54</v>
      </c>
      <c r="K1604">
        <f ca="1">YEAR(TODAY()) - Table1[[#This Row],[Year]]</f>
        <v>6</v>
      </c>
      <c r="L1604">
        <f>Table1[[#This Row],[Price]]/Table1[[#This Row],[Mileage]]</f>
        <v>0.516558437344524</v>
      </c>
      <c r="M1604" t="str" cm="1">
        <f t="array" ref="M1604">_xlfn.IFS(
Table1[[#This Row],[Mileage]]&lt;50000,"Low",
Table1[[#This Row],[Mileage]]&lt;150000,"Medium",
TRUE,"High"
)</f>
        <v>Low</v>
      </c>
      <c r="N1604" t="str" cm="1">
        <f t="array" ref="N1604">_xlfn.IFS(
Table1[[#This Row],[Price]]&lt;65000,"Budget",
Table1[[#This Row],[Price]]&lt;=80000,"Mid-range",
TRUE,"Premium"
)</f>
        <v>Budget</v>
      </c>
      <c r="O1604" t="str" cm="1">
        <f t="array" ref="O1604">_xlfn.IFS(
Table1[[#This Row],[Engine Size]]&lt;2,"Small",
Table1[[#This Row],[Engine Size]]&lt;4,"Medium",
TRUE,"Large"
)</f>
        <v>Medium</v>
      </c>
      <c r="P1604" cm="1">
        <f t="array" ref="P1604">_xlfn.IFS(
Table1[[#This Row],[Condition]]="New",3,
Table1[[#This Row],[Condition]]="Like New",2,
TRUE,1
)</f>
        <v>1</v>
      </c>
    </row>
    <row r="1605" spans="1:16" x14ac:dyDescent="0.3">
      <c r="A1605">
        <v>1604</v>
      </c>
      <c r="B1605" t="s">
        <v>58</v>
      </c>
      <c r="C1605">
        <v>2021</v>
      </c>
      <c r="D1605">
        <v>5.4</v>
      </c>
      <c r="E1605" t="s">
        <v>33</v>
      </c>
      <c r="F1605" t="s">
        <v>19</v>
      </c>
      <c r="G1605">
        <v>62583</v>
      </c>
      <c r="H1605" t="s">
        <v>20</v>
      </c>
      <c r="I1605">
        <v>86190.44</v>
      </c>
      <c r="J1605" t="s">
        <v>59</v>
      </c>
      <c r="K1605">
        <f ca="1">YEAR(TODAY()) - Table1[[#This Row],[Year]]</f>
        <v>5</v>
      </c>
      <c r="L1605">
        <f>Table1[[#This Row],[Price]]/Table1[[#This Row],[Mileage]]</f>
        <v>1.3772180943706758</v>
      </c>
      <c r="M1605" t="str" cm="1">
        <f t="array" ref="M1605">_xlfn.IFS(
Table1[[#This Row],[Mileage]]&lt;50000,"Low",
Table1[[#This Row],[Mileage]]&lt;150000,"Medium",
TRUE,"High"
)</f>
        <v>Medium</v>
      </c>
      <c r="N1605" t="str" cm="1">
        <f t="array" ref="N1605">_xlfn.IFS(
Table1[[#This Row],[Price]]&lt;65000,"Budget",
Table1[[#This Row],[Price]]&lt;=80000,"Mid-range",
TRUE,"Premium"
)</f>
        <v>Premium</v>
      </c>
      <c r="O1605" t="str" cm="1">
        <f t="array" ref="O1605">_xlfn.IFS(
Table1[[#This Row],[Engine Size]]&lt;2,"Small",
Table1[[#This Row],[Engine Size]]&lt;4,"Medium",
TRUE,"Large"
)</f>
        <v>Large</v>
      </c>
      <c r="P1605" cm="1">
        <f t="array" ref="P1605">_xlfn.IFS(
Table1[[#This Row],[Condition]]="New",3,
Table1[[#This Row],[Condition]]="Like New",2,
TRUE,1
)</f>
        <v>3</v>
      </c>
    </row>
    <row r="1606" spans="1:16" hidden="1" x14ac:dyDescent="0.3">
      <c r="A1606">
        <v>1605</v>
      </c>
      <c r="B1606" t="s">
        <v>43</v>
      </c>
      <c r="C1606">
        <v>2010</v>
      </c>
      <c r="D1606">
        <v>4.5999999999999996</v>
      </c>
      <c r="E1606" t="s">
        <v>42</v>
      </c>
      <c r="F1606" t="s">
        <v>34</v>
      </c>
      <c r="G1606">
        <v>255931</v>
      </c>
      <c r="H1606" t="s">
        <v>26</v>
      </c>
      <c r="I1606">
        <v>23461.55</v>
      </c>
      <c r="J1606" t="s">
        <v>63</v>
      </c>
      <c r="K1606">
        <f ca="1">YEAR(TODAY()) - Table1[[#This Row],[Year]]</f>
        <v>16</v>
      </c>
      <c r="L1606">
        <f>Table1[[#This Row],[Price]]/Table1[[#This Row],[Mileage]]</f>
        <v>9.1671387991294526E-2</v>
      </c>
      <c r="M1606" t="str" cm="1">
        <f t="array" ref="M1606">_xlfn.IFS(
Table1[[#This Row],[Mileage]]&lt;50000,"Low",
Table1[[#This Row],[Mileage]]&lt;150000,"Medium",
TRUE,"High"
)</f>
        <v>High</v>
      </c>
      <c r="N1606" t="str" cm="1">
        <f t="array" ref="N1606">_xlfn.IFS(
Table1[[#This Row],[Price]]&lt;65000,"Budget",
Table1[[#This Row],[Price]]&lt;=80000,"Mid-range",
TRUE,"Premium"
)</f>
        <v>Budget</v>
      </c>
      <c r="O1606" t="str" cm="1">
        <f t="array" ref="O1606">_xlfn.IFS(
Table1[[#This Row],[Engine Size]]&lt;2,"Small",
Table1[[#This Row],[Engine Size]]&lt;4,"Medium",
TRUE,"Large"
)</f>
        <v>Large</v>
      </c>
      <c r="P1606" cm="1">
        <f t="array" ref="P1606">_xlfn.IFS(
Table1[[#This Row],[Condition]]="New",3,
Table1[[#This Row],[Condition]]="Like New",2,
TRUE,1
)</f>
        <v>1</v>
      </c>
    </row>
    <row r="1607" spans="1:16" hidden="1" x14ac:dyDescent="0.3">
      <c r="A1607">
        <v>1606</v>
      </c>
      <c r="B1607" t="s">
        <v>30</v>
      </c>
      <c r="C1607">
        <v>2006</v>
      </c>
      <c r="D1607">
        <v>1.6</v>
      </c>
      <c r="E1607" t="s">
        <v>18</v>
      </c>
      <c r="F1607" t="s">
        <v>34</v>
      </c>
      <c r="G1607">
        <v>159996</v>
      </c>
      <c r="H1607" t="s">
        <v>20</v>
      </c>
      <c r="I1607">
        <v>20352.91</v>
      </c>
      <c r="J1607" t="s">
        <v>52</v>
      </c>
      <c r="K1607">
        <f ca="1">YEAR(TODAY()) - Table1[[#This Row],[Year]]</f>
        <v>20</v>
      </c>
      <c r="L1607">
        <f>Table1[[#This Row],[Price]]/Table1[[#This Row],[Mileage]]</f>
        <v>0.12720886772169304</v>
      </c>
      <c r="M1607" t="str" cm="1">
        <f t="array" ref="M1607">_xlfn.IFS(
Table1[[#This Row],[Mileage]]&lt;50000,"Low",
Table1[[#This Row],[Mileage]]&lt;150000,"Medium",
TRUE,"High"
)</f>
        <v>High</v>
      </c>
      <c r="N1607" t="str" cm="1">
        <f t="array" ref="N1607">_xlfn.IFS(
Table1[[#This Row],[Price]]&lt;65000,"Budget",
Table1[[#This Row],[Price]]&lt;=80000,"Mid-range",
TRUE,"Premium"
)</f>
        <v>Budget</v>
      </c>
      <c r="O1607" t="str" cm="1">
        <f t="array" ref="O1607">_xlfn.IFS(
Table1[[#This Row],[Engine Size]]&lt;2,"Small",
Table1[[#This Row],[Engine Size]]&lt;4,"Medium",
TRUE,"Large"
)</f>
        <v>Small</v>
      </c>
      <c r="P1607" cm="1">
        <f t="array" ref="P1607">_xlfn.IFS(
Table1[[#This Row],[Condition]]="New",3,
Table1[[#This Row],[Condition]]="Like New",2,
TRUE,1
)</f>
        <v>3</v>
      </c>
    </row>
    <row r="1608" spans="1:16" hidden="1" x14ac:dyDescent="0.3">
      <c r="A1608">
        <v>1607</v>
      </c>
      <c r="B1608" t="s">
        <v>24</v>
      </c>
      <c r="C1608">
        <v>2004</v>
      </c>
      <c r="D1608">
        <v>3</v>
      </c>
      <c r="E1608" t="s">
        <v>18</v>
      </c>
      <c r="F1608" t="s">
        <v>19</v>
      </c>
      <c r="G1608">
        <v>126011</v>
      </c>
      <c r="H1608" t="s">
        <v>38</v>
      </c>
      <c r="I1608">
        <v>24628.15</v>
      </c>
      <c r="J1608" t="s">
        <v>66</v>
      </c>
      <c r="K1608">
        <f ca="1">YEAR(TODAY()) - Table1[[#This Row],[Year]]</f>
        <v>22</v>
      </c>
      <c r="L1608">
        <f>Table1[[#This Row],[Price]]/Table1[[#This Row],[Mileage]]</f>
        <v>0.1954444453262017</v>
      </c>
      <c r="M1608" t="str" cm="1">
        <f t="array" ref="M1608">_xlfn.IFS(
Table1[[#This Row],[Mileage]]&lt;50000,"Low",
Table1[[#This Row],[Mileage]]&lt;150000,"Medium",
TRUE,"High"
)</f>
        <v>Medium</v>
      </c>
      <c r="N1608" t="str" cm="1">
        <f t="array" ref="N1608">_xlfn.IFS(
Table1[[#This Row],[Price]]&lt;65000,"Budget",
Table1[[#This Row],[Price]]&lt;=80000,"Mid-range",
TRUE,"Premium"
)</f>
        <v>Budget</v>
      </c>
      <c r="O1608" t="str" cm="1">
        <f t="array" ref="O1608">_xlfn.IFS(
Table1[[#This Row],[Engine Size]]&lt;2,"Small",
Table1[[#This Row],[Engine Size]]&lt;4,"Medium",
TRUE,"Large"
)</f>
        <v>Medium</v>
      </c>
      <c r="P1608" cm="1">
        <f t="array" ref="P1608">_xlfn.IFS(
Table1[[#This Row],[Condition]]="New",3,
Table1[[#This Row],[Condition]]="Like New",2,
TRUE,1
)</f>
        <v>2</v>
      </c>
    </row>
    <row r="1609" spans="1:16" x14ac:dyDescent="0.3">
      <c r="A1609">
        <v>1608</v>
      </c>
      <c r="B1609" t="s">
        <v>37</v>
      </c>
      <c r="C1609">
        <v>2016</v>
      </c>
      <c r="D1609">
        <v>5.4</v>
      </c>
      <c r="E1609" t="s">
        <v>25</v>
      </c>
      <c r="F1609" t="s">
        <v>34</v>
      </c>
      <c r="G1609">
        <v>292248</v>
      </c>
      <c r="H1609" t="s">
        <v>26</v>
      </c>
      <c r="I1609">
        <v>53339.88</v>
      </c>
      <c r="J1609" t="s">
        <v>45</v>
      </c>
      <c r="K1609">
        <f ca="1">YEAR(TODAY()) - Table1[[#This Row],[Year]]</f>
        <v>10</v>
      </c>
      <c r="L1609">
        <f>Table1[[#This Row],[Price]]/Table1[[#This Row],[Mileage]]</f>
        <v>0.18251580849141824</v>
      </c>
      <c r="M1609" t="str" cm="1">
        <f t="array" ref="M1609">_xlfn.IFS(
Table1[[#This Row],[Mileage]]&lt;50000,"Low",
Table1[[#This Row],[Mileage]]&lt;150000,"Medium",
TRUE,"High"
)</f>
        <v>High</v>
      </c>
      <c r="N1609" t="str" cm="1">
        <f t="array" ref="N1609">_xlfn.IFS(
Table1[[#This Row],[Price]]&lt;65000,"Budget",
Table1[[#This Row],[Price]]&lt;=80000,"Mid-range",
TRUE,"Premium"
)</f>
        <v>Budget</v>
      </c>
      <c r="O1609" t="str" cm="1">
        <f t="array" ref="O1609">_xlfn.IFS(
Table1[[#This Row],[Engine Size]]&lt;2,"Small",
Table1[[#This Row],[Engine Size]]&lt;4,"Medium",
TRUE,"Large"
)</f>
        <v>Large</v>
      </c>
      <c r="P1609" cm="1">
        <f t="array" ref="P1609">_xlfn.IFS(
Table1[[#This Row],[Condition]]="New",3,
Table1[[#This Row],[Condition]]="Like New",2,
TRUE,1
)</f>
        <v>1</v>
      </c>
    </row>
    <row r="1610" spans="1:16" hidden="1" x14ac:dyDescent="0.3">
      <c r="A1610">
        <v>1609</v>
      </c>
      <c r="B1610" t="s">
        <v>24</v>
      </c>
      <c r="C1610">
        <v>2023</v>
      </c>
      <c r="D1610">
        <v>1.2</v>
      </c>
      <c r="E1610" t="s">
        <v>42</v>
      </c>
      <c r="F1610" t="s">
        <v>19</v>
      </c>
      <c r="G1610">
        <v>240660</v>
      </c>
      <c r="H1610" t="s">
        <v>20</v>
      </c>
      <c r="I1610">
        <v>16797.810000000001</v>
      </c>
      <c r="J1610" t="s">
        <v>27</v>
      </c>
      <c r="K1610">
        <f ca="1">YEAR(TODAY()) - Table1[[#This Row],[Year]]</f>
        <v>3</v>
      </c>
      <c r="L1610">
        <f>Table1[[#This Row],[Price]]/Table1[[#This Row],[Mileage]]</f>
        <v>6.9798927948142617E-2</v>
      </c>
      <c r="M1610" t="str" cm="1">
        <f t="array" ref="M1610">_xlfn.IFS(
Table1[[#This Row],[Mileage]]&lt;50000,"Low",
Table1[[#This Row],[Mileage]]&lt;150000,"Medium",
TRUE,"High"
)</f>
        <v>High</v>
      </c>
      <c r="N1610" t="str" cm="1">
        <f t="array" ref="N1610">_xlfn.IFS(
Table1[[#This Row],[Price]]&lt;65000,"Budget",
Table1[[#This Row],[Price]]&lt;=80000,"Mid-range",
TRUE,"Premium"
)</f>
        <v>Budget</v>
      </c>
      <c r="O1610" t="str" cm="1">
        <f t="array" ref="O1610">_xlfn.IFS(
Table1[[#This Row],[Engine Size]]&lt;2,"Small",
Table1[[#This Row],[Engine Size]]&lt;4,"Medium",
TRUE,"Large"
)</f>
        <v>Small</v>
      </c>
      <c r="P1610" cm="1">
        <f t="array" ref="P1610">_xlfn.IFS(
Table1[[#This Row],[Condition]]="New",3,
Table1[[#This Row],[Condition]]="Like New",2,
TRUE,1
)</f>
        <v>3</v>
      </c>
    </row>
    <row r="1611" spans="1:16" x14ac:dyDescent="0.3">
      <c r="A1611">
        <v>1610</v>
      </c>
      <c r="B1611" t="s">
        <v>43</v>
      </c>
      <c r="C1611">
        <v>2019</v>
      </c>
      <c r="D1611">
        <v>5.8</v>
      </c>
      <c r="E1611" t="s">
        <v>42</v>
      </c>
      <c r="F1611" t="s">
        <v>19</v>
      </c>
      <c r="G1611">
        <v>299738</v>
      </c>
      <c r="H1611" t="s">
        <v>38</v>
      </c>
      <c r="I1611">
        <v>94121.24</v>
      </c>
      <c r="J1611" t="s">
        <v>57</v>
      </c>
      <c r="K1611">
        <f ca="1">YEAR(TODAY()) - Table1[[#This Row],[Year]]</f>
        <v>7</v>
      </c>
      <c r="L1611">
        <f>Table1[[#This Row],[Price]]/Table1[[#This Row],[Mileage]]</f>
        <v>0.31401170355443758</v>
      </c>
      <c r="M1611" t="str" cm="1">
        <f t="array" ref="M1611">_xlfn.IFS(
Table1[[#This Row],[Mileage]]&lt;50000,"Low",
Table1[[#This Row],[Mileage]]&lt;150000,"Medium",
TRUE,"High"
)</f>
        <v>High</v>
      </c>
      <c r="N1611" t="str" cm="1">
        <f t="array" ref="N1611">_xlfn.IFS(
Table1[[#This Row],[Price]]&lt;65000,"Budget",
Table1[[#This Row],[Price]]&lt;=80000,"Mid-range",
TRUE,"Premium"
)</f>
        <v>Premium</v>
      </c>
      <c r="O1611" t="str" cm="1">
        <f t="array" ref="O1611">_xlfn.IFS(
Table1[[#This Row],[Engine Size]]&lt;2,"Small",
Table1[[#This Row],[Engine Size]]&lt;4,"Medium",
TRUE,"Large"
)</f>
        <v>Large</v>
      </c>
      <c r="P1611" cm="1">
        <f t="array" ref="P1611">_xlfn.IFS(
Table1[[#This Row],[Condition]]="New",3,
Table1[[#This Row],[Condition]]="Like New",2,
TRUE,1
)</f>
        <v>2</v>
      </c>
    </row>
    <row r="1612" spans="1:16" x14ac:dyDescent="0.3">
      <c r="A1612">
        <v>1611</v>
      </c>
      <c r="B1612" t="s">
        <v>50</v>
      </c>
      <c r="C1612">
        <v>2008</v>
      </c>
      <c r="D1612">
        <v>4.4000000000000004</v>
      </c>
      <c r="E1612" t="s">
        <v>42</v>
      </c>
      <c r="F1612" t="s">
        <v>19</v>
      </c>
      <c r="G1612">
        <v>265808</v>
      </c>
      <c r="H1612" t="s">
        <v>38</v>
      </c>
      <c r="I1612">
        <v>96794.1</v>
      </c>
      <c r="J1612" t="s">
        <v>54</v>
      </c>
      <c r="K1612">
        <f ca="1">YEAR(TODAY()) - Table1[[#This Row],[Year]]</f>
        <v>18</v>
      </c>
      <c r="L1612">
        <f>Table1[[#This Row],[Price]]/Table1[[#This Row],[Mileage]]</f>
        <v>0.36415043941491604</v>
      </c>
      <c r="M1612" t="str" cm="1">
        <f t="array" ref="M1612">_xlfn.IFS(
Table1[[#This Row],[Mileage]]&lt;50000,"Low",
Table1[[#This Row],[Mileage]]&lt;150000,"Medium",
TRUE,"High"
)</f>
        <v>High</v>
      </c>
      <c r="N1612" t="str" cm="1">
        <f t="array" ref="N1612">_xlfn.IFS(
Table1[[#This Row],[Price]]&lt;65000,"Budget",
Table1[[#This Row],[Price]]&lt;=80000,"Mid-range",
TRUE,"Premium"
)</f>
        <v>Premium</v>
      </c>
      <c r="O1612" t="str" cm="1">
        <f t="array" ref="O1612">_xlfn.IFS(
Table1[[#This Row],[Engine Size]]&lt;2,"Small",
Table1[[#This Row],[Engine Size]]&lt;4,"Medium",
TRUE,"Large"
)</f>
        <v>Large</v>
      </c>
      <c r="P1612" cm="1">
        <f t="array" ref="P1612">_xlfn.IFS(
Table1[[#This Row],[Condition]]="New",3,
Table1[[#This Row],[Condition]]="Like New",2,
TRUE,1
)</f>
        <v>2</v>
      </c>
    </row>
    <row r="1613" spans="1:16" x14ac:dyDescent="0.3">
      <c r="A1613">
        <v>1612</v>
      </c>
      <c r="B1613" t="s">
        <v>24</v>
      </c>
      <c r="C1613">
        <v>2013</v>
      </c>
      <c r="D1613">
        <v>4.2</v>
      </c>
      <c r="E1613" t="s">
        <v>33</v>
      </c>
      <c r="F1613" t="s">
        <v>19</v>
      </c>
      <c r="G1613">
        <v>272672</v>
      </c>
      <c r="H1613" t="s">
        <v>20</v>
      </c>
      <c r="I1613">
        <v>97511.18</v>
      </c>
      <c r="J1613" t="s">
        <v>49</v>
      </c>
      <c r="K1613">
        <f ca="1">YEAR(TODAY()) - Table1[[#This Row],[Year]]</f>
        <v>13</v>
      </c>
      <c r="L1613">
        <f>Table1[[#This Row],[Price]]/Table1[[#This Row],[Mileage]]</f>
        <v>0.35761346966318502</v>
      </c>
      <c r="M1613" t="str" cm="1">
        <f t="array" ref="M1613">_xlfn.IFS(
Table1[[#This Row],[Mileage]]&lt;50000,"Low",
Table1[[#This Row],[Mileage]]&lt;150000,"Medium",
TRUE,"High"
)</f>
        <v>High</v>
      </c>
      <c r="N1613" t="str" cm="1">
        <f t="array" ref="N1613">_xlfn.IFS(
Table1[[#This Row],[Price]]&lt;65000,"Budget",
Table1[[#This Row],[Price]]&lt;=80000,"Mid-range",
TRUE,"Premium"
)</f>
        <v>Premium</v>
      </c>
      <c r="O1613" t="str" cm="1">
        <f t="array" ref="O1613">_xlfn.IFS(
Table1[[#This Row],[Engine Size]]&lt;2,"Small",
Table1[[#This Row],[Engine Size]]&lt;4,"Medium",
TRUE,"Large"
)</f>
        <v>Large</v>
      </c>
      <c r="P1613" cm="1">
        <f t="array" ref="P1613">_xlfn.IFS(
Table1[[#This Row],[Condition]]="New",3,
Table1[[#This Row],[Condition]]="Like New",2,
TRUE,1
)</f>
        <v>3</v>
      </c>
    </row>
    <row r="1614" spans="1:16" hidden="1" x14ac:dyDescent="0.3">
      <c r="A1614">
        <v>1613</v>
      </c>
      <c r="B1614" t="s">
        <v>58</v>
      </c>
      <c r="C1614">
        <v>2011</v>
      </c>
      <c r="D1614">
        <v>2.4</v>
      </c>
      <c r="E1614" t="s">
        <v>25</v>
      </c>
      <c r="F1614" t="s">
        <v>19</v>
      </c>
      <c r="G1614">
        <v>159262</v>
      </c>
      <c r="H1614" t="s">
        <v>26</v>
      </c>
      <c r="I1614">
        <v>8716.86</v>
      </c>
      <c r="J1614" t="s">
        <v>62</v>
      </c>
      <c r="K1614">
        <f ca="1">YEAR(TODAY()) - Table1[[#This Row],[Year]]</f>
        <v>15</v>
      </c>
      <c r="L1614">
        <f>Table1[[#This Row],[Price]]/Table1[[#This Row],[Mileage]]</f>
        <v>5.4732830179201573E-2</v>
      </c>
      <c r="M1614" t="str" cm="1">
        <f t="array" ref="M1614">_xlfn.IFS(
Table1[[#This Row],[Mileage]]&lt;50000,"Low",
Table1[[#This Row],[Mileage]]&lt;150000,"Medium",
TRUE,"High"
)</f>
        <v>High</v>
      </c>
      <c r="N1614" t="str" cm="1">
        <f t="array" ref="N1614">_xlfn.IFS(
Table1[[#This Row],[Price]]&lt;65000,"Budget",
Table1[[#This Row],[Price]]&lt;=80000,"Mid-range",
TRUE,"Premium"
)</f>
        <v>Budget</v>
      </c>
      <c r="O1614" t="str" cm="1">
        <f t="array" ref="O1614">_xlfn.IFS(
Table1[[#This Row],[Engine Size]]&lt;2,"Small",
Table1[[#This Row],[Engine Size]]&lt;4,"Medium",
TRUE,"Large"
)</f>
        <v>Medium</v>
      </c>
      <c r="P1614" cm="1">
        <f t="array" ref="P1614">_xlfn.IFS(
Table1[[#This Row],[Condition]]="New",3,
Table1[[#This Row],[Condition]]="Like New",2,
TRUE,1
)</f>
        <v>1</v>
      </c>
    </row>
    <row r="1615" spans="1:16" x14ac:dyDescent="0.3">
      <c r="A1615">
        <v>1614</v>
      </c>
      <c r="B1615" t="s">
        <v>43</v>
      </c>
      <c r="C1615">
        <v>2005</v>
      </c>
      <c r="D1615">
        <v>2.2000000000000002</v>
      </c>
      <c r="E1615" t="s">
        <v>18</v>
      </c>
      <c r="F1615" t="s">
        <v>34</v>
      </c>
      <c r="G1615">
        <v>197105</v>
      </c>
      <c r="H1615" t="s">
        <v>38</v>
      </c>
      <c r="I1615">
        <v>94888.77</v>
      </c>
      <c r="J1615" t="s">
        <v>44</v>
      </c>
      <c r="K1615">
        <f ca="1">YEAR(TODAY()) - Table1[[#This Row],[Year]]</f>
        <v>21</v>
      </c>
      <c r="L1615">
        <f>Table1[[#This Row],[Price]]/Table1[[#This Row],[Mileage]]</f>
        <v>0.48141229294031102</v>
      </c>
      <c r="M1615" t="str" cm="1">
        <f t="array" ref="M1615">_xlfn.IFS(
Table1[[#This Row],[Mileage]]&lt;50000,"Low",
Table1[[#This Row],[Mileage]]&lt;150000,"Medium",
TRUE,"High"
)</f>
        <v>High</v>
      </c>
      <c r="N1615" t="str" cm="1">
        <f t="array" ref="N1615">_xlfn.IFS(
Table1[[#This Row],[Price]]&lt;65000,"Budget",
Table1[[#This Row],[Price]]&lt;=80000,"Mid-range",
TRUE,"Premium"
)</f>
        <v>Premium</v>
      </c>
      <c r="O1615" t="str" cm="1">
        <f t="array" ref="O1615">_xlfn.IFS(
Table1[[#This Row],[Engine Size]]&lt;2,"Small",
Table1[[#This Row],[Engine Size]]&lt;4,"Medium",
TRUE,"Large"
)</f>
        <v>Medium</v>
      </c>
      <c r="P1615" cm="1">
        <f t="array" ref="P1615">_xlfn.IFS(
Table1[[#This Row],[Condition]]="New",3,
Table1[[#This Row],[Condition]]="Like New",2,
TRUE,1
)</f>
        <v>2</v>
      </c>
    </row>
    <row r="1616" spans="1:16" x14ac:dyDescent="0.3">
      <c r="A1616">
        <v>1615</v>
      </c>
      <c r="B1616" t="s">
        <v>50</v>
      </c>
      <c r="C1616">
        <v>2016</v>
      </c>
      <c r="D1616">
        <v>5.7</v>
      </c>
      <c r="E1616" t="s">
        <v>18</v>
      </c>
      <c r="F1616" t="s">
        <v>34</v>
      </c>
      <c r="G1616">
        <v>204249</v>
      </c>
      <c r="H1616" t="s">
        <v>20</v>
      </c>
      <c r="I1616">
        <v>99754.42</v>
      </c>
      <c r="J1616" t="s">
        <v>55</v>
      </c>
      <c r="K1616">
        <f ca="1">YEAR(TODAY()) - Table1[[#This Row],[Year]]</f>
        <v>10</v>
      </c>
      <c r="L1616">
        <f>Table1[[#This Row],[Price]]/Table1[[#This Row],[Mileage]]</f>
        <v>0.48839612433843005</v>
      </c>
      <c r="M1616" t="str" cm="1">
        <f t="array" ref="M1616">_xlfn.IFS(
Table1[[#This Row],[Mileage]]&lt;50000,"Low",
Table1[[#This Row],[Mileage]]&lt;150000,"Medium",
TRUE,"High"
)</f>
        <v>High</v>
      </c>
      <c r="N1616" t="str" cm="1">
        <f t="array" ref="N1616">_xlfn.IFS(
Table1[[#This Row],[Price]]&lt;65000,"Budget",
Table1[[#This Row],[Price]]&lt;=80000,"Mid-range",
TRUE,"Premium"
)</f>
        <v>Premium</v>
      </c>
      <c r="O1616" t="str" cm="1">
        <f t="array" ref="O1616">_xlfn.IFS(
Table1[[#This Row],[Engine Size]]&lt;2,"Small",
Table1[[#This Row],[Engine Size]]&lt;4,"Medium",
TRUE,"Large"
)</f>
        <v>Large</v>
      </c>
      <c r="P1616" cm="1">
        <f t="array" ref="P1616">_xlfn.IFS(
Table1[[#This Row],[Condition]]="New",3,
Table1[[#This Row],[Condition]]="Like New",2,
TRUE,1
)</f>
        <v>3</v>
      </c>
    </row>
    <row r="1617" spans="1:16" x14ac:dyDescent="0.3">
      <c r="A1617">
        <v>1616</v>
      </c>
      <c r="B1617" t="s">
        <v>37</v>
      </c>
      <c r="C1617">
        <v>2018</v>
      </c>
      <c r="D1617">
        <v>2.5</v>
      </c>
      <c r="E1617" t="s">
        <v>25</v>
      </c>
      <c r="F1617" t="s">
        <v>34</v>
      </c>
      <c r="G1617">
        <v>128404</v>
      </c>
      <c r="H1617" t="s">
        <v>26</v>
      </c>
      <c r="I1617">
        <v>94530.77</v>
      </c>
      <c r="J1617" t="s">
        <v>45</v>
      </c>
      <c r="K1617">
        <f ca="1">YEAR(TODAY()) - Table1[[#This Row],[Year]]</f>
        <v>8</v>
      </c>
      <c r="L1617">
        <f>Table1[[#This Row],[Price]]/Table1[[#This Row],[Mileage]]</f>
        <v>0.73619801563814213</v>
      </c>
      <c r="M1617" t="str" cm="1">
        <f t="array" ref="M1617">_xlfn.IFS(
Table1[[#This Row],[Mileage]]&lt;50000,"Low",
Table1[[#This Row],[Mileage]]&lt;150000,"Medium",
TRUE,"High"
)</f>
        <v>Medium</v>
      </c>
      <c r="N1617" t="str" cm="1">
        <f t="array" ref="N1617">_xlfn.IFS(
Table1[[#This Row],[Price]]&lt;65000,"Budget",
Table1[[#This Row],[Price]]&lt;=80000,"Mid-range",
TRUE,"Premium"
)</f>
        <v>Premium</v>
      </c>
      <c r="O1617" t="str" cm="1">
        <f t="array" ref="O1617">_xlfn.IFS(
Table1[[#This Row],[Engine Size]]&lt;2,"Small",
Table1[[#This Row],[Engine Size]]&lt;4,"Medium",
TRUE,"Large"
)</f>
        <v>Medium</v>
      </c>
      <c r="P1617" cm="1">
        <f t="array" ref="P1617">_xlfn.IFS(
Table1[[#This Row],[Condition]]="New",3,
Table1[[#This Row],[Condition]]="Like New",2,
TRUE,1
)</f>
        <v>1</v>
      </c>
    </row>
    <row r="1618" spans="1:16" x14ac:dyDescent="0.3">
      <c r="A1618">
        <v>1617</v>
      </c>
      <c r="B1618" t="s">
        <v>50</v>
      </c>
      <c r="C1618">
        <v>2018</v>
      </c>
      <c r="D1618">
        <v>4.9000000000000004</v>
      </c>
      <c r="E1618" t="s">
        <v>18</v>
      </c>
      <c r="F1618" t="s">
        <v>34</v>
      </c>
      <c r="G1618">
        <v>201664</v>
      </c>
      <c r="H1618" t="s">
        <v>38</v>
      </c>
      <c r="I1618">
        <v>68739.199999999997</v>
      </c>
      <c r="J1618" t="s">
        <v>51</v>
      </c>
      <c r="K1618">
        <f ca="1">YEAR(TODAY()) - Table1[[#This Row],[Year]]</f>
        <v>8</v>
      </c>
      <c r="L1618">
        <f>Table1[[#This Row],[Price]]/Table1[[#This Row],[Mileage]]</f>
        <v>0.34086004443033957</v>
      </c>
      <c r="M1618" t="str" cm="1">
        <f t="array" ref="M1618">_xlfn.IFS(
Table1[[#This Row],[Mileage]]&lt;50000,"Low",
Table1[[#This Row],[Mileage]]&lt;150000,"Medium",
TRUE,"High"
)</f>
        <v>High</v>
      </c>
      <c r="N1618" t="str" cm="1">
        <f t="array" ref="N1618">_xlfn.IFS(
Table1[[#This Row],[Price]]&lt;65000,"Budget",
Table1[[#This Row],[Price]]&lt;=80000,"Mid-range",
TRUE,"Premium"
)</f>
        <v>Mid-range</v>
      </c>
      <c r="O1618" t="str" cm="1">
        <f t="array" ref="O1618">_xlfn.IFS(
Table1[[#This Row],[Engine Size]]&lt;2,"Small",
Table1[[#This Row],[Engine Size]]&lt;4,"Medium",
TRUE,"Large"
)</f>
        <v>Large</v>
      </c>
      <c r="P1618" cm="1">
        <f t="array" ref="P1618">_xlfn.IFS(
Table1[[#This Row],[Condition]]="New",3,
Table1[[#This Row],[Condition]]="Like New",2,
TRUE,1
)</f>
        <v>2</v>
      </c>
    </row>
    <row r="1619" spans="1:16" x14ac:dyDescent="0.3">
      <c r="A1619">
        <v>1618</v>
      </c>
      <c r="B1619" t="s">
        <v>17</v>
      </c>
      <c r="C1619">
        <v>2015</v>
      </c>
      <c r="D1619">
        <v>3</v>
      </c>
      <c r="E1619" t="s">
        <v>18</v>
      </c>
      <c r="F1619" t="s">
        <v>19</v>
      </c>
      <c r="G1619">
        <v>295043</v>
      </c>
      <c r="H1619" t="s">
        <v>20</v>
      </c>
      <c r="I1619">
        <v>71616.86</v>
      </c>
      <c r="J1619" t="s">
        <v>35</v>
      </c>
      <c r="K1619">
        <f ca="1">YEAR(TODAY()) - Table1[[#This Row],[Year]]</f>
        <v>11</v>
      </c>
      <c r="L1619">
        <f>Table1[[#This Row],[Price]]/Table1[[#This Row],[Mileage]]</f>
        <v>0.24273363543619067</v>
      </c>
      <c r="M1619" t="str" cm="1">
        <f t="array" ref="M1619">_xlfn.IFS(
Table1[[#This Row],[Mileage]]&lt;50000,"Low",
Table1[[#This Row],[Mileage]]&lt;150000,"Medium",
TRUE,"High"
)</f>
        <v>High</v>
      </c>
      <c r="N1619" t="str" cm="1">
        <f t="array" ref="N1619">_xlfn.IFS(
Table1[[#This Row],[Price]]&lt;65000,"Budget",
Table1[[#This Row],[Price]]&lt;=80000,"Mid-range",
TRUE,"Premium"
)</f>
        <v>Mid-range</v>
      </c>
      <c r="O1619" t="str" cm="1">
        <f t="array" ref="O1619">_xlfn.IFS(
Table1[[#This Row],[Engine Size]]&lt;2,"Small",
Table1[[#This Row],[Engine Size]]&lt;4,"Medium",
TRUE,"Large"
)</f>
        <v>Medium</v>
      </c>
      <c r="P1619" cm="1">
        <f t="array" ref="P1619">_xlfn.IFS(
Table1[[#This Row],[Condition]]="New",3,
Table1[[#This Row],[Condition]]="Like New",2,
TRUE,1
)</f>
        <v>3</v>
      </c>
    </row>
    <row r="1620" spans="1:16" hidden="1" x14ac:dyDescent="0.3">
      <c r="A1620">
        <v>1619</v>
      </c>
      <c r="B1620" t="s">
        <v>58</v>
      </c>
      <c r="C1620">
        <v>2011</v>
      </c>
      <c r="D1620">
        <v>1.7</v>
      </c>
      <c r="E1620" t="s">
        <v>25</v>
      </c>
      <c r="F1620" t="s">
        <v>19</v>
      </c>
      <c r="G1620">
        <v>17241</v>
      </c>
      <c r="H1620" t="s">
        <v>38</v>
      </c>
      <c r="I1620">
        <v>16614.03</v>
      </c>
      <c r="J1620" t="s">
        <v>62</v>
      </c>
      <c r="K1620">
        <f ca="1">YEAR(TODAY()) - Table1[[#This Row],[Year]]</f>
        <v>15</v>
      </c>
      <c r="L1620">
        <f>Table1[[#This Row],[Price]]/Table1[[#This Row],[Mileage]]</f>
        <v>0.96363493996867922</v>
      </c>
      <c r="M1620" t="str" cm="1">
        <f t="array" ref="M1620">_xlfn.IFS(
Table1[[#This Row],[Mileage]]&lt;50000,"Low",
Table1[[#This Row],[Mileage]]&lt;150000,"Medium",
TRUE,"High"
)</f>
        <v>Low</v>
      </c>
      <c r="N1620" t="str" cm="1">
        <f t="array" ref="N1620">_xlfn.IFS(
Table1[[#This Row],[Price]]&lt;65000,"Budget",
Table1[[#This Row],[Price]]&lt;=80000,"Mid-range",
TRUE,"Premium"
)</f>
        <v>Budget</v>
      </c>
      <c r="O1620" t="str" cm="1">
        <f t="array" ref="O1620">_xlfn.IFS(
Table1[[#This Row],[Engine Size]]&lt;2,"Small",
Table1[[#This Row],[Engine Size]]&lt;4,"Medium",
TRUE,"Large"
)</f>
        <v>Small</v>
      </c>
      <c r="P1620" cm="1">
        <f t="array" ref="P1620">_xlfn.IFS(
Table1[[#This Row],[Condition]]="New",3,
Table1[[#This Row],[Condition]]="Like New",2,
TRUE,1
)</f>
        <v>2</v>
      </c>
    </row>
    <row r="1621" spans="1:16" x14ac:dyDescent="0.3">
      <c r="A1621">
        <v>1620</v>
      </c>
      <c r="B1621" t="s">
        <v>43</v>
      </c>
      <c r="C1621">
        <v>2011</v>
      </c>
      <c r="D1621">
        <v>1.1000000000000001</v>
      </c>
      <c r="E1621" t="s">
        <v>18</v>
      </c>
      <c r="F1621" t="s">
        <v>34</v>
      </c>
      <c r="G1621">
        <v>63472</v>
      </c>
      <c r="H1621" t="s">
        <v>38</v>
      </c>
      <c r="I1621">
        <v>88058.22</v>
      </c>
      <c r="J1621" t="s">
        <v>57</v>
      </c>
      <c r="K1621">
        <f ca="1">YEAR(TODAY()) - Table1[[#This Row],[Year]]</f>
        <v>15</v>
      </c>
      <c r="L1621">
        <f>Table1[[#This Row],[Price]]/Table1[[#This Row],[Mileage]]</f>
        <v>1.3873553692966978</v>
      </c>
      <c r="M1621" t="str" cm="1">
        <f t="array" ref="M1621">_xlfn.IFS(
Table1[[#This Row],[Mileage]]&lt;50000,"Low",
Table1[[#This Row],[Mileage]]&lt;150000,"Medium",
TRUE,"High"
)</f>
        <v>Medium</v>
      </c>
      <c r="N1621" t="str" cm="1">
        <f t="array" ref="N1621">_xlfn.IFS(
Table1[[#This Row],[Price]]&lt;65000,"Budget",
Table1[[#This Row],[Price]]&lt;=80000,"Mid-range",
TRUE,"Premium"
)</f>
        <v>Premium</v>
      </c>
      <c r="O1621" t="str" cm="1">
        <f t="array" ref="O1621">_xlfn.IFS(
Table1[[#This Row],[Engine Size]]&lt;2,"Small",
Table1[[#This Row],[Engine Size]]&lt;4,"Medium",
TRUE,"Large"
)</f>
        <v>Small</v>
      </c>
      <c r="P1621" cm="1">
        <f t="array" ref="P1621">_xlfn.IFS(
Table1[[#This Row],[Condition]]="New",3,
Table1[[#This Row],[Condition]]="Like New",2,
TRUE,1
)</f>
        <v>2</v>
      </c>
    </row>
    <row r="1622" spans="1:16" hidden="1" x14ac:dyDescent="0.3">
      <c r="A1622">
        <v>1621</v>
      </c>
      <c r="B1622" t="s">
        <v>37</v>
      </c>
      <c r="C1622">
        <v>2019</v>
      </c>
      <c r="D1622">
        <v>3.7</v>
      </c>
      <c r="E1622" t="s">
        <v>42</v>
      </c>
      <c r="F1622" t="s">
        <v>34</v>
      </c>
      <c r="G1622">
        <v>205320</v>
      </c>
      <c r="H1622" t="s">
        <v>20</v>
      </c>
      <c r="I1622">
        <v>10665.76</v>
      </c>
      <c r="J1622" t="s">
        <v>39</v>
      </c>
      <c r="K1622">
        <f ca="1">YEAR(TODAY()) - Table1[[#This Row],[Year]]</f>
        <v>7</v>
      </c>
      <c r="L1622">
        <f>Table1[[#This Row],[Price]]/Table1[[#This Row],[Mileage]]</f>
        <v>5.1947009546074424E-2</v>
      </c>
      <c r="M1622" t="str" cm="1">
        <f t="array" ref="M1622">_xlfn.IFS(
Table1[[#This Row],[Mileage]]&lt;50000,"Low",
Table1[[#This Row],[Mileage]]&lt;150000,"Medium",
TRUE,"High"
)</f>
        <v>High</v>
      </c>
      <c r="N1622" t="str" cm="1">
        <f t="array" ref="N1622">_xlfn.IFS(
Table1[[#This Row],[Price]]&lt;65000,"Budget",
Table1[[#This Row],[Price]]&lt;=80000,"Mid-range",
TRUE,"Premium"
)</f>
        <v>Budget</v>
      </c>
      <c r="O1622" t="str" cm="1">
        <f t="array" ref="O1622">_xlfn.IFS(
Table1[[#This Row],[Engine Size]]&lt;2,"Small",
Table1[[#This Row],[Engine Size]]&lt;4,"Medium",
TRUE,"Large"
)</f>
        <v>Medium</v>
      </c>
      <c r="P1622" cm="1">
        <f t="array" ref="P1622">_xlfn.IFS(
Table1[[#This Row],[Condition]]="New",3,
Table1[[#This Row],[Condition]]="Like New",2,
TRUE,1
)</f>
        <v>3</v>
      </c>
    </row>
    <row r="1623" spans="1:16" hidden="1" x14ac:dyDescent="0.3">
      <c r="A1623">
        <v>1622</v>
      </c>
      <c r="B1623" t="s">
        <v>58</v>
      </c>
      <c r="C1623">
        <v>2005</v>
      </c>
      <c r="D1623">
        <v>5.9</v>
      </c>
      <c r="E1623" t="s">
        <v>33</v>
      </c>
      <c r="F1623" t="s">
        <v>19</v>
      </c>
      <c r="G1623">
        <v>31346</v>
      </c>
      <c r="H1623" t="s">
        <v>38</v>
      </c>
      <c r="I1623">
        <v>35184.400000000001</v>
      </c>
      <c r="J1623" t="s">
        <v>67</v>
      </c>
      <c r="K1623">
        <f ca="1">YEAR(TODAY()) - Table1[[#This Row],[Year]]</f>
        <v>21</v>
      </c>
      <c r="L1623">
        <f>Table1[[#This Row],[Price]]/Table1[[#This Row],[Mileage]]</f>
        <v>1.1224526255343585</v>
      </c>
      <c r="M1623" t="str" cm="1">
        <f t="array" ref="M1623">_xlfn.IFS(
Table1[[#This Row],[Mileage]]&lt;50000,"Low",
Table1[[#This Row],[Mileage]]&lt;150000,"Medium",
TRUE,"High"
)</f>
        <v>Low</v>
      </c>
      <c r="N1623" t="str" cm="1">
        <f t="array" ref="N1623">_xlfn.IFS(
Table1[[#This Row],[Price]]&lt;65000,"Budget",
Table1[[#This Row],[Price]]&lt;=80000,"Mid-range",
TRUE,"Premium"
)</f>
        <v>Budget</v>
      </c>
      <c r="O1623" t="str" cm="1">
        <f t="array" ref="O1623">_xlfn.IFS(
Table1[[#This Row],[Engine Size]]&lt;2,"Small",
Table1[[#This Row],[Engine Size]]&lt;4,"Medium",
TRUE,"Large"
)</f>
        <v>Large</v>
      </c>
      <c r="P1623" cm="1">
        <f t="array" ref="P1623">_xlfn.IFS(
Table1[[#This Row],[Condition]]="New",3,
Table1[[#This Row],[Condition]]="Like New",2,
TRUE,1
)</f>
        <v>2</v>
      </c>
    </row>
    <row r="1624" spans="1:16" x14ac:dyDescent="0.3">
      <c r="A1624">
        <v>1623</v>
      </c>
      <c r="B1624" t="s">
        <v>50</v>
      </c>
      <c r="C1624">
        <v>2022</v>
      </c>
      <c r="D1624">
        <v>2.8</v>
      </c>
      <c r="E1624" t="s">
        <v>25</v>
      </c>
      <c r="F1624" t="s">
        <v>19</v>
      </c>
      <c r="G1624">
        <v>81196</v>
      </c>
      <c r="H1624" t="s">
        <v>20</v>
      </c>
      <c r="I1624">
        <v>99159.41</v>
      </c>
      <c r="J1624" t="s">
        <v>55</v>
      </c>
      <c r="K1624">
        <f ca="1">YEAR(TODAY()) - Table1[[#This Row],[Year]]</f>
        <v>4</v>
      </c>
      <c r="L1624">
        <f>Table1[[#This Row],[Price]]/Table1[[#This Row],[Mileage]]</f>
        <v>1.2212351593674566</v>
      </c>
      <c r="M1624" t="str" cm="1">
        <f t="array" ref="M1624">_xlfn.IFS(
Table1[[#This Row],[Mileage]]&lt;50000,"Low",
Table1[[#This Row],[Mileage]]&lt;150000,"Medium",
TRUE,"High"
)</f>
        <v>Medium</v>
      </c>
      <c r="N1624" t="str" cm="1">
        <f t="array" ref="N1624">_xlfn.IFS(
Table1[[#This Row],[Price]]&lt;65000,"Budget",
Table1[[#This Row],[Price]]&lt;=80000,"Mid-range",
TRUE,"Premium"
)</f>
        <v>Premium</v>
      </c>
      <c r="O1624" t="str" cm="1">
        <f t="array" ref="O1624">_xlfn.IFS(
Table1[[#This Row],[Engine Size]]&lt;2,"Small",
Table1[[#This Row],[Engine Size]]&lt;4,"Medium",
TRUE,"Large"
)</f>
        <v>Medium</v>
      </c>
      <c r="P1624" cm="1">
        <f t="array" ref="P1624">_xlfn.IFS(
Table1[[#This Row],[Condition]]="New",3,
Table1[[#This Row],[Condition]]="Like New",2,
TRUE,1
)</f>
        <v>3</v>
      </c>
    </row>
    <row r="1625" spans="1:16" hidden="1" x14ac:dyDescent="0.3">
      <c r="A1625">
        <v>1624</v>
      </c>
      <c r="B1625" t="s">
        <v>58</v>
      </c>
      <c r="C1625">
        <v>2003</v>
      </c>
      <c r="D1625">
        <v>2.8</v>
      </c>
      <c r="E1625" t="s">
        <v>33</v>
      </c>
      <c r="F1625" t="s">
        <v>19</v>
      </c>
      <c r="G1625">
        <v>208196</v>
      </c>
      <c r="H1625" t="s">
        <v>26</v>
      </c>
      <c r="I1625">
        <v>45121.15</v>
      </c>
      <c r="J1625" t="s">
        <v>62</v>
      </c>
      <c r="K1625">
        <f ca="1">YEAR(TODAY()) - Table1[[#This Row],[Year]]</f>
        <v>23</v>
      </c>
      <c r="L1625">
        <f>Table1[[#This Row],[Price]]/Table1[[#This Row],[Mileage]]</f>
        <v>0.21672438471440375</v>
      </c>
      <c r="M1625" t="str" cm="1">
        <f t="array" ref="M1625">_xlfn.IFS(
Table1[[#This Row],[Mileage]]&lt;50000,"Low",
Table1[[#This Row],[Mileage]]&lt;150000,"Medium",
TRUE,"High"
)</f>
        <v>High</v>
      </c>
      <c r="N1625" t="str" cm="1">
        <f t="array" ref="N1625">_xlfn.IFS(
Table1[[#This Row],[Price]]&lt;65000,"Budget",
Table1[[#This Row],[Price]]&lt;=80000,"Mid-range",
TRUE,"Premium"
)</f>
        <v>Budget</v>
      </c>
      <c r="O1625" t="str" cm="1">
        <f t="array" ref="O1625">_xlfn.IFS(
Table1[[#This Row],[Engine Size]]&lt;2,"Small",
Table1[[#This Row],[Engine Size]]&lt;4,"Medium",
TRUE,"Large"
)</f>
        <v>Medium</v>
      </c>
      <c r="P1625" cm="1">
        <f t="array" ref="P1625">_xlfn.IFS(
Table1[[#This Row],[Condition]]="New",3,
Table1[[#This Row],[Condition]]="Like New",2,
TRUE,1
)</f>
        <v>1</v>
      </c>
    </row>
    <row r="1626" spans="1:16" hidden="1" x14ac:dyDescent="0.3">
      <c r="A1626">
        <v>1625</v>
      </c>
      <c r="B1626" t="s">
        <v>43</v>
      </c>
      <c r="C1626">
        <v>2005</v>
      </c>
      <c r="D1626">
        <v>2.7</v>
      </c>
      <c r="E1626" t="s">
        <v>18</v>
      </c>
      <c r="F1626" t="s">
        <v>34</v>
      </c>
      <c r="G1626">
        <v>149014</v>
      </c>
      <c r="H1626" t="s">
        <v>20</v>
      </c>
      <c r="I1626">
        <v>17459.84</v>
      </c>
      <c r="J1626" t="s">
        <v>63</v>
      </c>
      <c r="K1626">
        <f ca="1">YEAR(TODAY()) - Table1[[#This Row],[Year]]</f>
        <v>21</v>
      </c>
      <c r="L1626">
        <f>Table1[[#This Row],[Price]]/Table1[[#This Row],[Mileage]]</f>
        <v>0.11716912504865315</v>
      </c>
      <c r="M1626" t="str" cm="1">
        <f t="array" ref="M1626">_xlfn.IFS(
Table1[[#This Row],[Mileage]]&lt;50000,"Low",
Table1[[#This Row],[Mileage]]&lt;150000,"Medium",
TRUE,"High"
)</f>
        <v>Medium</v>
      </c>
      <c r="N1626" t="str" cm="1">
        <f t="array" ref="N1626">_xlfn.IFS(
Table1[[#This Row],[Price]]&lt;65000,"Budget",
Table1[[#This Row],[Price]]&lt;=80000,"Mid-range",
TRUE,"Premium"
)</f>
        <v>Budget</v>
      </c>
      <c r="O1626" t="str" cm="1">
        <f t="array" ref="O1626">_xlfn.IFS(
Table1[[#This Row],[Engine Size]]&lt;2,"Small",
Table1[[#This Row],[Engine Size]]&lt;4,"Medium",
TRUE,"Large"
)</f>
        <v>Medium</v>
      </c>
      <c r="P1626" cm="1">
        <f t="array" ref="P1626">_xlfn.IFS(
Table1[[#This Row],[Condition]]="New",3,
Table1[[#This Row],[Condition]]="Like New",2,
TRUE,1
)</f>
        <v>3</v>
      </c>
    </row>
    <row r="1627" spans="1:16" x14ac:dyDescent="0.3">
      <c r="A1627">
        <v>1626</v>
      </c>
      <c r="B1627" t="s">
        <v>30</v>
      </c>
      <c r="C1627">
        <v>2010</v>
      </c>
      <c r="D1627">
        <v>3.6</v>
      </c>
      <c r="E1627" t="s">
        <v>18</v>
      </c>
      <c r="F1627" t="s">
        <v>19</v>
      </c>
      <c r="G1627">
        <v>298517</v>
      </c>
      <c r="H1627" t="s">
        <v>26</v>
      </c>
      <c r="I1627">
        <v>97082.99</v>
      </c>
      <c r="J1627" t="s">
        <v>52</v>
      </c>
      <c r="K1627">
        <f ca="1">YEAR(TODAY()) - Table1[[#This Row],[Year]]</f>
        <v>16</v>
      </c>
      <c r="L1627">
        <f>Table1[[#This Row],[Price]]/Table1[[#This Row],[Mileage]]</f>
        <v>0.32521762579685581</v>
      </c>
      <c r="M1627" t="str" cm="1">
        <f t="array" ref="M1627">_xlfn.IFS(
Table1[[#This Row],[Mileage]]&lt;50000,"Low",
Table1[[#This Row],[Mileage]]&lt;150000,"Medium",
TRUE,"High"
)</f>
        <v>High</v>
      </c>
      <c r="N1627" t="str" cm="1">
        <f t="array" ref="N1627">_xlfn.IFS(
Table1[[#This Row],[Price]]&lt;65000,"Budget",
Table1[[#This Row],[Price]]&lt;=80000,"Mid-range",
TRUE,"Premium"
)</f>
        <v>Premium</v>
      </c>
      <c r="O1627" t="str" cm="1">
        <f t="array" ref="O1627">_xlfn.IFS(
Table1[[#This Row],[Engine Size]]&lt;2,"Small",
Table1[[#This Row],[Engine Size]]&lt;4,"Medium",
TRUE,"Large"
)</f>
        <v>Medium</v>
      </c>
      <c r="P1627" cm="1">
        <f t="array" ref="P1627">_xlfn.IFS(
Table1[[#This Row],[Condition]]="New",3,
Table1[[#This Row],[Condition]]="Like New",2,
TRUE,1
)</f>
        <v>1</v>
      </c>
    </row>
    <row r="1628" spans="1:16" x14ac:dyDescent="0.3">
      <c r="A1628">
        <v>1627</v>
      </c>
      <c r="B1628" t="s">
        <v>58</v>
      </c>
      <c r="C1628">
        <v>2000</v>
      </c>
      <c r="D1628">
        <v>3.2</v>
      </c>
      <c r="E1628" t="s">
        <v>42</v>
      </c>
      <c r="F1628" t="s">
        <v>19</v>
      </c>
      <c r="G1628">
        <v>120623</v>
      </c>
      <c r="H1628" t="s">
        <v>38</v>
      </c>
      <c r="I1628">
        <v>98493.27</v>
      </c>
      <c r="J1628" t="s">
        <v>67</v>
      </c>
      <c r="K1628">
        <f ca="1">YEAR(TODAY()) - Table1[[#This Row],[Year]]</f>
        <v>26</v>
      </c>
      <c r="L1628">
        <f>Table1[[#This Row],[Price]]/Table1[[#This Row],[Mileage]]</f>
        <v>0.81653805658953937</v>
      </c>
      <c r="M1628" t="str" cm="1">
        <f t="array" ref="M1628">_xlfn.IFS(
Table1[[#This Row],[Mileage]]&lt;50000,"Low",
Table1[[#This Row],[Mileage]]&lt;150000,"Medium",
TRUE,"High"
)</f>
        <v>Medium</v>
      </c>
      <c r="N1628" t="str" cm="1">
        <f t="array" ref="N1628">_xlfn.IFS(
Table1[[#This Row],[Price]]&lt;65000,"Budget",
Table1[[#This Row],[Price]]&lt;=80000,"Mid-range",
TRUE,"Premium"
)</f>
        <v>Premium</v>
      </c>
      <c r="O1628" t="str" cm="1">
        <f t="array" ref="O1628">_xlfn.IFS(
Table1[[#This Row],[Engine Size]]&lt;2,"Small",
Table1[[#This Row],[Engine Size]]&lt;4,"Medium",
TRUE,"Large"
)</f>
        <v>Medium</v>
      </c>
      <c r="P1628" cm="1">
        <f t="array" ref="P1628">_xlfn.IFS(
Table1[[#This Row],[Condition]]="New",3,
Table1[[#This Row],[Condition]]="Like New",2,
TRUE,1
)</f>
        <v>2</v>
      </c>
    </row>
    <row r="1629" spans="1:16" hidden="1" x14ac:dyDescent="0.3">
      <c r="A1629">
        <v>1628</v>
      </c>
      <c r="B1629" t="s">
        <v>17</v>
      </c>
      <c r="C1629">
        <v>2023</v>
      </c>
      <c r="D1629">
        <v>5.4</v>
      </c>
      <c r="E1629" t="s">
        <v>25</v>
      </c>
      <c r="F1629" t="s">
        <v>34</v>
      </c>
      <c r="G1629">
        <v>2016</v>
      </c>
      <c r="H1629" t="s">
        <v>20</v>
      </c>
      <c r="I1629">
        <v>22769.06</v>
      </c>
      <c r="J1629" t="s">
        <v>64</v>
      </c>
      <c r="K1629">
        <f ca="1">YEAR(TODAY()) - Table1[[#This Row],[Year]]</f>
        <v>3</v>
      </c>
      <c r="L1629">
        <f>Table1[[#This Row],[Price]]/Table1[[#This Row],[Mileage]]</f>
        <v>11.294176587301587</v>
      </c>
      <c r="M1629" t="str" cm="1">
        <f t="array" ref="M1629">_xlfn.IFS(
Table1[[#This Row],[Mileage]]&lt;50000,"Low",
Table1[[#This Row],[Mileage]]&lt;150000,"Medium",
TRUE,"High"
)</f>
        <v>Low</v>
      </c>
      <c r="N1629" t="str" cm="1">
        <f t="array" ref="N1629">_xlfn.IFS(
Table1[[#This Row],[Price]]&lt;65000,"Budget",
Table1[[#This Row],[Price]]&lt;=80000,"Mid-range",
TRUE,"Premium"
)</f>
        <v>Budget</v>
      </c>
      <c r="O1629" t="str" cm="1">
        <f t="array" ref="O1629">_xlfn.IFS(
Table1[[#This Row],[Engine Size]]&lt;2,"Small",
Table1[[#This Row],[Engine Size]]&lt;4,"Medium",
TRUE,"Large"
)</f>
        <v>Large</v>
      </c>
      <c r="P1629" cm="1">
        <f t="array" ref="P1629">_xlfn.IFS(
Table1[[#This Row],[Condition]]="New",3,
Table1[[#This Row],[Condition]]="Like New",2,
TRUE,1
)</f>
        <v>3</v>
      </c>
    </row>
    <row r="1630" spans="1:16" x14ac:dyDescent="0.3">
      <c r="A1630">
        <v>1629</v>
      </c>
      <c r="B1630" t="s">
        <v>58</v>
      </c>
      <c r="C1630">
        <v>2022</v>
      </c>
      <c r="D1630">
        <v>3.5</v>
      </c>
      <c r="E1630" t="s">
        <v>18</v>
      </c>
      <c r="F1630" t="s">
        <v>34</v>
      </c>
      <c r="G1630">
        <v>7274</v>
      </c>
      <c r="H1630" t="s">
        <v>20</v>
      </c>
      <c r="I1630">
        <v>87156.36</v>
      </c>
      <c r="J1630" t="s">
        <v>59</v>
      </c>
      <c r="K1630">
        <f ca="1">YEAR(TODAY()) - Table1[[#This Row],[Year]]</f>
        <v>4</v>
      </c>
      <c r="L1630">
        <f>Table1[[#This Row],[Price]]/Table1[[#This Row],[Mileage]]</f>
        <v>11.981902667033269</v>
      </c>
      <c r="M1630" t="str" cm="1">
        <f t="array" ref="M1630">_xlfn.IFS(
Table1[[#This Row],[Mileage]]&lt;50000,"Low",
Table1[[#This Row],[Mileage]]&lt;150000,"Medium",
TRUE,"High"
)</f>
        <v>Low</v>
      </c>
      <c r="N1630" t="str" cm="1">
        <f t="array" ref="N1630">_xlfn.IFS(
Table1[[#This Row],[Price]]&lt;65000,"Budget",
Table1[[#This Row],[Price]]&lt;=80000,"Mid-range",
TRUE,"Premium"
)</f>
        <v>Premium</v>
      </c>
      <c r="O1630" t="str" cm="1">
        <f t="array" ref="O1630">_xlfn.IFS(
Table1[[#This Row],[Engine Size]]&lt;2,"Small",
Table1[[#This Row],[Engine Size]]&lt;4,"Medium",
TRUE,"Large"
)</f>
        <v>Medium</v>
      </c>
      <c r="P1630" cm="1">
        <f t="array" ref="P1630">_xlfn.IFS(
Table1[[#This Row],[Condition]]="New",3,
Table1[[#This Row],[Condition]]="Like New",2,
TRUE,1
)</f>
        <v>3</v>
      </c>
    </row>
    <row r="1631" spans="1:16" hidden="1" x14ac:dyDescent="0.3">
      <c r="A1631">
        <v>1630</v>
      </c>
      <c r="B1631" t="s">
        <v>50</v>
      </c>
      <c r="C1631">
        <v>2014</v>
      </c>
      <c r="D1631">
        <v>3.5</v>
      </c>
      <c r="E1631" t="s">
        <v>25</v>
      </c>
      <c r="F1631" t="s">
        <v>34</v>
      </c>
      <c r="G1631">
        <v>15748</v>
      </c>
      <c r="H1631" t="s">
        <v>20</v>
      </c>
      <c r="I1631">
        <v>42090.22</v>
      </c>
      <c r="J1631" t="s">
        <v>61</v>
      </c>
      <c r="K1631">
        <f ca="1">YEAR(TODAY()) - Table1[[#This Row],[Year]]</f>
        <v>12</v>
      </c>
      <c r="L1631">
        <f>Table1[[#This Row],[Price]]/Table1[[#This Row],[Mileage]]</f>
        <v>2.6727343154686309</v>
      </c>
      <c r="M1631" t="str" cm="1">
        <f t="array" ref="M1631">_xlfn.IFS(
Table1[[#This Row],[Mileage]]&lt;50000,"Low",
Table1[[#This Row],[Mileage]]&lt;150000,"Medium",
TRUE,"High"
)</f>
        <v>Low</v>
      </c>
      <c r="N1631" t="str" cm="1">
        <f t="array" ref="N1631">_xlfn.IFS(
Table1[[#This Row],[Price]]&lt;65000,"Budget",
Table1[[#This Row],[Price]]&lt;=80000,"Mid-range",
TRUE,"Premium"
)</f>
        <v>Budget</v>
      </c>
      <c r="O1631" t="str" cm="1">
        <f t="array" ref="O1631">_xlfn.IFS(
Table1[[#This Row],[Engine Size]]&lt;2,"Small",
Table1[[#This Row],[Engine Size]]&lt;4,"Medium",
TRUE,"Large"
)</f>
        <v>Medium</v>
      </c>
      <c r="P1631" cm="1">
        <f t="array" ref="P1631">_xlfn.IFS(
Table1[[#This Row],[Condition]]="New",3,
Table1[[#This Row],[Condition]]="Like New",2,
TRUE,1
)</f>
        <v>3</v>
      </c>
    </row>
    <row r="1632" spans="1:16" hidden="1" x14ac:dyDescent="0.3">
      <c r="A1632">
        <v>1631</v>
      </c>
      <c r="B1632" t="s">
        <v>50</v>
      </c>
      <c r="C1632">
        <v>2010</v>
      </c>
      <c r="D1632">
        <v>1.7</v>
      </c>
      <c r="E1632" t="s">
        <v>25</v>
      </c>
      <c r="F1632" t="s">
        <v>19</v>
      </c>
      <c r="G1632">
        <v>11826</v>
      </c>
      <c r="H1632" t="s">
        <v>20</v>
      </c>
      <c r="I1632">
        <v>41230</v>
      </c>
      <c r="J1632" t="s">
        <v>54</v>
      </c>
      <c r="K1632">
        <f ca="1">YEAR(TODAY()) - Table1[[#This Row],[Year]]</f>
        <v>16</v>
      </c>
      <c r="L1632">
        <f>Table1[[#This Row],[Price]]/Table1[[#This Row],[Mileage]]</f>
        <v>3.4863859293083039</v>
      </c>
      <c r="M1632" t="str" cm="1">
        <f t="array" ref="M1632">_xlfn.IFS(
Table1[[#This Row],[Mileage]]&lt;50000,"Low",
Table1[[#This Row],[Mileage]]&lt;150000,"Medium",
TRUE,"High"
)</f>
        <v>Low</v>
      </c>
      <c r="N1632" t="str" cm="1">
        <f t="array" ref="N1632">_xlfn.IFS(
Table1[[#This Row],[Price]]&lt;65000,"Budget",
Table1[[#This Row],[Price]]&lt;=80000,"Mid-range",
TRUE,"Premium"
)</f>
        <v>Budget</v>
      </c>
      <c r="O1632" t="str" cm="1">
        <f t="array" ref="O1632">_xlfn.IFS(
Table1[[#This Row],[Engine Size]]&lt;2,"Small",
Table1[[#This Row],[Engine Size]]&lt;4,"Medium",
TRUE,"Large"
)</f>
        <v>Small</v>
      </c>
      <c r="P1632" cm="1">
        <f t="array" ref="P1632">_xlfn.IFS(
Table1[[#This Row],[Condition]]="New",3,
Table1[[#This Row],[Condition]]="Like New",2,
TRUE,1
)</f>
        <v>3</v>
      </c>
    </row>
    <row r="1633" spans="1:16" hidden="1" x14ac:dyDescent="0.3">
      <c r="A1633">
        <v>1632</v>
      </c>
      <c r="B1633" t="s">
        <v>37</v>
      </c>
      <c r="C1633">
        <v>2018</v>
      </c>
      <c r="D1633">
        <v>5.9</v>
      </c>
      <c r="E1633" t="s">
        <v>25</v>
      </c>
      <c r="F1633" t="s">
        <v>19</v>
      </c>
      <c r="G1633">
        <v>129288</v>
      </c>
      <c r="H1633" t="s">
        <v>26</v>
      </c>
      <c r="I1633">
        <v>29956.28</v>
      </c>
      <c r="J1633" t="s">
        <v>39</v>
      </c>
      <c r="K1633">
        <f ca="1">YEAR(TODAY()) - Table1[[#This Row],[Year]]</f>
        <v>8</v>
      </c>
      <c r="L1633">
        <f>Table1[[#This Row],[Price]]/Table1[[#This Row],[Mileage]]</f>
        <v>0.23170193676133902</v>
      </c>
      <c r="M1633" t="str" cm="1">
        <f t="array" ref="M1633">_xlfn.IFS(
Table1[[#This Row],[Mileage]]&lt;50000,"Low",
Table1[[#This Row],[Mileage]]&lt;150000,"Medium",
TRUE,"High"
)</f>
        <v>Medium</v>
      </c>
      <c r="N1633" t="str" cm="1">
        <f t="array" ref="N1633">_xlfn.IFS(
Table1[[#This Row],[Price]]&lt;65000,"Budget",
Table1[[#This Row],[Price]]&lt;=80000,"Mid-range",
TRUE,"Premium"
)</f>
        <v>Budget</v>
      </c>
      <c r="O1633" t="str" cm="1">
        <f t="array" ref="O1633">_xlfn.IFS(
Table1[[#This Row],[Engine Size]]&lt;2,"Small",
Table1[[#This Row],[Engine Size]]&lt;4,"Medium",
TRUE,"Large"
)</f>
        <v>Large</v>
      </c>
      <c r="P1633" cm="1">
        <f t="array" ref="P1633">_xlfn.IFS(
Table1[[#This Row],[Condition]]="New",3,
Table1[[#This Row],[Condition]]="Like New",2,
TRUE,1
)</f>
        <v>1</v>
      </c>
    </row>
    <row r="1634" spans="1:16" hidden="1" x14ac:dyDescent="0.3">
      <c r="A1634">
        <v>1633</v>
      </c>
      <c r="B1634" t="s">
        <v>50</v>
      </c>
      <c r="C1634">
        <v>2017</v>
      </c>
      <c r="D1634">
        <v>2.2000000000000002</v>
      </c>
      <c r="E1634" t="s">
        <v>25</v>
      </c>
      <c r="F1634" t="s">
        <v>34</v>
      </c>
      <c r="G1634">
        <v>201081</v>
      </c>
      <c r="H1634" t="s">
        <v>26</v>
      </c>
      <c r="I1634">
        <v>9247.48</v>
      </c>
      <c r="J1634" t="s">
        <v>55</v>
      </c>
      <c r="K1634">
        <f ca="1">YEAR(TODAY()) - Table1[[#This Row],[Year]]</f>
        <v>9</v>
      </c>
      <c r="L1634">
        <f>Table1[[#This Row],[Price]]/Table1[[#This Row],[Mileage]]</f>
        <v>4.5988830371840199E-2</v>
      </c>
      <c r="M1634" t="str" cm="1">
        <f t="array" ref="M1634">_xlfn.IFS(
Table1[[#This Row],[Mileage]]&lt;50000,"Low",
Table1[[#This Row],[Mileage]]&lt;150000,"Medium",
TRUE,"High"
)</f>
        <v>High</v>
      </c>
      <c r="N1634" t="str" cm="1">
        <f t="array" ref="N1634">_xlfn.IFS(
Table1[[#This Row],[Price]]&lt;65000,"Budget",
Table1[[#This Row],[Price]]&lt;=80000,"Mid-range",
TRUE,"Premium"
)</f>
        <v>Budget</v>
      </c>
      <c r="O1634" t="str" cm="1">
        <f t="array" ref="O1634">_xlfn.IFS(
Table1[[#This Row],[Engine Size]]&lt;2,"Small",
Table1[[#This Row],[Engine Size]]&lt;4,"Medium",
TRUE,"Large"
)</f>
        <v>Medium</v>
      </c>
      <c r="P1634" cm="1">
        <f t="array" ref="P1634">_xlfn.IFS(
Table1[[#This Row],[Condition]]="New",3,
Table1[[#This Row],[Condition]]="Like New",2,
TRUE,1
)</f>
        <v>1</v>
      </c>
    </row>
    <row r="1635" spans="1:16" hidden="1" x14ac:dyDescent="0.3">
      <c r="A1635">
        <v>1634</v>
      </c>
      <c r="B1635" t="s">
        <v>24</v>
      </c>
      <c r="C1635">
        <v>2016</v>
      </c>
      <c r="D1635">
        <v>1.4</v>
      </c>
      <c r="E1635" t="s">
        <v>25</v>
      </c>
      <c r="F1635" t="s">
        <v>19</v>
      </c>
      <c r="G1635">
        <v>251054</v>
      </c>
      <c r="H1635" t="s">
        <v>38</v>
      </c>
      <c r="I1635">
        <v>30460.85</v>
      </c>
      <c r="J1635" t="s">
        <v>27</v>
      </c>
      <c r="K1635">
        <f ca="1">YEAR(TODAY()) - Table1[[#This Row],[Year]]</f>
        <v>10</v>
      </c>
      <c r="L1635">
        <f>Table1[[#This Row],[Price]]/Table1[[#This Row],[Mileage]]</f>
        <v>0.12133186485775968</v>
      </c>
      <c r="M1635" t="str" cm="1">
        <f t="array" ref="M1635">_xlfn.IFS(
Table1[[#This Row],[Mileage]]&lt;50000,"Low",
Table1[[#This Row],[Mileage]]&lt;150000,"Medium",
TRUE,"High"
)</f>
        <v>High</v>
      </c>
      <c r="N1635" t="str" cm="1">
        <f t="array" ref="N1635">_xlfn.IFS(
Table1[[#This Row],[Price]]&lt;65000,"Budget",
Table1[[#This Row],[Price]]&lt;=80000,"Mid-range",
TRUE,"Premium"
)</f>
        <v>Budget</v>
      </c>
      <c r="O1635" t="str" cm="1">
        <f t="array" ref="O1635">_xlfn.IFS(
Table1[[#This Row],[Engine Size]]&lt;2,"Small",
Table1[[#This Row],[Engine Size]]&lt;4,"Medium",
TRUE,"Large"
)</f>
        <v>Small</v>
      </c>
      <c r="P1635" cm="1">
        <f t="array" ref="P1635">_xlfn.IFS(
Table1[[#This Row],[Condition]]="New",3,
Table1[[#This Row],[Condition]]="Like New",2,
TRUE,1
)</f>
        <v>2</v>
      </c>
    </row>
    <row r="1636" spans="1:16" hidden="1" x14ac:dyDescent="0.3">
      <c r="A1636">
        <v>1635</v>
      </c>
      <c r="B1636" t="s">
        <v>43</v>
      </c>
      <c r="C1636">
        <v>2018</v>
      </c>
      <c r="D1636">
        <v>4.3</v>
      </c>
      <c r="E1636" t="s">
        <v>33</v>
      </c>
      <c r="F1636" t="s">
        <v>19</v>
      </c>
      <c r="G1636">
        <v>172507</v>
      </c>
      <c r="H1636" t="s">
        <v>38</v>
      </c>
      <c r="I1636">
        <v>10108.81</v>
      </c>
      <c r="J1636" t="s">
        <v>63</v>
      </c>
      <c r="K1636">
        <f ca="1">YEAR(TODAY()) - Table1[[#This Row],[Year]]</f>
        <v>8</v>
      </c>
      <c r="L1636">
        <f>Table1[[#This Row],[Price]]/Table1[[#This Row],[Mileage]]</f>
        <v>5.8599419154005343E-2</v>
      </c>
      <c r="M1636" t="str" cm="1">
        <f t="array" ref="M1636">_xlfn.IFS(
Table1[[#This Row],[Mileage]]&lt;50000,"Low",
Table1[[#This Row],[Mileage]]&lt;150000,"Medium",
TRUE,"High"
)</f>
        <v>High</v>
      </c>
      <c r="N1636" t="str" cm="1">
        <f t="array" ref="N1636">_xlfn.IFS(
Table1[[#This Row],[Price]]&lt;65000,"Budget",
Table1[[#This Row],[Price]]&lt;=80000,"Mid-range",
TRUE,"Premium"
)</f>
        <v>Budget</v>
      </c>
      <c r="O1636" t="str" cm="1">
        <f t="array" ref="O1636">_xlfn.IFS(
Table1[[#This Row],[Engine Size]]&lt;2,"Small",
Table1[[#This Row],[Engine Size]]&lt;4,"Medium",
TRUE,"Large"
)</f>
        <v>Large</v>
      </c>
      <c r="P1636" cm="1">
        <f t="array" ref="P1636">_xlfn.IFS(
Table1[[#This Row],[Condition]]="New",3,
Table1[[#This Row],[Condition]]="Like New",2,
TRUE,1
)</f>
        <v>2</v>
      </c>
    </row>
    <row r="1637" spans="1:16" x14ac:dyDescent="0.3">
      <c r="A1637">
        <v>1636</v>
      </c>
      <c r="B1637" t="s">
        <v>43</v>
      </c>
      <c r="C1637">
        <v>2020</v>
      </c>
      <c r="D1637">
        <v>4</v>
      </c>
      <c r="E1637" t="s">
        <v>42</v>
      </c>
      <c r="F1637" t="s">
        <v>19</v>
      </c>
      <c r="G1637">
        <v>206089</v>
      </c>
      <c r="H1637" t="s">
        <v>38</v>
      </c>
      <c r="I1637">
        <v>92815.34</v>
      </c>
      <c r="J1637" t="s">
        <v>63</v>
      </c>
      <c r="K1637">
        <f ca="1">YEAR(TODAY()) - Table1[[#This Row],[Year]]</f>
        <v>6</v>
      </c>
      <c r="L1637">
        <f>Table1[[#This Row],[Price]]/Table1[[#This Row],[Mileage]]</f>
        <v>0.45036532760118198</v>
      </c>
      <c r="M1637" t="str" cm="1">
        <f t="array" ref="M1637">_xlfn.IFS(
Table1[[#This Row],[Mileage]]&lt;50000,"Low",
Table1[[#This Row],[Mileage]]&lt;150000,"Medium",
TRUE,"High"
)</f>
        <v>High</v>
      </c>
      <c r="N1637" t="str" cm="1">
        <f t="array" ref="N1637">_xlfn.IFS(
Table1[[#This Row],[Price]]&lt;65000,"Budget",
Table1[[#This Row],[Price]]&lt;=80000,"Mid-range",
TRUE,"Premium"
)</f>
        <v>Premium</v>
      </c>
      <c r="O1637" t="str" cm="1">
        <f t="array" ref="O1637">_xlfn.IFS(
Table1[[#This Row],[Engine Size]]&lt;2,"Small",
Table1[[#This Row],[Engine Size]]&lt;4,"Medium",
TRUE,"Large"
)</f>
        <v>Large</v>
      </c>
      <c r="P1637" cm="1">
        <f t="array" ref="P1637">_xlfn.IFS(
Table1[[#This Row],[Condition]]="New",3,
Table1[[#This Row],[Condition]]="Like New",2,
TRUE,1
)</f>
        <v>2</v>
      </c>
    </row>
    <row r="1638" spans="1:16" x14ac:dyDescent="0.3">
      <c r="A1638">
        <v>1637</v>
      </c>
      <c r="B1638" t="s">
        <v>30</v>
      </c>
      <c r="C1638">
        <v>2013</v>
      </c>
      <c r="D1638">
        <v>3.1</v>
      </c>
      <c r="E1638" t="s">
        <v>25</v>
      </c>
      <c r="F1638" t="s">
        <v>34</v>
      </c>
      <c r="G1638">
        <v>223023</v>
      </c>
      <c r="H1638" t="s">
        <v>38</v>
      </c>
      <c r="I1638">
        <v>67863.460000000006</v>
      </c>
      <c r="J1638" t="s">
        <v>40</v>
      </c>
      <c r="K1638">
        <f ca="1">YEAR(TODAY()) - Table1[[#This Row],[Year]]</f>
        <v>13</v>
      </c>
      <c r="L1638">
        <f>Table1[[#This Row],[Price]]/Table1[[#This Row],[Mileage]]</f>
        <v>0.30428906435659103</v>
      </c>
      <c r="M1638" t="str" cm="1">
        <f t="array" ref="M1638">_xlfn.IFS(
Table1[[#This Row],[Mileage]]&lt;50000,"Low",
Table1[[#This Row],[Mileage]]&lt;150000,"Medium",
TRUE,"High"
)</f>
        <v>High</v>
      </c>
      <c r="N1638" t="str" cm="1">
        <f t="array" ref="N1638">_xlfn.IFS(
Table1[[#This Row],[Price]]&lt;65000,"Budget",
Table1[[#This Row],[Price]]&lt;=80000,"Mid-range",
TRUE,"Premium"
)</f>
        <v>Mid-range</v>
      </c>
      <c r="O1638" t="str" cm="1">
        <f t="array" ref="O1638">_xlfn.IFS(
Table1[[#This Row],[Engine Size]]&lt;2,"Small",
Table1[[#This Row],[Engine Size]]&lt;4,"Medium",
TRUE,"Large"
)</f>
        <v>Medium</v>
      </c>
      <c r="P1638" cm="1">
        <f t="array" ref="P1638">_xlfn.IFS(
Table1[[#This Row],[Condition]]="New",3,
Table1[[#This Row],[Condition]]="Like New",2,
TRUE,1
)</f>
        <v>2</v>
      </c>
    </row>
    <row r="1639" spans="1:16" x14ac:dyDescent="0.3">
      <c r="A1639">
        <v>1638</v>
      </c>
      <c r="B1639" t="s">
        <v>30</v>
      </c>
      <c r="C1639">
        <v>2017</v>
      </c>
      <c r="D1639">
        <v>3.1</v>
      </c>
      <c r="E1639" t="s">
        <v>33</v>
      </c>
      <c r="F1639" t="s">
        <v>34</v>
      </c>
      <c r="G1639">
        <v>192949</v>
      </c>
      <c r="H1639" t="s">
        <v>20</v>
      </c>
      <c r="I1639">
        <v>89229.15</v>
      </c>
      <c r="J1639" t="s">
        <v>40</v>
      </c>
      <c r="K1639">
        <f ca="1">YEAR(TODAY()) - Table1[[#This Row],[Year]]</f>
        <v>9</v>
      </c>
      <c r="L1639">
        <f>Table1[[#This Row],[Price]]/Table1[[#This Row],[Mileage]]</f>
        <v>0.46244940372844634</v>
      </c>
      <c r="M1639" t="str" cm="1">
        <f t="array" ref="M1639">_xlfn.IFS(
Table1[[#This Row],[Mileage]]&lt;50000,"Low",
Table1[[#This Row],[Mileage]]&lt;150000,"Medium",
TRUE,"High"
)</f>
        <v>High</v>
      </c>
      <c r="N1639" t="str" cm="1">
        <f t="array" ref="N1639">_xlfn.IFS(
Table1[[#This Row],[Price]]&lt;65000,"Budget",
Table1[[#This Row],[Price]]&lt;=80000,"Mid-range",
TRUE,"Premium"
)</f>
        <v>Premium</v>
      </c>
      <c r="O1639" t="str" cm="1">
        <f t="array" ref="O1639">_xlfn.IFS(
Table1[[#This Row],[Engine Size]]&lt;2,"Small",
Table1[[#This Row],[Engine Size]]&lt;4,"Medium",
TRUE,"Large"
)</f>
        <v>Medium</v>
      </c>
      <c r="P1639" cm="1">
        <f t="array" ref="P1639">_xlfn.IFS(
Table1[[#This Row],[Condition]]="New",3,
Table1[[#This Row],[Condition]]="Like New",2,
TRUE,1
)</f>
        <v>3</v>
      </c>
    </row>
    <row r="1640" spans="1:16" x14ac:dyDescent="0.3">
      <c r="A1640">
        <v>1639</v>
      </c>
      <c r="B1640" t="s">
        <v>43</v>
      </c>
      <c r="C1640">
        <v>2018</v>
      </c>
      <c r="D1640">
        <v>4.9000000000000004</v>
      </c>
      <c r="E1640" t="s">
        <v>18</v>
      </c>
      <c r="F1640" t="s">
        <v>19</v>
      </c>
      <c r="G1640">
        <v>69072</v>
      </c>
      <c r="H1640" t="s">
        <v>26</v>
      </c>
      <c r="I1640">
        <v>73142.61</v>
      </c>
      <c r="J1640" t="s">
        <v>60</v>
      </c>
      <c r="K1640">
        <f ca="1">YEAR(TODAY()) - Table1[[#This Row],[Year]]</f>
        <v>8</v>
      </c>
      <c r="L1640">
        <f>Table1[[#This Row],[Price]]/Table1[[#This Row],[Mileage]]</f>
        <v>1.0589328526754691</v>
      </c>
      <c r="M1640" t="str" cm="1">
        <f t="array" ref="M1640">_xlfn.IFS(
Table1[[#This Row],[Mileage]]&lt;50000,"Low",
Table1[[#This Row],[Mileage]]&lt;150000,"Medium",
TRUE,"High"
)</f>
        <v>Medium</v>
      </c>
      <c r="N1640" t="str" cm="1">
        <f t="array" ref="N1640">_xlfn.IFS(
Table1[[#This Row],[Price]]&lt;65000,"Budget",
Table1[[#This Row],[Price]]&lt;=80000,"Mid-range",
TRUE,"Premium"
)</f>
        <v>Mid-range</v>
      </c>
      <c r="O1640" t="str" cm="1">
        <f t="array" ref="O1640">_xlfn.IFS(
Table1[[#This Row],[Engine Size]]&lt;2,"Small",
Table1[[#This Row],[Engine Size]]&lt;4,"Medium",
TRUE,"Large"
)</f>
        <v>Large</v>
      </c>
      <c r="P1640" cm="1">
        <f t="array" ref="P1640">_xlfn.IFS(
Table1[[#This Row],[Condition]]="New",3,
Table1[[#This Row],[Condition]]="Like New",2,
TRUE,1
)</f>
        <v>1</v>
      </c>
    </row>
    <row r="1641" spans="1:16" hidden="1" x14ac:dyDescent="0.3">
      <c r="A1641">
        <v>1640</v>
      </c>
      <c r="B1641" t="s">
        <v>17</v>
      </c>
      <c r="C1641">
        <v>2014</v>
      </c>
      <c r="D1641">
        <v>2</v>
      </c>
      <c r="E1641" t="s">
        <v>25</v>
      </c>
      <c r="F1641" t="s">
        <v>19</v>
      </c>
      <c r="G1641">
        <v>67309</v>
      </c>
      <c r="H1641" t="s">
        <v>26</v>
      </c>
      <c r="I1641">
        <v>17472.25</v>
      </c>
      <c r="J1641" t="s">
        <v>64</v>
      </c>
      <c r="K1641">
        <f ca="1">YEAR(TODAY()) - Table1[[#This Row],[Year]]</f>
        <v>12</v>
      </c>
      <c r="L1641">
        <f>Table1[[#This Row],[Price]]/Table1[[#This Row],[Mileage]]</f>
        <v>0.25958267096524984</v>
      </c>
      <c r="M1641" t="str" cm="1">
        <f t="array" ref="M1641">_xlfn.IFS(
Table1[[#This Row],[Mileage]]&lt;50000,"Low",
Table1[[#This Row],[Mileage]]&lt;150000,"Medium",
TRUE,"High"
)</f>
        <v>Medium</v>
      </c>
      <c r="N1641" t="str" cm="1">
        <f t="array" ref="N1641">_xlfn.IFS(
Table1[[#This Row],[Price]]&lt;65000,"Budget",
Table1[[#This Row],[Price]]&lt;=80000,"Mid-range",
TRUE,"Premium"
)</f>
        <v>Budget</v>
      </c>
      <c r="O1641" t="str" cm="1">
        <f t="array" ref="O1641">_xlfn.IFS(
Table1[[#This Row],[Engine Size]]&lt;2,"Small",
Table1[[#This Row],[Engine Size]]&lt;4,"Medium",
TRUE,"Large"
)</f>
        <v>Medium</v>
      </c>
      <c r="P1641" cm="1">
        <f t="array" ref="P1641">_xlfn.IFS(
Table1[[#This Row],[Condition]]="New",3,
Table1[[#This Row],[Condition]]="Like New",2,
TRUE,1
)</f>
        <v>1</v>
      </c>
    </row>
    <row r="1642" spans="1:16" x14ac:dyDescent="0.3">
      <c r="A1642">
        <v>1641</v>
      </c>
      <c r="B1642" t="s">
        <v>30</v>
      </c>
      <c r="C1642">
        <v>2014</v>
      </c>
      <c r="D1642">
        <v>5.0999999999999996</v>
      </c>
      <c r="E1642" t="s">
        <v>18</v>
      </c>
      <c r="F1642" t="s">
        <v>19</v>
      </c>
      <c r="G1642">
        <v>160966</v>
      </c>
      <c r="H1642" t="s">
        <v>26</v>
      </c>
      <c r="I1642">
        <v>94355.25</v>
      </c>
      <c r="J1642" t="s">
        <v>40</v>
      </c>
      <c r="K1642">
        <f ca="1">YEAR(TODAY()) - Table1[[#This Row],[Year]]</f>
        <v>12</v>
      </c>
      <c r="L1642">
        <f>Table1[[#This Row],[Price]]/Table1[[#This Row],[Mileage]]</f>
        <v>0.58618124324391485</v>
      </c>
      <c r="M1642" t="str" cm="1">
        <f t="array" ref="M1642">_xlfn.IFS(
Table1[[#This Row],[Mileage]]&lt;50000,"Low",
Table1[[#This Row],[Mileage]]&lt;150000,"Medium",
TRUE,"High"
)</f>
        <v>High</v>
      </c>
      <c r="N1642" t="str" cm="1">
        <f t="array" ref="N1642">_xlfn.IFS(
Table1[[#This Row],[Price]]&lt;65000,"Budget",
Table1[[#This Row],[Price]]&lt;=80000,"Mid-range",
TRUE,"Premium"
)</f>
        <v>Premium</v>
      </c>
      <c r="O1642" t="str" cm="1">
        <f t="array" ref="O1642">_xlfn.IFS(
Table1[[#This Row],[Engine Size]]&lt;2,"Small",
Table1[[#This Row],[Engine Size]]&lt;4,"Medium",
TRUE,"Large"
)</f>
        <v>Large</v>
      </c>
      <c r="P1642" cm="1">
        <f t="array" ref="P1642">_xlfn.IFS(
Table1[[#This Row],[Condition]]="New",3,
Table1[[#This Row],[Condition]]="Like New",2,
TRUE,1
)</f>
        <v>1</v>
      </c>
    </row>
    <row r="1643" spans="1:16" x14ac:dyDescent="0.3">
      <c r="A1643">
        <v>1642</v>
      </c>
      <c r="B1643" t="s">
        <v>37</v>
      </c>
      <c r="C1643">
        <v>2003</v>
      </c>
      <c r="D1643">
        <v>4.2</v>
      </c>
      <c r="E1643" t="s">
        <v>25</v>
      </c>
      <c r="F1643" t="s">
        <v>19</v>
      </c>
      <c r="G1643">
        <v>185639</v>
      </c>
      <c r="H1643" t="s">
        <v>26</v>
      </c>
      <c r="I1643">
        <v>90489.84</v>
      </c>
      <c r="J1643" t="s">
        <v>48</v>
      </c>
      <c r="K1643">
        <f ca="1">YEAR(TODAY()) - Table1[[#This Row],[Year]]</f>
        <v>23</v>
      </c>
      <c r="L1643">
        <f>Table1[[#This Row],[Price]]/Table1[[#This Row],[Mileage]]</f>
        <v>0.48745058958516257</v>
      </c>
      <c r="M1643" t="str" cm="1">
        <f t="array" ref="M1643">_xlfn.IFS(
Table1[[#This Row],[Mileage]]&lt;50000,"Low",
Table1[[#This Row],[Mileage]]&lt;150000,"Medium",
TRUE,"High"
)</f>
        <v>High</v>
      </c>
      <c r="N1643" t="str" cm="1">
        <f t="array" ref="N1643">_xlfn.IFS(
Table1[[#This Row],[Price]]&lt;65000,"Budget",
Table1[[#This Row],[Price]]&lt;=80000,"Mid-range",
TRUE,"Premium"
)</f>
        <v>Premium</v>
      </c>
      <c r="O1643" t="str" cm="1">
        <f t="array" ref="O1643">_xlfn.IFS(
Table1[[#This Row],[Engine Size]]&lt;2,"Small",
Table1[[#This Row],[Engine Size]]&lt;4,"Medium",
TRUE,"Large"
)</f>
        <v>Large</v>
      </c>
      <c r="P1643" cm="1">
        <f t="array" ref="P1643">_xlfn.IFS(
Table1[[#This Row],[Condition]]="New",3,
Table1[[#This Row],[Condition]]="Like New",2,
TRUE,1
)</f>
        <v>1</v>
      </c>
    </row>
    <row r="1644" spans="1:16" hidden="1" x14ac:dyDescent="0.3">
      <c r="A1644">
        <v>1643</v>
      </c>
      <c r="B1644" t="s">
        <v>50</v>
      </c>
      <c r="C1644">
        <v>2006</v>
      </c>
      <c r="D1644">
        <v>3.1</v>
      </c>
      <c r="E1644" t="s">
        <v>33</v>
      </c>
      <c r="F1644" t="s">
        <v>34</v>
      </c>
      <c r="G1644">
        <v>35326</v>
      </c>
      <c r="H1644" t="s">
        <v>38</v>
      </c>
      <c r="I1644">
        <v>38067.230000000003</v>
      </c>
      <c r="J1644" t="s">
        <v>51</v>
      </c>
      <c r="K1644">
        <f ca="1">YEAR(TODAY()) - Table1[[#This Row],[Year]]</f>
        <v>20</v>
      </c>
      <c r="L1644">
        <f>Table1[[#This Row],[Price]]/Table1[[#This Row],[Mileage]]</f>
        <v>1.0775980863952896</v>
      </c>
      <c r="M1644" t="str" cm="1">
        <f t="array" ref="M1644">_xlfn.IFS(
Table1[[#This Row],[Mileage]]&lt;50000,"Low",
Table1[[#This Row],[Mileage]]&lt;150000,"Medium",
TRUE,"High"
)</f>
        <v>Low</v>
      </c>
      <c r="N1644" t="str" cm="1">
        <f t="array" ref="N1644">_xlfn.IFS(
Table1[[#This Row],[Price]]&lt;65000,"Budget",
Table1[[#This Row],[Price]]&lt;=80000,"Mid-range",
TRUE,"Premium"
)</f>
        <v>Budget</v>
      </c>
      <c r="O1644" t="str" cm="1">
        <f t="array" ref="O1644">_xlfn.IFS(
Table1[[#This Row],[Engine Size]]&lt;2,"Small",
Table1[[#This Row],[Engine Size]]&lt;4,"Medium",
TRUE,"Large"
)</f>
        <v>Medium</v>
      </c>
      <c r="P1644" cm="1">
        <f t="array" ref="P1644">_xlfn.IFS(
Table1[[#This Row],[Condition]]="New",3,
Table1[[#This Row],[Condition]]="Like New",2,
TRUE,1
)</f>
        <v>2</v>
      </c>
    </row>
    <row r="1645" spans="1:16" hidden="1" x14ac:dyDescent="0.3">
      <c r="A1645">
        <v>1644</v>
      </c>
      <c r="B1645" t="s">
        <v>43</v>
      </c>
      <c r="C1645">
        <v>2012</v>
      </c>
      <c r="D1645">
        <v>3.3</v>
      </c>
      <c r="E1645" t="s">
        <v>33</v>
      </c>
      <c r="F1645" t="s">
        <v>34</v>
      </c>
      <c r="G1645">
        <v>186131</v>
      </c>
      <c r="H1645" t="s">
        <v>20</v>
      </c>
      <c r="I1645">
        <v>15595.67</v>
      </c>
      <c r="J1645" t="s">
        <v>57</v>
      </c>
      <c r="K1645">
        <f ca="1">YEAR(TODAY()) - Table1[[#This Row],[Year]]</f>
        <v>14</v>
      </c>
      <c r="L1645">
        <f>Table1[[#This Row],[Price]]/Table1[[#This Row],[Mileage]]</f>
        <v>8.3788675717639732E-2</v>
      </c>
      <c r="M1645" t="str" cm="1">
        <f t="array" ref="M1645">_xlfn.IFS(
Table1[[#This Row],[Mileage]]&lt;50000,"Low",
Table1[[#This Row],[Mileage]]&lt;150000,"Medium",
TRUE,"High"
)</f>
        <v>High</v>
      </c>
      <c r="N1645" t="str" cm="1">
        <f t="array" ref="N1645">_xlfn.IFS(
Table1[[#This Row],[Price]]&lt;65000,"Budget",
Table1[[#This Row],[Price]]&lt;=80000,"Mid-range",
TRUE,"Premium"
)</f>
        <v>Budget</v>
      </c>
      <c r="O1645" t="str" cm="1">
        <f t="array" ref="O1645">_xlfn.IFS(
Table1[[#This Row],[Engine Size]]&lt;2,"Small",
Table1[[#This Row],[Engine Size]]&lt;4,"Medium",
TRUE,"Large"
)</f>
        <v>Medium</v>
      </c>
      <c r="P1645" cm="1">
        <f t="array" ref="P1645">_xlfn.IFS(
Table1[[#This Row],[Condition]]="New",3,
Table1[[#This Row],[Condition]]="Like New",2,
TRUE,1
)</f>
        <v>3</v>
      </c>
    </row>
    <row r="1646" spans="1:16" x14ac:dyDescent="0.3">
      <c r="A1646">
        <v>1645</v>
      </c>
      <c r="B1646" t="s">
        <v>30</v>
      </c>
      <c r="C1646">
        <v>2002</v>
      </c>
      <c r="D1646">
        <v>2.2999999999999998</v>
      </c>
      <c r="E1646" t="s">
        <v>33</v>
      </c>
      <c r="F1646" t="s">
        <v>19</v>
      </c>
      <c r="G1646">
        <v>267223</v>
      </c>
      <c r="H1646" t="s">
        <v>26</v>
      </c>
      <c r="I1646">
        <v>71894.7</v>
      </c>
      <c r="J1646" t="s">
        <v>41</v>
      </c>
      <c r="K1646">
        <f ca="1">YEAR(TODAY()) - Table1[[#This Row],[Year]]</f>
        <v>24</v>
      </c>
      <c r="L1646">
        <f>Table1[[#This Row],[Price]]/Table1[[#This Row],[Mileage]]</f>
        <v>0.26904383230485401</v>
      </c>
      <c r="M1646" t="str" cm="1">
        <f t="array" ref="M1646">_xlfn.IFS(
Table1[[#This Row],[Mileage]]&lt;50000,"Low",
Table1[[#This Row],[Mileage]]&lt;150000,"Medium",
TRUE,"High"
)</f>
        <v>High</v>
      </c>
      <c r="N1646" t="str" cm="1">
        <f t="array" ref="N1646">_xlfn.IFS(
Table1[[#This Row],[Price]]&lt;65000,"Budget",
Table1[[#This Row],[Price]]&lt;=80000,"Mid-range",
TRUE,"Premium"
)</f>
        <v>Mid-range</v>
      </c>
      <c r="O1646" t="str" cm="1">
        <f t="array" ref="O1646">_xlfn.IFS(
Table1[[#This Row],[Engine Size]]&lt;2,"Small",
Table1[[#This Row],[Engine Size]]&lt;4,"Medium",
TRUE,"Large"
)</f>
        <v>Medium</v>
      </c>
      <c r="P1646" cm="1">
        <f t="array" ref="P1646">_xlfn.IFS(
Table1[[#This Row],[Condition]]="New",3,
Table1[[#This Row],[Condition]]="Like New",2,
TRUE,1
)</f>
        <v>1</v>
      </c>
    </row>
    <row r="1647" spans="1:16" x14ac:dyDescent="0.3">
      <c r="A1647">
        <v>1646</v>
      </c>
      <c r="B1647" t="s">
        <v>43</v>
      </c>
      <c r="C1647">
        <v>2015</v>
      </c>
      <c r="D1647">
        <v>4.8</v>
      </c>
      <c r="E1647" t="s">
        <v>42</v>
      </c>
      <c r="F1647" t="s">
        <v>19</v>
      </c>
      <c r="G1647">
        <v>87340</v>
      </c>
      <c r="H1647" t="s">
        <v>20</v>
      </c>
      <c r="I1647">
        <v>74194.320000000007</v>
      </c>
      <c r="J1647" t="s">
        <v>57</v>
      </c>
      <c r="K1647">
        <f ca="1">YEAR(TODAY()) - Table1[[#This Row],[Year]]</f>
        <v>11</v>
      </c>
      <c r="L1647">
        <f>Table1[[#This Row],[Price]]/Table1[[#This Row],[Mileage]]</f>
        <v>0.84948843599725221</v>
      </c>
      <c r="M1647" t="str" cm="1">
        <f t="array" ref="M1647">_xlfn.IFS(
Table1[[#This Row],[Mileage]]&lt;50000,"Low",
Table1[[#This Row],[Mileage]]&lt;150000,"Medium",
TRUE,"High"
)</f>
        <v>Medium</v>
      </c>
      <c r="N1647" t="str" cm="1">
        <f t="array" ref="N1647">_xlfn.IFS(
Table1[[#This Row],[Price]]&lt;65000,"Budget",
Table1[[#This Row],[Price]]&lt;=80000,"Mid-range",
TRUE,"Premium"
)</f>
        <v>Mid-range</v>
      </c>
      <c r="O1647" t="str" cm="1">
        <f t="array" ref="O1647">_xlfn.IFS(
Table1[[#This Row],[Engine Size]]&lt;2,"Small",
Table1[[#This Row],[Engine Size]]&lt;4,"Medium",
TRUE,"Large"
)</f>
        <v>Large</v>
      </c>
      <c r="P1647" cm="1">
        <f t="array" ref="P1647">_xlfn.IFS(
Table1[[#This Row],[Condition]]="New",3,
Table1[[#This Row],[Condition]]="Like New",2,
TRUE,1
)</f>
        <v>3</v>
      </c>
    </row>
    <row r="1648" spans="1:16" x14ac:dyDescent="0.3">
      <c r="A1648">
        <v>1647</v>
      </c>
      <c r="B1648" t="s">
        <v>24</v>
      </c>
      <c r="C1648">
        <v>2008</v>
      </c>
      <c r="D1648">
        <v>3.6</v>
      </c>
      <c r="E1648" t="s">
        <v>18</v>
      </c>
      <c r="F1648" t="s">
        <v>34</v>
      </c>
      <c r="G1648">
        <v>167364</v>
      </c>
      <c r="H1648" t="s">
        <v>20</v>
      </c>
      <c r="I1648">
        <v>90198.76</v>
      </c>
      <c r="J1648" t="s">
        <v>66</v>
      </c>
      <c r="K1648">
        <f ca="1">YEAR(TODAY()) - Table1[[#This Row],[Year]]</f>
        <v>18</v>
      </c>
      <c r="L1648">
        <f>Table1[[#This Row],[Price]]/Table1[[#This Row],[Mileage]]</f>
        <v>0.5389376448937645</v>
      </c>
      <c r="M1648" t="str" cm="1">
        <f t="array" ref="M1648">_xlfn.IFS(
Table1[[#This Row],[Mileage]]&lt;50000,"Low",
Table1[[#This Row],[Mileage]]&lt;150000,"Medium",
TRUE,"High"
)</f>
        <v>High</v>
      </c>
      <c r="N1648" t="str" cm="1">
        <f t="array" ref="N1648">_xlfn.IFS(
Table1[[#This Row],[Price]]&lt;65000,"Budget",
Table1[[#This Row],[Price]]&lt;=80000,"Mid-range",
TRUE,"Premium"
)</f>
        <v>Premium</v>
      </c>
      <c r="O1648" t="str" cm="1">
        <f t="array" ref="O1648">_xlfn.IFS(
Table1[[#This Row],[Engine Size]]&lt;2,"Small",
Table1[[#This Row],[Engine Size]]&lt;4,"Medium",
TRUE,"Large"
)</f>
        <v>Medium</v>
      </c>
      <c r="P1648" cm="1">
        <f t="array" ref="P1648">_xlfn.IFS(
Table1[[#This Row],[Condition]]="New",3,
Table1[[#This Row],[Condition]]="Like New",2,
TRUE,1
)</f>
        <v>3</v>
      </c>
    </row>
    <row r="1649" spans="1:16" hidden="1" x14ac:dyDescent="0.3">
      <c r="A1649">
        <v>1648</v>
      </c>
      <c r="B1649" t="s">
        <v>58</v>
      </c>
      <c r="C1649">
        <v>2007</v>
      </c>
      <c r="D1649">
        <v>2.6</v>
      </c>
      <c r="E1649" t="s">
        <v>42</v>
      </c>
      <c r="F1649" t="s">
        <v>19</v>
      </c>
      <c r="G1649">
        <v>118192</v>
      </c>
      <c r="H1649" t="s">
        <v>20</v>
      </c>
      <c r="I1649">
        <v>10002.299999999999</v>
      </c>
      <c r="J1649" t="s">
        <v>67</v>
      </c>
      <c r="K1649">
        <f ca="1">YEAR(TODAY()) - Table1[[#This Row],[Year]]</f>
        <v>19</v>
      </c>
      <c r="L1649">
        <f>Table1[[#This Row],[Price]]/Table1[[#This Row],[Mileage]]</f>
        <v>8.4627555164478133E-2</v>
      </c>
      <c r="M1649" t="str" cm="1">
        <f t="array" ref="M1649">_xlfn.IFS(
Table1[[#This Row],[Mileage]]&lt;50000,"Low",
Table1[[#This Row],[Mileage]]&lt;150000,"Medium",
TRUE,"High"
)</f>
        <v>Medium</v>
      </c>
      <c r="N1649" t="str" cm="1">
        <f t="array" ref="N1649">_xlfn.IFS(
Table1[[#This Row],[Price]]&lt;65000,"Budget",
Table1[[#This Row],[Price]]&lt;=80000,"Mid-range",
TRUE,"Premium"
)</f>
        <v>Budget</v>
      </c>
      <c r="O1649" t="str" cm="1">
        <f t="array" ref="O1649">_xlfn.IFS(
Table1[[#This Row],[Engine Size]]&lt;2,"Small",
Table1[[#This Row],[Engine Size]]&lt;4,"Medium",
TRUE,"Large"
)</f>
        <v>Medium</v>
      </c>
      <c r="P1649" cm="1">
        <f t="array" ref="P1649">_xlfn.IFS(
Table1[[#This Row],[Condition]]="New",3,
Table1[[#This Row],[Condition]]="Like New",2,
TRUE,1
)</f>
        <v>3</v>
      </c>
    </row>
    <row r="1650" spans="1:16" hidden="1" x14ac:dyDescent="0.3">
      <c r="A1650">
        <v>1649</v>
      </c>
      <c r="B1650" t="s">
        <v>50</v>
      </c>
      <c r="C1650">
        <v>2019</v>
      </c>
      <c r="D1650">
        <v>4</v>
      </c>
      <c r="E1650" t="s">
        <v>25</v>
      </c>
      <c r="F1650" t="s">
        <v>34</v>
      </c>
      <c r="G1650">
        <v>251749</v>
      </c>
      <c r="H1650" t="s">
        <v>20</v>
      </c>
      <c r="I1650">
        <v>18461.86</v>
      </c>
      <c r="J1650" t="s">
        <v>61</v>
      </c>
      <c r="K1650">
        <f ca="1">YEAR(TODAY()) - Table1[[#This Row],[Year]]</f>
        <v>7</v>
      </c>
      <c r="L1650">
        <f>Table1[[#This Row],[Price]]/Table1[[#This Row],[Mileage]]</f>
        <v>7.3334392589444256E-2</v>
      </c>
      <c r="M1650" t="str" cm="1">
        <f t="array" ref="M1650">_xlfn.IFS(
Table1[[#This Row],[Mileage]]&lt;50000,"Low",
Table1[[#This Row],[Mileage]]&lt;150000,"Medium",
TRUE,"High"
)</f>
        <v>High</v>
      </c>
      <c r="N1650" t="str" cm="1">
        <f t="array" ref="N1650">_xlfn.IFS(
Table1[[#This Row],[Price]]&lt;65000,"Budget",
Table1[[#This Row],[Price]]&lt;=80000,"Mid-range",
TRUE,"Premium"
)</f>
        <v>Budget</v>
      </c>
      <c r="O1650" t="str" cm="1">
        <f t="array" ref="O1650">_xlfn.IFS(
Table1[[#This Row],[Engine Size]]&lt;2,"Small",
Table1[[#This Row],[Engine Size]]&lt;4,"Medium",
TRUE,"Large"
)</f>
        <v>Large</v>
      </c>
      <c r="P1650" cm="1">
        <f t="array" ref="P1650">_xlfn.IFS(
Table1[[#This Row],[Condition]]="New",3,
Table1[[#This Row],[Condition]]="Like New",2,
TRUE,1
)</f>
        <v>3</v>
      </c>
    </row>
    <row r="1651" spans="1:16" x14ac:dyDescent="0.3">
      <c r="A1651">
        <v>1650</v>
      </c>
      <c r="B1651" t="s">
        <v>43</v>
      </c>
      <c r="C1651">
        <v>2012</v>
      </c>
      <c r="D1651">
        <v>6</v>
      </c>
      <c r="E1651" t="s">
        <v>18</v>
      </c>
      <c r="F1651" t="s">
        <v>19</v>
      </c>
      <c r="G1651">
        <v>51818</v>
      </c>
      <c r="H1651" t="s">
        <v>26</v>
      </c>
      <c r="I1651">
        <v>61833.64</v>
      </c>
      <c r="J1651" t="s">
        <v>44</v>
      </c>
      <c r="K1651">
        <f ca="1">YEAR(TODAY()) - Table1[[#This Row],[Year]]</f>
        <v>14</v>
      </c>
      <c r="L1651">
        <f>Table1[[#This Row],[Price]]/Table1[[#This Row],[Mileage]]</f>
        <v>1.1932849588945926</v>
      </c>
      <c r="M1651" t="str" cm="1">
        <f t="array" ref="M1651">_xlfn.IFS(
Table1[[#This Row],[Mileage]]&lt;50000,"Low",
Table1[[#This Row],[Mileage]]&lt;150000,"Medium",
TRUE,"High"
)</f>
        <v>Medium</v>
      </c>
      <c r="N1651" t="str" cm="1">
        <f t="array" ref="N1651">_xlfn.IFS(
Table1[[#This Row],[Price]]&lt;65000,"Budget",
Table1[[#This Row],[Price]]&lt;=80000,"Mid-range",
TRUE,"Premium"
)</f>
        <v>Budget</v>
      </c>
      <c r="O1651" t="str" cm="1">
        <f t="array" ref="O1651">_xlfn.IFS(
Table1[[#This Row],[Engine Size]]&lt;2,"Small",
Table1[[#This Row],[Engine Size]]&lt;4,"Medium",
TRUE,"Large"
)</f>
        <v>Large</v>
      </c>
      <c r="P1651" cm="1">
        <f t="array" ref="P1651">_xlfn.IFS(
Table1[[#This Row],[Condition]]="New",3,
Table1[[#This Row],[Condition]]="Like New",2,
TRUE,1
)</f>
        <v>1</v>
      </c>
    </row>
    <row r="1652" spans="1:16" x14ac:dyDescent="0.3">
      <c r="A1652">
        <v>1651</v>
      </c>
      <c r="B1652" t="s">
        <v>58</v>
      </c>
      <c r="C1652">
        <v>2016</v>
      </c>
      <c r="D1652">
        <v>3.2</v>
      </c>
      <c r="E1652" t="s">
        <v>33</v>
      </c>
      <c r="F1652" t="s">
        <v>34</v>
      </c>
      <c r="G1652">
        <v>13429</v>
      </c>
      <c r="H1652" t="s">
        <v>26</v>
      </c>
      <c r="I1652">
        <v>63817.5</v>
      </c>
      <c r="J1652" t="s">
        <v>67</v>
      </c>
      <c r="K1652">
        <f ca="1">YEAR(TODAY()) - Table1[[#This Row],[Year]]</f>
        <v>10</v>
      </c>
      <c r="L1652">
        <f>Table1[[#This Row],[Price]]/Table1[[#This Row],[Mileage]]</f>
        <v>4.7522153548291008</v>
      </c>
      <c r="M1652" t="str" cm="1">
        <f t="array" ref="M1652">_xlfn.IFS(
Table1[[#This Row],[Mileage]]&lt;50000,"Low",
Table1[[#This Row],[Mileage]]&lt;150000,"Medium",
TRUE,"High"
)</f>
        <v>Low</v>
      </c>
      <c r="N1652" t="str" cm="1">
        <f t="array" ref="N1652">_xlfn.IFS(
Table1[[#This Row],[Price]]&lt;65000,"Budget",
Table1[[#This Row],[Price]]&lt;=80000,"Mid-range",
TRUE,"Premium"
)</f>
        <v>Budget</v>
      </c>
      <c r="O1652" t="str" cm="1">
        <f t="array" ref="O1652">_xlfn.IFS(
Table1[[#This Row],[Engine Size]]&lt;2,"Small",
Table1[[#This Row],[Engine Size]]&lt;4,"Medium",
TRUE,"Large"
)</f>
        <v>Medium</v>
      </c>
      <c r="P1652" cm="1">
        <f t="array" ref="P1652">_xlfn.IFS(
Table1[[#This Row],[Condition]]="New",3,
Table1[[#This Row],[Condition]]="Like New",2,
TRUE,1
)</f>
        <v>1</v>
      </c>
    </row>
    <row r="1653" spans="1:16" hidden="1" x14ac:dyDescent="0.3">
      <c r="A1653">
        <v>1652</v>
      </c>
      <c r="B1653" t="s">
        <v>30</v>
      </c>
      <c r="C1653">
        <v>2016</v>
      </c>
      <c r="D1653">
        <v>5.6</v>
      </c>
      <c r="E1653" t="s">
        <v>18</v>
      </c>
      <c r="F1653" t="s">
        <v>19</v>
      </c>
      <c r="G1653">
        <v>57748</v>
      </c>
      <c r="H1653" t="s">
        <v>26</v>
      </c>
      <c r="I1653">
        <v>8192.92</v>
      </c>
      <c r="J1653" t="s">
        <v>41</v>
      </c>
      <c r="K1653">
        <f ca="1">YEAR(TODAY()) - Table1[[#This Row],[Year]]</f>
        <v>10</v>
      </c>
      <c r="L1653">
        <f>Table1[[#This Row],[Price]]/Table1[[#This Row],[Mileage]]</f>
        <v>0.14187365796218052</v>
      </c>
      <c r="M1653" t="str" cm="1">
        <f t="array" ref="M1653">_xlfn.IFS(
Table1[[#This Row],[Mileage]]&lt;50000,"Low",
Table1[[#This Row],[Mileage]]&lt;150000,"Medium",
TRUE,"High"
)</f>
        <v>Medium</v>
      </c>
      <c r="N1653" t="str" cm="1">
        <f t="array" ref="N1653">_xlfn.IFS(
Table1[[#This Row],[Price]]&lt;65000,"Budget",
Table1[[#This Row],[Price]]&lt;=80000,"Mid-range",
TRUE,"Premium"
)</f>
        <v>Budget</v>
      </c>
      <c r="O1653" t="str" cm="1">
        <f t="array" ref="O1653">_xlfn.IFS(
Table1[[#This Row],[Engine Size]]&lt;2,"Small",
Table1[[#This Row],[Engine Size]]&lt;4,"Medium",
TRUE,"Large"
)</f>
        <v>Large</v>
      </c>
      <c r="P1653" cm="1">
        <f t="array" ref="P1653">_xlfn.IFS(
Table1[[#This Row],[Condition]]="New",3,
Table1[[#This Row],[Condition]]="Like New",2,
TRUE,1
)</f>
        <v>1</v>
      </c>
    </row>
    <row r="1654" spans="1:16" hidden="1" x14ac:dyDescent="0.3">
      <c r="A1654">
        <v>1653</v>
      </c>
      <c r="B1654" t="s">
        <v>58</v>
      </c>
      <c r="C1654">
        <v>2016</v>
      </c>
      <c r="D1654">
        <v>2.7</v>
      </c>
      <c r="E1654" t="s">
        <v>33</v>
      </c>
      <c r="F1654" t="s">
        <v>19</v>
      </c>
      <c r="G1654">
        <v>48807</v>
      </c>
      <c r="H1654" t="s">
        <v>38</v>
      </c>
      <c r="I1654">
        <v>42708.54</v>
      </c>
      <c r="J1654" t="s">
        <v>67</v>
      </c>
      <c r="K1654">
        <f ca="1">YEAR(TODAY()) - Table1[[#This Row],[Year]]</f>
        <v>10</v>
      </c>
      <c r="L1654">
        <f>Table1[[#This Row],[Price]]/Table1[[#This Row],[Mileage]]</f>
        <v>0.87504948060728993</v>
      </c>
      <c r="M1654" t="str" cm="1">
        <f t="array" ref="M1654">_xlfn.IFS(
Table1[[#This Row],[Mileage]]&lt;50000,"Low",
Table1[[#This Row],[Mileage]]&lt;150000,"Medium",
TRUE,"High"
)</f>
        <v>Low</v>
      </c>
      <c r="N1654" t="str" cm="1">
        <f t="array" ref="N1654">_xlfn.IFS(
Table1[[#This Row],[Price]]&lt;65000,"Budget",
Table1[[#This Row],[Price]]&lt;=80000,"Mid-range",
TRUE,"Premium"
)</f>
        <v>Budget</v>
      </c>
      <c r="O1654" t="str" cm="1">
        <f t="array" ref="O1654">_xlfn.IFS(
Table1[[#This Row],[Engine Size]]&lt;2,"Small",
Table1[[#This Row],[Engine Size]]&lt;4,"Medium",
TRUE,"Large"
)</f>
        <v>Medium</v>
      </c>
      <c r="P1654" cm="1">
        <f t="array" ref="P1654">_xlfn.IFS(
Table1[[#This Row],[Condition]]="New",3,
Table1[[#This Row],[Condition]]="Like New",2,
TRUE,1
)</f>
        <v>2</v>
      </c>
    </row>
    <row r="1655" spans="1:16" x14ac:dyDescent="0.3">
      <c r="A1655">
        <v>1654</v>
      </c>
      <c r="B1655" t="s">
        <v>50</v>
      </c>
      <c r="C1655">
        <v>2000</v>
      </c>
      <c r="D1655">
        <v>1.3</v>
      </c>
      <c r="E1655" t="s">
        <v>42</v>
      </c>
      <c r="F1655" t="s">
        <v>34</v>
      </c>
      <c r="G1655">
        <v>269284</v>
      </c>
      <c r="H1655" t="s">
        <v>26</v>
      </c>
      <c r="I1655">
        <v>60495.360000000001</v>
      </c>
      <c r="J1655" t="s">
        <v>51</v>
      </c>
      <c r="K1655">
        <f ca="1">YEAR(TODAY()) - Table1[[#This Row],[Year]]</f>
        <v>26</v>
      </c>
      <c r="L1655">
        <f>Table1[[#This Row],[Price]]/Table1[[#This Row],[Mileage]]</f>
        <v>0.2246526343934285</v>
      </c>
      <c r="M1655" t="str" cm="1">
        <f t="array" ref="M1655">_xlfn.IFS(
Table1[[#This Row],[Mileage]]&lt;50000,"Low",
Table1[[#This Row],[Mileage]]&lt;150000,"Medium",
TRUE,"High"
)</f>
        <v>High</v>
      </c>
      <c r="N1655" t="str" cm="1">
        <f t="array" ref="N1655">_xlfn.IFS(
Table1[[#This Row],[Price]]&lt;65000,"Budget",
Table1[[#This Row],[Price]]&lt;=80000,"Mid-range",
TRUE,"Premium"
)</f>
        <v>Budget</v>
      </c>
      <c r="O1655" t="str" cm="1">
        <f t="array" ref="O1655">_xlfn.IFS(
Table1[[#This Row],[Engine Size]]&lt;2,"Small",
Table1[[#This Row],[Engine Size]]&lt;4,"Medium",
TRUE,"Large"
)</f>
        <v>Small</v>
      </c>
      <c r="P1655" cm="1">
        <f t="array" ref="P1655">_xlfn.IFS(
Table1[[#This Row],[Condition]]="New",3,
Table1[[#This Row],[Condition]]="Like New",2,
TRUE,1
)</f>
        <v>1</v>
      </c>
    </row>
    <row r="1656" spans="1:16" x14ac:dyDescent="0.3">
      <c r="A1656">
        <v>1655</v>
      </c>
      <c r="B1656" t="s">
        <v>43</v>
      </c>
      <c r="C1656">
        <v>2007</v>
      </c>
      <c r="D1656">
        <v>2</v>
      </c>
      <c r="E1656" t="s">
        <v>42</v>
      </c>
      <c r="F1656" t="s">
        <v>34</v>
      </c>
      <c r="G1656">
        <v>238161</v>
      </c>
      <c r="H1656" t="s">
        <v>38</v>
      </c>
      <c r="I1656">
        <v>75101.58</v>
      </c>
      <c r="J1656" t="s">
        <v>63</v>
      </c>
      <c r="K1656">
        <f ca="1">YEAR(TODAY()) - Table1[[#This Row],[Year]]</f>
        <v>19</v>
      </c>
      <c r="L1656">
        <f>Table1[[#This Row],[Price]]/Table1[[#This Row],[Mileage]]</f>
        <v>0.31533953921926766</v>
      </c>
      <c r="M1656" t="str" cm="1">
        <f t="array" ref="M1656">_xlfn.IFS(
Table1[[#This Row],[Mileage]]&lt;50000,"Low",
Table1[[#This Row],[Mileage]]&lt;150000,"Medium",
TRUE,"High"
)</f>
        <v>High</v>
      </c>
      <c r="N1656" t="str" cm="1">
        <f t="array" ref="N1656">_xlfn.IFS(
Table1[[#This Row],[Price]]&lt;65000,"Budget",
Table1[[#This Row],[Price]]&lt;=80000,"Mid-range",
TRUE,"Premium"
)</f>
        <v>Mid-range</v>
      </c>
      <c r="O1656" t="str" cm="1">
        <f t="array" ref="O1656">_xlfn.IFS(
Table1[[#This Row],[Engine Size]]&lt;2,"Small",
Table1[[#This Row],[Engine Size]]&lt;4,"Medium",
TRUE,"Large"
)</f>
        <v>Medium</v>
      </c>
      <c r="P1656" cm="1">
        <f t="array" ref="P1656">_xlfn.IFS(
Table1[[#This Row],[Condition]]="New",3,
Table1[[#This Row],[Condition]]="Like New",2,
TRUE,1
)</f>
        <v>2</v>
      </c>
    </row>
    <row r="1657" spans="1:16" hidden="1" x14ac:dyDescent="0.3">
      <c r="A1657">
        <v>1656</v>
      </c>
      <c r="B1657" t="s">
        <v>24</v>
      </c>
      <c r="C1657">
        <v>2018</v>
      </c>
      <c r="D1657">
        <v>3.1</v>
      </c>
      <c r="E1657" t="s">
        <v>33</v>
      </c>
      <c r="F1657" t="s">
        <v>19</v>
      </c>
      <c r="G1657">
        <v>290669</v>
      </c>
      <c r="H1657" t="s">
        <v>38</v>
      </c>
      <c r="I1657">
        <v>35034.32</v>
      </c>
      <c r="J1657" t="s">
        <v>53</v>
      </c>
      <c r="K1657">
        <f ca="1">YEAR(TODAY()) - Table1[[#This Row],[Year]]</f>
        <v>8</v>
      </c>
      <c r="L1657">
        <f>Table1[[#This Row],[Price]]/Table1[[#This Row],[Mileage]]</f>
        <v>0.1205299498742556</v>
      </c>
      <c r="M1657" t="str" cm="1">
        <f t="array" ref="M1657">_xlfn.IFS(
Table1[[#This Row],[Mileage]]&lt;50000,"Low",
Table1[[#This Row],[Mileage]]&lt;150000,"Medium",
TRUE,"High"
)</f>
        <v>High</v>
      </c>
      <c r="N1657" t="str" cm="1">
        <f t="array" ref="N1657">_xlfn.IFS(
Table1[[#This Row],[Price]]&lt;65000,"Budget",
Table1[[#This Row],[Price]]&lt;=80000,"Mid-range",
TRUE,"Premium"
)</f>
        <v>Budget</v>
      </c>
      <c r="O1657" t="str" cm="1">
        <f t="array" ref="O1657">_xlfn.IFS(
Table1[[#This Row],[Engine Size]]&lt;2,"Small",
Table1[[#This Row],[Engine Size]]&lt;4,"Medium",
TRUE,"Large"
)</f>
        <v>Medium</v>
      </c>
      <c r="P1657" cm="1">
        <f t="array" ref="P1657">_xlfn.IFS(
Table1[[#This Row],[Condition]]="New",3,
Table1[[#This Row],[Condition]]="Like New",2,
TRUE,1
)</f>
        <v>2</v>
      </c>
    </row>
    <row r="1658" spans="1:16" x14ac:dyDescent="0.3">
      <c r="A1658">
        <v>1657</v>
      </c>
      <c r="B1658" t="s">
        <v>17</v>
      </c>
      <c r="C1658">
        <v>2005</v>
      </c>
      <c r="D1658">
        <v>2.1</v>
      </c>
      <c r="E1658" t="s">
        <v>33</v>
      </c>
      <c r="F1658" t="s">
        <v>19</v>
      </c>
      <c r="G1658">
        <v>282635</v>
      </c>
      <c r="H1658" t="s">
        <v>38</v>
      </c>
      <c r="I1658">
        <v>50970.83</v>
      </c>
      <c r="J1658" t="s">
        <v>21</v>
      </c>
      <c r="K1658">
        <f ca="1">YEAR(TODAY()) - Table1[[#This Row],[Year]]</f>
        <v>21</v>
      </c>
      <c r="L1658">
        <f>Table1[[#This Row],[Price]]/Table1[[#This Row],[Mileage]]</f>
        <v>0.18034153590319671</v>
      </c>
      <c r="M1658" t="str" cm="1">
        <f t="array" ref="M1658">_xlfn.IFS(
Table1[[#This Row],[Mileage]]&lt;50000,"Low",
Table1[[#This Row],[Mileage]]&lt;150000,"Medium",
TRUE,"High"
)</f>
        <v>High</v>
      </c>
      <c r="N1658" t="str" cm="1">
        <f t="array" ref="N1658">_xlfn.IFS(
Table1[[#This Row],[Price]]&lt;65000,"Budget",
Table1[[#This Row],[Price]]&lt;=80000,"Mid-range",
TRUE,"Premium"
)</f>
        <v>Budget</v>
      </c>
      <c r="O1658" t="str" cm="1">
        <f t="array" ref="O1658">_xlfn.IFS(
Table1[[#This Row],[Engine Size]]&lt;2,"Small",
Table1[[#This Row],[Engine Size]]&lt;4,"Medium",
TRUE,"Large"
)</f>
        <v>Medium</v>
      </c>
      <c r="P1658" cm="1">
        <f t="array" ref="P1658">_xlfn.IFS(
Table1[[#This Row],[Condition]]="New",3,
Table1[[#This Row],[Condition]]="Like New",2,
TRUE,1
)</f>
        <v>2</v>
      </c>
    </row>
    <row r="1659" spans="1:16" x14ac:dyDescent="0.3">
      <c r="A1659">
        <v>1658</v>
      </c>
      <c r="B1659" t="s">
        <v>30</v>
      </c>
      <c r="C1659">
        <v>2002</v>
      </c>
      <c r="D1659">
        <v>1</v>
      </c>
      <c r="E1659" t="s">
        <v>25</v>
      </c>
      <c r="F1659" t="s">
        <v>34</v>
      </c>
      <c r="G1659">
        <v>199888</v>
      </c>
      <c r="H1659" t="s">
        <v>26</v>
      </c>
      <c r="I1659">
        <v>82335.210000000006</v>
      </c>
      <c r="J1659" t="s">
        <v>31</v>
      </c>
      <c r="K1659">
        <f ca="1">YEAR(TODAY()) - Table1[[#This Row],[Year]]</f>
        <v>24</v>
      </c>
      <c r="L1659">
        <f>Table1[[#This Row],[Price]]/Table1[[#This Row],[Mileage]]</f>
        <v>0.41190671776194671</v>
      </c>
      <c r="M1659" t="str" cm="1">
        <f t="array" ref="M1659">_xlfn.IFS(
Table1[[#This Row],[Mileage]]&lt;50000,"Low",
Table1[[#This Row],[Mileage]]&lt;150000,"Medium",
TRUE,"High"
)</f>
        <v>High</v>
      </c>
      <c r="N1659" t="str" cm="1">
        <f t="array" ref="N1659">_xlfn.IFS(
Table1[[#This Row],[Price]]&lt;65000,"Budget",
Table1[[#This Row],[Price]]&lt;=80000,"Mid-range",
TRUE,"Premium"
)</f>
        <v>Premium</v>
      </c>
      <c r="O1659" t="str" cm="1">
        <f t="array" ref="O1659">_xlfn.IFS(
Table1[[#This Row],[Engine Size]]&lt;2,"Small",
Table1[[#This Row],[Engine Size]]&lt;4,"Medium",
TRUE,"Large"
)</f>
        <v>Small</v>
      </c>
      <c r="P1659" cm="1">
        <f t="array" ref="P1659">_xlfn.IFS(
Table1[[#This Row],[Condition]]="New",3,
Table1[[#This Row],[Condition]]="Like New",2,
TRUE,1
)</f>
        <v>1</v>
      </c>
    </row>
    <row r="1660" spans="1:16" x14ac:dyDescent="0.3">
      <c r="A1660">
        <v>1659</v>
      </c>
      <c r="B1660" t="s">
        <v>43</v>
      </c>
      <c r="C1660">
        <v>2004</v>
      </c>
      <c r="D1660">
        <v>5.6</v>
      </c>
      <c r="E1660" t="s">
        <v>42</v>
      </c>
      <c r="F1660" t="s">
        <v>34</v>
      </c>
      <c r="G1660">
        <v>166052</v>
      </c>
      <c r="H1660" t="s">
        <v>26</v>
      </c>
      <c r="I1660">
        <v>95620.03</v>
      </c>
      <c r="J1660" t="s">
        <v>44</v>
      </c>
      <c r="K1660">
        <f ca="1">YEAR(TODAY()) - Table1[[#This Row],[Year]]</f>
        <v>22</v>
      </c>
      <c r="L1660">
        <f>Table1[[#This Row],[Price]]/Table1[[#This Row],[Mileage]]</f>
        <v>0.57584389227470911</v>
      </c>
      <c r="M1660" t="str" cm="1">
        <f t="array" ref="M1660">_xlfn.IFS(
Table1[[#This Row],[Mileage]]&lt;50000,"Low",
Table1[[#This Row],[Mileage]]&lt;150000,"Medium",
TRUE,"High"
)</f>
        <v>High</v>
      </c>
      <c r="N1660" t="str" cm="1">
        <f t="array" ref="N1660">_xlfn.IFS(
Table1[[#This Row],[Price]]&lt;65000,"Budget",
Table1[[#This Row],[Price]]&lt;=80000,"Mid-range",
TRUE,"Premium"
)</f>
        <v>Premium</v>
      </c>
      <c r="O1660" t="str" cm="1">
        <f t="array" ref="O1660">_xlfn.IFS(
Table1[[#This Row],[Engine Size]]&lt;2,"Small",
Table1[[#This Row],[Engine Size]]&lt;4,"Medium",
TRUE,"Large"
)</f>
        <v>Large</v>
      </c>
      <c r="P1660" cm="1">
        <f t="array" ref="P1660">_xlfn.IFS(
Table1[[#This Row],[Condition]]="New",3,
Table1[[#This Row],[Condition]]="Like New",2,
TRUE,1
)</f>
        <v>1</v>
      </c>
    </row>
    <row r="1661" spans="1:16" hidden="1" x14ac:dyDescent="0.3">
      <c r="A1661">
        <v>1660</v>
      </c>
      <c r="B1661" t="s">
        <v>50</v>
      </c>
      <c r="C1661">
        <v>2012</v>
      </c>
      <c r="D1661">
        <v>5.2</v>
      </c>
      <c r="E1661" t="s">
        <v>42</v>
      </c>
      <c r="F1661" t="s">
        <v>19</v>
      </c>
      <c r="G1661">
        <v>226597</v>
      </c>
      <c r="H1661" t="s">
        <v>26</v>
      </c>
      <c r="I1661">
        <v>26879.89</v>
      </c>
      <c r="J1661" t="s">
        <v>54</v>
      </c>
      <c r="K1661">
        <f ca="1">YEAR(TODAY()) - Table1[[#This Row],[Year]]</f>
        <v>14</v>
      </c>
      <c r="L1661">
        <f>Table1[[#This Row],[Price]]/Table1[[#This Row],[Mileage]]</f>
        <v>0.11862420949968445</v>
      </c>
      <c r="M1661" t="str" cm="1">
        <f t="array" ref="M1661">_xlfn.IFS(
Table1[[#This Row],[Mileage]]&lt;50000,"Low",
Table1[[#This Row],[Mileage]]&lt;150000,"Medium",
TRUE,"High"
)</f>
        <v>High</v>
      </c>
      <c r="N1661" t="str" cm="1">
        <f t="array" ref="N1661">_xlfn.IFS(
Table1[[#This Row],[Price]]&lt;65000,"Budget",
Table1[[#This Row],[Price]]&lt;=80000,"Mid-range",
TRUE,"Premium"
)</f>
        <v>Budget</v>
      </c>
      <c r="O1661" t="str" cm="1">
        <f t="array" ref="O1661">_xlfn.IFS(
Table1[[#This Row],[Engine Size]]&lt;2,"Small",
Table1[[#This Row],[Engine Size]]&lt;4,"Medium",
TRUE,"Large"
)</f>
        <v>Large</v>
      </c>
      <c r="P1661" cm="1">
        <f t="array" ref="P1661">_xlfn.IFS(
Table1[[#This Row],[Condition]]="New",3,
Table1[[#This Row],[Condition]]="Like New",2,
TRUE,1
)</f>
        <v>1</v>
      </c>
    </row>
    <row r="1662" spans="1:16" hidden="1" x14ac:dyDescent="0.3">
      <c r="A1662">
        <v>1661</v>
      </c>
      <c r="B1662" t="s">
        <v>30</v>
      </c>
      <c r="C1662">
        <v>2014</v>
      </c>
      <c r="D1662">
        <v>4.7</v>
      </c>
      <c r="E1662" t="s">
        <v>25</v>
      </c>
      <c r="F1662" t="s">
        <v>19</v>
      </c>
      <c r="G1662">
        <v>8078</v>
      </c>
      <c r="H1662" t="s">
        <v>38</v>
      </c>
      <c r="I1662">
        <v>29039.01</v>
      </c>
      <c r="J1662" t="s">
        <v>31</v>
      </c>
      <c r="K1662">
        <f ca="1">YEAR(TODAY()) - Table1[[#This Row],[Year]]</f>
        <v>12</v>
      </c>
      <c r="L1662">
        <f>Table1[[#This Row],[Price]]/Table1[[#This Row],[Mileage]]</f>
        <v>3.5948266897746963</v>
      </c>
      <c r="M1662" t="str" cm="1">
        <f t="array" ref="M1662">_xlfn.IFS(
Table1[[#This Row],[Mileage]]&lt;50000,"Low",
Table1[[#This Row],[Mileage]]&lt;150000,"Medium",
TRUE,"High"
)</f>
        <v>Low</v>
      </c>
      <c r="N1662" t="str" cm="1">
        <f t="array" ref="N1662">_xlfn.IFS(
Table1[[#This Row],[Price]]&lt;65000,"Budget",
Table1[[#This Row],[Price]]&lt;=80000,"Mid-range",
TRUE,"Premium"
)</f>
        <v>Budget</v>
      </c>
      <c r="O1662" t="str" cm="1">
        <f t="array" ref="O1662">_xlfn.IFS(
Table1[[#This Row],[Engine Size]]&lt;2,"Small",
Table1[[#This Row],[Engine Size]]&lt;4,"Medium",
TRUE,"Large"
)</f>
        <v>Large</v>
      </c>
      <c r="P1662" cm="1">
        <f t="array" ref="P1662">_xlfn.IFS(
Table1[[#This Row],[Condition]]="New",3,
Table1[[#This Row],[Condition]]="Like New",2,
TRUE,1
)</f>
        <v>2</v>
      </c>
    </row>
    <row r="1663" spans="1:16" x14ac:dyDescent="0.3">
      <c r="A1663">
        <v>1662</v>
      </c>
      <c r="B1663" t="s">
        <v>37</v>
      </c>
      <c r="C1663">
        <v>2013</v>
      </c>
      <c r="D1663">
        <v>1.8</v>
      </c>
      <c r="E1663" t="s">
        <v>42</v>
      </c>
      <c r="F1663" t="s">
        <v>34</v>
      </c>
      <c r="G1663">
        <v>91654</v>
      </c>
      <c r="H1663" t="s">
        <v>38</v>
      </c>
      <c r="I1663">
        <v>94282.73</v>
      </c>
      <c r="J1663" t="s">
        <v>39</v>
      </c>
      <c r="K1663">
        <f ca="1">YEAR(TODAY()) - Table1[[#This Row],[Year]]</f>
        <v>13</v>
      </c>
      <c r="L1663">
        <f>Table1[[#This Row],[Price]]/Table1[[#This Row],[Mileage]]</f>
        <v>1.0286810177406331</v>
      </c>
      <c r="M1663" t="str" cm="1">
        <f t="array" ref="M1663">_xlfn.IFS(
Table1[[#This Row],[Mileage]]&lt;50000,"Low",
Table1[[#This Row],[Mileage]]&lt;150000,"Medium",
TRUE,"High"
)</f>
        <v>Medium</v>
      </c>
      <c r="N1663" t="str" cm="1">
        <f t="array" ref="N1663">_xlfn.IFS(
Table1[[#This Row],[Price]]&lt;65000,"Budget",
Table1[[#This Row],[Price]]&lt;=80000,"Mid-range",
TRUE,"Premium"
)</f>
        <v>Premium</v>
      </c>
      <c r="O1663" t="str" cm="1">
        <f t="array" ref="O1663">_xlfn.IFS(
Table1[[#This Row],[Engine Size]]&lt;2,"Small",
Table1[[#This Row],[Engine Size]]&lt;4,"Medium",
TRUE,"Large"
)</f>
        <v>Small</v>
      </c>
      <c r="P1663" cm="1">
        <f t="array" ref="P1663">_xlfn.IFS(
Table1[[#This Row],[Condition]]="New",3,
Table1[[#This Row],[Condition]]="Like New",2,
TRUE,1
)</f>
        <v>2</v>
      </c>
    </row>
    <row r="1664" spans="1:16" hidden="1" x14ac:dyDescent="0.3">
      <c r="A1664">
        <v>1663</v>
      </c>
      <c r="B1664" t="s">
        <v>58</v>
      </c>
      <c r="C1664">
        <v>2022</v>
      </c>
      <c r="D1664">
        <v>1.6</v>
      </c>
      <c r="E1664" t="s">
        <v>33</v>
      </c>
      <c r="F1664" t="s">
        <v>34</v>
      </c>
      <c r="G1664">
        <v>129101</v>
      </c>
      <c r="H1664" t="s">
        <v>20</v>
      </c>
      <c r="I1664">
        <v>42611.56</v>
      </c>
      <c r="J1664" t="s">
        <v>67</v>
      </c>
      <c r="K1664">
        <f ca="1">YEAR(TODAY()) - Table1[[#This Row],[Year]]</f>
        <v>4</v>
      </c>
      <c r="L1664">
        <f>Table1[[#This Row],[Price]]/Table1[[#This Row],[Mileage]]</f>
        <v>0.33006374853796638</v>
      </c>
      <c r="M1664" t="str" cm="1">
        <f t="array" ref="M1664">_xlfn.IFS(
Table1[[#This Row],[Mileage]]&lt;50000,"Low",
Table1[[#This Row],[Mileage]]&lt;150000,"Medium",
TRUE,"High"
)</f>
        <v>Medium</v>
      </c>
      <c r="N1664" t="str" cm="1">
        <f t="array" ref="N1664">_xlfn.IFS(
Table1[[#This Row],[Price]]&lt;65000,"Budget",
Table1[[#This Row],[Price]]&lt;=80000,"Mid-range",
TRUE,"Premium"
)</f>
        <v>Budget</v>
      </c>
      <c r="O1664" t="str" cm="1">
        <f t="array" ref="O1664">_xlfn.IFS(
Table1[[#This Row],[Engine Size]]&lt;2,"Small",
Table1[[#This Row],[Engine Size]]&lt;4,"Medium",
TRUE,"Large"
)</f>
        <v>Small</v>
      </c>
      <c r="P1664" cm="1">
        <f t="array" ref="P1664">_xlfn.IFS(
Table1[[#This Row],[Condition]]="New",3,
Table1[[#This Row],[Condition]]="Like New",2,
TRUE,1
)</f>
        <v>3</v>
      </c>
    </row>
    <row r="1665" spans="1:16" x14ac:dyDescent="0.3">
      <c r="A1665">
        <v>1664</v>
      </c>
      <c r="B1665" t="s">
        <v>17</v>
      </c>
      <c r="C1665">
        <v>2015</v>
      </c>
      <c r="D1665">
        <v>1.3</v>
      </c>
      <c r="E1665" t="s">
        <v>18</v>
      </c>
      <c r="F1665" t="s">
        <v>34</v>
      </c>
      <c r="G1665">
        <v>16997</v>
      </c>
      <c r="H1665" t="s">
        <v>38</v>
      </c>
      <c r="I1665">
        <v>73243.09</v>
      </c>
      <c r="J1665" t="s">
        <v>47</v>
      </c>
      <c r="K1665">
        <f ca="1">YEAR(TODAY()) - Table1[[#This Row],[Year]]</f>
        <v>11</v>
      </c>
      <c r="L1665">
        <f>Table1[[#This Row],[Price]]/Table1[[#This Row],[Mileage]]</f>
        <v>4.3091775019121021</v>
      </c>
      <c r="M1665" t="str" cm="1">
        <f t="array" ref="M1665">_xlfn.IFS(
Table1[[#This Row],[Mileage]]&lt;50000,"Low",
Table1[[#This Row],[Mileage]]&lt;150000,"Medium",
TRUE,"High"
)</f>
        <v>Low</v>
      </c>
      <c r="N1665" t="str" cm="1">
        <f t="array" ref="N1665">_xlfn.IFS(
Table1[[#This Row],[Price]]&lt;65000,"Budget",
Table1[[#This Row],[Price]]&lt;=80000,"Mid-range",
TRUE,"Premium"
)</f>
        <v>Mid-range</v>
      </c>
      <c r="O1665" t="str" cm="1">
        <f t="array" ref="O1665">_xlfn.IFS(
Table1[[#This Row],[Engine Size]]&lt;2,"Small",
Table1[[#This Row],[Engine Size]]&lt;4,"Medium",
TRUE,"Large"
)</f>
        <v>Small</v>
      </c>
      <c r="P1665" cm="1">
        <f t="array" ref="P1665">_xlfn.IFS(
Table1[[#This Row],[Condition]]="New",3,
Table1[[#This Row],[Condition]]="Like New",2,
TRUE,1
)</f>
        <v>2</v>
      </c>
    </row>
    <row r="1666" spans="1:16" x14ac:dyDescent="0.3">
      <c r="A1666">
        <v>1665</v>
      </c>
      <c r="B1666" t="s">
        <v>50</v>
      </c>
      <c r="C1666">
        <v>2017</v>
      </c>
      <c r="D1666">
        <v>4.5999999999999996</v>
      </c>
      <c r="E1666" t="s">
        <v>18</v>
      </c>
      <c r="F1666" t="s">
        <v>34</v>
      </c>
      <c r="G1666">
        <v>131940</v>
      </c>
      <c r="H1666" t="s">
        <v>38</v>
      </c>
      <c r="I1666">
        <v>63165.2</v>
      </c>
      <c r="J1666" t="s">
        <v>54</v>
      </c>
      <c r="K1666">
        <f ca="1">YEAR(TODAY()) - Table1[[#This Row],[Year]]</f>
        <v>9</v>
      </c>
      <c r="L1666">
        <f>Table1[[#This Row],[Price]]/Table1[[#This Row],[Mileage]]</f>
        <v>0.47874185235713201</v>
      </c>
      <c r="M1666" t="str" cm="1">
        <f t="array" ref="M1666">_xlfn.IFS(
Table1[[#This Row],[Mileage]]&lt;50000,"Low",
Table1[[#This Row],[Mileage]]&lt;150000,"Medium",
TRUE,"High"
)</f>
        <v>Medium</v>
      </c>
      <c r="N1666" t="str" cm="1">
        <f t="array" ref="N1666">_xlfn.IFS(
Table1[[#This Row],[Price]]&lt;65000,"Budget",
Table1[[#This Row],[Price]]&lt;=80000,"Mid-range",
TRUE,"Premium"
)</f>
        <v>Budget</v>
      </c>
      <c r="O1666" t="str" cm="1">
        <f t="array" ref="O1666">_xlfn.IFS(
Table1[[#This Row],[Engine Size]]&lt;2,"Small",
Table1[[#This Row],[Engine Size]]&lt;4,"Medium",
TRUE,"Large"
)</f>
        <v>Large</v>
      </c>
      <c r="P1666" cm="1">
        <f t="array" ref="P1666">_xlfn.IFS(
Table1[[#This Row],[Condition]]="New",3,
Table1[[#This Row],[Condition]]="Like New",2,
TRUE,1
)</f>
        <v>2</v>
      </c>
    </row>
    <row r="1667" spans="1:16" hidden="1" x14ac:dyDescent="0.3">
      <c r="A1667">
        <v>1666</v>
      </c>
      <c r="B1667" t="s">
        <v>37</v>
      </c>
      <c r="C1667">
        <v>2021</v>
      </c>
      <c r="D1667">
        <v>5.6</v>
      </c>
      <c r="E1667" t="s">
        <v>42</v>
      </c>
      <c r="F1667" t="s">
        <v>34</v>
      </c>
      <c r="G1667">
        <v>212650</v>
      </c>
      <c r="H1667" t="s">
        <v>26</v>
      </c>
      <c r="I1667">
        <v>32130.83</v>
      </c>
      <c r="J1667" t="s">
        <v>48</v>
      </c>
      <c r="K1667">
        <f ca="1">YEAR(TODAY()) - Table1[[#This Row],[Year]]</f>
        <v>5</v>
      </c>
      <c r="L1667">
        <f>Table1[[#This Row],[Price]]/Table1[[#This Row],[Mileage]]</f>
        <v>0.1510972490007054</v>
      </c>
      <c r="M1667" t="str" cm="1">
        <f t="array" ref="M1667">_xlfn.IFS(
Table1[[#This Row],[Mileage]]&lt;50000,"Low",
Table1[[#This Row],[Mileage]]&lt;150000,"Medium",
TRUE,"High"
)</f>
        <v>High</v>
      </c>
      <c r="N1667" t="str" cm="1">
        <f t="array" ref="N1667">_xlfn.IFS(
Table1[[#This Row],[Price]]&lt;65000,"Budget",
Table1[[#This Row],[Price]]&lt;=80000,"Mid-range",
TRUE,"Premium"
)</f>
        <v>Budget</v>
      </c>
      <c r="O1667" t="str" cm="1">
        <f t="array" ref="O1667">_xlfn.IFS(
Table1[[#This Row],[Engine Size]]&lt;2,"Small",
Table1[[#This Row],[Engine Size]]&lt;4,"Medium",
TRUE,"Large"
)</f>
        <v>Large</v>
      </c>
      <c r="P1667" cm="1">
        <f t="array" ref="P1667">_xlfn.IFS(
Table1[[#This Row],[Condition]]="New",3,
Table1[[#This Row],[Condition]]="Like New",2,
TRUE,1
)</f>
        <v>1</v>
      </c>
    </row>
    <row r="1668" spans="1:16" x14ac:dyDescent="0.3">
      <c r="A1668">
        <v>1667</v>
      </c>
      <c r="B1668" t="s">
        <v>43</v>
      </c>
      <c r="C1668">
        <v>2021</v>
      </c>
      <c r="D1668">
        <v>3.2</v>
      </c>
      <c r="E1668" t="s">
        <v>25</v>
      </c>
      <c r="F1668" t="s">
        <v>19</v>
      </c>
      <c r="G1668">
        <v>283390</v>
      </c>
      <c r="H1668" t="s">
        <v>20</v>
      </c>
      <c r="I1668">
        <v>67088.41</v>
      </c>
      <c r="J1668" t="s">
        <v>57</v>
      </c>
      <c r="K1668">
        <f ca="1">YEAR(TODAY()) - Table1[[#This Row],[Year]]</f>
        <v>5</v>
      </c>
      <c r="L1668">
        <f>Table1[[#This Row],[Price]]/Table1[[#This Row],[Mileage]]</f>
        <v>0.23673527647411696</v>
      </c>
      <c r="M1668" t="str" cm="1">
        <f t="array" ref="M1668">_xlfn.IFS(
Table1[[#This Row],[Mileage]]&lt;50000,"Low",
Table1[[#This Row],[Mileage]]&lt;150000,"Medium",
TRUE,"High"
)</f>
        <v>High</v>
      </c>
      <c r="N1668" t="str" cm="1">
        <f t="array" ref="N1668">_xlfn.IFS(
Table1[[#This Row],[Price]]&lt;65000,"Budget",
Table1[[#This Row],[Price]]&lt;=80000,"Mid-range",
TRUE,"Premium"
)</f>
        <v>Mid-range</v>
      </c>
      <c r="O1668" t="str" cm="1">
        <f t="array" ref="O1668">_xlfn.IFS(
Table1[[#This Row],[Engine Size]]&lt;2,"Small",
Table1[[#This Row],[Engine Size]]&lt;4,"Medium",
TRUE,"Large"
)</f>
        <v>Medium</v>
      </c>
      <c r="P1668" cm="1">
        <f t="array" ref="P1668">_xlfn.IFS(
Table1[[#This Row],[Condition]]="New",3,
Table1[[#This Row],[Condition]]="Like New",2,
TRUE,1
)</f>
        <v>3</v>
      </c>
    </row>
    <row r="1669" spans="1:16" x14ac:dyDescent="0.3">
      <c r="A1669">
        <v>1668</v>
      </c>
      <c r="B1669" t="s">
        <v>24</v>
      </c>
      <c r="C1669">
        <v>2010</v>
      </c>
      <c r="D1669">
        <v>1.6</v>
      </c>
      <c r="E1669" t="s">
        <v>33</v>
      </c>
      <c r="F1669" t="s">
        <v>19</v>
      </c>
      <c r="G1669">
        <v>151633</v>
      </c>
      <c r="H1669" t="s">
        <v>20</v>
      </c>
      <c r="I1669">
        <v>67278.759999999995</v>
      </c>
      <c r="J1669" t="s">
        <v>53</v>
      </c>
      <c r="K1669">
        <f ca="1">YEAR(TODAY()) - Table1[[#This Row],[Year]]</f>
        <v>16</v>
      </c>
      <c r="L1669">
        <f>Table1[[#This Row],[Price]]/Table1[[#This Row],[Mileage]]</f>
        <v>0.44369471025436413</v>
      </c>
      <c r="M1669" t="str" cm="1">
        <f t="array" ref="M1669">_xlfn.IFS(
Table1[[#This Row],[Mileage]]&lt;50000,"Low",
Table1[[#This Row],[Mileage]]&lt;150000,"Medium",
TRUE,"High"
)</f>
        <v>High</v>
      </c>
      <c r="N1669" t="str" cm="1">
        <f t="array" ref="N1669">_xlfn.IFS(
Table1[[#This Row],[Price]]&lt;65000,"Budget",
Table1[[#This Row],[Price]]&lt;=80000,"Mid-range",
TRUE,"Premium"
)</f>
        <v>Mid-range</v>
      </c>
      <c r="O1669" t="str" cm="1">
        <f t="array" ref="O1669">_xlfn.IFS(
Table1[[#This Row],[Engine Size]]&lt;2,"Small",
Table1[[#This Row],[Engine Size]]&lt;4,"Medium",
TRUE,"Large"
)</f>
        <v>Small</v>
      </c>
      <c r="P1669" cm="1">
        <f t="array" ref="P1669">_xlfn.IFS(
Table1[[#This Row],[Condition]]="New",3,
Table1[[#This Row],[Condition]]="Like New",2,
TRUE,1
)</f>
        <v>3</v>
      </c>
    </row>
    <row r="1670" spans="1:16" x14ac:dyDescent="0.3">
      <c r="A1670">
        <v>1669</v>
      </c>
      <c r="B1670" t="s">
        <v>30</v>
      </c>
      <c r="C1670">
        <v>2002</v>
      </c>
      <c r="D1670">
        <v>3.6</v>
      </c>
      <c r="E1670" t="s">
        <v>18</v>
      </c>
      <c r="F1670" t="s">
        <v>34</v>
      </c>
      <c r="G1670">
        <v>34512</v>
      </c>
      <c r="H1670" t="s">
        <v>20</v>
      </c>
      <c r="I1670">
        <v>61282.1</v>
      </c>
      <c r="J1670" t="s">
        <v>31</v>
      </c>
      <c r="K1670">
        <f ca="1">YEAR(TODAY()) - Table1[[#This Row],[Year]]</f>
        <v>24</v>
      </c>
      <c r="L1670">
        <f>Table1[[#This Row],[Price]]/Table1[[#This Row],[Mileage]]</f>
        <v>1.7756751274918869</v>
      </c>
      <c r="M1670" t="str" cm="1">
        <f t="array" ref="M1670">_xlfn.IFS(
Table1[[#This Row],[Mileage]]&lt;50000,"Low",
Table1[[#This Row],[Mileage]]&lt;150000,"Medium",
TRUE,"High"
)</f>
        <v>Low</v>
      </c>
      <c r="N1670" t="str" cm="1">
        <f t="array" ref="N1670">_xlfn.IFS(
Table1[[#This Row],[Price]]&lt;65000,"Budget",
Table1[[#This Row],[Price]]&lt;=80000,"Mid-range",
TRUE,"Premium"
)</f>
        <v>Budget</v>
      </c>
      <c r="O1670" t="str" cm="1">
        <f t="array" ref="O1670">_xlfn.IFS(
Table1[[#This Row],[Engine Size]]&lt;2,"Small",
Table1[[#This Row],[Engine Size]]&lt;4,"Medium",
TRUE,"Large"
)</f>
        <v>Medium</v>
      </c>
      <c r="P1670" cm="1">
        <f t="array" ref="P1670">_xlfn.IFS(
Table1[[#This Row],[Condition]]="New",3,
Table1[[#This Row],[Condition]]="Like New",2,
TRUE,1
)</f>
        <v>3</v>
      </c>
    </row>
    <row r="1671" spans="1:16" hidden="1" x14ac:dyDescent="0.3">
      <c r="A1671">
        <v>1670</v>
      </c>
      <c r="B1671" t="s">
        <v>58</v>
      </c>
      <c r="C1671">
        <v>2021</v>
      </c>
      <c r="D1671">
        <v>2.7</v>
      </c>
      <c r="E1671" t="s">
        <v>33</v>
      </c>
      <c r="F1671" t="s">
        <v>19</v>
      </c>
      <c r="G1671">
        <v>225226</v>
      </c>
      <c r="H1671" t="s">
        <v>26</v>
      </c>
      <c r="I1671">
        <v>14467.78</v>
      </c>
      <c r="J1671" t="s">
        <v>65</v>
      </c>
      <c r="K1671">
        <f ca="1">YEAR(TODAY()) - Table1[[#This Row],[Year]]</f>
        <v>5</v>
      </c>
      <c r="L1671">
        <f>Table1[[#This Row],[Price]]/Table1[[#This Row],[Mileage]]</f>
        <v>6.4236722225675544E-2</v>
      </c>
      <c r="M1671" t="str" cm="1">
        <f t="array" ref="M1671">_xlfn.IFS(
Table1[[#This Row],[Mileage]]&lt;50000,"Low",
Table1[[#This Row],[Mileage]]&lt;150000,"Medium",
TRUE,"High"
)</f>
        <v>High</v>
      </c>
      <c r="N1671" t="str" cm="1">
        <f t="array" ref="N1671">_xlfn.IFS(
Table1[[#This Row],[Price]]&lt;65000,"Budget",
Table1[[#This Row],[Price]]&lt;=80000,"Mid-range",
TRUE,"Premium"
)</f>
        <v>Budget</v>
      </c>
      <c r="O1671" t="str" cm="1">
        <f t="array" ref="O1671">_xlfn.IFS(
Table1[[#This Row],[Engine Size]]&lt;2,"Small",
Table1[[#This Row],[Engine Size]]&lt;4,"Medium",
TRUE,"Large"
)</f>
        <v>Medium</v>
      </c>
      <c r="P1671" cm="1">
        <f t="array" ref="P1671">_xlfn.IFS(
Table1[[#This Row],[Condition]]="New",3,
Table1[[#This Row],[Condition]]="Like New",2,
TRUE,1
)</f>
        <v>1</v>
      </c>
    </row>
    <row r="1672" spans="1:16" x14ac:dyDescent="0.3">
      <c r="A1672">
        <v>1671</v>
      </c>
      <c r="B1672" t="s">
        <v>30</v>
      </c>
      <c r="C1672">
        <v>2009</v>
      </c>
      <c r="D1672">
        <v>2.9</v>
      </c>
      <c r="E1672" t="s">
        <v>42</v>
      </c>
      <c r="F1672" t="s">
        <v>19</v>
      </c>
      <c r="G1672">
        <v>208467</v>
      </c>
      <c r="H1672" t="s">
        <v>20</v>
      </c>
      <c r="I1672">
        <v>99541.32</v>
      </c>
      <c r="J1672" t="s">
        <v>52</v>
      </c>
      <c r="K1672">
        <f ca="1">YEAR(TODAY()) - Table1[[#This Row],[Year]]</f>
        <v>17</v>
      </c>
      <c r="L1672">
        <f>Table1[[#This Row],[Price]]/Table1[[#This Row],[Mileage]]</f>
        <v>0.47749197714746222</v>
      </c>
      <c r="M1672" t="str" cm="1">
        <f t="array" ref="M1672">_xlfn.IFS(
Table1[[#This Row],[Mileage]]&lt;50000,"Low",
Table1[[#This Row],[Mileage]]&lt;150000,"Medium",
TRUE,"High"
)</f>
        <v>High</v>
      </c>
      <c r="N1672" t="str" cm="1">
        <f t="array" ref="N1672">_xlfn.IFS(
Table1[[#This Row],[Price]]&lt;65000,"Budget",
Table1[[#This Row],[Price]]&lt;=80000,"Mid-range",
TRUE,"Premium"
)</f>
        <v>Premium</v>
      </c>
      <c r="O1672" t="str" cm="1">
        <f t="array" ref="O1672">_xlfn.IFS(
Table1[[#This Row],[Engine Size]]&lt;2,"Small",
Table1[[#This Row],[Engine Size]]&lt;4,"Medium",
TRUE,"Large"
)</f>
        <v>Medium</v>
      </c>
      <c r="P1672" cm="1">
        <f t="array" ref="P1672">_xlfn.IFS(
Table1[[#This Row],[Condition]]="New",3,
Table1[[#This Row],[Condition]]="Like New",2,
TRUE,1
)</f>
        <v>3</v>
      </c>
    </row>
    <row r="1673" spans="1:16" hidden="1" x14ac:dyDescent="0.3">
      <c r="A1673">
        <v>1672</v>
      </c>
      <c r="B1673" t="s">
        <v>17</v>
      </c>
      <c r="C1673">
        <v>2009</v>
      </c>
      <c r="D1673">
        <v>4.0999999999999996</v>
      </c>
      <c r="E1673" t="s">
        <v>42</v>
      </c>
      <c r="F1673" t="s">
        <v>34</v>
      </c>
      <c r="G1673">
        <v>72144</v>
      </c>
      <c r="H1673" t="s">
        <v>20</v>
      </c>
      <c r="I1673">
        <v>43039.56</v>
      </c>
      <c r="J1673" t="s">
        <v>21</v>
      </c>
      <c r="K1673">
        <f ca="1">YEAR(TODAY()) - Table1[[#This Row],[Year]]</f>
        <v>17</v>
      </c>
      <c r="L1673">
        <f>Table1[[#This Row],[Price]]/Table1[[#This Row],[Mileage]]</f>
        <v>0.59657850964737191</v>
      </c>
      <c r="M1673" t="str" cm="1">
        <f t="array" ref="M1673">_xlfn.IFS(
Table1[[#This Row],[Mileage]]&lt;50000,"Low",
Table1[[#This Row],[Mileage]]&lt;150000,"Medium",
TRUE,"High"
)</f>
        <v>Medium</v>
      </c>
      <c r="N1673" t="str" cm="1">
        <f t="array" ref="N1673">_xlfn.IFS(
Table1[[#This Row],[Price]]&lt;65000,"Budget",
Table1[[#This Row],[Price]]&lt;=80000,"Mid-range",
TRUE,"Premium"
)</f>
        <v>Budget</v>
      </c>
      <c r="O1673" t="str" cm="1">
        <f t="array" ref="O1673">_xlfn.IFS(
Table1[[#This Row],[Engine Size]]&lt;2,"Small",
Table1[[#This Row],[Engine Size]]&lt;4,"Medium",
TRUE,"Large"
)</f>
        <v>Large</v>
      </c>
      <c r="P1673" cm="1">
        <f t="array" ref="P1673">_xlfn.IFS(
Table1[[#This Row],[Condition]]="New",3,
Table1[[#This Row],[Condition]]="Like New",2,
TRUE,1
)</f>
        <v>3</v>
      </c>
    </row>
    <row r="1674" spans="1:16" x14ac:dyDescent="0.3">
      <c r="A1674">
        <v>1673</v>
      </c>
      <c r="B1674" t="s">
        <v>43</v>
      </c>
      <c r="C1674">
        <v>2020</v>
      </c>
      <c r="D1674">
        <v>4.5999999999999996</v>
      </c>
      <c r="E1674" t="s">
        <v>18</v>
      </c>
      <c r="F1674" t="s">
        <v>19</v>
      </c>
      <c r="G1674">
        <v>173557</v>
      </c>
      <c r="H1674" t="s">
        <v>26</v>
      </c>
      <c r="I1674">
        <v>65633.84</v>
      </c>
      <c r="J1674" t="s">
        <v>57</v>
      </c>
      <c r="K1674">
        <f ca="1">YEAR(TODAY()) - Table1[[#This Row],[Year]]</f>
        <v>6</v>
      </c>
      <c r="L1674">
        <f>Table1[[#This Row],[Price]]/Table1[[#This Row],[Mileage]]</f>
        <v>0.37816878604723519</v>
      </c>
      <c r="M1674" t="str" cm="1">
        <f t="array" ref="M1674">_xlfn.IFS(
Table1[[#This Row],[Mileage]]&lt;50000,"Low",
Table1[[#This Row],[Mileage]]&lt;150000,"Medium",
TRUE,"High"
)</f>
        <v>High</v>
      </c>
      <c r="N1674" t="str" cm="1">
        <f t="array" ref="N1674">_xlfn.IFS(
Table1[[#This Row],[Price]]&lt;65000,"Budget",
Table1[[#This Row],[Price]]&lt;=80000,"Mid-range",
TRUE,"Premium"
)</f>
        <v>Mid-range</v>
      </c>
      <c r="O1674" t="str" cm="1">
        <f t="array" ref="O1674">_xlfn.IFS(
Table1[[#This Row],[Engine Size]]&lt;2,"Small",
Table1[[#This Row],[Engine Size]]&lt;4,"Medium",
TRUE,"Large"
)</f>
        <v>Large</v>
      </c>
      <c r="P1674" cm="1">
        <f t="array" ref="P1674">_xlfn.IFS(
Table1[[#This Row],[Condition]]="New",3,
Table1[[#This Row],[Condition]]="Like New",2,
TRUE,1
)</f>
        <v>1</v>
      </c>
    </row>
    <row r="1675" spans="1:16" x14ac:dyDescent="0.3">
      <c r="A1675">
        <v>1674</v>
      </c>
      <c r="B1675" t="s">
        <v>30</v>
      </c>
      <c r="C1675">
        <v>2015</v>
      </c>
      <c r="D1675">
        <v>1.6</v>
      </c>
      <c r="E1675" t="s">
        <v>42</v>
      </c>
      <c r="F1675" t="s">
        <v>19</v>
      </c>
      <c r="G1675">
        <v>117363</v>
      </c>
      <c r="H1675" t="s">
        <v>20</v>
      </c>
      <c r="I1675">
        <v>89147.36</v>
      </c>
      <c r="J1675" t="s">
        <v>31</v>
      </c>
      <c r="K1675">
        <f ca="1">YEAR(TODAY()) - Table1[[#This Row],[Year]]</f>
        <v>11</v>
      </c>
      <c r="L1675">
        <f>Table1[[#This Row],[Price]]/Table1[[#This Row],[Mileage]]</f>
        <v>0.75958658180176031</v>
      </c>
      <c r="M1675" t="str" cm="1">
        <f t="array" ref="M1675">_xlfn.IFS(
Table1[[#This Row],[Mileage]]&lt;50000,"Low",
Table1[[#This Row],[Mileage]]&lt;150000,"Medium",
TRUE,"High"
)</f>
        <v>Medium</v>
      </c>
      <c r="N1675" t="str" cm="1">
        <f t="array" ref="N1675">_xlfn.IFS(
Table1[[#This Row],[Price]]&lt;65000,"Budget",
Table1[[#This Row],[Price]]&lt;=80000,"Mid-range",
TRUE,"Premium"
)</f>
        <v>Premium</v>
      </c>
      <c r="O1675" t="str" cm="1">
        <f t="array" ref="O1675">_xlfn.IFS(
Table1[[#This Row],[Engine Size]]&lt;2,"Small",
Table1[[#This Row],[Engine Size]]&lt;4,"Medium",
TRUE,"Large"
)</f>
        <v>Small</v>
      </c>
      <c r="P1675" cm="1">
        <f t="array" ref="P1675">_xlfn.IFS(
Table1[[#This Row],[Condition]]="New",3,
Table1[[#This Row],[Condition]]="Like New",2,
TRUE,1
)</f>
        <v>3</v>
      </c>
    </row>
    <row r="1676" spans="1:16" hidden="1" x14ac:dyDescent="0.3">
      <c r="A1676">
        <v>1675</v>
      </c>
      <c r="B1676" t="s">
        <v>58</v>
      </c>
      <c r="C1676">
        <v>2011</v>
      </c>
      <c r="D1676">
        <v>1.2</v>
      </c>
      <c r="E1676" t="s">
        <v>25</v>
      </c>
      <c r="F1676" t="s">
        <v>19</v>
      </c>
      <c r="G1676">
        <v>201484</v>
      </c>
      <c r="H1676" t="s">
        <v>38</v>
      </c>
      <c r="I1676">
        <v>45212.41</v>
      </c>
      <c r="J1676" t="s">
        <v>65</v>
      </c>
      <c r="K1676">
        <f ca="1">YEAR(TODAY()) - Table1[[#This Row],[Year]]</f>
        <v>15</v>
      </c>
      <c r="L1676">
        <f>Table1[[#This Row],[Price]]/Table1[[#This Row],[Mileage]]</f>
        <v>0.22439702408131665</v>
      </c>
      <c r="M1676" t="str" cm="1">
        <f t="array" ref="M1676">_xlfn.IFS(
Table1[[#This Row],[Mileage]]&lt;50000,"Low",
Table1[[#This Row],[Mileage]]&lt;150000,"Medium",
TRUE,"High"
)</f>
        <v>High</v>
      </c>
      <c r="N1676" t="str" cm="1">
        <f t="array" ref="N1676">_xlfn.IFS(
Table1[[#This Row],[Price]]&lt;65000,"Budget",
Table1[[#This Row],[Price]]&lt;=80000,"Mid-range",
TRUE,"Premium"
)</f>
        <v>Budget</v>
      </c>
      <c r="O1676" t="str" cm="1">
        <f t="array" ref="O1676">_xlfn.IFS(
Table1[[#This Row],[Engine Size]]&lt;2,"Small",
Table1[[#This Row],[Engine Size]]&lt;4,"Medium",
TRUE,"Large"
)</f>
        <v>Small</v>
      </c>
      <c r="P1676" cm="1">
        <f t="array" ref="P1676">_xlfn.IFS(
Table1[[#This Row],[Condition]]="New",3,
Table1[[#This Row],[Condition]]="Like New",2,
TRUE,1
)</f>
        <v>2</v>
      </c>
    </row>
    <row r="1677" spans="1:16" x14ac:dyDescent="0.3">
      <c r="A1677">
        <v>1676</v>
      </c>
      <c r="B1677" t="s">
        <v>43</v>
      </c>
      <c r="C1677">
        <v>2001</v>
      </c>
      <c r="D1677">
        <v>6</v>
      </c>
      <c r="E1677" t="s">
        <v>42</v>
      </c>
      <c r="F1677" t="s">
        <v>34</v>
      </c>
      <c r="G1677">
        <v>181675</v>
      </c>
      <c r="H1677" t="s">
        <v>38</v>
      </c>
      <c r="I1677">
        <v>78522.880000000005</v>
      </c>
      <c r="J1677" t="s">
        <v>57</v>
      </c>
      <c r="K1677">
        <f ca="1">YEAR(TODAY()) - Table1[[#This Row],[Year]]</f>
        <v>25</v>
      </c>
      <c r="L1677">
        <f>Table1[[#This Row],[Price]]/Table1[[#This Row],[Mileage]]</f>
        <v>0.43221621026558416</v>
      </c>
      <c r="M1677" t="str" cm="1">
        <f t="array" ref="M1677">_xlfn.IFS(
Table1[[#This Row],[Mileage]]&lt;50000,"Low",
Table1[[#This Row],[Mileage]]&lt;150000,"Medium",
TRUE,"High"
)</f>
        <v>High</v>
      </c>
      <c r="N1677" t="str" cm="1">
        <f t="array" ref="N1677">_xlfn.IFS(
Table1[[#This Row],[Price]]&lt;65000,"Budget",
Table1[[#This Row],[Price]]&lt;=80000,"Mid-range",
TRUE,"Premium"
)</f>
        <v>Mid-range</v>
      </c>
      <c r="O1677" t="str" cm="1">
        <f t="array" ref="O1677">_xlfn.IFS(
Table1[[#This Row],[Engine Size]]&lt;2,"Small",
Table1[[#This Row],[Engine Size]]&lt;4,"Medium",
TRUE,"Large"
)</f>
        <v>Large</v>
      </c>
      <c r="P1677" cm="1">
        <f t="array" ref="P1677">_xlfn.IFS(
Table1[[#This Row],[Condition]]="New",3,
Table1[[#This Row],[Condition]]="Like New",2,
TRUE,1
)</f>
        <v>2</v>
      </c>
    </row>
    <row r="1678" spans="1:16" x14ac:dyDescent="0.3">
      <c r="A1678">
        <v>1677</v>
      </c>
      <c r="B1678" t="s">
        <v>30</v>
      </c>
      <c r="C1678">
        <v>2008</v>
      </c>
      <c r="D1678">
        <v>2.2000000000000002</v>
      </c>
      <c r="E1678" t="s">
        <v>42</v>
      </c>
      <c r="F1678" t="s">
        <v>34</v>
      </c>
      <c r="G1678">
        <v>152110</v>
      </c>
      <c r="H1678" t="s">
        <v>38</v>
      </c>
      <c r="I1678">
        <v>97323.32</v>
      </c>
      <c r="J1678" t="s">
        <v>52</v>
      </c>
      <c r="K1678">
        <f ca="1">YEAR(TODAY()) - Table1[[#This Row],[Year]]</f>
        <v>18</v>
      </c>
      <c r="L1678">
        <f>Table1[[#This Row],[Price]]/Table1[[#This Row],[Mileage]]</f>
        <v>0.63982197094208149</v>
      </c>
      <c r="M1678" t="str" cm="1">
        <f t="array" ref="M1678">_xlfn.IFS(
Table1[[#This Row],[Mileage]]&lt;50000,"Low",
Table1[[#This Row],[Mileage]]&lt;150000,"Medium",
TRUE,"High"
)</f>
        <v>High</v>
      </c>
      <c r="N1678" t="str" cm="1">
        <f t="array" ref="N1678">_xlfn.IFS(
Table1[[#This Row],[Price]]&lt;65000,"Budget",
Table1[[#This Row],[Price]]&lt;=80000,"Mid-range",
TRUE,"Premium"
)</f>
        <v>Premium</v>
      </c>
      <c r="O1678" t="str" cm="1">
        <f t="array" ref="O1678">_xlfn.IFS(
Table1[[#This Row],[Engine Size]]&lt;2,"Small",
Table1[[#This Row],[Engine Size]]&lt;4,"Medium",
TRUE,"Large"
)</f>
        <v>Medium</v>
      </c>
      <c r="P1678" cm="1">
        <f t="array" ref="P1678">_xlfn.IFS(
Table1[[#This Row],[Condition]]="New",3,
Table1[[#This Row],[Condition]]="Like New",2,
TRUE,1
)</f>
        <v>2</v>
      </c>
    </row>
    <row r="1679" spans="1:16" hidden="1" x14ac:dyDescent="0.3">
      <c r="A1679">
        <v>1678</v>
      </c>
      <c r="B1679" t="s">
        <v>24</v>
      </c>
      <c r="C1679">
        <v>2023</v>
      </c>
      <c r="D1679">
        <v>1.3</v>
      </c>
      <c r="E1679" t="s">
        <v>42</v>
      </c>
      <c r="F1679" t="s">
        <v>19</v>
      </c>
      <c r="G1679">
        <v>93542</v>
      </c>
      <c r="H1679" t="s">
        <v>38</v>
      </c>
      <c r="I1679">
        <v>39098.800000000003</v>
      </c>
      <c r="J1679" t="s">
        <v>27</v>
      </c>
      <c r="K1679">
        <f ca="1">YEAR(TODAY()) - Table1[[#This Row],[Year]]</f>
        <v>3</v>
      </c>
      <c r="L1679">
        <f>Table1[[#This Row],[Price]]/Table1[[#This Row],[Mileage]]</f>
        <v>0.41798122768382118</v>
      </c>
      <c r="M1679" t="str" cm="1">
        <f t="array" ref="M1679">_xlfn.IFS(
Table1[[#This Row],[Mileage]]&lt;50000,"Low",
Table1[[#This Row],[Mileage]]&lt;150000,"Medium",
TRUE,"High"
)</f>
        <v>Medium</v>
      </c>
      <c r="N1679" t="str" cm="1">
        <f t="array" ref="N1679">_xlfn.IFS(
Table1[[#This Row],[Price]]&lt;65000,"Budget",
Table1[[#This Row],[Price]]&lt;=80000,"Mid-range",
TRUE,"Premium"
)</f>
        <v>Budget</v>
      </c>
      <c r="O1679" t="str" cm="1">
        <f t="array" ref="O1679">_xlfn.IFS(
Table1[[#This Row],[Engine Size]]&lt;2,"Small",
Table1[[#This Row],[Engine Size]]&lt;4,"Medium",
TRUE,"Large"
)</f>
        <v>Small</v>
      </c>
      <c r="P1679" cm="1">
        <f t="array" ref="P1679">_xlfn.IFS(
Table1[[#This Row],[Condition]]="New",3,
Table1[[#This Row],[Condition]]="Like New",2,
TRUE,1
)</f>
        <v>2</v>
      </c>
    </row>
    <row r="1680" spans="1:16" hidden="1" x14ac:dyDescent="0.3">
      <c r="A1680">
        <v>1679</v>
      </c>
      <c r="B1680" t="s">
        <v>50</v>
      </c>
      <c r="C1680">
        <v>2002</v>
      </c>
      <c r="D1680">
        <v>1.9</v>
      </c>
      <c r="E1680" t="s">
        <v>33</v>
      </c>
      <c r="F1680" t="s">
        <v>19</v>
      </c>
      <c r="G1680">
        <v>276469</v>
      </c>
      <c r="H1680" t="s">
        <v>38</v>
      </c>
      <c r="I1680">
        <v>43500.61</v>
      </c>
      <c r="J1680" t="s">
        <v>54</v>
      </c>
      <c r="K1680">
        <f ca="1">YEAR(TODAY()) - Table1[[#This Row],[Year]]</f>
        <v>24</v>
      </c>
      <c r="L1680">
        <f>Table1[[#This Row],[Price]]/Table1[[#This Row],[Mileage]]</f>
        <v>0.15734353580329077</v>
      </c>
      <c r="M1680" t="str" cm="1">
        <f t="array" ref="M1680">_xlfn.IFS(
Table1[[#This Row],[Mileage]]&lt;50000,"Low",
Table1[[#This Row],[Mileage]]&lt;150000,"Medium",
TRUE,"High"
)</f>
        <v>High</v>
      </c>
      <c r="N1680" t="str" cm="1">
        <f t="array" ref="N1680">_xlfn.IFS(
Table1[[#This Row],[Price]]&lt;65000,"Budget",
Table1[[#This Row],[Price]]&lt;=80000,"Mid-range",
TRUE,"Premium"
)</f>
        <v>Budget</v>
      </c>
      <c r="O1680" t="str" cm="1">
        <f t="array" ref="O1680">_xlfn.IFS(
Table1[[#This Row],[Engine Size]]&lt;2,"Small",
Table1[[#This Row],[Engine Size]]&lt;4,"Medium",
TRUE,"Large"
)</f>
        <v>Small</v>
      </c>
      <c r="P1680" cm="1">
        <f t="array" ref="P1680">_xlfn.IFS(
Table1[[#This Row],[Condition]]="New",3,
Table1[[#This Row],[Condition]]="Like New",2,
TRUE,1
)</f>
        <v>2</v>
      </c>
    </row>
    <row r="1681" spans="1:16" x14ac:dyDescent="0.3">
      <c r="A1681">
        <v>1680</v>
      </c>
      <c r="B1681" t="s">
        <v>43</v>
      </c>
      <c r="C1681">
        <v>2023</v>
      </c>
      <c r="D1681">
        <v>1.2</v>
      </c>
      <c r="E1681" t="s">
        <v>33</v>
      </c>
      <c r="F1681" t="s">
        <v>19</v>
      </c>
      <c r="G1681">
        <v>166964</v>
      </c>
      <c r="H1681" t="s">
        <v>38</v>
      </c>
      <c r="I1681">
        <v>91029.73</v>
      </c>
      <c r="J1681" t="s">
        <v>60</v>
      </c>
      <c r="K1681">
        <f ca="1">YEAR(TODAY()) - Table1[[#This Row],[Year]]</f>
        <v>3</v>
      </c>
      <c r="L1681">
        <f>Table1[[#This Row],[Price]]/Table1[[#This Row],[Mileage]]</f>
        <v>0.54520573297237729</v>
      </c>
      <c r="M1681" t="str" cm="1">
        <f t="array" ref="M1681">_xlfn.IFS(
Table1[[#This Row],[Mileage]]&lt;50000,"Low",
Table1[[#This Row],[Mileage]]&lt;150000,"Medium",
TRUE,"High"
)</f>
        <v>High</v>
      </c>
      <c r="N1681" t="str" cm="1">
        <f t="array" ref="N1681">_xlfn.IFS(
Table1[[#This Row],[Price]]&lt;65000,"Budget",
Table1[[#This Row],[Price]]&lt;=80000,"Mid-range",
TRUE,"Premium"
)</f>
        <v>Premium</v>
      </c>
      <c r="O1681" t="str" cm="1">
        <f t="array" ref="O1681">_xlfn.IFS(
Table1[[#This Row],[Engine Size]]&lt;2,"Small",
Table1[[#This Row],[Engine Size]]&lt;4,"Medium",
TRUE,"Large"
)</f>
        <v>Small</v>
      </c>
      <c r="P1681" cm="1">
        <f t="array" ref="P1681">_xlfn.IFS(
Table1[[#This Row],[Condition]]="New",3,
Table1[[#This Row],[Condition]]="Like New",2,
TRUE,1
)</f>
        <v>2</v>
      </c>
    </row>
    <row r="1682" spans="1:16" hidden="1" x14ac:dyDescent="0.3">
      <c r="A1682">
        <v>1681</v>
      </c>
      <c r="B1682" t="s">
        <v>50</v>
      </c>
      <c r="C1682">
        <v>2014</v>
      </c>
      <c r="D1682">
        <v>3</v>
      </c>
      <c r="E1682" t="s">
        <v>18</v>
      </c>
      <c r="F1682" t="s">
        <v>19</v>
      </c>
      <c r="G1682">
        <v>149068</v>
      </c>
      <c r="H1682" t="s">
        <v>38</v>
      </c>
      <c r="I1682">
        <v>20166.07</v>
      </c>
      <c r="J1682" t="s">
        <v>51</v>
      </c>
      <c r="K1682">
        <f ca="1">YEAR(TODAY()) - Table1[[#This Row],[Year]]</f>
        <v>12</v>
      </c>
      <c r="L1682">
        <f>Table1[[#This Row],[Price]]/Table1[[#This Row],[Mileage]]</f>
        <v>0.13528101269219417</v>
      </c>
      <c r="M1682" t="str" cm="1">
        <f t="array" ref="M1682">_xlfn.IFS(
Table1[[#This Row],[Mileage]]&lt;50000,"Low",
Table1[[#This Row],[Mileage]]&lt;150000,"Medium",
TRUE,"High"
)</f>
        <v>Medium</v>
      </c>
      <c r="N1682" t="str" cm="1">
        <f t="array" ref="N1682">_xlfn.IFS(
Table1[[#This Row],[Price]]&lt;65000,"Budget",
Table1[[#This Row],[Price]]&lt;=80000,"Mid-range",
TRUE,"Premium"
)</f>
        <v>Budget</v>
      </c>
      <c r="O1682" t="str" cm="1">
        <f t="array" ref="O1682">_xlfn.IFS(
Table1[[#This Row],[Engine Size]]&lt;2,"Small",
Table1[[#This Row],[Engine Size]]&lt;4,"Medium",
TRUE,"Large"
)</f>
        <v>Medium</v>
      </c>
      <c r="P1682" cm="1">
        <f t="array" ref="P1682">_xlfn.IFS(
Table1[[#This Row],[Condition]]="New",3,
Table1[[#This Row],[Condition]]="Like New",2,
TRUE,1
)</f>
        <v>2</v>
      </c>
    </row>
    <row r="1683" spans="1:16" hidden="1" x14ac:dyDescent="0.3">
      <c r="A1683">
        <v>1682</v>
      </c>
      <c r="B1683" t="s">
        <v>43</v>
      </c>
      <c r="C1683">
        <v>2002</v>
      </c>
      <c r="D1683">
        <v>5</v>
      </c>
      <c r="E1683" t="s">
        <v>18</v>
      </c>
      <c r="F1683" t="s">
        <v>19</v>
      </c>
      <c r="G1683">
        <v>205355</v>
      </c>
      <c r="H1683" t="s">
        <v>38</v>
      </c>
      <c r="I1683">
        <v>7716.51</v>
      </c>
      <c r="J1683" t="s">
        <v>44</v>
      </c>
      <c r="K1683">
        <f ca="1">YEAR(TODAY()) - Table1[[#This Row],[Year]]</f>
        <v>24</v>
      </c>
      <c r="L1683">
        <f>Table1[[#This Row],[Price]]/Table1[[#This Row],[Mileage]]</f>
        <v>3.7576440797643107E-2</v>
      </c>
      <c r="M1683" t="str" cm="1">
        <f t="array" ref="M1683">_xlfn.IFS(
Table1[[#This Row],[Mileage]]&lt;50000,"Low",
Table1[[#This Row],[Mileage]]&lt;150000,"Medium",
TRUE,"High"
)</f>
        <v>High</v>
      </c>
      <c r="N1683" t="str" cm="1">
        <f t="array" ref="N1683">_xlfn.IFS(
Table1[[#This Row],[Price]]&lt;65000,"Budget",
Table1[[#This Row],[Price]]&lt;=80000,"Mid-range",
TRUE,"Premium"
)</f>
        <v>Budget</v>
      </c>
      <c r="O1683" t="str" cm="1">
        <f t="array" ref="O1683">_xlfn.IFS(
Table1[[#This Row],[Engine Size]]&lt;2,"Small",
Table1[[#This Row],[Engine Size]]&lt;4,"Medium",
TRUE,"Large"
)</f>
        <v>Large</v>
      </c>
      <c r="P1683" cm="1">
        <f t="array" ref="P1683">_xlfn.IFS(
Table1[[#This Row],[Condition]]="New",3,
Table1[[#This Row],[Condition]]="Like New",2,
TRUE,1
)</f>
        <v>2</v>
      </c>
    </row>
    <row r="1684" spans="1:16" x14ac:dyDescent="0.3">
      <c r="A1684">
        <v>1683</v>
      </c>
      <c r="B1684" t="s">
        <v>24</v>
      </c>
      <c r="C1684">
        <v>2018</v>
      </c>
      <c r="D1684">
        <v>2.7</v>
      </c>
      <c r="E1684" t="s">
        <v>18</v>
      </c>
      <c r="F1684" t="s">
        <v>19</v>
      </c>
      <c r="G1684">
        <v>116737</v>
      </c>
      <c r="H1684" t="s">
        <v>38</v>
      </c>
      <c r="I1684">
        <v>91344.46</v>
      </c>
      <c r="J1684" t="s">
        <v>66</v>
      </c>
      <c r="K1684">
        <f ca="1">YEAR(TODAY()) - Table1[[#This Row],[Year]]</f>
        <v>8</v>
      </c>
      <c r="L1684">
        <f>Table1[[#This Row],[Price]]/Table1[[#This Row],[Mileage]]</f>
        <v>0.78248079015222261</v>
      </c>
      <c r="M1684" t="str" cm="1">
        <f t="array" ref="M1684">_xlfn.IFS(
Table1[[#This Row],[Mileage]]&lt;50000,"Low",
Table1[[#This Row],[Mileage]]&lt;150000,"Medium",
TRUE,"High"
)</f>
        <v>Medium</v>
      </c>
      <c r="N1684" t="str" cm="1">
        <f t="array" ref="N1684">_xlfn.IFS(
Table1[[#This Row],[Price]]&lt;65000,"Budget",
Table1[[#This Row],[Price]]&lt;=80000,"Mid-range",
TRUE,"Premium"
)</f>
        <v>Premium</v>
      </c>
      <c r="O1684" t="str" cm="1">
        <f t="array" ref="O1684">_xlfn.IFS(
Table1[[#This Row],[Engine Size]]&lt;2,"Small",
Table1[[#This Row],[Engine Size]]&lt;4,"Medium",
TRUE,"Large"
)</f>
        <v>Medium</v>
      </c>
      <c r="P1684" cm="1">
        <f t="array" ref="P1684">_xlfn.IFS(
Table1[[#This Row],[Condition]]="New",3,
Table1[[#This Row],[Condition]]="Like New",2,
TRUE,1
)</f>
        <v>2</v>
      </c>
    </row>
    <row r="1685" spans="1:16" x14ac:dyDescent="0.3">
      <c r="A1685">
        <v>1684</v>
      </c>
      <c r="B1685" t="s">
        <v>50</v>
      </c>
      <c r="C1685">
        <v>2017</v>
      </c>
      <c r="D1685">
        <v>3.2</v>
      </c>
      <c r="E1685" t="s">
        <v>42</v>
      </c>
      <c r="F1685" t="s">
        <v>34</v>
      </c>
      <c r="G1685">
        <v>262968</v>
      </c>
      <c r="H1685" t="s">
        <v>26</v>
      </c>
      <c r="I1685">
        <v>83051.199999999997</v>
      </c>
      <c r="J1685" t="s">
        <v>61</v>
      </c>
      <c r="K1685">
        <f ca="1">YEAR(TODAY()) - Table1[[#This Row],[Year]]</f>
        <v>9</v>
      </c>
      <c r="L1685">
        <f>Table1[[#This Row],[Price]]/Table1[[#This Row],[Mileage]]</f>
        <v>0.3158224574853214</v>
      </c>
      <c r="M1685" t="str" cm="1">
        <f t="array" ref="M1685">_xlfn.IFS(
Table1[[#This Row],[Mileage]]&lt;50000,"Low",
Table1[[#This Row],[Mileage]]&lt;150000,"Medium",
TRUE,"High"
)</f>
        <v>High</v>
      </c>
      <c r="N1685" t="str" cm="1">
        <f t="array" ref="N1685">_xlfn.IFS(
Table1[[#This Row],[Price]]&lt;65000,"Budget",
Table1[[#This Row],[Price]]&lt;=80000,"Mid-range",
TRUE,"Premium"
)</f>
        <v>Premium</v>
      </c>
      <c r="O1685" t="str" cm="1">
        <f t="array" ref="O1685">_xlfn.IFS(
Table1[[#This Row],[Engine Size]]&lt;2,"Small",
Table1[[#This Row],[Engine Size]]&lt;4,"Medium",
TRUE,"Large"
)</f>
        <v>Medium</v>
      </c>
      <c r="P1685" cm="1">
        <f t="array" ref="P1685">_xlfn.IFS(
Table1[[#This Row],[Condition]]="New",3,
Table1[[#This Row],[Condition]]="Like New",2,
TRUE,1
)</f>
        <v>1</v>
      </c>
    </row>
    <row r="1686" spans="1:16" x14ac:dyDescent="0.3">
      <c r="A1686">
        <v>1685</v>
      </c>
      <c r="B1686" t="s">
        <v>37</v>
      </c>
      <c r="C1686">
        <v>2007</v>
      </c>
      <c r="D1686">
        <v>4.4000000000000004</v>
      </c>
      <c r="E1686" t="s">
        <v>33</v>
      </c>
      <c r="F1686" t="s">
        <v>19</v>
      </c>
      <c r="G1686">
        <v>240417</v>
      </c>
      <c r="H1686" t="s">
        <v>26</v>
      </c>
      <c r="I1686">
        <v>97395.39</v>
      </c>
      <c r="J1686" t="s">
        <v>45</v>
      </c>
      <c r="K1686">
        <f ca="1">YEAR(TODAY()) - Table1[[#This Row],[Year]]</f>
        <v>19</v>
      </c>
      <c r="L1686">
        <f>Table1[[#This Row],[Price]]/Table1[[#This Row],[Mileage]]</f>
        <v>0.40511024594766593</v>
      </c>
      <c r="M1686" t="str" cm="1">
        <f t="array" ref="M1686">_xlfn.IFS(
Table1[[#This Row],[Mileage]]&lt;50000,"Low",
Table1[[#This Row],[Mileage]]&lt;150000,"Medium",
TRUE,"High"
)</f>
        <v>High</v>
      </c>
      <c r="N1686" t="str" cm="1">
        <f t="array" ref="N1686">_xlfn.IFS(
Table1[[#This Row],[Price]]&lt;65000,"Budget",
Table1[[#This Row],[Price]]&lt;=80000,"Mid-range",
TRUE,"Premium"
)</f>
        <v>Premium</v>
      </c>
      <c r="O1686" t="str" cm="1">
        <f t="array" ref="O1686">_xlfn.IFS(
Table1[[#This Row],[Engine Size]]&lt;2,"Small",
Table1[[#This Row],[Engine Size]]&lt;4,"Medium",
TRUE,"Large"
)</f>
        <v>Large</v>
      </c>
      <c r="P1686" cm="1">
        <f t="array" ref="P1686">_xlfn.IFS(
Table1[[#This Row],[Condition]]="New",3,
Table1[[#This Row],[Condition]]="Like New",2,
TRUE,1
)</f>
        <v>1</v>
      </c>
    </row>
    <row r="1687" spans="1:16" hidden="1" x14ac:dyDescent="0.3">
      <c r="A1687">
        <v>1686</v>
      </c>
      <c r="B1687" t="s">
        <v>58</v>
      </c>
      <c r="C1687">
        <v>2016</v>
      </c>
      <c r="D1687">
        <v>3.5</v>
      </c>
      <c r="E1687" t="s">
        <v>25</v>
      </c>
      <c r="F1687" t="s">
        <v>19</v>
      </c>
      <c r="G1687">
        <v>117718</v>
      </c>
      <c r="H1687" t="s">
        <v>38</v>
      </c>
      <c r="I1687">
        <v>10532.59</v>
      </c>
      <c r="J1687" t="s">
        <v>67</v>
      </c>
      <c r="K1687">
        <f ca="1">YEAR(TODAY()) - Table1[[#This Row],[Year]]</f>
        <v>10</v>
      </c>
      <c r="L1687">
        <f>Table1[[#This Row],[Price]]/Table1[[#This Row],[Mileage]]</f>
        <v>8.9473062743165868E-2</v>
      </c>
      <c r="M1687" t="str" cm="1">
        <f t="array" ref="M1687">_xlfn.IFS(
Table1[[#This Row],[Mileage]]&lt;50000,"Low",
Table1[[#This Row],[Mileage]]&lt;150000,"Medium",
TRUE,"High"
)</f>
        <v>Medium</v>
      </c>
      <c r="N1687" t="str" cm="1">
        <f t="array" ref="N1687">_xlfn.IFS(
Table1[[#This Row],[Price]]&lt;65000,"Budget",
Table1[[#This Row],[Price]]&lt;=80000,"Mid-range",
TRUE,"Premium"
)</f>
        <v>Budget</v>
      </c>
      <c r="O1687" t="str" cm="1">
        <f t="array" ref="O1687">_xlfn.IFS(
Table1[[#This Row],[Engine Size]]&lt;2,"Small",
Table1[[#This Row],[Engine Size]]&lt;4,"Medium",
TRUE,"Large"
)</f>
        <v>Medium</v>
      </c>
      <c r="P1687" cm="1">
        <f t="array" ref="P1687">_xlfn.IFS(
Table1[[#This Row],[Condition]]="New",3,
Table1[[#This Row],[Condition]]="Like New",2,
TRUE,1
)</f>
        <v>2</v>
      </c>
    </row>
    <row r="1688" spans="1:16" hidden="1" x14ac:dyDescent="0.3">
      <c r="A1688">
        <v>1687</v>
      </c>
      <c r="B1688" t="s">
        <v>37</v>
      </c>
      <c r="C1688">
        <v>2007</v>
      </c>
      <c r="D1688">
        <v>5.3</v>
      </c>
      <c r="E1688" t="s">
        <v>42</v>
      </c>
      <c r="F1688" t="s">
        <v>34</v>
      </c>
      <c r="G1688">
        <v>273661</v>
      </c>
      <c r="H1688" t="s">
        <v>26</v>
      </c>
      <c r="I1688">
        <v>19836.849999999999</v>
      </c>
      <c r="J1688" t="s">
        <v>39</v>
      </c>
      <c r="K1688">
        <f ca="1">YEAR(TODAY()) - Table1[[#This Row],[Year]]</f>
        <v>19</v>
      </c>
      <c r="L1688">
        <f>Table1[[#This Row],[Price]]/Table1[[#This Row],[Mileage]]</f>
        <v>7.2486945527495697E-2</v>
      </c>
      <c r="M1688" t="str" cm="1">
        <f t="array" ref="M1688">_xlfn.IFS(
Table1[[#This Row],[Mileage]]&lt;50000,"Low",
Table1[[#This Row],[Mileage]]&lt;150000,"Medium",
TRUE,"High"
)</f>
        <v>High</v>
      </c>
      <c r="N1688" t="str" cm="1">
        <f t="array" ref="N1688">_xlfn.IFS(
Table1[[#This Row],[Price]]&lt;65000,"Budget",
Table1[[#This Row],[Price]]&lt;=80000,"Mid-range",
TRUE,"Premium"
)</f>
        <v>Budget</v>
      </c>
      <c r="O1688" t="str" cm="1">
        <f t="array" ref="O1688">_xlfn.IFS(
Table1[[#This Row],[Engine Size]]&lt;2,"Small",
Table1[[#This Row],[Engine Size]]&lt;4,"Medium",
TRUE,"Large"
)</f>
        <v>Large</v>
      </c>
      <c r="P1688" cm="1">
        <f t="array" ref="P1688">_xlfn.IFS(
Table1[[#This Row],[Condition]]="New",3,
Table1[[#This Row],[Condition]]="Like New",2,
TRUE,1
)</f>
        <v>1</v>
      </c>
    </row>
    <row r="1689" spans="1:16" hidden="1" x14ac:dyDescent="0.3">
      <c r="A1689">
        <v>1688</v>
      </c>
      <c r="B1689" t="s">
        <v>30</v>
      </c>
      <c r="C1689">
        <v>2006</v>
      </c>
      <c r="D1689">
        <v>5.3</v>
      </c>
      <c r="E1689" t="s">
        <v>42</v>
      </c>
      <c r="F1689" t="s">
        <v>19</v>
      </c>
      <c r="G1689">
        <v>152755</v>
      </c>
      <c r="H1689" t="s">
        <v>26</v>
      </c>
      <c r="I1689">
        <v>15004.69</v>
      </c>
      <c r="J1689" t="s">
        <v>31</v>
      </c>
      <c r="K1689">
        <f ca="1">YEAR(TODAY()) - Table1[[#This Row],[Year]]</f>
        <v>20</v>
      </c>
      <c r="L1689">
        <f>Table1[[#This Row],[Price]]/Table1[[#This Row],[Mileage]]</f>
        <v>9.8227161140388208E-2</v>
      </c>
      <c r="M1689" t="str" cm="1">
        <f t="array" ref="M1689">_xlfn.IFS(
Table1[[#This Row],[Mileage]]&lt;50000,"Low",
Table1[[#This Row],[Mileage]]&lt;150000,"Medium",
TRUE,"High"
)</f>
        <v>High</v>
      </c>
      <c r="N1689" t="str" cm="1">
        <f t="array" ref="N1689">_xlfn.IFS(
Table1[[#This Row],[Price]]&lt;65000,"Budget",
Table1[[#This Row],[Price]]&lt;=80000,"Mid-range",
TRUE,"Premium"
)</f>
        <v>Budget</v>
      </c>
      <c r="O1689" t="str" cm="1">
        <f t="array" ref="O1689">_xlfn.IFS(
Table1[[#This Row],[Engine Size]]&lt;2,"Small",
Table1[[#This Row],[Engine Size]]&lt;4,"Medium",
TRUE,"Large"
)</f>
        <v>Large</v>
      </c>
      <c r="P1689" cm="1">
        <f t="array" ref="P1689">_xlfn.IFS(
Table1[[#This Row],[Condition]]="New",3,
Table1[[#This Row],[Condition]]="Like New",2,
TRUE,1
)</f>
        <v>1</v>
      </c>
    </row>
    <row r="1690" spans="1:16" x14ac:dyDescent="0.3">
      <c r="A1690">
        <v>1689</v>
      </c>
      <c r="B1690" t="s">
        <v>24</v>
      </c>
      <c r="C1690">
        <v>2006</v>
      </c>
      <c r="D1690">
        <v>1</v>
      </c>
      <c r="E1690" t="s">
        <v>42</v>
      </c>
      <c r="F1690" t="s">
        <v>19</v>
      </c>
      <c r="G1690">
        <v>207791</v>
      </c>
      <c r="H1690" t="s">
        <v>38</v>
      </c>
      <c r="I1690">
        <v>69924.53</v>
      </c>
      <c r="J1690" t="s">
        <v>49</v>
      </c>
      <c r="K1690">
        <f ca="1">YEAR(TODAY()) - Table1[[#This Row],[Year]]</f>
        <v>20</v>
      </c>
      <c r="L1690">
        <f>Table1[[#This Row],[Price]]/Table1[[#This Row],[Mileage]]</f>
        <v>0.3365137566112103</v>
      </c>
      <c r="M1690" t="str" cm="1">
        <f t="array" ref="M1690">_xlfn.IFS(
Table1[[#This Row],[Mileage]]&lt;50000,"Low",
Table1[[#This Row],[Mileage]]&lt;150000,"Medium",
TRUE,"High"
)</f>
        <v>High</v>
      </c>
      <c r="N1690" t="str" cm="1">
        <f t="array" ref="N1690">_xlfn.IFS(
Table1[[#This Row],[Price]]&lt;65000,"Budget",
Table1[[#This Row],[Price]]&lt;=80000,"Mid-range",
TRUE,"Premium"
)</f>
        <v>Mid-range</v>
      </c>
      <c r="O1690" t="str" cm="1">
        <f t="array" ref="O1690">_xlfn.IFS(
Table1[[#This Row],[Engine Size]]&lt;2,"Small",
Table1[[#This Row],[Engine Size]]&lt;4,"Medium",
TRUE,"Large"
)</f>
        <v>Small</v>
      </c>
      <c r="P1690" cm="1">
        <f t="array" ref="P1690">_xlfn.IFS(
Table1[[#This Row],[Condition]]="New",3,
Table1[[#This Row],[Condition]]="Like New",2,
TRUE,1
)</f>
        <v>2</v>
      </c>
    </row>
    <row r="1691" spans="1:16" x14ac:dyDescent="0.3">
      <c r="A1691">
        <v>1690</v>
      </c>
      <c r="B1691" t="s">
        <v>37</v>
      </c>
      <c r="C1691">
        <v>2002</v>
      </c>
      <c r="D1691">
        <v>4.9000000000000004</v>
      </c>
      <c r="E1691" t="s">
        <v>25</v>
      </c>
      <c r="F1691" t="s">
        <v>19</v>
      </c>
      <c r="G1691">
        <v>249120</v>
      </c>
      <c r="H1691" t="s">
        <v>38</v>
      </c>
      <c r="I1691">
        <v>62570.96</v>
      </c>
      <c r="J1691" t="s">
        <v>39</v>
      </c>
      <c r="K1691">
        <f ca="1">YEAR(TODAY()) - Table1[[#This Row],[Year]]</f>
        <v>24</v>
      </c>
      <c r="L1691">
        <f>Table1[[#This Row],[Price]]/Table1[[#This Row],[Mileage]]</f>
        <v>0.25116795118818241</v>
      </c>
      <c r="M1691" t="str" cm="1">
        <f t="array" ref="M1691">_xlfn.IFS(
Table1[[#This Row],[Mileage]]&lt;50000,"Low",
Table1[[#This Row],[Mileage]]&lt;150000,"Medium",
TRUE,"High"
)</f>
        <v>High</v>
      </c>
      <c r="N1691" t="str" cm="1">
        <f t="array" ref="N1691">_xlfn.IFS(
Table1[[#This Row],[Price]]&lt;65000,"Budget",
Table1[[#This Row],[Price]]&lt;=80000,"Mid-range",
TRUE,"Premium"
)</f>
        <v>Budget</v>
      </c>
      <c r="O1691" t="str" cm="1">
        <f t="array" ref="O1691">_xlfn.IFS(
Table1[[#This Row],[Engine Size]]&lt;2,"Small",
Table1[[#This Row],[Engine Size]]&lt;4,"Medium",
TRUE,"Large"
)</f>
        <v>Large</v>
      </c>
      <c r="P1691" cm="1">
        <f t="array" ref="P1691">_xlfn.IFS(
Table1[[#This Row],[Condition]]="New",3,
Table1[[#This Row],[Condition]]="Like New",2,
TRUE,1
)</f>
        <v>2</v>
      </c>
    </row>
    <row r="1692" spans="1:16" hidden="1" x14ac:dyDescent="0.3">
      <c r="A1692">
        <v>1691</v>
      </c>
      <c r="B1692" t="s">
        <v>43</v>
      </c>
      <c r="C1692">
        <v>2000</v>
      </c>
      <c r="D1692">
        <v>3.3</v>
      </c>
      <c r="E1692" t="s">
        <v>18</v>
      </c>
      <c r="F1692" t="s">
        <v>19</v>
      </c>
      <c r="G1692">
        <v>254322</v>
      </c>
      <c r="H1692" t="s">
        <v>26</v>
      </c>
      <c r="I1692">
        <v>39136.839999999997</v>
      </c>
      <c r="J1692" t="s">
        <v>44</v>
      </c>
      <c r="K1692">
        <f ca="1">YEAR(TODAY()) - Table1[[#This Row],[Year]]</f>
        <v>26</v>
      </c>
      <c r="L1692">
        <f>Table1[[#This Row],[Price]]/Table1[[#This Row],[Mileage]]</f>
        <v>0.15388696219752909</v>
      </c>
      <c r="M1692" t="str" cm="1">
        <f t="array" ref="M1692">_xlfn.IFS(
Table1[[#This Row],[Mileage]]&lt;50000,"Low",
Table1[[#This Row],[Mileage]]&lt;150000,"Medium",
TRUE,"High"
)</f>
        <v>High</v>
      </c>
      <c r="N1692" t="str" cm="1">
        <f t="array" ref="N1692">_xlfn.IFS(
Table1[[#This Row],[Price]]&lt;65000,"Budget",
Table1[[#This Row],[Price]]&lt;=80000,"Mid-range",
TRUE,"Premium"
)</f>
        <v>Budget</v>
      </c>
      <c r="O1692" t="str" cm="1">
        <f t="array" ref="O1692">_xlfn.IFS(
Table1[[#This Row],[Engine Size]]&lt;2,"Small",
Table1[[#This Row],[Engine Size]]&lt;4,"Medium",
TRUE,"Large"
)</f>
        <v>Medium</v>
      </c>
      <c r="P1692" cm="1">
        <f t="array" ref="P1692">_xlfn.IFS(
Table1[[#This Row],[Condition]]="New",3,
Table1[[#This Row],[Condition]]="Like New",2,
TRUE,1
)</f>
        <v>1</v>
      </c>
    </row>
    <row r="1693" spans="1:16" hidden="1" x14ac:dyDescent="0.3">
      <c r="A1693">
        <v>1692</v>
      </c>
      <c r="B1693" t="s">
        <v>30</v>
      </c>
      <c r="C1693">
        <v>2003</v>
      </c>
      <c r="D1693">
        <v>5.9</v>
      </c>
      <c r="E1693" t="s">
        <v>25</v>
      </c>
      <c r="F1693" t="s">
        <v>34</v>
      </c>
      <c r="G1693">
        <v>209485</v>
      </c>
      <c r="H1693" t="s">
        <v>38</v>
      </c>
      <c r="I1693">
        <v>10455.23</v>
      </c>
      <c r="J1693" t="s">
        <v>52</v>
      </c>
      <c r="K1693">
        <f ca="1">YEAR(TODAY()) - Table1[[#This Row],[Year]]</f>
        <v>23</v>
      </c>
      <c r="L1693">
        <f>Table1[[#This Row],[Price]]/Table1[[#This Row],[Mileage]]</f>
        <v>4.9909205909731004E-2</v>
      </c>
      <c r="M1693" t="str" cm="1">
        <f t="array" ref="M1693">_xlfn.IFS(
Table1[[#This Row],[Mileage]]&lt;50000,"Low",
Table1[[#This Row],[Mileage]]&lt;150000,"Medium",
TRUE,"High"
)</f>
        <v>High</v>
      </c>
      <c r="N1693" t="str" cm="1">
        <f t="array" ref="N1693">_xlfn.IFS(
Table1[[#This Row],[Price]]&lt;65000,"Budget",
Table1[[#This Row],[Price]]&lt;=80000,"Mid-range",
TRUE,"Premium"
)</f>
        <v>Budget</v>
      </c>
      <c r="O1693" t="str" cm="1">
        <f t="array" ref="O1693">_xlfn.IFS(
Table1[[#This Row],[Engine Size]]&lt;2,"Small",
Table1[[#This Row],[Engine Size]]&lt;4,"Medium",
TRUE,"Large"
)</f>
        <v>Large</v>
      </c>
      <c r="P1693" cm="1">
        <f t="array" ref="P1693">_xlfn.IFS(
Table1[[#This Row],[Condition]]="New",3,
Table1[[#This Row],[Condition]]="Like New",2,
TRUE,1
)</f>
        <v>2</v>
      </c>
    </row>
    <row r="1694" spans="1:16" x14ac:dyDescent="0.3">
      <c r="A1694">
        <v>1693</v>
      </c>
      <c r="B1694" t="s">
        <v>30</v>
      </c>
      <c r="C1694">
        <v>2004</v>
      </c>
      <c r="D1694">
        <v>3.4</v>
      </c>
      <c r="E1694" t="s">
        <v>18</v>
      </c>
      <c r="F1694" t="s">
        <v>19</v>
      </c>
      <c r="G1694">
        <v>272126</v>
      </c>
      <c r="H1694" t="s">
        <v>38</v>
      </c>
      <c r="I1694">
        <v>65767.89</v>
      </c>
      <c r="J1694" t="s">
        <v>52</v>
      </c>
      <c r="K1694">
        <f ca="1">YEAR(TODAY()) - Table1[[#This Row],[Year]]</f>
        <v>22</v>
      </c>
      <c r="L1694">
        <f>Table1[[#This Row],[Price]]/Table1[[#This Row],[Mileage]]</f>
        <v>0.24168175771517605</v>
      </c>
      <c r="M1694" t="str" cm="1">
        <f t="array" ref="M1694">_xlfn.IFS(
Table1[[#This Row],[Mileage]]&lt;50000,"Low",
Table1[[#This Row],[Mileage]]&lt;150000,"Medium",
TRUE,"High"
)</f>
        <v>High</v>
      </c>
      <c r="N1694" t="str" cm="1">
        <f t="array" ref="N1694">_xlfn.IFS(
Table1[[#This Row],[Price]]&lt;65000,"Budget",
Table1[[#This Row],[Price]]&lt;=80000,"Mid-range",
TRUE,"Premium"
)</f>
        <v>Mid-range</v>
      </c>
      <c r="O1694" t="str" cm="1">
        <f t="array" ref="O1694">_xlfn.IFS(
Table1[[#This Row],[Engine Size]]&lt;2,"Small",
Table1[[#This Row],[Engine Size]]&lt;4,"Medium",
TRUE,"Large"
)</f>
        <v>Medium</v>
      </c>
      <c r="P1694" cm="1">
        <f t="array" ref="P1694">_xlfn.IFS(
Table1[[#This Row],[Condition]]="New",3,
Table1[[#This Row],[Condition]]="Like New",2,
TRUE,1
)</f>
        <v>2</v>
      </c>
    </row>
    <row r="1695" spans="1:16" x14ac:dyDescent="0.3">
      <c r="A1695">
        <v>1694</v>
      </c>
      <c r="B1695" t="s">
        <v>37</v>
      </c>
      <c r="C1695">
        <v>2000</v>
      </c>
      <c r="D1695">
        <v>5.9</v>
      </c>
      <c r="E1695" t="s">
        <v>25</v>
      </c>
      <c r="F1695" t="s">
        <v>34</v>
      </c>
      <c r="G1695">
        <v>145711</v>
      </c>
      <c r="H1695" t="s">
        <v>38</v>
      </c>
      <c r="I1695">
        <v>59161.45</v>
      </c>
      <c r="J1695" t="s">
        <v>48</v>
      </c>
      <c r="K1695">
        <f ca="1">YEAR(TODAY()) - Table1[[#This Row],[Year]]</f>
        <v>26</v>
      </c>
      <c r="L1695">
        <f>Table1[[#This Row],[Price]]/Table1[[#This Row],[Mileage]]</f>
        <v>0.40601910631318155</v>
      </c>
      <c r="M1695" t="str" cm="1">
        <f t="array" ref="M1695">_xlfn.IFS(
Table1[[#This Row],[Mileage]]&lt;50000,"Low",
Table1[[#This Row],[Mileage]]&lt;150000,"Medium",
TRUE,"High"
)</f>
        <v>Medium</v>
      </c>
      <c r="N1695" t="str" cm="1">
        <f t="array" ref="N1695">_xlfn.IFS(
Table1[[#This Row],[Price]]&lt;65000,"Budget",
Table1[[#This Row],[Price]]&lt;=80000,"Mid-range",
TRUE,"Premium"
)</f>
        <v>Budget</v>
      </c>
      <c r="O1695" t="str" cm="1">
        <f t="array" ref="O1695">_xlfn.IFS(
Table1[[#This Row],[Engine Size]]&lt;2,"Small",
Table1[[#This Row],[Engine Size]]&lt;4,"Medium",
TRUE,"Large"
)</f>
        <v>Large</v>
      </c>
      <c r="P1695" cm="1">
        <f t="array" ref="P1695">_xlfn.IFS(
Table1[[#This Row],[Condition]]="New",3,
Table1[[#This Row],[Condition]]="Like New",2,
TRUE,1
)</f>
        <v>2</v>
      </c>
    </row>
    <row r="1696" spans="1:16" hidden="1" x14ac:dyDescent="0.3">
      <c r="A1696">
        <v>1695</v>
      </c>
      <c r="B1696" t="s">
        <v>37</v>
      </c>
      <c r="C1696">
        <v>2014</v>
      </c>
      <c r="D1696">
        <v>4.8</v>
      </c>
      <c r="E1696" t="s">
        <v>33</v>
      </c>
      <c r="F1696" t="s">
        <v>19</v>
      </c>
      <c r="G1696">
        <v>70210</v>
      </c>
      <c r="H1696" t="s">
        <v>38</v>
      </c>
      <c r="I1696">
        <v>15725.81</v>
      </c>
      <c r="J1696" t="s">
        <v>68</v>
      </c>
      <c r="K1696">
        <f ca="1">YEAR(TODAY()) - Table1[[#This Row],[Year]]</f>
        <v>12</v>
      </c>
      <c r="L1696">
        <f>Table1[[#This Row],[Price]]/Table1[[#This Row],[Mileage]]</f>
        <v>0.22398248112804442</v>
      </c>
      <c r="M1696" t="str" cm="1">
        <f t="array" ref="M1696">_xlfn.IFS(
Table1[[#This Row],[Mileage]]&lt;50000,"Low",
Table1[[#This Row],[Mileage]]&lt;150000,"Medium",
TRUE,"High"
)</f>
        <v>Medium</v>
      </c>
      <c r="N1696" t="str" cm="1">
        <f t="array" ref="N1696">_xlfn.IFS(
Table1[[#This Row],[Price]]&lt;65000,"Budget",
Table1[[#This Row],[Price]]&lt;=80000,"Mid-range",
TRUE,"Premium"
)</f>
        <v>Budget</v>
      </c>
      <c r="O1696" t="str" cm="1">
        <f t="array" ref="O1696">_xlfn.IFS(
Table1[[#This Row],[Engine Size]]&lt;2,"Small",
Table1[[#This Row],[Engine Size]]&lt;4,"Medium",
TRUE,"Large"
)</f>
        <v>Large</v>
      </c>
      <c r="P1696" cm="1">
        <f t="array" ref="P1696">_xlfn.IFS(
Table1[[#This Row],[Condition]]="New",3,
Table1[[#This Row],[Condition]]="Like New",2,
TRUE,1
)</f>
        <v>2</v>
      </c>
    </row>
    <row r="1697" spans="1:16" x14ac:dyDescent="0.3">
      <c r="A1697">
        <v>1696</v>
      </c>
      <c r="B1697" t="s">
        <v>24</v>
      </c>
      <c r="C1697">
        <v>2004</v>
      </c>
      <c r="D1697">
        <v>2.2000000000000002</v>
      </c>
      <c r="E1697" t="s">
        <v>42</v>
      </c>
      <c r="F1697" t="s">
        <v>19</v>
      </c>
      <c r="G1697">
        <v>69852</v>
      </c>
      <c r="H1697" t="s">
        <v>26</v>
      </c>
      <c r="I1697">
        <v>91346.42</v>
      </c>
      <c r="J1697" t="s">
        <v>53</v>
      </c>
      <c r="K1697">
        <f ca="1">YEAR(TODAY()) - Table1[[#This Row],[Year]]</f>
        <v>22</v>
      </c>
      <c r="L1697">
        <f>Table1[[#This Row],[Price]]/Table1[[#This Row],[Mileage]]</f>
        <v>1.3077137376166752</v>
      </c>
      <c r="M1697" t="str" cm="1">
        <f t="array" ref="M1697">_xlfn.IFS(
Table1[[#This Row],[Mileage]]&lt;50000,"Low",
Table1[[#This Row],[Mileage]]&lt;150000,"Medium",
TRUE,"High"
)</f>
        <v>Medium</v>
      </c>
      <c r="N1697" t="str" cm="1">
        <f t="array" ref="N1697">_xlfn.IFS(
Table1[[#This Row],[Price]]&lt;65000,"Budget",
Table1[[#This Row],[Price]]&lt;=80000,"Mid-range",
TRUE,"Premium"
)</f>
        <v>Premium</v>
      </c>
      <c r="O1697" t="str" cm="1">
        <f t="array" ref="O1697">_xlfn.IFS(
Table1[[#This Row],[Engine Size]]&lt;2,"Small",
Table1[[#This Row],[Engine Size]]&lt;4,"Medium",
TRUE,"Large"
)</f>
        <v>Medium</v>
      </c>
      <c r="P1697" cm="1">
        <f t="array" ref="P1697">_xlfn.IFS(
Table1[[#This Row],[Condition]]="New",3,
Table1[[#This Row],[Condition]]="Like New",2,
TRUE,1
)</f>
        <v>1</v>
      </c>
    </row>
    <row r="1698" spans="1:16" hidden="1" x14ac:dyDescent="0.3">
      <c r="A1698">
        <v>1697</v>
      </c>
      <c r="B1698" t="s">
        <v>58</v>
      </c>
      <c r="C1698">
        <v>2012</v>
      </c>
      <c r="D1698">
        <v>3.7</v>
      </c>
      <c r="E1698" t="s">
        <v>42</v>
      </c>
      <c r="F1698" t="s">
        <v>34</v>
      </c>
      <c r="G1698">
        <v>255139</v>
      </c>
      <c r="H1698" t="s">
        <v>20</v>
      </c>
      <c r="I1698">
        <v>23900.22</v>
      </c>
      <c r="J1698" t="s">
        <v>62</v>
      </c>
      <c r="K1698">
        <f ca="1">YEAR(TODAY()) - Table1[[#This Row],[Year]]</f>
        <v>14</v>
      </c>
      <c r="L1698">
        <f>Table1[[#This Row],[Price]]/Table1[[#This Row],[Mileage]]</f>
        <v>9.3675290723879923E-2</v>
      </c>
      <c r="M1698" t="str" cm="1">
        <f t="array" ref="M1698">_xlfn.IFS(
Table1[[#This Row],[Mileage]]&lt;50000,"Low",
Table1[[#This Row],[Mileage]]&lt;150000,"Medium",
TRUE,"High"
)</f>
        <v>High</v>
      </c>
      <c r="N1698" t="str" cm="1">
        <f t="array" ref="N1698">_xlfn.IFS(
Table1[[#This Row],[Price]]&lt;65000,"Budget",
Table1[[#This Row],[Price]]&lt;=80000,"Mid-range",
TRUE,"Premium"
)</f>
        <v>Budget</v>
      </c>
      <c r="O1698" t="str" cm="1">
        <f t="array" ref="O1698">_xlfn.IFS(
Table1[[#This Row],[Engine Size]]&lt;2,"Small",
Table1[[#This Row],[Engine Size]]&lt;4,"Medium",
TRUE,"Large"
)</f>
        <v>Medium</v>
      </c>
      <c r="P1698" cm="1">
        <f t="array" ref="P1698">_xlfn.IFS(
Table1[[#This Row],[Condition]]="New",3,
Table1[[#This Row],[Condition]]="Like New",2,
TRUE,1
)</f>
        <v>3</v>
      </c>
    </row>
    <row r="1699" spans="1:16" x14ac:dyDescent="0.3">
      <c r="A1699">
        <v>1698</v>
      </c>
      <c r="B1699" t="s">
        <v>37</v>
      </c>
      <c r="C1699">
        <v>2007</v>
      </c>
      <c r="D1699">
        <v>6</v>
      </c>
      <c r="E1699" t="s">
        <v>42</v>
      </c>
      <c r="F1699" t="s">
        <v>19</v>
      </c>
      <c r="G1699">
        <v>9695</v>
      </c>
      <c r="H1699" t="s">
        <v>26</v>
      </c>
      <c r="I1699">
        <v>75633.37</v>
      </c>
      <c r="J1699" t="s">
        <v>39</v>
      </c>
      <c r="K1699">
        <f ca="1">YEAR(TODAY()) - Table1[[#This Row],[Year]]</f>
        <v>19</v>
      </c>
      <c r="L1699">
        <f>Table1[[#This Row],[Price]]/Table1[[#This Row],[Mileage]]</f>
        <v>7.8012759154203195</v>
      </c>
      <c r="M1699" t="str" cm="1">
        <f t="array" ref="M1699">_xlfn.IFS(
Table1[[#This Row],[Mileage]]&lt;50000,"Low",
Table1[[#This Row],[Mileage]]&lt;150000,"Medium",
TRUE,"High"
)</f>
        <v>Low</v>
      </c>
      <c r="N1699" t="str" cm="1">
        <f t="array" ref="N1699">_xlfn.IFS(
Table1[[#This Row],[Price]]&lt;65000,"Budget",
Table1[[#This Row],[Price]]&lt;=80000,"Mid-range",
TRUE,"Premium"
)</f>
        <v>Mid-range</v>
      </c>
      <c r="O1699" t="str" cm="1">
        <f t="array" ref="O1699">_xlfn.IFS(
Table1[[#This Row],[Engine Size]]&lt;2,"Small",
Table1[[#This Row],[Engine Size]]&lt;4,"Medium",
TRUE,"Large"
)</f>
        <v>Large</v>
      </c>
      <c r="P1699" cm="1">
        <f t="array" ref="P1699">_xlfn.IFS(
Table1[[#This Row],[Condition]]="New",3,
Table1[[#This Row],[Condition]]="Like New",2,
TRUE,1
)</f>
        <v>1</v>
      </c>
    </row>
    <row r="1700" spans="1:16" x14ac:dyDescent="0.3">
      <c r="A1700">
        <v>1699</v>
      </c>
      <c r="B1700" t="s">
        <v>17</v>
      </c>
      <c r="C1700">
        <v>2007</v>
      </c>
      <c r="D1700">
        <v>5.3</v>
      </c>
      <c r="E1700" t="s">
        <v>18</v>
      </c>
      <c r="F1700" t="s">
        <v>34</v>
      </c>
      <c r="G1700">
        <v>48582</v>
      </c>
      <c r="H1700" t="s">
        <v>20</v>
      </c>
      <c r="I1700">
        <v>89082.21</v>
      </c>
      <c r="J1700" t="s">
        <v>21</v>
      </c>
      <c r="K1700">
        <f ca="1">YEAR(TODAY()) - Table1[[#This Row],[Year]]</f>
        <v>19</v>
      </c>
      <c r="L1700">
        <f>Table1[[#This Row],[Price]]/Table1[[#This Row],[Mileage]]</f>
        <v>1.8336464122514513</v>
      </c>
      <c r="M1700" t="str" cm="1">
        <f t="array" ref="M1700">_xlfn.IFS(
Table1[[#This Row],[Mileage]]&lt;50000,"Low",
Table1[[#This Row],[Mileage]]&lt;150000,"Medium",
TRUE,"High"
)</f>
        <v>Low</v>
      </c>
      <c r="N1700" t="str" cm="1">
        <f t="array" ref="N1700">_xlfn.IFS(
Table1[[#This Row],[Price]]&lt;65000,"Budget",
Table1[[#This Row],[Price]]&lt;=80000,"Mid-range",
TRUE,"Premium"
)</f>
        <v>Premium</v>
      </c>
      <c r="O1700" t="str" cm="1">
        <f t="array" ref="O1700">_xlfn.IFS(
Table1[[#This Row],[Engine Size]]&lt;2,"Small",
Table1[[#This Row],[Engine Size]]&lt;4,"Medium",
TRUE,"Large"
)</f>
        <v>Large</v>
      </c>
      <c r="P1700" cm="1">
        <f t="array" ref="P1700">_xlfn.IFS(
Table1[[#This Row],[Condition]]="New",3,
Table1[[#This Row],[Condition]]="Like New",2,
TRUE,1
)</f>
        <v>3</v>
      </c>
    </row>
    <row r="1701" spans="1:16" x14ac:dyDescent="0.3">
      <c r="A1701">
        <v>1700</v>
      </c>
      <c r="B1701" t="s">
        <v>37</v>
      </c>
      <c r="C1701">
        <v>2004</v>
      </c>
      <c r="D1701">
        <v>1.5</v>
      </c>
      <c r="E1701" t="s">
        <v>25</v>
      </c>
      <c r="F1701" t="s">
        <v>34</v>
      </c>
      <c r="G1701">
        <v>293238</v>
      </c>
      <c r="H1701" t="s">
        <v>20</v>
      </c>
      <c r="I1701">
        <v>60050.12</v>
      </c>
      <c r="J1701" t="s">
        <v>39</v>
      </c>
      <c r="K1701">
        <f ca="1">YEAR(TODAY()) - Table1[[#This Row],[Year]]</f>
        <v>22</v>
      </c>
      <c r="L1701">
        <f>Table1[[#This Row],[Price]]/Table1[[#This Row],[Mileage]]</f>
        <v>0.20478287261541819</v>
      </c>
      <c r="M1701" t="str" cm="1">
        <f t="array" ref="M1701">_xlfn.IFS(
Table1[[#This Row],[Mileage]]&lt;50000,"Low",
Table1[[#This Row],[Mileage]]&lt;150000,"Medium",
TRUE,"High"
)</f>
        <v>High</v>
      </c>
      <c r="N1701" t="str" cm="1">
        <f t="array" ref="N1701">_xlfn.IFS(
Table1[[#This Row],[Price]]&lt;65000,"Budget",
Table1[[#This Row],[Price]]&lt;=80000,"Mid-range",
TRUE,"Premium"
)</f>
        <v>Budget</v>
      </c>
      <c r="O1701" t="str" cm="1">
        <f t="array" ref="O1701">_xlfn.IFS(
Table1[[#This Row],[Engine Size]]&lt;2,"Small",
Table1[[#This Row],[Engine Size]]&lt;4,"Medium",
TRUE,"Large"
)</f>
        <v>Small</v>
      </c>
      <c r="P1701" cm="1">
        <f t="array" ref="P1701">_xlfn.IFS(
Table1[[#This Row],[Condition]]="New",3,
Table1[[#This Row],[Condition]]="Like New",2,
TRUE,1
)</f>
        <v>3</v>
      </c>
    </row>
    <row r="1702" spans="1:16" hidden="1" x14ac:dyDescent="0.3">
      <c r="A1702">
        <v>1701</v>
      </c>
      <c r="B1702" t="s">
        <v>50</v>
      </c>
      <c r="C1702">
        <v>2008</v>
      </c>
      <c r="D1702">
        <v>4.5</v>
      </c>
      <c r="E1702" t="s">
        <v>33</v>
      </c>
      <c r="F1702" t="s">
        <v>34</v>
      </c>
      <c r="G1702">
        <v>191707</v>
      </c>
      <c r="H1702" t="s">
        <v>20</v>
      </c>
      <c r="I1702">
        <v>28450.65</v>
      </c>
      <c r="J1702" t="s">
        <v>55</v>
      </c>
      <c r="K1702">
        <f ca="1">YEAR(TODAY()) - Table1[[#This Row],[Year]]</f>
        <v>18</v>
      </c>
      <c r="L1702">
        <f>Table1[[#This Row],[Price]]/Table1[[#This Row],[Mileage]]</f>
        <v>0.14840694393005993</v>
      </c>
      <c r="M1702" t="str" cm="1">
        <f t="array" ref="M1702">_xlfn.IFS(
Table1[[#This Row],[Mileage]]&lt;50000,"Low",
Table1[[#This Row],[Mileage]]&lt;150000,"Medium",
TRUE,"High"
)</f>
        <v>High</v>
      </c>
      <c r="N1702" t="str" cm="1">
        <f t="array" ref="N1702">_xlfn.IFS(
Table1[[#This Row],[Price]]&lt;65000,"Budget",
Table1[[#This Row],[Price]]&lt;=80000,"Mid-range",
TRUE,"Premium"
)</f>
        <v>Budget</v>
      </c>
      <c r="O1702" t="str" cm="1">
        <f t="array" ref="O1702">_xlfn.IFS(
Table1[[#This Row],[Engine Size]]&lt;2,"Small",
Table1[[#This Row],[Engine Size]]&lt;4,"Medium",
TRUE,"Large"
)</f>
        <v>Large</v>
      </c>
      <c r="P1702" cm="1">
        <f t="array" ref="P1702">_xlfn.IFS(
Table1[[#This Row],[Condition]]="New",3,
Table1[[#This Row],[Condition]]="Like New",2,
TRUE,1
)</f>
        <v>3</v>
      </c>
    </row>
    <row r="1703" spans="1:16" hidden="1" x14ac:dyDescent="0.3">
      <c r="A1703">
        <v>1702</v>
      </c>
      <c r="B1703" t="s">
        <v>43</v>
      </c>
      <c r="C1703">
        <v>2000</v>
      </c>
      <c r="D1703">
        <v>2.7</v>
      </c>
      <c r="E1703" t="s">
        <v>25</v>
      </c>
      <c r="F1703" t="s">
        <v>19</v>
      </c>
      <c r="G1703">
        <v>284331</v>
      </c>
      <c r="H1703" t="s">
        <v>26</v>
      </c>
      <c r="I1703">
        <v>34378.61</v>
      </c>
      <c r="J1703" t="s">
        <v>44</v>
      </c>
      <c r="K1703">
        <f ca="1">YEAR(TODAY()) - Table1[[#This Row],[Year]]</f>
        <v>26</v>
      </c>
      <c r="L1703">
        <f>Table1[[#This Row],[Price]]/Table1[[#This Row],[Mileage]]</f>
        <v>0.12091052329854993</v>
      </c>
      <c r="M1703" t="str" cm="1">
        <f t="array" ref="M1703">_xlfn.IFS(
Table1[[#This Row],[Mileage]]&lt;50000,"Low",
Table1[[#This Row],[Mileage]]&lt;150000,"Medium",
TRUE,"High"
)</f>
        <v>High</v>
      </c>
      <c r="N1703" t="str" cm="1">
        <f t="array" ref="N1703">_xlfn.IFS(
Table1[[#This Row],[Price]]&lt;65000,"Budget",
Table1[[#This Row],[Price]]&lt;=80000,"Mid-range",
TRUE,"Premium"
)</f>
        <v>Budget</v>
      </c>
      <c r="O1703" t="str" cm="1">
        <f t="array" ref="O1703">_xlfn.IFS(
Table1[[#This Row],[Engine Size]]&lt;2,"Small",
Table1[[#This Row],[Engine Size]]&lt;4,"Medium",
TRUE,"Large"
)</f>
        <v>Medium</v>
      </c>
      <c r="P1703" cm="1">
        <f t="array" ref="P1703">_xlfn.IFS(
Table1[[#This Row],[Condition]]="New",3,
Table1[[#This Row],[Condition]]="Like New",2,
TRUE,1
)</f>
        <v>1</v>
      </c>
    </row>
    <row r="1704" spans="1:16" x14ac:dyDescent="0.3">
      <c r="A1704">
        <v>1703</v>
      </c>
      <c r="B1704" t="s">
        <v>17</v>
      </c>
      <c r="C1704">
        <v>2003</v>
      </c>
      <c r="D1704">
        <v>1</v>
      </c>
      <c r="E1704" t="s">
        <v>42</v>
      </c>
      <c r="F1704" t="s">
        <v>19</v>
      </c>
      <c r="G1704">
        <v>128721</v>
      </c>
      <c r="H1704" t="s">
        <v>26</v>
      </c>
      <c r="I1704">
        <v>89146.02</v>
      </c>
      <c r="J1704" t="s">
        <v>64</v>
      </c>
      <c r="K1704">
        <f ca="1">YEAR(TODAY()) - Table1[[#This Row],[Year]]</f>
        <v>23</v>
      </c>
      <c r="L1704">
        <f>Table1[[#This Row],[Price]]/Table1[[#This Row],[Mileage]]</f>
        <v>0.69255226419931482</v>
      </c>
      <c r="M1704" t="str" cm="1">
        <f t="array" ref="M1704">_xlfn.IFS(
Table1[[#This Row],[Mileage]]&lt;50000,"Low",
Table1[[#This Row],[Mileage]]&lt;150000,"Medium",
TRUE,"High"
)</f>
        <v>Medium</v>
      </c>
      <c r="N1704" t="str" cm="1">
        <f t="array" ref="N1704">_xlfn.IFS(
Table1[[#This Row],[Price]]&lt;65000,"Budget",
Table1[[#This Row],[Price]]&lt;=80000,"Mid-range",
TRUE,"Premium"
)</f>
        <v>Premium</v>
      </c>
      <c r="O1704" t="str" cm="1">
        <f t="array" ref="O1704">_xlfn.IFS(
Table1[[#This Row],[Engine Size]]&lt;2,"Small",
Table1[[#This Row],[Engine Size]]&lt;4,"Medium",
TRUE,"Large"
)</f>
        <v>Small</v>
      </c>
      <c r="P1704" cm="1">
        <f t="array" ref="P1704">_xlfn.IFS(
Table1[[#This Row],[Condition]]="New",3,
Table1[[#This Row],[Condition]]="Like New",2,
TRUE,1
)</f>
        <v>1</v>
      </c>
    </row>
    <row r="1705" spans="1:16" hidden="1" x14ac:dyDescent="0.3">
      <c r="A1705">
        <v>1704</v>
      </c>
      <c r="B1705" t="s">
        <v>17</v>
      </c>
      <c r="C1705">
        <v>2002</v>
      </c>
      <c r="D1705">
        <v>3</v>
      </c>
      <c r="E1705" t="s">
        <v>33</v>
      </c>
      <c r="F1705" t="s">
        <v>19</v>
      </c>
      <c r="G1705">
        <v>106683</v>
      </c>
      <c r="H1705" t="s">
        <v>26</v>
      </c>
      <c r="I1705">
        <v>33334.43</v>
      </c>
      <c r="J1705" t="s">
        <v>21</v>
      </c>
      <c r="K1705">
        <f ca="1">YEAR(TODAY()) - Table1[[#This Row],[Year]]</f>
        <v>24</v>
      </c>
      <c r="L1705">
        <f>Table1[[#This Row],[Price]]/Table1[[#This Row],[Mileage]]</f>
        <v>0.31246243543957331</v>
      </c>
      <c r="M1705" t="str" cm="1">
        <f t="array" ref="M1705">_xlfn.IFS(
Table1[[#This Row],[Mileage]]&lt;50000,"Low",
Table1[[#This Row],[Mileage]]&lt;150000,"Medium",
TRUE,"High"
)</f>
        <v>Medium</v>
      </c>
      <c r="N1705" t="str" cm="1">
        <f t="array" ref="N1705">_xlfn.IFS(
Table1[[#This Row],[Price]]&lt;65000,"Budget",
Table1[[#This Row],[Price]]&lt;=80000,"Mid-range",
TRUE,"Premium"
)</f>
        <v>Budget</v>
      </c>
      <c r="O1705" t="str" cm="1">
        <f t="array" ref="O1705">_xlfn.IFS(
Table1[[#This Row],[Engine Size]]&lt;2,"Small",
Table1[[#This Row],[Engine Size]]&lt;4,"Medium",
TRUE,"Large"
)</f>
        <v>Medium</v>
      </c>
      <c r="P1705" cm="1">
        <f t="array" ref="P1705">_xlfn.IFS(
Table1[[#This Row],[Condition]]="New",3,
Table1[[#This Row],[Condition]]="Like New",2,
TRUE,1
)</f>
        <v>1</v>
      </c>
    </row>
    <row r="1706" spans="1:16" x14ac:dyDescent="0.3">
      <c r="A1706">
        <v>1705</v>
      </c>
      <c r="B1706" t="s">
        <v>50</v>
      </c>
      <c r="C1706">
        <v>2001</v>
      </c>
      <c r="D1706">
        <v>2.2000000000000002</v>
      </c>
      <c r="E1706" t="s">
        <v>33</v>
      </c>
      <c r="F1706" t="s">
        <v>19</v>
      </c>
      <c r="G1706">
        <v>263358</v>
      </c>
      <c r="H1706" t="s">
        <v>26</v>
      </c>
      <c r="I1706">
        <v>75888.100000000006</v>
      </c>
      <c r="J1706" t="s">
        <v>51</v>
      </c>
      <c r="K1706">
        <f ca="1">YEAR(TODAY()) - Table1[[#This Row],[Year]]</f>
        <v>25</v>
      </c>
      <c r="L1706">
        <f>Table1[[#This Row],[Price]]/Table1[[#This Row],[Mileage]]</f>
        <v>0.28815566643124568</v>
      </c>
      <c r="M1706" t="str" cm="1">
        <f t="array" ref="M1706">_xlfn.IFS(
Table1[[#This Row],[Mileage]]&lt;50000,"Low",
Table1[[#This Row],[Mileage]]&lt;150000,"Medium",
TRUE,"High"
)</f>
        <v>High</v>
      </c>
      <c r="N1706" t="str" cm="1">
        <f t="array" ref="N1706">_xlfn.IFS(
Table1[[#This Row],[Price]]&lt;65000,"Budget",
Table1[[#This Row],[Price]]&lt;=80000,"Mid-range",
TRUE,"Premium"
)</f>
        <v>Mid-range</v>
      </c>
      <c r="O1706" t="str" cm="1">
        <f t="array" ref="O1706">_xlfn.IFS(
Table1[[#This Row],[Engine Size]]&lt;2,"Small",
Table1[[#This Row],[Engine Size]]&lt;4,"Medium",
TRUE,"Large"
)</f>
        <v>Medium</v>
      </c>
      <c r="P1706" cm="1">
        <f t="array" ref="P1706">_xlfn.IFS(
Table1[[#This Row],[Condition]]="New",3,
Table1[[#This Row],[Condition]]="Like New",2,
TRUE,1
)</f>
        <v>1</v>
      </c>
    </row>
    <row r="1707" spans="1:16" x14ac:dyDescent="0.3">
      <c r="A1707">
        <v>1706</v>
      </c>
      <c r="B1707" t="s">
        <v>50</v>
      </c>
      <c r="C1707">
        <v>2007</v>
      </c>
      <c r="D1707">
        <v>5.0999999999999996</v>
      </c>
      <c r="E1707" t="s">
        <v>42</v>
      </c>
      <c r="F1707" t="s">
        <v>34</v>
      </c>
      <c r="G1707">
        <v>286084</v>
      </c>
      <c r="H1707" t="s">
        <v>26</v>
      </c>
      <c r="I1707">
        <v>99065.7</v>
      </c>
      <c r="J1707" t="s">
        <v>61</v>
      </c>
      <c r="K1707">
        <f ca="1">YEAR(TODAY()) - Table1[[#This Row],[Year]]</f>
        <v>19</v>
      </c>
      <c r="L1707">
        <f>Table1[[#This Row],[Price]]/Table1[[#This Row],[Mileage]]</f>
        <v>0.34628186127151467</v>
      </c>
      <c r="M1707" t="str" cm="1">
        <f t="array" ref="M1707">_xlfn.IFS(
Table1[[#This Row],[Mileage]]&lt;50000,"Low",
Table1[[#This Row],[Mileage]]&lt;150000,"Medium",
TRUE,"High"
)</f>
        <v>High</v>
      </c>
      <c r="N1707" t="str" cm="1">
        <f t="array" ref="N1707">_xlfn.IFS(
Table1[[#This Row],[Price]]&lt;65000,"Budget",
Table1[[#This Row],[Price]]&lt;=80000,"Mid-range",
TRUE,"Premium"
)</f>
        <v>Premium</v>
      </c>
      <c r="O1707" t="str" cm="1">
        <f t="array" ref="O1707">_xlfn.IFS(
Table1[[#This Row],[Engine Size]]&lt;2,"Small",
Table1[[#This Row],[Engine Size]]&lt;4,"Medium",
TRUE,"Large"
)</f>
        <v>Large</v>
      </c>
      <c r="P1707" cm="1">
        <f t="array" ref="P1707">_xlfn.IFS(
Table1[[#This Row],[Condition]]="New",3,
Table1[[#This Row],[Condition]]="Like New",2,
TRUE,1
)</f>
        <v>1</v>
      </c>
    </row>
    <row r="1708" spans="1:16" x14ac:dyDescent="0.3">
      <c r="A1708">
        <v>1707</v>
      </c>
      <c r="B1708" t="s">
        <v>30</v>
      </c>
      <c r="C1708">
        <v>2022</v>
      </c>
      <c r="D1708">
        <v>2.7</v>
      </c>
      <c r="E1708" t="s">
        <v>25</v>
      </c>
      <c r="F1708" t="s">
        <v>19</v>
      </c>
      <c r="G1708">
        <v>44406</v>
      </c>
      <c r="H1708" t="s">
        <v>20</v>
      </c>
      <c r="I1708">
        <v>99982.59</v>
      </c>
      <c r="J1708" t="s">
        <v>52</v>
      </c>
      <c r="K1708">
        <f ca="1">YEAR(TODAY()) - Table1[[#This Row],[Year]]</f>
        <v>4</v>
      </c>
      <c r="L1708">
        <f>Table1[[#This Row],[Price]]/Table1[[#This Row],[Mileage]]</f>
        <v>2.2515558708282666</v>
      </c>
      <c r="M1708" t="str" cm="1">
        <f t="array" ref="M1708">_xlfn.IFS(
Table1[[#This Row],[Mileage]]&lt;50000,"Low",
Table1[[#This Row],[Mileage]]&lt;150000,"Medium",
TRUE,"High"
)</f>
        <v>Low</v>
      </c>
      <c r="N1708" t="str" cm="1">
        <f t="array" ref="N1708">_xlfn.IFS(
Table1[[#This Row],[Price]]&lt;65000,"Budget",
Table1[[#This Row],[Price]]&lt;=80000,"Mid-range",
TRUE,"Premium"
)</f>
        <v>Premium</v>
      </c>
      <c r="O1708" t="str" cm="1">
        <f t="array" ref="O1708">_xlfn.IFS(
Table1[[#This Row],[Engine Size]]&lt;2,"Small",
Table1[[#This Row],[Engine Size]]&lt;4,"Medium",
TRUE,"Large"
)</f>
        <v>Medium</v>
      </c>
      <c r="P1708" cm="1">
        <f t="array" ref="P1708">_xlfn.IFS(
Table1[[#This Row],[Condition]]="New",3,
Table1[[#This Row],[Condition]]="Like New",2,
TRUE,1
)</f>
        <v>3</v>
      </c>
    </row>
    <row r="1709" spans="1:16" x14ac:dyDescent="0.3">
      <c r="A1709">
        <v>1708</v>
      </c>
      <c r="B1709" t="s">
        <v>58</v>
      </c>
      <c r="C1709">
        <v>2008</v>
      </c>
      <c r="D1709">
        <v>5.0999999999999996</v>
      </c>
      <c r="E1709" t="s">
        <v>42</v>
      </c>
      <c r="F1709" t="s">
        <v>19</v>
      </c>
      <c r="G1709">
        <v>147049</v>
      </c>
      <c r="H1709" t="s">
        <v>26</v>
      </c>
      <c r="I1709">
        <v>55680.58</v>
      </c>
      <c r="J1709" t="s">
        <v>62</v>
      </c>
      <c r="K1709">
        <f ca="1">YEAR(TODAY()) - Table1[[#This Row],[Year]]</f>
        <v>18</v>
      </c>
      <c r="L1709">
        <f>Table1[[#This Row],[Price]]/Table1[[#This Row],[Mileage]]</f>
        <v>0.37865323803630085</v>
      </c>
      <c r="M1709" t="str" cm="1">
        <f t="array" ref="M1709">_xlfn.IFS(
Table1[[#This Row],[Mileage]]&lt;50000,"Low",
Table1[[#This Row],[Mileage]]&lt;150000,"Medium",
TRUE,"High"
)</f>
        <v>Medium</v>
      </c>
      <c r="N1709" t="str" cm="1">
        <f t="array" ref="N1709">_xlfn.IFS(
Table1[[#This Row],[Price]]&lt;65000,"Budget",
Table1[[#This Row],[Price]]&lt;=80000,"Mid-range",
TRUE,"Premium"
)</f>
        <v>Budget</v>
      </c>
      <c r="O1709" t="str" cm="1">
        <f t="array" ref="O1709">_xlfn.IFS(
Table1[[#This Row],[Engine Size]]&lt;2,"Small",
Table1[[#This Row],[Engine Size]]&lt;4,"Medium",
TRUE,"Large"
)</f>
        <v>Large</v>
      </c>
      <c r="P1709" cm="1">
        <f t="array" ref="P1709">_xlfn.IFS(
Table1[[#This Row],[Condition]]="New",3,
Table1[[#This Row],[Condition]]="Like New",2,
TRUE,1
)</f>
        <v>1</v>
      </c>
    </row>
    <row r="1710" spans="1:16" x14ac:dyDescent="0.3">
      <c r="A1710">
        <v>1709</v>
      </c>
      <c r="B1710" t="s">
        <v>43</v>
      </c>
      <c r="C1710">
        <v>2001</v>
      </c>
      <c r="D1710">
        <v>1</v>
      </c>
      <c r="E1710" t="s">
        <v>25</v>
      </c>
      <c r="F1710" t="s">
        <v>34</v>
      </c>
      <c r="G1710">
        <v>235994</v>
      </c>
      <c r="H1710" t="s">
        <v>20</v>
      </c>
      <c r="I1710">
        <v>83522.8</v>
      </c>
      <c r="J1710" t="s">
        <v>63</v>
      </c>
      <c r="K1710">
        <f ca="1">YEAR(TODAY()) - Table1[[#This Row],[Year]]</f>
        <v>25</v>
      </c>
      <c r="L1710">
        <f>Table1[[#This Row],[Price]]/Table1[[#This Row],[Mileage]]</f>
        <v>0.35391916743646024</v>
      </c>
      <c r="M1710" t="str" cm="1">
        <f t="array" ref="M1710">_xlfn.IFS(
Table1[[#This Row],[Mileage]]&lt;50000,"Low",
Table1[[#This Row],[Mileage]]&lt;150000,"Medium",
TRUE,"High"
)</f>
        <v>High</v>
      </c>
      <c r="N1710" t="str" cm="1">
        <f t="array" ref="N1710">_xlfn.IFS(
Table1[[#This Row],[Price]]&lt;65000,"Budget",
Table1[[#This Row],[Price]]&lt;=80000,"Mid-range",
TRUE,"Premium"
)</f>
        <v>Premium</v>
      </c>
      <c r="O1710" t="str" cm="1">
        <f t="array" ref="O1710">_xlfn.IFS(
Table1[[#This Row],[Engine Size]]&lt;2,"Small",
Table1[[#This Row],[Engine Size]]&lt;4,"Medium",
TRUE,"Large"
)</f>
        <v>Small</v>
      </c>
      <c r="P1710" cm="1">
        <f t="array" ref="P1710">_xlfn.IFS(
Table1[[#This Row],[Condition]]="New",3,
Table1[[#This Row],[Condition]]="Like New",2,
TRUE,1
)</f>
        <v>3</v>
      </c>
    </row>
    <row r="1711" spans="1:16" x14ac:dyDescent="0.3">
      <c r="A1711">
        <v>1710</v>
      </c>
      <c r="B1711" t="s">
        <v>24</v>
      </c>
      <c r="C1711">
        <v>2013</v>
      </c>
      <c r="D1711">
        <v>2.5</v>
      </c>
      <c r="E1711" t="s">
        <v>33</v>
      </c>
      <c r="F1711" t="s">
        <v>34</v>
      </c>
      <c r="G1711">
        <v>187313</v>
      </c>
      <c r="H1711" t="s">
        <v>26</v>
      </c>
      <c r="I1711">
        <v>99073.74</v>
      </c>
      <c r="J1711" t="s">
        <v>27</v>
      </c>
      <c r="K1711">
        <f ca="1">YEAR(TODAY()) - Table1[[#This Row],[Year]]</f>
        <v>13</v>
      </c>
      <c r="L1711">
        <f>Table1[[#This Row],[Price]]/Table1[[#This Row],[Mileage]]</f>
        <v>0.52892079033489403</v>
      </c>
      <c r="M1711" t="str" cm="1">
        <f t="array" ref="M1711">_xlfn.IFS(
Table1[[#This Row],[Mileage]]&lt;50000,"Low",
Table1[[#This Row],[Mileage]]&lt;150000,"Medium",
TRUE,"High"
)</f>
        <v>High</v>
      </c>
      <c r="N1711" t="str" cm="1">
        <f t="array" ref="N1711">_xlfn.IFS(
Table1[[#This Row],[Price]]&lt;65000,"Budget",
Table1[[#This Row],[Price]]&lt;=80000,"Mid-range",
TRUE,"Premium"
)</f>
        <v>Premium</v>
      </c>
      <c r="O1711" t="str" cm="1">
        <f t="array" ref="O1711">_xlfn.IFS(
Table1[[#This Row],[Engine Size]]&lt;2,"Small",
Table1[[#This Row],[Engine Size]]&lt;4,"Medium",
TRUE,"Large"
)</f>
        <v>Medium</v>
      </c>
      <c r="P1711" cm="1">
        <f t="array" ref="P1711">_xlfn.IFS(
Table1[[#This Row],[Condition]]="New",3,
Table1[[#This Row],[Condition]]="Like New",2,
TRUE,1
)</f>
        <v>1</v>
      </c>
    </row>
    <row r="1712" spans="1:16" hidden="1" x14ac:dyDescent="0.3">
      <c r="A1712">
        <v>1711</v>
      </c>
      <c r="B1712" t="s">
        <v>17</v>
      </c>
      <c r="C1712">
        <v>2013</v>
      </c>
      <c r="D1712">
        <v>2.2000000000000002</v>
      </c>
      <c r="E1712" t="s">
        <v>33</v>
      </c>
      <c r="F1712" t="s">
        <v>19</v>
      </c>
      <c r="G1712">
        <v>204573</v>
      </c>
      <c r="H1712" t="s">
        <v>26</v>
      </c>
      <c r="I1712">
        <v>40593.919999999998</v>
      </c>
      <c r="J1712" t="s">
        <v>47</v>
      </c>
      <c r="K1712">
        <f ca="1">YEAR(TODAY()) - Table1[[#This Row],[Year]]</f>
        <v>13</v>
      </c>
      <c r="L1712">
        <f>Table1[[#This Row],[Price]]/Table1[[#This Row],[Mileage]]</f>
        <v>0.19843244220889364</v>
      </c>
      <c r="M1712" t="str" cm="1">
        <f t="array" ref="M1712">_xlfn.IFS(
Table1[[#This Row],[Mileage]]&lt;50000,"Low",
Table1[[#This Row],[Mileage]]&lt;150000,"Medium",
TRUE,"High"
)</f>
        <v>High</v>
      </c>
      <c r="N1712" t="str" cm="1">
        <f t="array" ref="N1712">_xlfn.IFS(
Table1[[#This Row],[Price]]&lt;65000,"Budget",
Table1[[#This Row],[Price]]&lt;=80000,"Mid-range",
TRUE,"Premium"
)</f>
        <v>Budget</v>
      </c>
      <c r="O1712" t="str" cm="1">
        <f t="array" ref="O1712">_xlfn.IFS(
Table1[[#This Row],[Engine Size]]&lt;2,"Small",
Table1[[#This Row],[Engine Size]]&lt;4,"Medium",
TRUE,"Large"
)</f>
        <v>Medium</v>
      </c>
      <c r="P1712" cm="1">
        <f t="array" ref="P1712">_xlfn.IFS(
Table1[[#This Row],[Condition]]="New",3,
Table1[[#This Row],[Condition]]="Like New",2,
TRUE,1
)</f>
        <v>1</v>
      </c>
    </row>
    <row r="1713" spans="1:16" hidden="1" x14ac:dyDescent="0.3">
      <c r="A1713">
        <v>1712</v>
      </c>
      <c r="B1713" t="s">
        <v>24</v>
      </c>
      <c r="C1713">
        <v>2003</v>
      </c>
      <c r="D1713">
        <v>2.2000000000000002</v>
      </c>
      <c r="E1713" t="s">
        <v>42</v>
      </c>
      <c r="F1713" t="s">
        <v>34</v>
      </c>
      <c r="G1713">
        <v>206205</v>
      </c>
      <c r="H1713" t="s">
        <v>38</v>
      </c>
      <c r="I1713">
        <v>28978.91</v>
      </c>
      <c r="J1713" t="s">
        <v>53</v>
      </c>
      <c r="K1713">
        <f ca="1">YEAR(TODAY()) - Table1[[#This Row],[Year]]</f>
        <v>23</v>
      </c>
      <c r="L1713">
        <f>Table1[[#This Row],[Price]]/Table1[[#This Row],[Mileage]]</f>
        <v>0.1405344681263791</v>
      </c>
      <c r="M1713" t="str" cm="1">
        <f t="array" ref="M1713">_xlfn.IFS(
Table1[[#This Row],[Mileage]]&lt;50000,"Low",
Table1[[#This Row],[Mileage]]&lt;150000,"Medium",
TRUE,"High"
)</f>
        <v>High</v>
      </c>
      <c r="N1713" t="str" cm="1">
        <f t="array" ref="N1713">_xlfn.IFS(
Table1[[#This Row],[Price]]&lt;65000,"Budget",
Table1[[#This Row],[Price]]&lt;=80000,"Mid-range",
TRUE,"Premium"
)</f>
        <v>Budget</v>
      </c>
      <c r="O1713" t="str" cm="1">
        <f t="array" ref="O1713">_xlfn.IFS(
Table1[[#This Row],[Engine Size]]&lt;2,"Small",
Table1[[#This Row],[Engine Size]]&lt;4,"Medium",
TRUE,"Large"
)</f>
        <v>Medium</v>
      </c>
      <c r="P1713" cm="1">
        <f t="array" ref="P1713">_xlfn.IFS(
Table1[[#This Row],[Condition]]="New",3,
Table1[[#This Row],[Condition]]="Like New",2,
TRUE,1
)</f>
        <v>2</v>
      </c>
    </row>
    <row r="1714" spans="1:16" hidden="1" x14ac:dyDescent="0.3">
      <c r="A1714">
        <v>1713</v>
      </c>
      <c r="B1714" t="s">
        <v>37</v>
      </c>
      <c r="C1714">
        <v>2005</v>
      </c>
      <c r="D1714">
        <v>1.3</v>
      </c>
      <c r="E1714" t="s">
        <v>33</v>
      </c>
      <c r="F1714" t="s">
        <v>34</v>
      </c>
      <c r="G1714">
        <v>60481</v>
      </c>
      <c r="H1714" t="s">
        <v>20</v>
      </c>
      <c r="I1714">
        <v>15852.17</v>
      </c>
      <c r="J1714" t="s">
        <v>45</v>
      </c>
      <c r="K1714">
        <f ca="1">YEAR(TODAY()) - Table1[[#This Row],[Year]]</f>
        <v>21</v>
      </c>
      <c r="L1714">
        <f>Table1[[#This Row],[Price]]/Table1[[#This Row],[Mileage]]</f>
        <v>0.26210165175840344</v>
      </c>
      <c r="M1714" t="str" cm="1">
        <f t="array" ref="M1714">_xlfn.IFS(
Table1[[#This Row],[Mileage]]&lt;50000,"Low",
Table1[[#This Row],[Mileage]]&lt;150000,"Medium",
TRUE,"High"
)</f>
        <v>Medium</v>
      </c>
      <c r="N1714" t="str" cm="1">
        <f t="array" ref="N1714">_xlfn.IFS(
Table1[[#This Row],[Price]]&lt;65000,"Budget",
Table1[[#This Row],[Price]]&lt;=80000,"Mid-range",
TRUE,"Premium"
)</f>
        <v>Budget</v>
      </c>
      <c r="O1714" t="str" cm="1">
        <f t="array" ref="O1714">_xlfn.IFS(
Table1[[#This Row],[Engine Size]]&lt;2,"Small",
Table1[[#This Row],[Engine Size]]&lt;4,"Medium",
TRUE,"Large"
)</f>
        <v>Small</v>
      </c>
      <c r="P1714" cm="1">
        <f t="array" ref="P1714">_xlfn.IFS(
Table1[[#This Row],[Condition]]="New",3,
Table1[[#This Row],[Condition]]="Like New",2,
TRUE,1
)</f>
        <v>3</v>
      </c>
    </row>
    <row r="1715" spans="1:16" hidden="1" x14ac:dyDescent="0.3">
      <c r="A1715">
        <v>1714</v>
      </c>
      <c r="B1715" t="s">
        <v>37</v>
      </c>
      <c r="C1715">
        <v>2010</v>
      </c>
      <c r="D1715">
        <v>1.9</v>
      </c>
      <c r="E1715" t="s">
        <v>18</v>
      </c>
      <c r="F1715" t="s">
        <v>34</v>
      </c>
      <c r="G1715">
        <v>238084</v>
      </c>
      <c r="H1715" t="s">
        <v>26</v>
      </c>
      <c r="I1715">
        <v>18385.47</v>
      </c>
      <c r="J1715" t="s">
        <v>39</v>
      </c>
      <c r="K1715">
        <f ca="1">YEAR(TODAY()) - Table1[[#This Row],[Year]]</f>
        <v>16</v>
      </c>
      <c r="L1715">
        <f>Table1[[#This Row],[Price]]/Table1[[#This Row],[Mileage]]</f>
        <v>7.722261890761245E-2</v>
      </c>
      <c r="M1715" t="str" cm="1">
        <f t="array" ref="M1715">_xlfn.IFS(
Table1[[#This Row],[Mileage]]&lt;50000,"Low",
Table1[[#This Row],[Mileage]]&lt;150000,"Medium",
TRUE,"High"
)</f>
        <v>High</v>
      </c>
      <c r="N1715" t="str" cm="1">
        <f t="array" ref="N1715">_xlfn.IFS(
Table1[[#This Row],[Price]]&lt;65000,"Budget",
Table1[[#This Row],[Price]]&lt;=80000,"Mid-range",
TRUE,"Premium"
)</f>
        <v>Budget</v>
      </c>
      <c r="O1715" t="str" cm="1">
        <f t="array" ref="O1715">_xlfn.IFS(
Table1[[#This Row],[Engine Size]]&lt;2,"Small",
Table1[[#This Row],[Engine Size]]&lt;4,"Medium",
TRUE,"Large"
)</f>
        <v>Small</v>
      </c>
      <c r="P1715" cm="1">
        <f t="array" ref="P1715">_xlfn.IFS(
Table1[[#This Row],[Condition]]="New",3,
Table1[[#This Row],[Condition]]="Like New",2,
TRUE,1
)</f>
        <v>1</v>
      </c>
    </row>
    <row r="1716" spans="1:16" x14ac:dyDescent="0.3">
      <c r="A1716">
        <v>1715</v>
      </c>
      <c r="B1716" t="s">
        <v>24</v>
      </c>
      <c r="C1716">
        <v>2002</v>
      </c>
      <c r="D1716">
        <v>3.8</v>
      </c>
      <c r="E1716" t="s">
        <v>33</v>
      </c>
      <c r="F1716" t="s">
        <v>34</v>
      </c>
      <c r="G1716">
        <v>289884</v>
      </c>
      <c r="H1716" t="s">
        <v>26</v>
      </c>
      <c r="I1716">
        <v>86087.85</v>
      </c>
      <c r="J1716" t="s">
        <v>49</v>
      </c>
      <c r="K1716">
        <f ca="1">YEAR(TODAY()) - Table1[[#This Row],[Year]]</f>
        <v>24</v>
      </c>
      <c r="L1716">
        <f>Table1[[#This Row],[Price]]/Table1[[#This Row],[Mileage]]</f>
        <v>0.29697344455023389</v>
      </c>
      <c r="M1716" t="str" cm="1">
        <f t="array" ref="M1716">_xlfn.IFS(
Table1[[#This Row],[Mileage]]&lt;50000,"Low",
Table1[[#This Row],[Mileage]]&lt;150000,"Medium",
TRUE,"High"
)</f>
        <v>High</v>
      </c>
      <c r="N1716" t="str" cm="1">
        <f t="array" ref="N1716">_xlfn.IFS(
Table1[[#This Row],[Price]]&lt;65000,"Budget",
Table1[[#This Row],[Price]]&lt;=80000,"Mid-range",
TRUE,"Premium"
)</f>
        <v>Premium</v>
      </c>
      <c r="O1716" t="str" cm="1">
        <f t="array" ref="O1716">_xlfn.IFS(
Table1[[#This Row],[Engine Size]]&lt;2,"Small",
Table1[[#This Row],[Engine Size]]&lt;4,"Medium",
TRUE,"Large"
)</f>
        <v>Medium</v>
      </c>
      <c r="P1716" cm="1">
        <f t="array" ref="P1716">_xlfn.IFS(
Table1[[#This Row],[Condition]]="New",3,
Table1[[#This Row],[Condition]]="Like New",2,
TRUE,1
)</f>
        <v>1</v>
      </c>
    </row>
    <row r="1717" spans="1:16" x14ac:dyDescent="0.3">
      <c r="A1717">
        <v>1716</v>
      </c>
      <c r="B1717" t="s">
        <v>37</v>
      </c>
      <c r="C1717">
        <v>2007</v>
      </c>
      <c r="D1717">
        <v>2.5</v>
      </c>
      <c r="E1717" t="s">
        <v>18</v>
      </c>
      <c r="F1717" t="s">
        <v>34</v>
      </c>
      <c r="G1717">
        <v>274025</v>
      </c>
      <c r="H1717" t="s">
        <v>26</v>
      </c>
      <c r="I1717">
        <v>60928.69</v>
      </c>
      <c r="J1717" t="s">
        <v>45</v>
      </c>
      <c r="K1717">
        <f ca="1">YEAR(TODAY()) - Table1[[#This Row],[Year]]</f>
        <v>19</v>
      </c>
      <c r="L1717">
        <f>Table1[[#This Row],[Price]]/Table1[[#This Row],[Mileage]]</f>
        <v>0.22234719459903293</v>
      </c>
      <c r="M1717" t="str" cm="1">
        <f t="array" ref="M1717">_xlfn.IFS(
Table1[[#This Row],[Mileage]]&lt;50000,"Low",
Table1[[#This Row],[Mileage]]&lt;150000,"Medium",
TRUE,"High"
)</f>
        <v>High</v>
      </c>
      <c r="N1717" t="str" cm="1">
        <f t="array" ref="N1717">_xlfn.IFS(
Table1[[#This Row],[Price]]&lt;65000,"Budget",
Table1[[#This Row],[Price]]&lt;=80000,"Mid-range",
TRUE,"Premium"
)</f>
        <v>Budget</v>
      </c>
      <c r="O1717" t="str" cm="1">
        <f t="array" ref="O1717">_xlfn.IFS(
Table1[[#This Row],[Engine Size]]&lt;2,"Small",
Table1[[#This Row],[Engine Size]]&lt;4,"Medium",
TRUE,"Large"
)</f>
        <v>Medium</v>
      </c>
      <c r="P1717" cm="1">
        <f t="array" ref="P1717">_xlfn.IFS(
Table1[[#This Row],[Condition]]="New",3,
Table1[[#This Row],[Condition]]="Like New",2,
TRUE,1
)</f>
        <v>1</v>
      </c>
    </row>
    <row r="1718" spans="1:16" x14ac:dyDescent="0.3">
      <c r="A1718">
        <v>1717</v>
      </c>
      <c r="B1718" t="s">
        <v>58</v>
      </c>
      <c r="C1718">
        <v>2002</v>
      </c>
      <c r="D1718">
        <v>3.1</v>
      </c>
      <c r="E1718" t="s">
        <v>33</v>
      </c>
      <c r="F1718" t="s">
        <v>19</v>
      </c>
      <c r="G1718">
        <v>299140</v>
      </c>
      <c r="H1718" t="s">
        <v>38</v>
      </c>
      <c r="I1718">
        <v>88002.37</v>
      </c>
      <c r="J1718" t="s">
        <v>59</v>
      </c>
      <c r="K1718">
        <f ca="1">YEAR(TODAY()) - Table1[[#This Row],[Year]]</f>
        <v>24</v>
      </c>
      <c r="L1718">
        <f>Table1[[#This Row],[Price]]/Table1[[#This Row],[Mileage]]</f>
        <v>0.29418456241224844</v>
      </c>
      <c r="M1718" t="str" cm="1">
        <f t="array" ref="M1718">_xlfn.IFS(
Table1[[#This Row],[Mileage]]&lt;50000,"Low",
Table1[[#This Row],[Mileage]]&lt;150000,"Medium",
TRUE,"High"
)</f>
        <v>High</v>
      </c>
      <c r="N1718" t="str" cm="1">
        <f t="array" ref="N1718">_xlfn.IFS(
Table1[[#This Row],[Price]]&lt;65000,"Budget",
Table1[[#This Row],[Price]]&lt;=80000,"Mid-range",
TRUE,"Premium"
)</f>
        <v>Premium</v>
      </c>
      <c r="O1718" t="str" cm="1">
        <f t="array" ref="O1718">_xlfn.IFS(
Table1[[#This Row],[Engine Size]]&lt;2,"Small",
Table1[[#This Row],[Engine Size]]&lt;4,"Medium",
TRUE,"Large"
)</f>
        <v>Medium</v>
      </c>
      <c r="P1718" cm="1">
        <f t="array" ref="P1718">_xlfn.IFS(
Table1[[#This Row],[Condition]]="New",3,
Table1[[#This Row],[Condition]]="Like New",2,
TRUE,1
)</f>
        <v>2</v>
      </c>
    </row>
    <row r="1719" spans="1:16" x14ac:dyDescent="0.3">
      <c r="A1719">
        <v>1718</v>
      </c>
      <c r="B1719" t="s">
        <v>50</v>
      </c>
      <c r="C1719">
        <v>2013</v>
      </c>
      <c r="D1719">
        <v>2.9</v>
      </c>
      <c r="E1719" t="s">
        <v>42</v>
      </c>
      <c r="F1719" t="s">
        <v>19</v>
      </c>
      <c r="G1719">
        <v>163249</v>
      </c>
      <c r="H1719" t="s">
        <v>20</v>
      </c>
      <c r="I1719">
        <v>79998.23</v>
      </c>
      <c r="J1719" t="s">
        <v>55</v>
      </c>
      <c r="K1719">
        <f ca="1">YEAR(TODAY()) - Table1[[#This Row],[Year]]</f>
        <v>13</v>
      </c>
      <c r="L1719">
        <f>Table1[[#This Row],[Price]]/Table1[[#This Row],[Mileage]]</f>
        <v>0.49003810130536785</v>
      </c>
      <c r="M1719" t="str" cm="1">
        <f t="array" ref="M1719">_xlfn.IFS(
Table1[[#This Row],[Mileage]]&lt;50000,"Low",
Table1[[#This Row],[Mileage]]&lt;150000,"Medium",
TRUE,"High"
)</f>
        <v>High</v>
      </c>
      <c r="N1719" t="str" cm="1">
        <f t="array" ref="N1719">_xlfn.IFS(
Table1[[#This Row],[Price]]&lt;65000,"Budget",
Table1[[#This Row],[Price]]&lt;=80000,"Mid-range",
TRUE,"Premium"
)</f>
        <v>Mid-range</v>
      </c>
      <c r="O1719" t="str" cm="1">
        <f t="array" ref="O1719">_xlfn.IFS(
Table1[[#This Row],[Engine Size]]&lt;2,"Small",
Table1[[#This Row],[Engine Size]]&lt;4,"Medium",
TRUE,"Large"
)</f>
        <v>Medium</v>
      </c>
      <c r="P1719" cm="1">
        <f t="array" ref="P1719">_xlfn.IFS(
Table1[[#This Row],[Condition]]="New",3,
Table1[[#This Row],[Condition]]="Like New",2,
TRUE,1
)</f>
        <v>3</v>
      </c>
    </row>
    <row r="1720" spans="1:16" x14ac:dyDescent="0.3">
      <c r="A1720">
        <v>1719</v>
      </c>
      <c r="B1720" t="s">
        <v>37</v>
      </c>
      <c r="C1720">
        <v>2012</v>
      </c>
      <c r="D1720">
        <v>5.4</v>
      </c>
      <c r="E1720" t="s">
        <v>42</v>
      </c>
      <c r="F1720" t="s">
        <v>19</v>
      </c>
      <c r="G1720">
        <v>122196</v>
      </c>
      <c r="H1720" t="s">
        <v>26</v>
      </c>
      <c r="I1720">
        <v>69005.740000000005</v>
      </c>
      <c r="J1720" t="s">
        <v>68</v>
      </c>
      <c r="K1720">
        <f ca="1">YEAR(TODAY()) - Table1[[#This Row],[Year]]</f>
        <v>14</v>
      </c>
      <c r="L1720">
        <f>Table1[[#This Row],[Price]]/Table1[[#This Row],[Mileage]]</f>
        <v>0.56471357491243579</v>
      </c>
      <c r="M1720" t="str" cm="1">
        <f t="array" ref="M1720">_xlfn.IFS(
Table1[[#This Row],[Mileage]]&lt;50000,"Low",
Table1[[#This Row],[Mileage]]&lt;150000,"Medium",
TRUE,"High"
)</f>
        <v>Medium</v>
      </c>
      <c r="N1720" t="str" cm="1">
        <f t="array" ref="N1720">_xlfn.IFS(
Table1[[#This Row],[Price]]&lt;65000,"Budget",
Table1[[#This Row],[Price]]&lt;=80000,"Mid-range",
TRUE,"Premium"
)</f>
        <v>Mid-range</v>
      </c>
      <c r="O1720" t="str" cm="1">
        <f t="array" ref="O1720">_xlfn.IFS(
Table1[[#This Row],[Engine Size]]&lt;2,"Small",
Table1[[#This Row],[Engine Size]]&lt;4,"Medium",
TRUE,"Large"
)</f>
        <v>Large</v>
      </c>
      <c r="P1720" cm="1">
        <f t="array" ref="P1720">_xlfn.IFS(
Table1[[#This Row],[Condition]]="New",3,
Table1[[#This Row],[Condition]]="Like New",2,
TRUE,1
)</f>
        <v>1</v>
      </c>
    </row>
    <row r="1721" spans="1:16" x14ac:dyDescent="0.3">
      <c r="A1721">
        <v>1720</v>
      </c>
      <c r="B1721" t="s">
        <v>30</v>
      </c>
      <c r="C1721">
        <v>2012</v>
      </c>
      <c r="D1721">
        <v>5.5</v>
      </c>
      <c r="E1721" t="s">
        <v>18</v>
      </c>
      <c r="F1721" t="s">
        <v>19</v>
      </c>
      <c r="G1721">
        <v>37177</v>
      </c>
      <c r="H1721" t="s">
        <v>26</v>
      </c>
      <c r="I1721">
        <v>62884.66</v>
      </c>
      <c r="J1721" t="s">
        <v>31</v>
      </c>
      <c r="K1721">
        <f ca="1">YEAR(TODAY()) - Table1[[#This Row],[Year]]</f>
        <v>14</v>
      </c>
      <c r="L1721">
        <f>Table1[[#This Row],[Price]]/Table1[[#This Row],[Mileage]]</f>
        <v>1.6914936654383088</v>
      </c>
      <c r="M1721" t="str" cm="1">
        <f t="array" ref="M1721">_xlfn.IFS(
Table1[[#This Row],[Mileage]]&lt;50000,"Low",
Table1[[#This Row],[Mileage]]&lt;150000,"Medium",
TRUE,"High"
)</f>
        <v>Low</v>
      </c>
      <c r="N1721" t="str" cm="1">
        <f t="array" ref="N1721">_xlfn.IFS(
Table1[[#This Row],[Price]]&lt;65000,"Budget",
Table1[[#This Row],[Price]]&lt;=80000,"Mid-range",
TRUE,"Premium"
)</f>
        <v>Budget</v>
      </c>
      <c r="O1721" t="str" cm="1">
        <f t="array" ref="O1721">_xlfn.IFS(
Table1[[#This Row],[Engine Size]]&lt;2,"Small",
Table1[[#This Row],[Engine Size]]&lt;4,"Medium",
TRUE,"Large"
)</f>
        <v>Large</v>
      </c>
      <c r="P1721" cm="1">
        <f t="array" ref="P1721">_xlfn.IFS(
Table1[[#This Row],[Condition]]="New",3,
Table1[[#This Row],[Condition]]="Like New",2,
TRUE,1
)</f>
        <v>1</v>
      </c>
    </row>
    <row r="1722" spans="1:16" hidden="1" x14ac:dyDescent="0.3">
      <c r="A1722">
        <v>1721</v>
      </c>
      <c r="B1722" t="s">
        <v>37</v>
      </c>
      <c r="C1722">
        <v>2001</v>
      </c>
      <c r="D1722">
        <v>3.5</v>
      </c>
      <c r="E1722" t="s">
        <v>42</v>
      </c>
      <c r="F1722" t="s">
        <v>19</v>
      </c>
      <c r="G1722">
        <v>66126</v>
      </c>
      <c r="H1722" t="s">
        <v>26</v>
      </c>
      <c r="I1722">
        <v>9592.2000000000007</v>
      </c>
      <c r="J1722" t="s">
        <v>39</v>
      </c>
      <c r="K1722">
        <f ca="1">YEAR(TODAY()) - Table1[[#This Row],[Year]]</f>
        <v>25</v>
      </c>
      <c r="L1722">
        <f>Table1[[#This Row],[Price]]/Table1[[#This Row],[Mileage]]</f>
        <v>0.14505943199346702</v>
      </c>
      <c r="M1722" t="str" cm="1">
        <f t="array" ref="M1722">_xlfn.IFS(
Table1[[#This Row],[Mileage]]&lt;50000,"Low",
Table1[[#This Row],[Mileage]]&lt;150000,"Medium",
TRUE,"High"
)</f>
        <v>Medium</v>
      </c>
      <c r="N1722" t="str" cm="1">
        <f t="array" ref="N1722">_xlfn.IFS(
Table1[[#This Row],[Price]]&lt;65000,"Budget",
Table1[[#This Row],[Price]]&lt;=80000,"Mid-range",
TRUE,"Premium"
)</f>
        <v>Budget</v>
      </c>
      <c r="O1722" t="str" cm="1">
        <f t="array" ref="O1722">_xlfn.IFS(
Table1[[#This Row],[Engine Size]]&lt;2,"Small",
Table1[[#This Row],[Engine Size]]&lt;4,"Medium",
TRUE,"Large"
)</f>
        <v>Medium</v>
      </c>
      <c r="P1722" cm="1">
        <f t="array" ref="P1722">_xlfn.IFS(
Table1[[#This Row],[Condition]]="New",3,
Table1[[#This Row],[Condition]]="Like New",2,
TRUE,1
)</f>
        <v>1</v>
      </c>
    </row>
    <row r="1723" spans="1:16" x14ac:dyDescent="0.3">
      <c r="A1723">
        <v>1722</v>
      </c>
      <c r="B1723" t="s">
        <v>43</v>
      </c>
      <c r="C1723">
        <v>2012</v>
      </c>
      <c r="D1723">
        <v>2.7</v>
      </c>
      <c r="E1723" t="s">
        <v>33</v>
      </c>
      <c r="F1723" t="s">
        <v>19</v>
      </c>
      <c r="G1723">
        <v>26119</v>
      </c>
      <c r="H1723" t="s">
        <v>38</v>
      </c>
      <c r="I1723">
        <v>87866.14</v>
      </c>
      <c r="J1723" t="s">
        <v>63</v>
      </c>
      <c r="K1723">
        <f ca="1">YEAR(TODAY()) - Table1[[#This Row],[Year]]</f>
        <v>14</v>
      </c>
      <c r="L1723">
        <f>Table1[[#This Row],[Price]]/Table1[[#This Row],[Mileage]]</f>
        <v>3.3640698342202993</v>
      </c>
      <c r="M1723" t="str" cm="1">
        <f t="array" ref="M1723">_xlfn.IFS(
Table1[[#This Row],[Mileage]]&lt;50000,"Low",
Table1[[#This Row],[Mileage]]&lt;150000,"Medium",
TRUE,"High"
)</f>
        <v>Low</v>
      </c>
      <c r="N1723" t="str" cm="1">
        <f t="array" ref="N1723">_xlfn.IFS(
Table1[[#This Row],[Price]]&lt;65000,"Budget",
Table1[[#This Row],[Price]]&lt;=80000,"Mid-range",
TRUE,"Premium"
)</f>
        <v>Premium</v>
      </c>
      <c r="O1723" t="str" cm="1">
        <f t="array" ref="O1723">_xlfn.IFS(
Table1[[#This Row],[Engine Size]]&lt;2,"Small",
Table1[[#This Row],[Engine Size]]&lt;4,"Medium",
TRUE,"Large"
)</f>
        <v>Medium</v>
      </c>
      <c r="P1723" cm="1">
        <f t="array" ref="P1723">_xlfn.IFS(
Table1[[#This Row],[Condition]]="New",3,
Table1[[#This Row],[Condition]]="Like New",2,
TRUE,1
)</f>
        <v>2</v>
      </c>
    </row>
    <row r="1724" spans="1:16" hidden="1" x14ac:dyDescent="0.3">
      <c r="A1724">
        <v>1723</v>
      </c>
      <c r="B1724" t="s">
        <v>58</v>
      </c>
      <c r="C1724">
        <v>2018</v>
      </c>
      <c r="D1724">
        <v>1.5</v>
      </c>
      <c r="E1724" t="s">
        <v>33</v>
      </c>
      <c r="F1724" t="s">
        <v>19</v>
      </c>
      <c r="G1724">
        <v>117744</v>
      </c>
      <c r="H1724" t="s">
        <v>26</v>
      </c>
      <c r="I1724">
        <v>44695</v>
      </c>
      <c r="J1724" t="s">
        <v>62</v>
      </c>
      <c r="K1724">
        <f ca="1">YEAR(TODAY()) - Table1[[#This Row],[Year]]</f>
        <v>8</v>
      </c>
      <c r="L1724">
        <f>Table1[[#This Row],[Price]]/Table1[[#This Row],[Mileage]]</f>
        <v>0.37959471395570049</v>
      </c>
      <c r="M1724" t="str" cm="1">
        <f t="array" ref="M1724">_xlfn.IFS(
Table1[[#This Row],[Mileage]]&lt;50000,"Low",
Table1[[#This Row],[Mileage]]&lt;150000,"Medium",
TRUE,"High"
)</f>
        <v>Medium</v>
      </c>
      <c r="N1724" t="str" cm="1">
        <f t="array" ref="N1724">_xlfn.IFS(
Table1[[#This Row],[Price]]&lt;65000,"Budget",
Table1[[#This Row],[Price]]&lt;=80000,"Mid-range",
TRUE,"Premium"
)</f>
        <v>Budget</v>
      </c>
      <c r="O1724" t="str" cm="1">
        <f t="array" ref="O1724">_xlfn.IFS(
Table1[[#This Row],[Engine Size]]&lt;2,"Small",
Table1[[#This Row],[Engine Size]]&lt;4,"Medium",
TRUE,"Large"
)</f>
        <v>Small</v>
      </c>
      <c r="P1724" cm="1">
        <f t="array" ref="P1724">_xlfn.IFS(
Table1[[#This Row],[Condition]]="New",3,
Table1[[#This Row],[Condition]]="Like New",2,
TRUE,1
)</f>
        <v>1</v>
      </c>
    </row>
    <row r="1725" spans="1:16" x14ac:dyDescent="0.3">
      <c r="A1725">
        <v>1724</v>
      </c>
      <c r="B1725" t="s">
        <v>43</v>
      </c>
      <c r="C1725">
        <v>2005</v>
      </c>
      <c r="D1725">
        <v>5.8</v>
      </c>
      <c r="E1725" t="s">
        <v>42</v>
      </c>
      <c r="F1725" t="s">
        <v>34</v>
      </c>
      <c r="G1725">
        <v>116894</v>
      </c>
      <c r="H1725" t="s">
        <v>20</v>
      </c>
      <c r="I1725">
        <v>58179.75</v>
      </c>
      <c r="J1725" t="s">
        <v>57</v>
      </c>
      <c r="K1725">
        <f ca="1">YEAR(TODAY()) - Table1[[#This Row],[Year]]</f>
        <v>21</v>
      </c>
      <c r="L1725">
        <f>Table1[[#This Row],[Price]]/Table1[[#This Row],[Mileage]]</f>
        <v>0.49771374065392576</v>
      </c>
      <c r="M1725" t="str" cm="1">
        <f t="array" ref="M1725">_xlfn.IFS(
Table1[[#This Row],[Mileage]]&lt;50000,"Low",
Table1[[#This Row],[Mileage]]&lt;150000,"Medium",
TRUE,"High"
)</f>
        <v>Medium</v>
      </c>
      <c r="N1725" t="str" cm="1">
        <f t="array" ref="N1725">_xlfn.IFS(
Table1[[#This Row],[Price]]&lt;65000,"Budget",
Table1[[#This Row],[Price]]&lt;=80000,"Mid-range",
TRUE,"Premium"
)</f>
        <v>Budget</v>
      </c>
      <c r="O1725" t="str" cm="1">
        <f t="array" ref="O1725">_xlfn.IFS(
Table1[[#This Row],[Engine Size]]&lt;2,"Small",
Table1[[#This Row],[Engine Size]]&lt;4,"Medium",
TRUE,"Large"
)</f>
        <v>Large</v>
      </c>
      <c r="P1725" cm="1">
        <f t="array" ref="P1725">_xlfn.IFS(
Table1[[#This Row],[Condition]]="New",3,
Table1[[#This Row],[Condition]]="Like New",2,
TRUE,1
)</f>
        <v>3</v>
      </c>
    </row>
    <row r="1726" spans="1:16" hidden="1" x14ac:dyDescent="0.3">
      <c r="A1726">
        <v>1725</v>
      </c>
      <c r="B1726" t="s">
        <v>43</v>
      </c>
      <c r="C1726">
        <v>2015</v>
      </c>
      <c r="D1726">
        <v>1.3</v>
      </c>
      <c r="E1726" t="s">
        <v>33</v>
      </c>
      <c r="F1726" t="s">
        <v>19</v>
      </c>
      <c r="G1726">
        <v>158987</v>
      </c>
      <c r="H1726" t="s">
        <v>20</v>
      </c>
      <c r="I1726">
        <v>7085.58</v>
      </c>
      <c r="J1726" t="s">
        <v>60</v>
      </c>
      <c r="K1726">
        <f ca="1">YEAR(TODAY()) - Table1[[#This Row],[Year]]</f>
        <v>11</v>
      </c>
      <c r="L1726">
        <f>Table1[[#This Row],[Price]]/Table1[[#This Row],[Mileage]]</f>
        <v>4.4567040072458756E-2</v>
      </c>
      <c r="M1726" t="str" cm="1">
        <f t="array" ref="M1726">_xlfn.IFS(
Table1[[#This Row],[Mileage]]&lt;50000,"Low",
Table1[[#This Row],[Mileage]]&lt;150000,"Medium",
TRUE,"High"
)</f>
        <v>High</v>
      </c>
      <c r="N1726" t="str" cm="1">
        <f t="array" ref="N1726">_xlfn.IFS(
Table1[[#This Row],[Price]]&lt;65000,"Budget",
Table1[[#This Row],[Price]]&lt;=80000,"Mid-range",
TRUE,"Premium"
)</f>
        <v>Budget</v>
      </c>
      <c r="O1726" t="str" cm="1">
        <f t="array" ref="O1726">_xlfn.IFS(
Table1[[#This Row],[Engine Size]]&lt;2,"Small",
Table1[[#This Row],[Engine Size]]&lt;4,"Medium",
TRUE,"Large"
)</f>
        <v>Small</v>
      </c>
      <c r="P1726" cm="1">
        <f t="array" ref="P1726">_xlfn.IFS(
Table1[[#This Row],[Condition]]="New",3,
Table1[[#This Row],[Condition]]="Like New",2,
TRUE,1
)</f>
        <v>3</v>
      </c>
    </row>
    <row r="1727" spans="1:16" x14ac:dyDescent="0.3">
      <c r="A1727">
        <v>1726</v>
      </c>
      <c r="B1727" t="s">
        <v>30</v>
      </c>
      <c r="C1727">
        <v>2001</v>
      </c>
      <c r="D1727">
        <v>2.5</v>
      </c>
      <c r="E1727" t="s">
        <v>25</v>
      </c>
      <c r="F1727" t="s">
        <v>19</v>
      </c>
      <c r="G1727">
        <v>44989</v>
      </c>
      <c r="H1727" t="s">
        <v>20</v>
      </c>
      <c r="I1727">
        <v>93926.98</v>
      </c>
      <c r="J1727" t="s">
        <v>31</v>
      </c>
      <c r="K1727">
        <f ca="1">YEAR(TODAY()) - Table1[[#This Row],[Year]]</f>
        <v>25</v>
      </c>
      <c r="L1727">
        <f>Table1[[#This Row],[Price]]/Table1[[#This Row],[Mileage]]</f>
        <v>2.0877765676054145</v>
      </c>
      <c r="M1727" t="str" cm="1">
        <f t="array" ref="M1727">_xlfn.IFS(
Table1[[#This Row],[Mileage]]&lt;50000,"Low",
Table1[[#This Row],[Mileage]]&lt;150000,"Medium",
TRUE,"High"
)</f>
        <v>Low</v>
      </c>
      <c r="N1727" t="str" cm="1">
        <f t="array" ref="N1727">_xlfn.IFS(
Table1[[#This Row],[Price]]&lt;65000,"Budget",
Table1[[#This Row],[Price]]&lt;=80000,"Mid-range",
TRUE,"Premium"
)</f>
        <v>Premium</v>
      </c>
      <c r="O1727" t="str" cm="1">
        <f t="array" ref="O1727">_xlfn.IFS(
Table1[[#This Row],[Engine Size]]&lt;2,"Small",
Table1[[#This Row],[Engine Size]]&lt;4,"Medium",
TRUE,"Large"
)</f>
        <v>Medium</v>
      </c>
      <c r="P1727" cm="1">
        <f t="array" ref="P1727">_xlfn.IFS(
Table1[[#This Row],[Condition]]="New",3,
Table1[[#This Row],[Condition]]="Like New",2,
TRUE,1
)</f>
        <v>3</v>
      </c>
    </row>
    <row r="1728" spans="1:16" x14ac:dyDescent="0.3">
      <c r="A1728">
        <v>1727</v>
      </c>
      <c r="B1728" t="s">
        <v>58</v>
      </c>
      <c r="C1728">
        <v>2007</v>
      </c>
      <c r="D1728">
        <v>2.5</v>
      </c>
      <c r="E1728" t="s">
        <v>25</v>
      </c>
      <c r="F1728" t="s">
        <v>19</v>
      </c>
      <c r="G1728">
        <v>284250</v>
      </c>
      <c r="H1728" t="s">
        <v>20</v>
      </c>
      <c r="I1728">
        <v>90760.34</v>
      </c>
      <c r="J1728" t="s">
        <v>67</v>
      </c>
      <c r="K1728">
        <f ca="1">YEAR(TODAY()) - Table1[[#This Row],[Year]]</f>
        <v>19</v>
      </c>
      <c r="L1728">
        <f>Table1[[#This Row],[Price]]/Table1[[#This Row],[Mileage]]</f>
        <v>0.31929759014951625</v>
      </c>
      <c r="M1728" t="str" cm="1">
        <f t="array" ref="M1728">_xlfn.IFS(
Table1[[#This Row],[Mileage]]&lt;50000,"Low",
Table1[[#This Row],[Mileage]]&lt;150000,"Medium",
TRUE,"High"
)</f>
        <v>High</v>
      </c>
      <c r="N1728" t="str" cm="1">
        <f t="array" ref="N1728">_xlfn.IFS(
Table1[[#This Row],[Price]]&lt;65000,"Budget",
Table1[[#This Row],[Price]]&lt;=80000,"Mid-range",
TRUE,"Premium"
)</f>
        <v>Premium</v>
      </c>
      <c r="O1728" t="str" cm="1">
        <f t="array" ref="O1728">_xlfn.IFS(
Table1[[#This Row],[Engine Size]]&lt;2,"Small",
Table1[[#This Row],[Engine Size]]&lt;4,"Medium",
TRUE,"Large"
)</f>
        <v>Medium</v>
      </c>
      <c r="P1728" cm="1">
        <f t="array" ref="P1728">_xlfn.IFS(
Table1[[#This Row],[Condition]]="New",3,
Table1[[#This Row],[Condition]]="Like New",2,
TRUE,1
)</f>
        <v>3</v>
      </c>
    </row>
    <row r="1729" spans="1:16" x14ac:dyDescent="0.3">
      <c r="A1729">
        <v>1728</v>
      </c>
      <c r="B1729" t="s">
        <v>58</v>
      </c>
      <c r="C1729">
        <v>2016</v>
      </c>
      <c r="D1729">
        <v>2.6</v>
      </c>
      <c r="E1729" t="s">
        <v>33</v>
      </c>
      <c r="F1729" t="s">
        <v>34</v>
      </c>
      <c r="G1729">
        <v>279275</v>
      </c>
      <c r="H1729" t="s">
        <v>26</v>
      </c>
      <c r="I1729">
        <v>56611.41</v>
      </c>
      <c r="J1729" t="s">
        <v>65</v>
      </c>
      <c r="K1729">
        <f ca="1">YEAR(TODAY()) - Table1[[#This Row],[Year]]</f>
        <v>10</v>
      </c>
      <c r="L1729">
        <f>Table1[[#This Row],[Price]]/Table1[[#This Row],[Mileage]]</f>
        <v>0.20270847730731359</v>
      </c>
      <c r="M1729" t="str" cm="1">
        <f t="array" ref="M1729">_xlfn.IFS(
Table1[[#This Row],[Mileage]]&lt;50000,"Low",
Table1[[#This Row],[Mileage]]&lt;150000,"Medium",
TRUE,"High"
)</f>
        <v>High</v>
      </c>
      <c r="N1729" t="str" cm="1">
        <f t="array" ref="N1729">_xlfn.IFS(
Table1[[#This Row],[Price]]&lt;65000,"Budget",
Table1[[#This Row],[Price]]&lt;=80000,"Mid-range",
TRUE,"Premium"
)</f>
        <v>Budget</v>
      </c>
      <c r="O1729" t="str" cm="1">
        <f t="array" ref="O1729">_xlfn.IFS(
Table1[[#This Row],[Engine Size]]&lt;2,"Small",
Table1[[#This Row],[Engine Size]]&lt;4,"Medium",
TRUE,"Large"
)</f>
        <v>Medium</v>
      </c>
      <c r="P1729" cm="1">
        <f t="array" ref="P1729">_xlfn.IFS(
Table1[[#This Row],[Condition]]="New",3,
Table1[[#This Row],[Condition]]="Like New",2,
TRUE,1
)</f>
        <v>1</v>
      </c>
    </row>
    <row r="1730" spans="1:16" x14ac:dyDescent="0.3">
      <c r="A1730">
        <v>1729</v>
      </c>
      <c r="B1730" t="s">
        <v>58</v>
      </c>
      <c r="C1730">
        <v>2022</v>
      </c>
      <c r="D1730">
        <v>1.8</v>
      </c>
      <c r="E1730" t="s">
        <v>42</v>
      </c>
      <c r="F1730" t="s">
        <v>19</v>
      </c>
      <c r="G1730">
        <v>6553</v>
      </c>
      <c r="H1730" t="s">
        <v>38</v>
      </c>
      <c r="I1730">
        <v>59844.61</v>
      </c>
      <c r="J1730" t="s">
        <v>62</v>
      </c>
      <c r="K1730">
        <f ca="1">YEAR(TODAY()) - Table1[[#This Row],[Year]]</f>
        <v>4</v>
      </c>
      <c r="L1730">
        <f>Table1[[#This Row],[Price]]/Table1[[#This Row],[Mileage]]</f>
        <v>9.1323989012665958</v>
      </c>
      <c r="M1730" t="str" cm="1">
        <f t="array" ref="M1730">_xlfn.IFS(
Table1[[#This Row],[Mileage]]&lt;50000,"Low",
Table1[[#This Row],[Mileage]]&lt;150000,"Medium",
TRUE,"High"
)</f>
        <v>Low</v>
      </c>
      <c r="N1730" t="str" cm="1">
        <f t="array" ref="N1730">_xlfn.IFS(
Table1[[#This Row],[Price]]&lt;65000,"Budget",
Table1[[#This Row],[Price]]&lt;=80000,"Mid-range",
TRUE,"Premium"
)</f>
        <v>Budget</v>
      </c>
      <c r="O1730" t="str" cm="1">
        <f t="array" ref="O1730">_xlfn.IFS(
Table1[[#This Row],[Engine Size]]&lt;2,"Small",
Table1[[#This Row],[Engine Size]]&lt;4,"Medium",
TRUE,"Large"
)</f>
        <v>Small</v>
      </c>
      <c r="P1730" cm="1">
        <f t="array" ref="P1730">_xlfn.IFS(
Table1[[#This Row],[Condition]]="New",3,
Table1[[#This Row],[Condition]]="Like New",2,
TRUE,1
)</f>
        <v>2</v>
      </c>
    </row>
    <row r="1731" spans="1:16" x14ac:dyDescent="0.3">
      <c r="A1731">
        <v>1730</v>
      </c>
      <c r="B1731" t="s">
        <v>58</v>
      </c>
      <c r="C1731">
        <v>2001</v>
      </c>
      <c r="D1731">
        <v>4.9000000000000004</v>
      </c>
      <c r="E1731" t="s">
        <v>18</v>
      </c>
      <c r="F1731" t="s">
        <v>19</v>
      </c>
      <c r="G1731">
        <v>17881</v>
      </c>
      <c r="H1731" t="s">
        <v>38</v>
      </c>
      <c r="I1731">
        <v>71976.639999999999</v>
      </c>
      <c r="J1731" t="s">
        <v>65</v>
      </c>
      <c r="K1731">
        <f ca="1">YEAR(TODAY()) - Table1[[#This Row],[Year]]</f>
        <v>25</v>
      </c>
      <c r="L1731">
        <f>Table1[[#This Row],[Price]]/Table1[[#This Row],[Mileage]]</f>
        <v>4.0253140204686542</v>
      </c>
      <c r="M1731" t="str" cm="1">
        <f t="array" ref="M1731">_xlfn.IFS(
Table1[[#This Row],[Mileage]]&lt;50000,"Low",
Table1[[#This Row],[Mileage]]&lt;150000,"Medium",
TRUE,"High"
)</f>
        <v>Low</v>
      </c>
      <c r="N1731" t="str" cm="1">
        <f t="array" ref="N1731">_xlfn.IFS(
Table1[[#This Row],[Price]]&lt;65000,"Budget",
Table1[[#This Row],[Price]]&lt;=80000,"Mid-range",
TRUE,"Premium"
)</f>
        <v>Mid-range</v>
      </c>
      <c r="O1731" t="str" cm="1">
        <f t="array" ref="O1731">_xlfn.IFS(
Table1[[#This Row],[Engine Size]]&lt;2,"Small",
Table1[[#This Row],[Engine Size]]&lt;4,"Medium",
TRUE,"Large"
)</f>
        <v>Large</v>
      </c>
      <c r="P1731" cm="1">
        <f t="array" ref="P1731">_xlfn.IFS(
Table1[[#This Row],[Condition]]="New",3,
Table1[[#This Row],[Condition]]="Like New",2,
TRUE,1
)</f>
        <v>2</v>
      </c>
    </row>
    <row r="1732" spans="1:16" hidden="1" x14ac:dyDescent="0.3">
      <c r="A1732">
        <v>1731</v>
      </c>
      <c r="B1732" t="s">
        <v>58</v>
      </c>
      <c r="C1732">
        <v>2009</v>
      </c>
      <c r="D1732">
        <v>1.6</v>
      </c>
      <c r="E1732" t="s">
        <v>42</v>
      </c>
      <c r="F1732" t="s">
        <v>34</v>
      </c>
      <c r="G1732">
        <v>1379</v>
      </c>
      <c r="H1732" t="s">
        <v>38</v>
      </c>
      <c r="I1732">
        <v>30146.02</v>
      </c>
      <c r="J1732" t="s">
        <v>65</v>
      </c>
      <c r="K1732">
        <f ca="1">YEAR(TODAY()) - Table1[[#This Row],[Year]]</f>
        <v>17</v>
      </c>
      <c r="L1732">
        <f>Table1[[#This Row],[Price]]/Table1[[#This Row],[Mileage]]</f>
        <v>21.86078317621465</v>
      </c>
      <c r="M1732" t="str" cm="1">
        <f t="array" ref="M1732">_xlfn.IFS(
Table1[[#This Row],[Mileage]]&lt;50000,"Low",
Table1[[#This Row],[Mileage]]&lt;150000,"Medium",
TRUE,"High"
)</f>
        <v>Low</v>
      </c>
      <c r="N1732" t="str" cm="1">
        <f t="array" ref="N1732">_xlfn.IFS(
Table1[[#This Row],[Price]]&lt;65000,"Budget",
Table1[[#This Row],[Price]]&lt;=80000,"Mid-range",
TRUE,"Premium"
)</f>
        <v>Budget</v>
      </c>
      <c r="O1732" t="str" cm="1">
        <f t="array" ref="O1732">_xlfn.IFS(
Table1[[#This Row],[Engine Size]]&lt;2,"Small",
Table1[[#This Row],[Engine Size]]&lt;4,"Medium",
TRUE,"Large"
)</f>
        <v>Small</v>
      </c>
      <c r="P1732" cm="1">
        <f t="array" ref="P1732">_xlfn.IFS(
Table1[[#This Row],[Condition]]="New",3,
Table1[[#This Row],[Condition]]="Like New",2,
TRUE,1
)</f>
        <v>2</v>
      </c>
    </row>
    <row r="1733" spans="1:16" hidden="1" x14ac:dyDescent="0.3">
      <c r="A1733">
        <v>1732</v>
      </c>
      <c r="B1733" t="s">
        <v>30</v>
      </c>
      <c r="C1733">
        <v>2015</v>
      </c>
      <c r="D1733">
        <v>4.2</v>
      </c>
      <c r="E1733" t="s">
        <v>18</v>
      </c>
      <c r="F1733" t="s">
        <v>19</v>
      </c>
      <c r="G1733">
        <v>69306</v>
      </c>
      <c r="H1733" t="s">
        <v>26</v>
      </c>
      <c r="I1733">
        <v>26081.98</v>
      </c>
      <c r="J1733" t="s">
        <v>31</v>
      </c>
      <c r="K1733">
        <f ca="1">YEAR(TODAY()) - Table1[[#This Row],[Year]]</f>
        <v>11</v>
      </c>
      <c r="L1733">
        <f>Table1[[#This Row],[Price]]/Table1[[#This Row],[Mileage]]</f>
        <v>0.37633076501313018</v>
      </c>
      <c r="M1733" t="str" cm="1">
        <f t="array" ref="M1733">_xlfn.IFS(
Table1[[#This Row],[Mileage]]&lt;50000,"Low",
Table1[[#This Row],[Mileage]]&lt;150000,"Medium",
TRUE,"High"
)</f>
        <v>Medium</v>
      </c>
      <c r="N1733" t="str" cm="1">
        <f t="array" ref="N1733">_xlfn.IFS(
Table1[[#This Row],[Price]]&lt;65000,"Budget",
Table1[[#This Row],[Price]]&lt;=80000,"Mid-range",
TRUE,"Premium"
)</f>
        <v>Budget</v>
      </c>
      <c r="O1733" t="str" cm="1">
        <f t="array" ref="O1733">_xlfn.IFS(
Table1[[#This Row],[Engine Size]]&lt;2,"Small",
Table1[[#This Row],[Engine Size]]&lt;4,"Medium",
TRUE,"Large"
)</f>
        <v>Large</v>
      </c>
      <c r="P1733" cm="1">
        <f t="array" ref="P1733">_xlfn.IFS(
Table1[[#This Row],[Condition]]="New",3,
Table1[[#This Row],[Condition]]="Like New",2,
TRUE,1
)</f>
        <v>1</v>
      </c>
    </row>
    <row r="1734" spans="1:16" x14ac:dyDescent="0.3">
      <c r="A1734">
        <v>1733</v>
      </c>
      <c r="B1734" t="s">
        <v>37</v>
      </c>
      <c r="C1734">
        <v>2005</v>
      </c>
      <c r="D1734">
        <v>1.6</v>
      </c>
      <c r="E1734" t="s">
        <v>42</v>
      </c>
      <c r="F1734" t="s">
        <v>19</v>
      </c>
      <c r="G1734">
        <v>243825</v>
      </c>
      <c r="H1734" t="s">
        <v>38</v>
      </c>
      <c r="I1734">
        <v>69032.179999999993</v>
      </c>
      <c r="J1734" t="s">
        <v>68</v>
      </c>
      <c r="K1734">
        <f ca="1">YEAR(TODAY()) - Table1[[#This Row],[Year]]</f>
        <v>21</v>
      </c>
      <c r="L1734">
        <f>Table1[[#This Row],[Price]]/Table1[[#This Row],[Mileage]]</f>
        <v>0.28312182918076484</v>
      </c>
      <c r="M1734" t="str" cm="1">
        <f t="array" ref="M1734">_xlfn.IFS(
Table1[[#This Row],[Mileage]]&lt;50000,"Low",
Table1[[#This Row],[Mileage]]&lt;150000,"Medium",
TRUE,"High"
)</f>
        <v>High</v>
      </c>
      <c r="N1734" t="str" cm="1">
        <f t="array" ref="N1734">_xlfn.IFS(
Table1[[#This Row],[Price]]&lt;65000,"Budget",
Table1[[#This Row],[Price]]&lt;=80000,"Mid-range",
TRUE,"Premium"
)</f>
        <v>Mid-range</v>
      </c>
      <c r="O1734" t="str" cm="1">
        <f t="array" ref="O1734">_xlfn.IFS(
Table1[[#This Row],[Engine Size]]&lt;2,"Small",
Table1[[#This Row],[Engine Size]]&lt;4,"Medium",
TRUE,"Large"
)</f>
        <v>Small</v>
      </c>
      <c r="P1734" cm="1">
        <f t="array" ref="P1734">_xlfn.IFS(
Table1[[#This Row],[Condition]]="New",3,
Table1[[#This Row],[Condition]]="Like New",2,
TRUE,1
)</f>
        <v>2</v>
      </c>
    </row>
    <row r="1735" spans="1:16" hidden="1" x14ac:dyDescent="0.3">
      <c r="A1735">
        <v>1734</v>
      </c>
      <c r="B1735" t="s">
        <v>43</v>
      </c>
      <c r="C1735">
        <v>2001</v>
      </c>
      <c r="D1735">
        <v>1.4</v>
      </c>
      <c r="E1735" t="s">
        <v>33</v>
      </c>
      <c r="F1735" t="s">
        <v>34</v>
      </c>
      <c r="G1735">
        <v>104512</v>
      </c>
      <c r="H1735" t="s">
        <v>20</v>
      </c>
      <c r="I1735">
        <v>14920.13</v>
      </c>
      <c r="J1735" t="s">
        <v>44</v>
      </c>
      <c r="K1735">
        <f ca="1">YEAR(TODAY()) - Table1[[#This Row],[Year]]</f>
        <v>25</v>
      </c>
      <c r="L1735">
        <f>Table1[[#This Row],[Price]]/Table1[[#This Row],[Mileage]]</f>
        <v>0.14275997014696876</v>
      </c>
      <c r="M1735" t="str" cm="1">
        <f t="array" ref="M1735">_xlfn.IFS(
Table1[[#This Row],[Mileage]]&lt;50000,"Low",
Table1[[#This Row],[Mileage]]&lt;150000,"Medium",
TRUE,"High"
)</f>
        <v>Medium</v>
      </c>
      <c r="N1735" t="str" cm="1">
        <f t="array" ref="N1735">_xlfn.IFS(
Table1[[#This Row],[Price]]&lt;65000,"Budget",
Table1[[#This Row],[Price]]&lt;=80000,"Mid-range",
TRUE,"Premium"
)</f>
        <v>Budget</v>
      </c>
      <c r="O1735" t="str" cm="1">
        <f t="array" ref="O1735">_xlfn.IFS(
Table1[[#This Row],[Engine Size]]&lt;2,"Small",
Table1[[#This Row],[Engine Size]]&lt;4,"Medium",
TRUE,"Large"
)</f>
        <v>Small</v>
      </c>
      <c r="P1735" cm="1">
        <f t="array" ref="P1735">_xlfn.IFS(
Table1[[#This Row],[Condition]]="New",3,
Table1[[#This Row],[Condition]]="Like New",2,
TRUE,1
)</f>
        <v>3</v>
      </c>
    </row>
    <row r="1736" spans="1:16" hidden="1" x14ac:dyDescent="0.3">
      <c r="A1736">
        <v>1735</v>
      </c>
      <c r="B1736" t="s">
        <v>58</v>
      </c>
      <c r="C1736">
        <v>2001</v>
      </c>
      <c r="D1736">
        <v>5.5</v>
      </c>
      <c r="E1736" t="s">
        <v>25</v>
      </c>
      <c r="F1736" t="s">
        <v>19</v>
      </c>
      <c r="G1736">
        <v>278494</v>
      </c>
      <c r="H1736" t="s">
        <v>26</v>
      </c>
      <c r="I1736">
        <v>48135.89</v>
      </c>
      <c r="J1736" t="s">
        <v>67</v>
      </c>
      <c r="K1736">
        <f ca="1">YEAR(TODAY()) - Table1[[#This Row],[Year]]</f>
        <v>25</v>
      </c>
      <c r="L1736">
        <f>Table1[[#This Row],[Price]]/Table1[[#This Row],[Mileage]]</f>
        <v>0.17284354420562023</v>
      </c>
      <c r="M1736" t="str" cm="1">
        <f t="array" ref="M1736">_xlfn.IFS(
Table1[[#This Row],[Mileage]]&lt;50000,"Low",
Table1[[#This Row],[Mileage]]&lt;150000,"Medium",
TRUE,"High"
)</f>
        <v>High</v>
      </c>
      <c r="N1736" t="str" cm="1">
        <f t="array" ref="N1736">_xlfn.IFS(
Table1[[#This Row],[Price]]&lt;65000,"Budget",
Table1[[#This Row],[Price]]&lt;=80000,"Mid-range",
TRUE,"Premium"
)</f>
        <v>Budget</v>
      </c>
      <c r="O1736" t="str" cm="1">
        <f t="array" ref="O1736">_xlfn.IFS(
Table1[[#This Row],[Engine Size]]&lt;2,"Small",
Table1[[#This Row],[Engine Size]]&lt;4,"Medium",
TRUE,"Large"
)</f>
        <v>Large</v>
      </c>
      <c r="P1736" cm="1">
        <f t="array" ref="P1736">_xlfn.IFS(
Table1[[#This Row],[Condition]]="New",3,
Table1[[#This Row],[Condition]]="Like New",2,
TRUE,1
)</f>
        <v>1</v>
      </c>
    </row>
    <row r="1737" spans="1:16" x14ac:dyDescent="0.3">
      <c r="A1737">
        <v>1736</v>
      </c>
      <c r="B1737" t="s">
        <v>17</v>
      </c>
      <c r="C1737">
        <v>2012</v>
      </c>
      <c r="D1737">
        <v>2</v>
      </c>
      <c r="E1737" t="s">
        <v>42</v>
      </c>
      <c r="F1737" t="s">
        <v>34</v>
      </c>
      <c r="G1737">
        <v>99599</v>
      </c>
      <c r="H1737" t="s">
        <v>38</v>
      </c>
      <c r="I1737">
        <v>51812.24</v>
      </c>
      <c r="J1737" t="s">
        <v>64</v>
      </c>
      <c r="K1737">
        <f ca="1">YEAR(TODAY()) - Table1[[#This Row],[Year]]</f>
        <v>14</v>
      </c>
      <c r="L1737">
        <f>Table1[[#This Row],[Price]]/Table1[[#This Row],[Mileage]]</f>
        <v>0.52020843582766896</v>
      </c>
      <c r="M1737" t="str" cm="1">
        <f t="array" ref="M1737">_xlfn.IFS(
Table1[[#This Row],[Mileage]]&lt;50000,"Low",
Table1[[#This Row],[Mileage]]&lt;150000,"Medium",
TRUE,"High"
)</f>
        <v>Medium</v>
      </c>
      <c r="N1737" t="str" cm="1">
        <f t="array" ref="N1737">_xlfn.IFS(
Table1[[#This Row],[Price]]&lt;65000,"Budget",
Table1[[#This Row],[Price]]&lt;=80000,"Mid-range",
TRUE,"Premium"
)</f>
        <v>Budget</v>
      </c>
      <c r="O1737" t="str" cm="1">
        <f t="array" ref="O1737">_xlfn.IFS(
Table1[[#This Row],[Engine Size]]&lt;2,"Small",
Table1[[#This Row],[Engine Size]]&lt;4,"Medium",
TRUE,"Large"
)</f>
        <v>Medium</v>
      </c>
      <c r="P1737" cm="1">
        <f t="array" ref="P1737">_xlfn.IFS(
Table1[[#This Row],[Condition]]="New",3,
Table1[[#This Row],[Condition]]="Like New",2,
TRUE,1
)</f>
        <v>2</v>
      </c>
    </row>
    <row r="1738" spans="1:16" hidden="1" x14ac:dyDescent="0.3">
      <c r="A1738">
        <v>1737</v>
      </c>
      <c r="B1738" t="s">
        <v>37</v>
      </c>
      <c r="C1738">
        <v>2023</v>
      </c>
      <c r="D1738">
        <v>5.0999999999999996</v>
      </c>
      <c r="E1738" t="s">
        <v>18</v>
      </c>
      <c r="F1738" t="s">
        <v>19</v>
      </c>
      <c r="G1738">
        <v>81397</v>
      </c>
      <c r="H1738" t="s">
        <v>20</v>
      </c>
      <c r="I1738">
        <v>41227.01</v>
      </c>
      <c r="J1738" t="s">
        <v>48</v>
      </c>
      <c r="K1738">
        <f ca="1">YEAR(TODAY()) - Table1[[#This Row],[Year]]</f>
        <v>3</v>
      </c>
      <c r="L1738">
        <f>Table1[[#This Row],[Price]]/Table1[[#This Row],[Mileage]]</f>
        <v>0.50649299114217972</v>
      </c>
      <c r="M1738" t="str" cm="1">
        <f t="array" ref="M1738">_xlfn.IFS(
Table1[[#This Row],[Mileage]]&lt;50000,"Low",
Table1[[#This Row],[Mileage]]&lt;150000,"Medium",
TRUE,"High"
)</f>
        <v>Medium</v>
      </c>
      <c r="N1738" t="str" cm="1">
        <f t="array" ref="N1738">_xlfn.IFS(
Table1[[#This Row],[Price]]&lt;65000,"Budget",
Table1[[#This Row],[Price]]&lt;=80000,"Mid-range",
TRUE,"Premium"
)</f>
        <v>Budget</v>
      </c>
      <c r="O1738" t="str" cm="1">
        <f t="array" ref="O1738">_xlfn.IFS(
Table1[[#This Row],[Engine Size]]&lt;2,"Small",
Table1[[#This Row],[Engine Size]]&lt;4,"Medium",
TRUE,"Large"
)</f>
        <v>Large</v>
      </c>
      <c r="P1738" cm="1">
        <f t="array" ref="P1738">_xlfn.IFS(
Table1[[#This Row],[Condition]]="New",3,
Table1[[#This Row],[Condition]]="Like New",2,
TRUE,1
)</f>
        <v>3</v>
      </c>
    </row>
    <row r="1739" spans="1:16" hidden="1" x14ac:dyDescent="0.3">
      <c r="A1739">
        <v>1738</v>
      </c>
      <c r="B1739" t="s">
        <v>37</v>
      </c>
      <c r="C1739">
        <v>2014</v>
      </c>
      <c r="D1739">
        <v>3.7</v>
      </c>
      <c r="E1739" t="s">
        <v>25</v>
      </c>
      <c r="F1739" t="s">
        <v>19</v>
      </c>
      <c r="G1739">
        <v>17769</v>
      </c>
      <c r="H1739" t="s">
        <v>20</v>
      </c>
      <c r="I1739">
        <v>22600.48</v>
      </c>
      <c r="J1739" t="s">
        <v>45</v>
      </c>
      <c r="K1739">
        <f ca="1">YEAR(TODAY()) - Table1[[#This Row],[Year]]</f>
        <v>12</v>
      </c>
      <c r="L1739">
        <f>Table1[[#This Row],[Price]]/Table1[[#This Row],[Mileage]]</f>
        <v>1.2719050030952783</v>
      </c>
      <c r="M1739" t="str" cm="1">
        <f t="array" ref="M1739">_xlfn.IFS(
Table1[[#This Row],[Mileage]]&lt;50000,"Low",
Table1[[#This Row],[Mileage]]&lt;150000,"Medium",
TRUE,"High"
)</f>
        <v>Low</v>
      </c>
      <c r="N1739" t="str" cm="1">
        <f t="array" ref="N1739">_xlfn.IFS(
Table1[[#This Row],[Price]]&lt;65000,"Budget",
Table1[[#This Row],[Price]]&lt;=80000,"Mid-range",
TRUE,"Premium"
)</f>
        <v>Budget</v>
      </c>
      <c r="O1739" t="str" cm="1">
        <f t="array" ref="O1739">_xlfn.IFS(
Table1[[#This Row],[Engine Size]]&lt;2,"Small",
Table1[[#This Row],[Engine Size]]&lt;4,"Medium",
TRUE,"Large"
)</f>
        <v>Medium</v>
      </c>
      <c r="P1739" cm="1">
        <f t="array" ref="P1739">_xlfn.IFS(
Table1[[#This Row],[Condition]]="New",3,
Table1[[#This Row],[Condition]]="Like New",2,
TRUE,1
)</f>
        <v>3</v>
      </c>
    </row>
    <row r="1740" spans="1:16" hidden="1" x14ac:dyDescent="0.3">
      <c r="A1740">
        <v>1739</v>
      </c>
      <c r="B1740" t="s">
        <v>43</v>
      </c>
      <c r="C1740">
        <v>2001</v>
      </c>
      <c r="D1740">
        <v>1.4</v>
      </c>
      <c r="E1740" t="s">
        <v>18</v>
      </c>
      <c r="F1740" t="s">
        <v>19</v>
      </c>
      <c r="G1740">
        <v>178321</v>
      </c>
      <c r="H1740" t="s">
        <v>26</v>
      </c>
      <c r="I1740">
        <v>38755.050000000003</v>
      </c>
      <c r="J1740" t="s">
        <v>60</v>
      </c>
      <c r="K1740">
        <f ca="1">YEAR(TODAY()) - Table1[[#This Row],[Year]]</f>
        <v>25</v>
      </c>
      <c r="L1740">
        <f>Table1[[#This Row],[Price]]/Table1[[#This Row],[Mileage]]</f>
        <v>0.21733306789441514</v>
      </c>
      <c r="M1740" t="str" cm="1">
        <f t="array" ref="M1740">_xlfn.IFS(
Table1[[#This Row],[Mileage]]&lt;50000,"Low",
Table1[[#This Row],[Mileage]]&lt;150000,"Medium",
TRUE,"High"
)</f>
        <v>High</v>
      </c>
      <c r="N1740" t="str" cm="1">
        <f t="array" ref="N1740">_xlfn.IFS(
Table1[[#This Row],[Price]]&lt;65000,"Budget",
Table1[[#This Row],[Price]]&lt;=80000,"Mid-range",
TRUE,"Premium"
)</f>
        <v>Budget</v>
      </c>
      <c r="O1740" t="str" cm="1">
        <f t="array" ref="O1740">_xlfn.IFS(
Table1[[#This Row],[Engine Size]]&lt;2,"Small",
Table1[[#This Row],[Engine Size]]&lt;4,"Medium",
TRUE,"Large"
)</f>
        <v>Small</v>
      </c>
      <c r="P1740" cm="1">
        <f t="array" ref="P1740">_xlfn.IFS(
Table1[[#This Row],[Condition]]="New",3,
Table1[[#This Row],[Condition]]="Like New",2,
TRUE,1
)</f>
        <v>1</v>
      </c>
    </row>
    <row r="1741" spans="1:16" hidden="1" x14ac:dyDescent="0.3">
      <c r="A1741">
        <v>1740</v>
      </c>
      <c r="B1741" t="s">
        <v>30</v>
      </c>
      <c r="C1741">
        <v>2006</v>
      </c>
      <c r="D1741">
        <v>5.8</v>
      </c>
      <c r="E1741" t="s">
        <v>33</v>
      </c>
      <c r="F1741" t="s">
        <v>34</v>
      </c>
      <c r="G1741">
        <v>101584</v>
      </c>
      <c r="H1741" t="s">
        <v>26</v>
      </c>
      <c r="I1741">
        <v>37067.94</v>
      </c>
      <c r="J1741" t="s">
        <v>41</v>
      </c>
      <c r="K1741">
        <f ca="1">YEAR(TODAY()) - Table1[[#This Row],[Year]]</f>
        <v>20</v>
      </c>
      <c r="L1741">
        <f>Table1[[#This Row],[Price]]/Table1[[#This Row],[Mileage]]</f>
        <v>0.36489939360529222</v>
      </c>
      <c r="M1741" t="str" cm="1">
        <f t="array" ref="M1741">_xlfn.IFS(
Table1[[#This Row],[Mileage]]&lt;50000,"Low",
Table1[[#This Row],[Mileage]]&lt;150000,"Medium",
TRUE,"High"
)</f>
        <v>Medium</v>
      </c>
      <c r="N1741" t="str" cm="1">
        <f t="array" ref="N1741">_xlfn.IFS(
Table1[[#This Row],[Price]]&lt;65000,"Budget",
Table1[[#This Row],[Price]]&lt;=80000,"Mid-range",
TRUE,"Premium"
)</f>
        <v>Budget</v>
      </c>
      <c r="O1741" t="str" cm="1">
        <f t="array" ref="O1741">_xlfn.IFS(
Table1[[#This Row],[Engine Size]]&lt;2,"Small",
Table1[[#This Row],[Engine Size]]&lt;4,"Medium",
TRUE,"Large"
)</f>
        <v>Large</v>
      </c>
      <c r="P1741" cm="1">
        <f t="array" ref="P1741">_xlfn.IFS(
Table1[[#This Row],[Condition]]="New",3,
Table1[[#This Row],[Condition]]="Like New",2,
TRUE,1
)</f>
        <v>1</v>
      </c>
    </row>
    <row r="1742" spans="1:16" x14ac:dyDescent="0.3">
      <c r="A1742">
        <v>1741</v>
      </c>
      <c r="B1742" t="s">
        <v>24</v>
      </c>
      <c r="C1742">
        <v>2002</v>
      </c>
      <c r="D1742">
        <v>2.2000000000000002</v>
      </c>
      <c r="E1742" t="s">
        <v>25</v>
      </c>
      <c r="F1742" t="s">
        <v>34</v>
      </c>
      <c r="G1742">
        <v>133858</v>
      </c>
      <c r="H1742" t="s">
        <v>38</v>
      </c>
      <c r="I1742">
        <v>52430.239999999998</v>
      </c>
      <c r="J1742" t="s">
        <v>27</v>
      </c>
      <c r="K1742">
        <f ca="1">YEAR(TODAY()) - Table1[[#This Row],[Year]]</f>
        <v>24</v>
      </c>
      <c r="L1742">
        <f>Table1[[#This Row],[Price]]/Table1[[#This Row],[Mileage]]</f>
        <v>0.39168551748868202</v>
      </c>
      <c r="M1742" t="str" cm="1">
        <f t="array" ref="M1742">_xlfn.IFS(
Table1[[#This Row],[Mileage]]&lt;50000,"Low",
Table1[[#This Row],[Mileage]]&lt;150000,"Medium",
TRUE,"High"
)</f>
        <v>Medium</v>
      </c>
      <c r="N1742" t="str" cm="1">
        <f t="array" ref="N1742">_xlfn.IFS(
Table1[[#This Row],[Price]]&lt;65000,"Budget",
Table1[[#This Row],[Price]]&lt;=80000,"Mid-range",
TRUE,"Premium"
)</f>
        <v>Budget</v>
      </c>
      <c r="O1742" t="str" cm="1">
        <f t="array" ref="O1742">_xlfn.IFS(
Table1[[#This Row],[Engine Size]]&lt;2,"Small",
Table1[[#This Row],[Engine Size]]&lt;4,"Medium",
TRUE,"Large"
)</f>
        <v>Medium</v>
      </c>
      <c r="P1742" cm="1">
        <f t="array" ref="P1742">_xlfn.IFS(
Table1[[#This Row],[Condition]]="New",3,
Table1[[#This Row],[Condition]]="Like New",2,
TRUE,1
)</f>
        <v>2</v>
      </c>
    </row>
    <row r="1743" spans="1:16" x14ac:dyDescent="0.3">
      <c r="A1743">
        <v>1742</v>
      </c>
      <c r="B1743" t="s">
        <v>24</v>
      </c>
      <c r="C1743">
        <v>2007</v>
      </c>
      <c r="D1743">
        <v>5.3</v>
      </c>
      <c r="E1743" t="s">
        <v>18</v>
      </c>
      <c r="F1743" t="s">
        <v>34</v>
      </c>
      <c r="G1743">
        <v>231609</v>
      </c>
      <c r="H1743" t="s">
        <v>38</v>
      </c>
      <c r="I1743">
        <v>69094.679999999993</v>
      </c>
      <c r="J1743" t="s">
        <v>66</v>
      </c>
      <c r="K1743">
        <f ca="1">YEAR(TODAY()) - Table1[[#This Row],[Year]]</f>
        <v>19</v>
      </c>
      <c r="L1743">
        <f>Table1[[#This Row],[Price]]/Table1[[#This Row],[Mileage]]</f>
        <v>0.29832467650220845</v>
      </c>
      <c r="M1743" t="str" cm="1">
        <f t="array" ref="M1743">_xlfn.IFS(
Table1[[#This Row],[Mileage]]&lt;50000,"Low",
Table1[[#This Row],[Mileage]]&lt;150000,"Medium",
TRUE,"High"
)</f>
        <v>High</v>
      </c>
      <c r="N1743" t="str" cm="1">
        <f t="array" ref="N1743">_xlfn.IFS(
Table1[[#This Row],[Price]]&lt;65000,"Budget",
Table1[[#This Row],[Price]]&lt;=80000,"Mid-range",
TRUE,"Premium"
)</f>
        <v>Mid-range</v>
      </c>
      <c r="O1743" t="str" cm="1">
        <f t="array" ref="O1743">_xlfn.IFS(
Table1[[#This Row],[Engine Size]]&lt;2,"Small",
Table1[[#This Row],[Engine Size]]&lt;4,"Medium",
TRUE,"Large"
)</f>
        <v>Large</v>
      </c>
      <c r="P1743" cm="1">
        <f t="array" ref="P1743">_xlfn.IFS(
Table1[[#This Row],[Condition]]="New",3,
Table1[[#This Row],[Condition]]="Like New",2,
TRUE,1
)</f>
        <v>2</v>
      </c>
    </row>
    <row r="1744" spans="1:16" x14ac:dyDescent="0.3">
      <c r="A1744">
        <v>1743</v>
      </c>
      <c r="B1744" t="s">
        <v>37</v>
      </c>
      <c r="C1744">
        <v>2022</v>
      </c>
      <c r="D1744">
        <v>1.8</v>
      </c>
      <c r="E1744" t="s">
        <v>42</v>
      </c>
      <c r="F1744" t="s">
        <v>19</v>
      </c>
      <c r="G1744">
        <v>126525</v>
      </c>
      <c r="H1744" t="s">
        <v>38</v>
      </c>
      <c r="I1744">
        <v>96982.34</v>
      </c>
      <c r="J1744" t="s">
        <v>48</v>
      </c>
      <c r="K1744">
        <f ca="1">YEAR(TODAY()) - Table1[[#This Row],[Year]]</f>
        <v>4</v>
      </c>
      <c r="L1744">
        <f>Table1[[#This Row],[Price]]/Table1[[#This Row],[Mileage]]</f>
        <v>0.76650733056708154</v>
      </c>
      <c r="M1744" t="str" cm="1">
        <f t="array" ref="M1744">_xlfn.IFS(
Table1[[#This Row],[Mileage]]&lt;50000,"Low",
Table1[[#This Row],[Mileage]]&lt;150000,"Medium",
TRUE,"High"
)</f>
        <v>Medium</v>
      </c>
      <c r="N1744" t="str" cm="1">
        <f t="array" ref="N1744">_xlfn.IFS(
Table1[[#This Row],[Price]]&lt;65000,"Budget",
Table1[[#This Row],[Price]]&lt;=80000,"Mid-range",
TRUE,"Premium"
)</f>
        <v>Premium</v>
      </c>
      <c r="O1744" t="str" cm="1">
        <f t="array" ref="O1744">_xlfn.IFS(
Table1[[#This Row],[Engine Size]]&lt;2,"Small",
Table1[[#This Row],[Engine Size]]&lt;4,"Medium",
TRUE,"Large"
)</f>
        <v>Small</v>
      </c>
      <c r="P1744" cm="1">
        <f t="array" ref="P1744">_xlfn.IFS(
Table1[[#This Row],[Condition]]="New",3,
Table1[[#This Row],[Condition]]="Like New",2,
TRUE,1
)</f>
        <v>2</v>
      </c>
    </row>
    <row r="1745" spans="1:16" hidden="1" x14ac:dyDescent="0.3">
      <c r="A1745">
        <v>1744</v>
      </c>
      <c r="B1745" t="s">
        <v>50</v>
      </c>
      <c r="C1745">
        <v>2013</v>
      </c>
      <c r="D1745">
        <v>5.3</v>
      </c>
      <c r="E1745" t="s">
        <v>33</v>
      </c>
      <c r="F1745" t="s">
        <v>19</v>
      </c>
      <c r="G1745">
        <v>36303</v>
      </c>
      <c r="H1745" t="s">
        <v>26</v>
      </c>
      <c r="I1745">
        <v>18695.509999999998</v>
      </c>
      <c r="J1745" t="s">
        <v>55</v>
      </c>
      <c r="K1745">
        <f ca="1">YEAR(TODAY()) - Table1[[#This Row],[Year]]</f>
        <v>13</v>
      </c>
      <c r="L1745">
        <f>Table1[[#This Row],[Price]]/Table1[[#This Row],[Mileage]]</f>
        <v>0.51498526292592894</v>
      </c>
      <c r="M1745" t="str" cm="1">
        <f t="array" ref="M1745">_xlfn.IFS(
Table1[[#This Row],[Mileage]]&lt;50000,"Low",
Table1[[#This Row],[Mileage]]&lt;150000,"Medium",
TRUE,"High"
)</f>
        <v>Low</v>
      </c>
      <c r="N1745" t="str" cm="1">
        <f t="array" ref="N1745">_xlfn.IFS(
Table1[[#This Row],[Price]]&lt;65000,"Budget",
Table1[[#This Row],[Price]]&lt;=80000,"Mid-range",
TRUE,"Premium"
)</f>
        <v>Budget</v>
      </c>
      <c r="O1745" t="str" cm="1">
        <f t="array" ref="O1745">_xlfn.IFS(
Table1[[#This Row],[Engine Size]]&lt;2,"Small",
Table1[[#This Row],[Engine Size]]&lt;4,"Medium",
TRUE,"Large"
)</f>
        <v>Large</v>
      </c>
      <c r="P1745" cm="1">
        <f t="array" ref="P1745">_xlfn.IFS(
Table1[[#This Row],[Condition]]="New",3,
Table1[[#This Row],[Condition]]="Like New",2,
TRUE,1
)</f>
        <v>1</v>
      </c>
    </row>
    <row r="1746" spans="1:16" x14ac:dyDescent="0.3">
      <c r="A1746">
        <v>1745</v>
      </c>
      <c r="B1746" t="s">
        <v>50</v>
      </c>
      <c r="C1746">
        <v>2023</v>
      </c>
      <c r="D1746">
        <v>1.1000000000000001</v>
      </c>
      <c r="E1746" t="s">
        <v>33</v>
      </c>
      <c r="F1746" t="s">
        <v>34</v>
      </c>
      <c r="G1746">
        <v>19589</v>
      </c>
      <c r="H1746" t="s">
        <v>38</v>
      </c>
      <c r="I1746">
        <v>87936.63</v>
      </c>
      <c r="J1746" t="s">
        <v>54</v>
      </c>
      <c r="K1746">
        <f ca="1">YEAR(TODAY()) - Table1[[#This Row],[Year]]</f>
        <v>3</v>
      </c>
      <c r="L1746">
        <f>Table1[[#This Row],[Price]]/Table1[[#This Row],[Mileage]]</f>
        <v>4.4890821379345551</v>
      </c>
      <c r="M1746" t="str" cm="1">
        <f t="array" ref="M1746">_xlfn.IFS(
Table1[[#This Row],[Mileage]]&lt;50000,"Low",
Table1[[#This Row],[Mileage]]&lt;150000,"Medium",
TRUE,"High"
)</f>
        <v>Low</v>
      </c>
      <c r="N1746" t="str" cm="1">
        <f t="array" ref="N1746">_xlfn.IFS(
Table1[[#This Row],[Price]]&lt;65000,"Budget",
Table1[[#This Row],[Price]]&lt;=80000,"Mid-range",
TRUE,"Premium"
)</f>
        <v>Premium</v>
      </c>
      <c r="O1746" t="str" cm="1">
        <f t="array" ref="O1746">_xlfn.IFS(
Table1[[#This Row],[Engine Size]]&lt;2,"Small",
Table1[[#This Row],[Engine Size]]&lt;4,"Medium",
TRUE,"Large"
)</f>
        <v>Small</v>
      </c>
      <c r="P1746" cm="1">
        <f t="array" ref="P1746">_xlfn.IFS(
Table1[[#This Row],[Condition]]="New",3,
Table1[[#This Row],[Condition]]="Like New",2,
TRUE,1
)</f>
        <v>2</v>
      </c>
    </row>
    <row r="1747" spans="1:16" hidden="1" x14ac:dyDescent="0.3">
      <c r="A1747">
        <v>1746</v>
      </c>
      <c r="B1747" t="s">
        <v>43</v>
      </c>
      <c r="C1747">
        <v>2022</v>
      </c>
      <c r="D1747">
        <v>3.6</v>
      </c>
      <c r="E1747" t="s">
        <v>33</v>
      </c>
      <c r="F1747" t="s">
        <v>34</v>
      </c>
      <c r="G1747">
        <v>265026</v>
      </c>
      <c r="H1747" t="s">
        <v>38</v>
      </c>
      <c r="I1747">
        <v>31996.91</v>
      </c>
      <c r="J1747" t="s">
        <v>60</v>
      </c>
      <c r="K1747">
        <f ca="1">YEAR(TODAY()) - Table1[[#This Row],[Year]]</f>
        <v>4</v>
      </c>
      <c r="L1747">
        <f>Table1[[#This Row],[Price]]/Table1[[#This Row],[Mileage]]</f>
        <v>0.12073121127738411</v>
      </c>
      <c r="M1747" t="str" cm="1">
        <f t="array" ref="M1747">_xlfn.IFS(
Table1[[#This Row],[Mileage]]&lt;50000,"Low",
Table1[[#This Row],[Mileage]]&lt;150000,"Medium",
TRUE,"High"
)</f>
        <v>High</v>
      </c>
      <c r="N1747" t="str" cm="1">
        <f t="array" ref="N1747">_xlfn.IFS(
Table1[[#This Row],[Price]]&lt;65000,"Budget",
Table1[[#This Row],[Price]]&lt;=80000,"Mid-range",
TRUE,"Premium"
)</f>
        <v>Budget</v>
      </c>
      <c r="O1747" t="str" cm="1">
        <f t="array" ref="O1747">_xlfn.IFS(
Table1[[#This Row],[Engine Size]]&lt;2,"Small",
Table1[[#This Row],[Engine Size]]&lt;4,"Medium",
TRUE,"Large"
)</f>
        <v>Medium</v>
      </c>
      <c r="P1747" cm="1">
        <f t="array" ref="P1747">_xlfn.IFS(
Table1[[#This Row],[Condition]]="New",3,
Table1[[#This Row],[Condition]]="Like New",2,
TRUE,1
)</f>
        <v>2</v>
      </c>
    </row>
    <row r="1748" spans="1:16" x14ac:dyDescent="0.3">
      <c r="A1748">
        <v>1747</v>
      </c>
      <c r="B1748" t="s">
        <v>24</v>
      </c>
      <c r="C1748">
        <v>2021</v>
      </c>
      <c r="D1748">
        <v>4.8</v>
      </c>
      <c r="E1748" t="s">
        <v>42</v>
      </c>
      <c r="F1748" t="s">
        <v>19</v>
      </c>
      <c r="G1748">
        <v>180394</v>
      </c>
      <c r="H1748" t="s">
        <v>20</v>
      </c>
      <c r="I1748">
        <v>61180.41</v>
      </c>
      <c r="J1748" t="s">
        <v>53</v>
      </c>
      <c r="K1748">
        <f ca="1">YEAR(TODAY()) - Table1[[#This Row],[Year]]</f>
        <v>5</v>
      </c>
      <c r="L1748">
        <f>Table1[[#This Row],[Price]]/Table1[[#This Row],[Mileage]]</f>
        <v>0.33914880761000921</v>
      </c>
      <c r="M1748" t="str" cm="1">
        <f t="array" ref="M1748">_xlfn.IFS(
Table1[[#This Row],[Mileage]]&lt;50000,"Low",
Table1[[#This Row],[Mileage]]&lt;150000,"Medium",
TRUE,"High"
)</f>
        <v>High</v>
      </c>
      <c r="N1748" t="str" cm="1">
        <f t="array" ref="N1748">_xlfn.IFS(
Table1[[#This Row],[Price]]&lt;65000,"Budget",
Table1[[#This Row],[Price]]&lt;=80000,"Mid-range",
TRUE,"Premium"
)</f>
        <v>Budget</v>
      </c>
      <c r="O1748" t="str" cm="1">
        <f t="array" ref="O1748">_xlfn.IFS(
Table1[[#This Row],[Engine Size]]&lt;2,"Small",
Table1[[#This Row],[Engine Size]]&lt;4,"Medium",
TRUE,"Large"
)</f>
        <v>Large</v>
      </c>
      <c r="P1748" cm="1">
        <f t="array" ref="P1748">_xlfn.IFS(
Table1[[#This Row],[Condition]]="New",3,
Table1[[#This Row],[Condition]]="Like New",2,
TRUE,1
)</f>
        <v>3</v>
      </c>
    </row>
    <row r="1749" spans="1:16" x14ac:dyDescent="0.3">
      <c r="A1749">
        <v>1748</v>
      </c>
      <c r="B1749" t="s">
        <v>37</v>
      </c>
      <c r="C1749">
        <v>2006</v>
      </c>
      <c r="D1749">
        <v>5.7</v>
      </c>
      <c r="E1749" t="s">
        <v>42</v>
      </c>
      <c r="F1749" t="s">
        <v>19</v>
      </c>
      <c r="G1749">
        <v>129236</v>
      </c>
      <c r="H1749" t="s">
        <v>20</v>
      </c>
      <c r="I1749">
        <v>56940.01</v>
      </c>
      <c r="J1749" t="s">
        <v>39</v>
      </c>
      <c r="K1749">
        <f ca="1">YEAR(TODAY()) - Table1[[#This Row],[Year]]</f>
        <v>20</v>
      </c>
      <c r="L1749">
        <f>Table1[[#This Row],[Price]]/Table1[[#This Row],[Mileage]]</f>
        <v>0.44058938685815102</v>
      </c>
      <c r="M1749" t="str" cm="1">
        <f t="array" ref="M1749">_xlfn.IFS(
Table1[[#This Row],[Mileage]]&lt;50000,"Low",
Table1[[#This Row],[Mileage]]&lt;150000,"Medium",
TRUE,"High"
)</f>
        <v>Medium</v>
      </c>
      <c r="N1749" t="str" cm="1">
        <f t="array" ref="N1749">_xlfn.IFS(
Table1[[#This Row],[Price]]&lt;65000,"Budget",
Table1[[#This Row],[Price]]&lt;=80000,"Mid-range",
TRUE,"Premium"
)</f>
        <v>Budget</v>
      </c>
      <c r="O1749" t="str" cm="1">
        <f t="array" ref="O1749">_xlfn.IFS(
Table1[[#This Row],[Engine Size]]&lt;2,"Small",
Table1[[#This Row],[Engine Size]]&lt;4,"Medium",
TRUE,"Large"
)</f>
        <v>Large</v>
      </c>
      <c r="P1749" cm="1">
        <f t="array" ref="P1749">_xlfn.IFS(
Table1[[#This Row],[Condition]]="New",3,
Table1[[#This Row],[Condition]]="Like New",2,
TRUE,1
)</f>
        <v>3</v>
      </c>
    </row>
    <row r="1750" spans="1:16" x14ac:dyDescent="0.3">
      <c r="A1750">
        <v>1749</v>
      </c>
      <c r="B1750" t="s">
        <v>30</v>
      </c>
      <c r="C1750">
        <v>2020</v>
      </c>
      <c r="D1750">
        <v>5.5</v>
      </c>
      <c r="E1750" t="s">
        <v>25</v>
      </c>
      <c r="F1750" t="s">
        <v>19</v>
      </c>
      <c r="G1750">
        <v>271889</v>
      </c>
      <c r="H1750" t="s">
        <v>20</v>
      </c>
      <c r="I1750">
        <v>57910.1</v>
      </c>
      <c r="J1750" t="s">
        <v>52</v>
      </c>
      <c r="K1750">
        <f ca="1">YEAR(TODAY()) - Table1[[#This Row],[Year]]</f>
        <v>6</v>
      </c>
      <c r="L1750">
        <f>Table1[[#This Row],[Price]]/Table1[[#This Row],[Mileage]]</f>
        <v>0.21299169881826774</v>
      </c>
      <c r="M1750" t="str" cm="1">
        <f t="array" ref="M1750">_xlfn.IFS(
Table1[[#This Row],[Mileage]]&lt;50000,"Low",
Table1[[#This Row],[Mileage]]&lt;150000,"Medium",
TRUE,"High"
)</f>
        <v>High</v>
      </c>
      <c r="N1750" t="str" cm="1">
        <f t="array" ref="N1750">_xlfn.IFS(
Table1[[#This Row],[Price]]&lt;65000,"Budget",
Table1[[#This Row],[Price]]&lt;=80000,"Mid-range",
TRUE,"Premium"
)</f>
        <v>Budget</v>
      </c>
      <c r="O1750" t="str" cm="1">
        <f t="array" ref="O1750">_xlfn.IFS(
Table1[[#This Row],[Engine Size]]&lt;2,"Small",
Table1[[#This Row],[Engine Size]]&lt;4,"Medium",
TRUE,"Large"
)</f>
        <v>Large</v>
      </c>
      <c r="P1750" cm="1">
        <f t="array" ref="P1750">_xlfn.IFS(
Table1[[#This Row],[Condition]]="New",3,
Table1[[#This Row],[Condition]]="Like New",2,
TRUE,1
)</f>
        <v>3</v>
      </c>
    </row>
    <row r="1751" spans="1:16" x14ac:dyDescent="0.3">
      <c r="A1751">
        <v>1750</v>
      </c>
      <c r="B1751" t="s">
        <v>24</v>
      </c>
      <c r="C1751">
        <v>2006</v>
      </c>
      <c r="D1751">
        <v>5.0999999999999996</v>
      </c>
      <c r="E1751" t="s">
        <v>42</v>
      </c>
      <c r="F1751" t="s">
        <v>19</v>
      </c>
      <c r="G1751">
        <v>15861</v>
      </c>
      <c r="H1751" t="s">
        <v>38</v>
      </c>
      <c r="I1751">
        <v>73719.070000000007</v>
      </c>
      <c r="J1751" t="s">
        <v>66</v>
      </c>
      <c r="K1751">
        <f ca="1">YEAR(TODAY()) - Table1[[#This Row],[Year]]</f>
        <v>20</v>
      </c>
      <c r="L1751">
        <f>Table1[[#This Row],[Price]]/Table1[[#This Row],[Mileage]]</f>
        <v>4.6478198095958643</v>
      </c>
      <c r="M1751" t="str" cm="1">
        <f t="array" ref="M1751">_xlfn.IFS(
Table1[[#This Row],[Mileage]]&lt;50000,"Low",
Table1[[#This Row],[Mileage]]&lt;150000,"Medium",
TRUE,"High"
)</f>
        <v>Low</v>
      </c>
      <c r="N1751" t="str" cm="1">
        <f t="array" ref="N1751">_xlfn.IFS(
Table1[[#This Row],[Price]]&lt;65000,"Budget",
Table1[[#This Row],[Price]]&lt;=80000,"Mid-range",
TRUE,"Premium"
)</f>
        <v>Mid-range</v>
      </c>
      <c r="O1751" t="str" cm="1">
        <f t="array" ref="O1751">_xlfn.IFS(
Table1[[#This Row],[Engine Size]]&lt;2,"Small",
Table1[[#This Row],[Engine Size]]&lt;4,"Medium",
TRUE,"Large"
)</f>
        <v>Large</v>
      </c>
      <c r="P1751" cm="1">
        <f t="array" ref="P1751">_xlfn.IFS(
Table1[[#This Row],[Condition]]="New",3,
Table1[[#This Row],[Condition]]="Like New",2,
TRUE,1
)</f>
        <v>2</v>
      </c>
    </row>
    <row r="1752" spans="1:16" hidden="1" x14ac:dyDescent="0.3">
      <c r="A1752">
        <v>1751</v>
      </c>
      <c r="B1752" t="s">
        <v>37</v>
      </c>
      <c r="C1752">
        <v>2000</v>
      </c>
      <c r="D1752">
        <v>5.4</v>
      </c>
      <c r="E1752" t="s">
        <v>25</v>
      </c>
      <c r="F1752" t="s">
        <v>34</v>
      </c>
      <c r="G1752">
        <v>91707</v>
      </c>
      <c r="H1752" t="s">
        <v>26</v>
      </c>
      <c r="I1752">
        <v>41260.39</v>
      </c>
      <c r="J1752" t="s">
        <v>39</v>
      </c>
      <c r="K1752">
        <f ca="1">YEAR(TODAY()) - Table1[[#This Row],[Year]]</f>
        <v>26</v>
      </c>
      <c r="L1752">
        <f>Table1[[#This Row],[Price]]/Table1[[#This Row],[Mileage]]</f>
        <v>0.44991538268616355</v>
      </c>
      <c r="M1752" t="str" cm="1">
        <f t="array" ref="M1752">_xlfn.IFS(
Table1[[#This Row],[Mileage]]&lt;50000,"Low",
Table1[[#This Row],[Mileage]]&lt;150000,"Medium",
TRUE,"High"
)</f>
        <v>Medium</v>
      </c>
      <c r="N1752" t="str" cm="1">
        <f t="array" ref="N1752">_xlfn.IFS(
Table1[[#This Row],[Price]]&lt;65000,"Budget",
Table1[[#This Row],[Price]]&lt;=80000,"Mid-range",
TRUE,"Premium"
)</f>
        <v>Budget</v>
      </c>
      <c r="O1752" t="str" cm="1">
        <f t="array" ref="O1752">_xlfn.IFS(
Table1[[#This Row],[Engine Size]]&lt;2,"Small",
Table1[[#This Row],[Engine Size]]&lt;4,"Medium",
TRUE,"Large"
)</f>
        <v>Large</v>
      </c>
      <c r="P1752" cm="1">
        <f t="array" ref="P1752">_xlfn.IFS(
Table1[[#This Row],[Condition]]="New",3,
Table1[[#This Row],[Condition]]="Like New",2,
TRUE,1
)</f>
        <v>1</v>
      </c>
    </row>
    <row r="1753" spans="1:16" hidden="1" x14ac:dyDescent="0.3">
      <c r="A1753">
        <v>1752</v>
      </c>
      <c r="B1753" t="s">
        <v>37</v>
      </c>
      <c r="C1753">
        <v>2016</v>
      </c>
      <c r="D1753">
        <v>2</v>
      </c>
      <c r="E1753" t="s">
        <v>33</v>
      </c>
      <c r="F1753" t="s">
        <v>19</v>
      </c>
      <c r="G1753">
        <v>255043</v>
      </c>
      <c r="H1753" t="s">
        <v>20</v>
      </c>
      <c r="I1753">
        <v>35314.5</v>
      </c>
      <c r="J1753" t="s">
        <v>39</v>
      </c>
      <c r="K1753">
        <f ca="1">YEAR(TODAY()) - Table1[[#This Row],[Year]]</f>
        <v>10</v>
      </c>
      <c r="L1753">
        <f>Table1[[#This Row],[Price]]/Table1[[#This Row],[Mileage]]</f>
        <v>0.13846488631328835</v>
      </c>
      <c r="M1753" t="str" cm="1">
        <f t="array" ref="M1753">_xlfn.IFS(
Table1[[#This Row],[Mileage]]&lt;50000,"Low",
Table1[[#This Row],[Mileage]]&lt;150000,"Medium",
TRUE,"High"
)</f>
        <v>High</v>
      </c>
      <c r="N1753" t="str" cm="1">
        <f t="array" ref="N1753">_xlfn.IFS(
Table1[[#This Row],[Price]]&lt;65000,"Budget",
Table1[[#This Row],[Price]]&lt;=80000,"Mid-range",
TRUE,"Premium"
)</f>
        <v>Budget</v>
      </c>
      <c r="O1753" t="str" cm="1">
        <f t="array" ref="O1753">_xlfn.IFS(
Table1[[#This Row],[Engine Size]]&lt;2,"Small",
Table1[[#This Row],[Engine Size]]&lt;4,"Medium",
TRUE,"Large"
)</f>
        <v>Medium</v>
      </c>
      <c r="P1753" cm="1">
        <f t="array" ref="P1753">_xlfn.IFS(
Table1[[#This Row],[Condition]]="New",3,
Table1[[#This Row],[Condition]]="Like New",2,
TRUE,1
)</f>
        <v>3</v>
      </c>
    </row>
    <row r="1754" spans="1:16" x14ac:dyDescent="0.3">
      <c r="A1754">
        <v>1753</v>
      </c>
      <c r="B1754" t="s">
        <v>58</v>
      </c>
      <c r="C1754">
        <v>2008</v>
      </c>
      <c r="D1754">
        <v>2.4</v>
      </c>
      <c r="E1754" t="s">
        <v>25</v>
      </c>
      <c r="F1754" t="s">
        <v>19</v>
      </c>
      <c r="G1754">
        <v>133909</v>
      </c>
      <c r="H1754" t="s">
        <v>26</v>
      </c>
      <c r="I1754">
        <v>86019.28</v>
      </c>
      <c r="J1754" t="s">
        <v>59</v>
      </c>
      <c r="K1754">
        <f ca="1">YEAR(TODAY()) - Table1[[#This Row],[Year]]</f>
        <v>18</v>
      </c>
      <c r="L1754">
        <f>Table1[[#This Row],[Price]]/Table1[[#This Row],[Mileage]]</f>
        <v>0.64237116250588089</v>
      </c>
      <c r="M1754" t="str" cm="1">
        <f t="array" ref="M1754">_xlfn.IFS(
Table1[[#This Row],[Mileage]]&lt;50000,"Low",
Table1[[#This Row],[Mileage]]&lt;150000,"Medium",
TRUE,"High"
)</f>
        <v>Medium</v>
      </c>
      <c r="N1754" t="str" cm="1">
        <f t="array" ref="N1754">_xlfn.IFS(
Table1[[#This Row],[Price]]&lt;65000,"Budget",
Table1[[#This Row],[Price]]&lt;=80000,"Mid-range",
TRUE,"Premium"
)</f>
        <v>Premium</v>
      </c>
      <c r="O1754" t="str" cm="1">
        <f t="array" ref="O1754">_xlfn.IFS(
Table1[[#This Row],[Engine Size]]&lt;2,"Small",
Table1[[#This Row],[Engine Size]]&lt;4,"Medium",
TRUE,"Large"
)</f>
        <v>Medium</v>
      </c>
      <c r="P1754" cm="1">
        <f t="array" ref="P1754">_xlfn.IFS(
Table1[[#This Row],[Condition]]="New",3,
Table1[[#This Row],[Condition]]="Like New",2,
TRUE,1
)</f>
        <v>1</v>
      </c>
    </row>
    <row r="1755" spans="1:16" hidden="1" x14ac:dyDescent="0.3">
      <c r="A1755">
        <v>1754</v>
      </c>
      <c r="B1755" t="s">
        <v>30</v>
      </c>
      <c r="C1755">
        <v>2020</v>
      </c>
      <c r="D1755">
        <v>2.4</v>
      </c>
      <c r="E1755" t="s">
        <v>18</v>
      </c>
      <c r="F1755" t="s">
        <v>19</v>
      </c>
      <c r="G1755">
        <v>54380</v>
      </c>
      <c r="H1755" t="s">
        <v>38</v>
      </c>
      <c r="I1755">
        <v>25909.03</v>
      </c>
      <c r="J1755" t="s">
        <v>31</v>
      </c>
      <c r="K1755">
        <f ca="1">YEAR(TODAY()) - Table1[[#This Row],[Year]]</f>
        <v>6</v>
      </c>
      <c r="L1755">
        <f>Table1[[#This Row],[Price]]/Table1[[#This Row],[Mileage]]</f>
        <v>0.47644409709452001</v>
      </c>
      <c r="M1755" t="str" cm="1">
        <f t="array" ref="M1755">_xlfn.IFS(
Table1[[#This Row],[Mileage]]&lt;50000,"Low",
Table1[[#This Row],[Mileage]]&lt;150000,"Medium",
TRUE,"High"
)</f>
        <v>Medium</v>
      </c>
      <c r="N1755" t="str" cm="1">
        <f t="array" ref="N1755">_xlfn.IFS(
Table1[[#This Row],[Price]]&lt;65000,"Budget",
Table1[[#This Row],[Price]]&lt;=80000,"Mid-range",
TRUE,"Premium"
)</f>
        <v>Budget</v>
      </c>
      <c r="O1755" t="str" cm="1">
        <f t="array" ref="O1755">_xlfn.IFS(
Table1[[#This Row],[Engine Size]]&lt;2,"Small",
Table1[[#This Row],[Engine Size]]&lt;4,"Medium",
TRUE,"Large"
)</f>
        <v>Medium</v>
      </c>
      <c r="P1755" cm="1">
        <f t="array" ref="P1755">_xlfn.IFS(
Table1[[#This Row],[Condition]]="New",3,
Table1[[#This Row],[Condition]]="Like New",2,
TRUE,1
)</f>
        <v>2</v>
      </c>
    </row>
    <row r="1756" spans="1:16" hidden="1" x14ac:dyDescent="0.3">
      <c r="A1756">
        <v>1755</v>
      </c>
      <c r="B1756" t="s">
        <v>58</v>
      </c>
      <c r="C1756">
        <v>2012</v>
      </c>
      <c r="D1756">
        <v>2.9</v>
      </c>
      <c r="E1756" t="s">
        <v>33</v>
      </c>
      <c r="F1756" t="s">
        <v>19</v>
      </c>
      <c r="G1756">
        <v>105025</v>
      </c>
      <c r="H1756" t="s">
        <v>38</v>
      </c>
      <c r="I1756">
        <v>22123.37</v>
      </c>
      <c r="J1756" t="s">
        <v>62</v>
      </c>
      <c r="K1756">
        <f ca="1">YEAR(TODAY()) - Table1[[#This Row],[Year]]</f>
        <v>14</v>
      </c>
      <c r="L1756">
        <f>Table1[[#This Row],[Price]]/Table1[[#This Row],[Mileage]]</f>
        <v>0.21064860747441083</v>
      </c>
      <c r="M1756" t="str" cm="1">
        <f t="array" ref="M1756">_xlfn.IFS(
Table1[[#This Row],[Mileage]]&lt;50000,"Low",
Table1[[#This Row],[Mileage]]&lt;150000,"Medium",
TRUE,"High"
)</f>
        <v>Medium</v>
      </c>
      <c r="N1756" t="str" cm="1">
        <f t="array" ref="N1756">_xlfn.IFS(
Table1[[#This Row],[Price]]&lt;65000,"Budget",
Table1[[#This Row],[Price]]&lt;=80000,"Mid-range",
TRUE,"Premium"
)</f>
        <v>Budget</v>
      </c>
      <c r="O1756" t="str" cm="1">
        <f t="array" ref="O1756">_xlfn.IFS(
Table1[[#This Row],[Engine Size]]&lt;2,"Small",
Table1[[#This Row],[Engine Size]]&lt;4,"Medium",
TRUE,"Large"
)</f>
        <v>Medium</v>
      </c>
      <c r="P1756" cm="1">
        <f t="array" ref="P1756">_xlfn.IFS(
Table1[[#This Row],[Condition]]="New",3,
Table1[[#This Row],[Condition]]="Like New",2,
TRUE,1
)</f>
        <v>2</v>
      </c>
    </row>
    <row r="1757" spans="1:16" hidden="1" x14ac:dyDescent="0.3">
      <c r="A1757">
        <v>1756</v>
      </c>
      <c r="B1757" t="s">
        <v>43</v>
      </c>
      <c r="C1757">
        <v>2020</v>
      </c>
      <c r="D1757">
        <v>3</v>
      </c>
      <c r="E1757" t="s">
        <v>33</v>
      </c>
      <c r="F1757" t="s">
        <v>19</v>
      </c>
      <c r="G1757">
        <v>180903</v>
      </c>
      <c r="H1757" t="s">
        <v>20</v>
      </c>
      <c r="I1757">
        <v>6482.71</v>
      </c>
      <c r="J1757" t="s">
        <v>44</v>
      </c>
      <c r="K1757">
        <f ca="1">YEAR(TODAY()) - Table1[[#This Row],[Year]]</f>
        <v>6</v>
      </c>
      <c r="L1757">
        <f>Table1[[#This Row],[Price]]/Table1[[#This Row],[Mileage]]</f>
        <v>3.5835281891400367E-2</v>
      </c>
      <c r="M1757" t="str" cm="1">
        <f t="array" ref="M1757">_xlfn.IFS(
Table1[[#This Row],[Mileage]]&lt;50000,"Low",
Table1[[#This Row],[Mileage]]&lt;150000,"Medium",
TRUE,"High"
)</f>
        <v>High</v>
      </c>
      <c r="N1757" t="str" cm="1">
        <f t="array" ref="N1757">_xlfn.IFS(
Table1[[#This Row],[Price]]&lt;65000,"Budget",
Table1[[#This Row],[Price]]&lt;=80000,"Mid-range",
TRUE,"Premium"
)</f>
        <v>Budget</v>
      </c>
      <c r="O1757" t="str" cm="1">
        <f t="array" ref="O1757">_xlfn.IFS(
Table1[[#This Row],[Engine Size]]&lt;2,"Small",
Table1[[#This Row],[Engine Size]]&lt;4,"Medium",
TRUE,"Large"
)</f>
        <v>Medium</v>
      </c>
      <c r="P1757" cm="1">
        <f t="array" ref="P1757">_xlfn.IFS(
Table1[[#This Row],[Condition]]="New",3,
Table1[[#This Row],[Condition]]="Like New",2,
TRUE,1
)</f>
        <v>3</v>
      </c>
    </row>
    <row r="1758" spans="1:16" hidden="1" x14ac:dyDescent="0.3">
      <c r="A1758">
        <v>1757</v>
      </c>
      <c r="B1758" t="s">
        <v>58</v>
      </c>
      <c r="C1758">
        <v>2018</v>
      </c>
      <c r="D1758">
        <v>3.7</v>
      </c>
      <c r="E1758" t="s">
        <v>25</v>
      </c>
      <c r="F1758" t="s">
        <v>19</v>
      </c>
      <c r="G1758">
        <v>220421</v>
      </c>
      <c r="H1758" t="s">
        <v>26</v>
      </c>
      <c r="I1758">
        <v>25004.89</v>
      </c>
      <c r="J1758" t="s">
        <v>62</v>
      </c>
      <c r="K1758">
        <f ca="1">YEAR(TODAY()) - Table1[[#This Row],[Year]]</f>
        <v>8</v>
      </c>
      <c r="L1758">
        <f>Table1[[#This Row],[Price]]/Table1[[#This Row],[Mileage]]</f>
        <v>0.11344150511974811</v>
      </c>
      <c r="M1758" t="str" cm="1">
        <f t="array" ref="M1758">_xlfn.IFS(
Table1[[#This Row],[Mileage]]&lt;50000,"Low",
Table1[[#This Row],[Mileage]]&lt;150000,"Medium",
TRUE,"High"
)</f>
        <v>High</v>
      </c>
      <c r="N1758" t="str" cm="1">
        <f t="array" ref="N1758">_xlfn.IFS(
Table1[[#This Row],[Price]]&lt;65000,"Budget",
Table1[[#This Row],[Price]]&lt;=80000,"Mid-range",
TRUE,"Premium"
)</f>
        <v>Budget</v>
      </c>
      <c r="O1758" t="str" cm="1">
        <f t="array" ref="O1758">_xlfn.IFS(
Table1[[#This Row],[Engine Size]]&lt;2,"Small",
Table1[[#This Row],[Engine Size]]&lt;4,"Medium",
TRUE,"Large"
)</f>
        <v>Medium</v>
      </c>
      <c r="P1758" cm="1">
        <f t="array" ref="P1758">_xlfn.IFS(
Table1[[#This Row],[Condition]]="New",3,
Table1[[#This Row],[Condition]]="Like New",2,
TRUE,1
)</f>
        <v>1</v>
      </c>
    </row>
    <row r="1759" spans="1:16" x14ac:dyDescent="0.3">
      <c r="A1759">
        <v>1758</v>
      </c>
      <c r="B1759" t="s">
        <v>17</v>
      </c>
      <c r="C1759">
        <v>2020</v>
      </c>
      <c r="D1759">
        <v>1.8</v>
      </c>
      <c r="E1759" t="s">
        <v>33</v>
      </c>
      <c r="F1759" t="s">
        <v>19</v>
      </c>
      <c r="G1759">
        <v>244497</v>
      </c>
      <c r="H1759" t="s">
        <v>20</v>
      </c>
      <c r="I1759">
        <v>54260.49</v>
      </c>
      <c r="J1759" t="s">
        <v>47</v>
      </c>
      <c r="K1759">
        <f ca="1">YEAR(TODAY()) - Table1[[#This Row],[Year]]</f>
        <v>6</v>
      </c>
      <c r="L1759">
        <f>Table1[[#This Row],[Price]]/Table1[[#This Row],[Mileage]]</f>
        <v>0.22192701750941729</v>
      </c>
      <c r="M1759" t="str" cm="1">
        <f t="array" ref="M1759">_xlfn.IFS(
Table1[[#This Row],[Mileage]]&lt;50000,"Low",
Table1[[#This Row],[Mileage]]&lt;150000,"Medium",
TRUE,"High"
)</f>
        <v>High</v>
      </c>
      <c r="N1759" t="str" cm="1">
        <f t="array" ref="N1759">_xlfn.IFS(
Table1[[#This Row],[Price]]&lt;65000,"Budget",
Table1[[#This Row],[Price]]&lt;=80000,"Mid-range",
TRUE,"Premium"
)</f>
        <v>Budget</v>
      </c>
      <c r="O1759" t="str" cm="1">
        <f t="array" ref="O1759">_xlfn.IFS(
Table1[[#This Row],[Engine Size]]&lt;2,"Small",
Table1[[#This Row],[Engine Size]]&lt;4,"Medium",
TRUE,"Large"
)</f>
        <v>Small</v>
      </c>
      <c r="P1759" cm="1">
        <f t="array" ref="P1759">_xlfn.IFS(
Table1[[#This Row],[Condition]]="New",3,
Table1[[#This Row],[Condition]]="Like New",2,
TRUE,1
)</f>
        <v>3</v>
      </c>
    </row>
    <row r="1760" spans="1:16" x14ac:dyDescent="0.3">
      <c r="A1760">
        <v>1759</v>
      </c>
      <c r="B1760" t="s">
        <v>58</v>
      </c>
      <c r="C1760">
        <v>2018</v>
      </c>
      <c r="D1760">
        <v>4.5</v>
      </c>
      <c r="E1760" t="s">
        <v>42</v>
      </c>
      <c r="F1760" t="s">
        <v>34</v>
      </c>
      <c r="G1760">
        <v>160592</v>
      </c>
      <c r="H1760" t="s">
        <v>38</v>
      </c>
      <c r="I1760">
        <v>56158.34</v>
      </c>
      <c r="J1760" t="s">
        <v>59</v>
      </c>
      <c r="K1760">
        <f ca="1">YEAR(TODAY()) - Table1[[#This Row],[Year]]</f>
        <v>8</v>
      </c>
      <c r="L1760">
        <f>Table1[[#This Row],[Price]]/Table1[[#This Row],[Mileage]]</f>
        <v>0.34969575072232739</v>
      </c>
      <c r="M1760" t="str" cm="1">
        <f t="array" ref="M1760">_xlfn.IFS(
Table1[[#This Row],[Mileage]]&lt;50000,"Low",
Table1[[#This Row],[Mileage]]&lt;150000,"Medium",
TRUE,"High"
)</f>
        <v>High</v>
      </c>
      <c r="N1760" t="str" cm="1">
        <f t="array" ref="N1760">_xlfn.IFS(
Table1[[#This Row],[Price]]&lt;65000,"Budget",
Table1[[#This Row],[Price]]&lt;=80000,"Mid-range",
TRUE,"Premium"
)</f>
        <v>Budget</v>
      </c>
      <c r="O1760" t="str" cm="1">
        <f t="array" ref="O1760">_xlfn.IFS(
Table1[[#This Row],[Engine Size]]&lt;2,"Small",
Table1[[#This Row],[Engine Size]]&lt;4,"Medium",
TRUE,"Large"
)</f>
        <v>Large</v>
      </c>
      <c r="P1760" cm="1">
        <f t="array" ref="P1760">_xlfn.IFS(
Table1[[#This Row],[Condition]]="New",3,
Table1[[#This Row],[Condition]]="Like New",2,
TRUE,1
)</f>
        <v>2</v>
      </c>
    </row>
    <row r="1761" spans="1:16" hidden="1" x14ac:dyDescent="0.3">
      <c r="A1761">
        <v>1760</v>
      </c>
      <c r="B1761" t="s">
        <v>17</v>
      </c>
      <c r="C1761">
        <v>2021</v>
      </c>
      <c r="D1761">
        <v>1.8</v>
      </c>
      <c r="E1761" t="s">
        <v>18</v>
      </c>
      <c r="F1761" t="s">
        <v>34</v>
      </c>
      <c r="G1761">
        <v>44397</v>
      </c>
      <c r="H1761" t="s">
        <v>26</v>
      </c>
      <c r="I1761">
        <v>29169.95</v>
      </c>
      <c r="J1761" t="s">
        <v>64</v>
      </c>
      <c r="K1761">
        <f ca="1">YEAR(TODAY()) - Table1[[#This Row],[Year]]</f>
        <v>5</v>
      </c>
      <c r="L1761">
        <f>Table1[[#This Row],[Price]]/Table1[[#This Row],[Mileage]]</f>
        <v>0.65702524945379193</v>
      </c>
      <c r="M1761" t="str" cm="1">
        <f t="array" ref="M1761">_xlfn.IFS(
Table1[[#This Row],[Mileage]]&lt;50000,"Low",
Table1[[#This Row],[Mileage]]&lt;150000,"Medium",
TRUE,"High"
)</f>
        <v>Low</v>
      </c>
      <c r="N1761" t="str" cm="1">
        <f t="array" ref="N1761">_xlfn.IFS(
Table1[[#This Row],[Price]]&lt;65000,"Budget",
Table1[[#This Row],[Price]]&lt;=80000,"Mid-range",
TRUE,"Premium"
)</f>
        <v>Budget</v>
      </c>
      <c r="O1761" t="str" cm="1">
        <f t="array" ref="O1761">_xlfn.IFS(
Table1[[#This Row],[Engine Size]]&lt;2,"Small",
Table1[[#This Row],[Engine Size]]&lt;4,"Medium",
TRUE,"Large"
)</f>
        <v>Small</v>
      </c>
      <c r="P1761" cm="1">
        <f t="array" ref="P1761">_xlfn.IFS(
Table1[[#This Row],[Condition]]="New",3,
Table1[[#This Row],[Condition]]="Like New",2,
TRUE,1
)</f>
        <v>1</v>
      </c>
    </row>
    <row r="1762" spans="1:16" hidden="1" x14ac:dyDescent="0.3">
      <c r="A1762">
        <v>1761</v>
      </c>
      <c r="B1762" t="s">
        <v>24</v>
      </c>
      <c r="C1762">
        <v>2016</v>
      </c>
      <c r="D1762">
        <v>2.6</v>
      </c>
      <c r="E1762" t="s">
        <v>25</v>
      </c>
      <c r="F1762" t="s">
        <v>34</v>
      </c>
      <c r="G1762">
        <v>277132</v>
      </c>
      <c r="H1762" t="s">
        <v>20</v>
      </c>
      <c r="I1762">
        <v>11866.05</v>
      </c>
      <c r="J1762" t="s">
        <v>27</v>
      </c>
      <c r="K1762">
        <f ca="1">YEAR(TODAY()) - Table1[[#This Row],[Year]]</f>
        <v>10</v>
      </c>
      <c r="L1762">
        <f>Table1[[#This Row],[Price]]/Table1[[#This Row],[Mileage]]</f>
        <v>4.2817321709510268E-2</v>
      </c>
      <c r="M1762" t="str" cm="1">
        <f t="array" ref="M1762">_xlfn.IFS(
Table1[[#This Row],[Mileage]]&lt;50000,"Low",
Table1[[#This Row],[Mileage]]&lt;150000,"Medium",
TRUE,"High"
)</f>
        <v>High</v>
      </c>
      <c r="N1762" t="str" cm="1">
        <f t="array" ref="N1762">_xlfn.IFS(
Table1[[#This Row],[Price]]&lt;65000,"Budget",
Table1[[#This Row],[Price]]&lt;=80000,"Mid-range",
TRUE,"Premium"
)</f>
        <v>Budget</v>
      </c>
      <c r="O1762" t="str" cm="1">
        <f t="array" ref="O1762">_xlfn.IFS(
Table1[[#This Row],[Engine Size]]&lt;2,"Small",
Table1[[#This Row],[Engine Size]]&lt;4,"Medium",
TRUE,"Large"
)</f>
        <v>Medium</v>
      </c>
      <c r="P1762" cm="1">
        <f t="array" ref="P1762">_xlfn.IFS(
Table1[[#This Row],[Condition]]="New",3,
Table1[[#This Row],[Condition]]="Like New",2,
TRUE,1
)</f>
        <v>3</v>
      </c>
    </row>
    <row r="1763" spans="1:16" x14ac:dyDescent="0.3">
      <c r="A1763">
        <v>1762</v>
      </c>
      <c r="B1763" t="s">
        <v>50</v>
      </c>
      <c r="C1763">
        <v>2022</v>
      </c>
      <c r="D1763">
        <v>3.5</v>
      </c>
      <c r="E1763" t="s">
        <v>25</v>
      </c>
      <c r="F1763" t="s">
        <v>19</v>
      </c>
      <c r="G1763">
        <v>158795</v>
      </c>
      <c r="H1763" t="s">
        <v>38</v>
      </c>
      <c r="I1763">
        <v>75740.88</v>
      </c>
      <c r="J1763" t="s">
        <v>61</v>
      </c>
      <c r="K1763">
        <f ca="1">YEAR(TODAY()) - Table1[[#This Row],[Year]]</f>
        <v>4</v>
      </c>
      <c r="L1763">
        <f>Table1[[#This Row],[Price]]/Table1[[#This Row],[Mileage]]</f>
        <v>0.47697270065178377</v>
      </c>
      <c r="M1763" t="str" cm="1">
        <f t="array" ref="M1763">_xlfn.IFS(
Table1[[#This Row],[Mileage]]&lt;50000,"Low",
Table1[[#This Row],[Mileage]]&lt;150000,"Medium",
TRUE,"High"
)</f>
        <v>High</v>
      </c>
      <c r="N1763" t="str" cm="1">
        <f t="array" ref="N1763">_xlfn.IFS(
Table1[[#This Row],[Price]]&lt;65000,"Budget",
Table1[[#This Row],[Price]]&lt;=80000,"Mid-range",
TRUE,"Premium"
)</f>
        <v>Mid-range</v>
      </c>
      <c r="O1763" t="str" cm="1">
        <f t="array" ref="O1763">_xlfn.IFS(
Table1[[#This Row],[Engine Size]]&lt;2,"Small",
Table1[[#This Row],[Engine Size]]&lt;4,"Medium",
TRUE,"Large"
)</f>
        <v>Medium</v>
      </c>
      <c r="P1763" cm="1">
        <f t="array" ref="P1763">_xlfn.IFS(
Table1[[#This Row],[Condition]]="New",3,
Table1[[#This Row],[Condition]]="Like New",2,
TRUE,1
)</f>
        <v>2</v>
      </c>
    </row>
    <row r="1764" spans="1:16" x14ac:dyDescent="0.3">
      <c r="A1764">
        <v>1763</v>
      </c>
      <c r="B1764" t="s">
        <v>37</v>
      </c>
      <c r="C1764">
        <v>2022</v>
      </c>
      <c r="D1764">
        <v>5</v>
      </c>
      <c r="E1764" t="s">
        <v>33</v>
      </c>
      <c r="F1764" t="s">
        <v>34</v>
      </c>
      <c r="G1764">
        <v>33800</v>
      </c>
      <c r="H1764" t="s">
        <v>20</v>
      </c>
      <c r="I1764">
        <v>77007.66</v>
      </c>
      <c r="J1764" t="s">
        <v>48</v>
      </c>
      <c r="K1764">
        <f ca="1">YEAR(TODAY()) - Table1[[#This Row],[Year]]</f>
        <v>4</v>
      </c>
      <c r="L1764">
        <f>Table1[[#This Row],[Price]]/Table1[[#This Row],[Mileage]]</f>
        <v>2.2783331360946746</v>
      </c>
      <c r="M1764" t="str" cm="1">
        <f t="array" ref="M1764">_xlfn.IFS(
Table1[[#This Row],[Mileage]]&lt;50000,"Low",
Table1[[#This Row],[Mileage]]&lt;150000,"Medium",
TRUE,"High"
)</f>
        <v>Low</v>
      </c>
      <c r="N1764" t="str" cm="1">
        <f t="array" ref="N1764">_xlfn.IFS(
Table1[[#This Row],[Price]]&lt;65000,"Budget",
Table1[[#This Row],[Price]]&lt;=80000,"Mid-range",
TRUE,"Premium"
)</f>
        <v>Mid-range</v>
      </c>
      <c r="O1764" t="str" cm="1">
        <f t="array" ref="O1764">_xlfn.IFS(
Table1[[#This Row],[Engine Size]]&lt;2,"Small",
Table1[[#This Row],[Engine Size]]&lt;4,"Medium",
TRUE,"Large"
)</f>
        <v>Large</v>
      </c>
      <c r="P1764" cm="1">
        <f t="array" ref="P1764">_xlfn.IFS(
Table1[[#This Row],[Condition]]="New",3,
Table1[[#This Row],[Condition]]="Like New",2,
TRUE,1
)</f>
        <v>3</v>
      </c>
    </row>
    <row r="1765" spans="1:16" x14ac:dyDescent="0.3">
      <c r="A1765">
        <v>1764</v>
      </c>
      <c r="B1765" t="s">
        <v>17</v>
      </c>
      <c r="C1765">
        <v>2009</v>
      </c>
      <c r="D1765">
        <v>4.7</v>
      </c>
      <c r="E1765" t="s">
        <v>42</v>
      </c>
      <c r="F1765" t="s">
        <v>19</v>
      </c>
      <c r="G1765">
        <v>158502</v>
      </c>
      <c r="H1765" t="s">
        <v>26</v>
      </c>
      <c r="I1765">
        <v>99794.46</v>
      </c>
      <c r="J1765" t="s">
        <v>47</v>
      </c>
      <c r="K1765">
        <f ca="1">YEAR(TODAY()) - Table1[[#This Row],[Year]]</f>
        <v>17</v>
      </c>
      <c r="L1765">
        <f>Table1[[#This Row],[Price]]/Table1[[#This Row],[Mileage]]</f>
        <v>0.62961009955710345</v>
      </c>
      <c r="M1765" t="str" cm="1">
        <f t="array" ref="M1765">_xlfn.IFS(
Table1[[#This Row],[Mileage]]&lt;50000,"Low",
Table1[[#This Row],[Mileage]]&lt;150000,"Medium",
TRUE,"High"
)</f>
        <v>High</v>
      </c>
      <c r="N1765" t="str" cm="1">
        <f t="array" ref="N1765">_xlfn.IFS(
Table1[[#This Row],[Price]]&lt;65000,"Budget",
Table1[[#This Row],[Price]]&lt;=80000,"Mid-range",
TRUE,"Premium"
)</f>
        <v>Premium</v>
      </c>
      <c r="O1765" t="str" cm="1">
        <f t="array" ref="O1765">_xlfn.IFS(
Table1[[#This Row],[Engine Size]]&lt;2,"Small",
Table1[[#This Row],[Engine Size]]&lt;4,"Medium",
TRUE,"Large"
)</f>
        <v>Large</v>
      </c>
      <c r="P1765" cm="1">
        <f t="array" ref="P1765">_xlfn.IFS(
Table1[[#This Row],[Condition]]="New",3,
Table1[[#This Row],[Condition]]="Like New",2,
TRUE,1
)</f>
        <v>1</v>
      </c>
    </row>
    <row r="1766" spans="1:16" x14ac:dyDescent="0.3">
      <c r="A1766">
        <v>1765</v>
      </c>
      <c r="B1766" t="s">
        <v>30</v>
      </c>
      <c r="C1766">
        <v>2009</v>
      </c>
      <c r="D1766">
        <v>4.2</v>
      </c>
      <c r="E1766" t="s">
        <v>33</v>
      </c>
      <c r="F1766" t="s">
        <v>19</v>
      </c>
      <c r="G1766">
        <v>199548</v>
      </c>
      <c r="H1766" t="s">
        <v>26</v>
      </c>
      <c r="I1766">
        <v>90502.81</v>
      </c>
      <c r="J1766" t="s">
        <v>40</v>
      </c>
      <c r="K1766">
        <f ca="1">YEAR(TODAY()) - Table1[[#This Row],[Year]]</f>
        <v>17</v>
      </c>
      <c r="L1766">
        <f>Table1[[#This Row],[Price]]/Table1[[#This Row],[Mileage]]</f>
        <v>0.45353904824904284</v>
      </c>
      <c r="M1766" t="str" cm="1">
        <f t="array" ref="M1766">_xlfn.IFS(
Table1[[#This Row],[Mileage]]&lt;50000,"Low",
Table1[[#This Row],[Mileage]]&lt;150000,"Medium",
TRUE,"High"
)</f>
        <v>High</v>
      </c>
      <c r="N1766" t="str" cm="1">
        <f t="array" ref="N1766">_xlfn.IFS(
Table1[[#This Row],[Price]]&lt;65000,"Budget",
Table1[[#This Row],[Price]]&lt;=80000,"Mid-range",
TRUE,"Premium"
)</f>
        <v>Premium</v>
      </c>
      <c r="O1766" t="str" cm="1">
        <f t="array" ref="O1766">_xlfn.IFS(
Table1[[#This Row],[Engine Size]]&lt;2,"Small",
Table1[[#This Row],[Engine Size]]&lt;4,"Medium",
TRUE,"Large"
)</f>
        <v>Large</v>
      </c>
      <c r="P1766" cm="1">
        <f t="array" ref="P1766">_xlfn.IFS(
Table1[[#This Row],[Condition]]="New",3,
Table1[[#This Row],[Condition]]="Like New",2,
TRUE,1
)</f>
        <v>1</v>
      </c>
    </row>
    <row r="1767" spans="1:16" x14ac:dyDescent="0.3">
      <c r="A1767">
        <v>1766</v>
      </c>
      <c r="B1767" t="s">
        <v>58</v>
      </c>
      <c r="C1767">
        <v>2003</v>
      </c>
      <c r="D1767">
        <v>1.8</v>
      </c>
      <c r="E1767" t="s">
        <v>33</v>
      </c>
      <c r="F1767" t="s">
        <v>19</v>
      </c>
      <c r="G1767">
        <v>257653</v>
      </c>
      <c r="H1767" t="s">
        <v>26</v>
      </c>
      <c r="I1767">
        <v>92975.9</v>
      </c>
      <c r="J1767" t="s">
        <v>59</v>
      </c>
      <c r="K1767">
        <f ca="1">YEAR(TODAY()) - Table1[[#This Row],[Year]]</f>
        <v>23</v>
      </c>
      <c r="L1767">
        <f>Table1[[#This Row],[Price]]/Table1[[#This Row],[Mileage]]</f>
        <v>0.36085704416405007</v>
      </c>
      <c r="M1767" t="str" cm="1">
        <f t="array" ref="M1767">_xlfn.IFS(
Table1[[#This Row],[Mileage]]&lt;50000,"Low",
Table1[[#This Row],[Mileage]]&lt;150000,"Medium",
TRUE,"High"
)</f>
        <v>High</v>
      </c>
      <c r="N1767" t="str" cm="1">
        <f t="array" ref="N1767">_xlfn.IFS(
Table1[[#This Row],[Price]]&lt;65000,"Budget",
Table1[[#This Row],[Price]]&lt;=80000,"Mid-range",
TRUE,"Premium"
)</f>
        <v>Premium</v>
      </c>
      <c r="O1767" t="str" cm="1">
        <f t="array" ref="O1767">_xlfn.IFS(
Table1[[#This Row],[Engine Size]]&lt;2,"Small",
Table1[[#This Row],[Engine Size]]&lt;4,"Medium",
TRUE,"Large"
)</f>
        <v>Small</v>
      </c>
      <c r="P1767" cm="1">
        <f t="array" ref="P1767">_xlfn.IFS(
Table1[[#This Row],[Condition]]="New",3,
Table1[[#This Row],[Condition]]="Like New",2,
TRUE,1
)</f>
        <v>1</v>
      </c>
    </row>
    <row r="1768" spans="1:16" x14ac:dyDescent="0.3">
      <c r="A1768">
        <v>1767</v>
      </c>
      <c r="B1768" t="s">
        <v>17</v>
      </c>
      <c r="C1768">
        <v>2007</v>
      </c>
      <c r="D1768">
        <v>3.7</v>
      </c>
      <c r="E1768" t="s">
        <v>25</v>
      </c>
      <c r="F1768" t="s">
        <v>19</v>
      </c>
      <c r="G1768">
        <v>52284</v>
      </c>
      <c r="H1768" t="s">
        <v>26</v>
      </c>
      <c r="I1768">
        <v>80829.36</v>
      </c>
      <c r="J1768" t="s">
        <v>47</v>
      </c>
      <c r="K1768">
        <f ca="1">YEAR(TODAY()) - Table1[[#This Row],[Year]]</f>
        <v>19</v>
      </c>
      <c r="L1768">
        <f>Table1[[#This Row],[Price]]/Table1[[#This Row],[Mileage]]</f>
        <v>1.5459674087675006</v>
      </c>
      <c r="M1768" t="str" cm="1">
        <f t="array" ref="M1768">_xlfn.IFS(
Table1[[#This Row],[Mileage]]&lt;50000,"Low",
Table1[[#This Row],[Mileage]]&lt;150000,"Medium",
TRUE,"High"
)</f>
        <v>Medium</v>
      </c>
      <c r="N1768" t="str" cm="1">
        <f t="array" ref="N1768">_xlfn.IFS(
Table1[[#This Row],[Price]]&lt;65000,"Budget",
Table1[[#This Row],[Price]]&lt;=80000,"Mid-range",
TRUE,"Premium"
)</f>
        <v>Premium</v>
      </c>
      <c r="O1768" t="str" cm="1">
        <f t="array" ref="O1768">_xlfn.IFS(
Table1[[#This Row],[Engine Size]]&lt;2,"Small",
Table1[[#This Row],[Engine Size]]&lt;4,"Medium",
TRUE,"Large"
)</f>
        <v>Medium</v>
      </c>
      <c r="P1768" cm="1">
        <f t="array" ref="P1768">_xlfn.IFS(
Table1[[#This Row],[Condition]]="New",3,
Table1[[#This Row],[Condition]]="Like New",2,
TRUE,1
)</f>
        <v>1</v>
      </c>
    </row>
    <row r="1769" spans="1:16" x14ac:dyDescent="0.3">
      <c r="A1769">
        <v>1768</v>
      </c>
      <c r="B1769" t="s">
        <v>30</v>
      </c>
      <c r="C1769">
        <v>2021</v>
      </c>
      <c r="D1769">
        <v>1.4</v>
      </c>
      <c r="E1769" t="s">
        <v>33</v>
      </c>
      <c r="F1769" t="s">
        <v>34</v>
      </c>
      <c r="G1769">
        <v>56232</v>
      </c>
      <c r="H1769" t="s">
        <v>26</v>
      </c>
      <c r="I1769">
        <v>63472.77</v>
      </c>
      <c r="J1769" t="s">
        <v>31</v>
      </c>
      <c r="K1769">
        <f ca="1">YEAR(TODAY()) - Table1[[#This Row],[Year]]</f>
        <v>5</v>
      </c>
      <c r="L1769">
        <f>Table1[[#This Row],[Price]]/Table1[[#This Row],[Mileage]]</f>
        <v>1.1287660051216388</v>
      </c>
      <c r="M1769" t="str" cm="1">
        <f t="array" ref="M1769">_xlfn.IFS(
Table1[[#This Row],[Mileage]]&lt;50000,"Low",
Table1[[#This Row],[Mileage]]&lt;150000,"Medium",
TRUE,"High"
)</f>
        <v>Medium</v>
      </c>
      <c r="N1769" t="str" cm="1">
        <f t="array" ref="N1769">_xlfn.IFS(
Table1[[#This Row],[Price]]&lt;65000,"Budget",
Table1[[#This Row],[Price]]&lt;=80000,"Mid-range",
TRUE,"Premium"
)</f>
        <v>Budget</v>
      </c>
      <c r="O1769" t="str" cm="1">
        <f t="array" ref="O1769">_xlfn.IFS(
Table1[[#This Row],[Engine Size]]&lt;2,"Small",
Table1[[#This Row],[Engine Size]]&lt;4,"Medium",
TRUE,"Large"
)</f>
        <v>Small</v>
      </c>
      <c r="P1769" cm="1">
        <f t="array" ref="P1769">_xlfn.IFS(
Table1[[#This Row],[Condition]]="New",3,
Table1[[#This Row],[Condition]]="Like New",2,
TRUE,1
)</f>
        <v>1</v>
      </c>
    </row>
    <row r="1770" spans="1:16" hidden="1" x14ac:dyDescent="0.3">
      <c r="A1770">
        <v>1769</v>
      </c>
      <c r="B1770" t="s">
        <v>50</v>
      </c>
      <c r="C1770">
        <v>2019</v>
      </c>
      <c r="D1770">
        <v>2.9</v>
      </c>
      <c r="E1770" t="s">
        <v>18</v>
      </c>
      <c r="F1770" t="s">
        <v>19</v>
      </c>
      <c r="G1770">
        <v>44420</v>
      </c>
      <c r="H1770" t="s">
        <v>20</v>
      </c>
      <c r="I1770">
        <v>17211.87</v>
      </c>
      <c r="J1770" t="s">
        <v>55</v>
      </c>
      <c r="K1770">
        <f ca="1">YEAR(TODAY()) - Table1[[#This Row],[Year]]</f>
        <v>7</v>
      </c>
      <c r="L1770">
        <f>Table1[[#This Row],[Price]]/Table1[[#This Row],[Mileage]]</f>
        <v>0.38748018910400717</v>
      </c>
      <c r="M1770" t="str" cm="1">
        <f t="array" ref="M1770">_xlfn.IFS(
Table1[[#This Row],[Mileage]]&lt;50000,"Low",
Table1[[#This Row],[Mileage]]&lt;150000,"Medium",
TRUE,"High"
)</f>
        <v>Low</v>
      </c>
      <c r="N1770" t="str" cm="1">
        <f t="array" ref="N1770">_xlfn.IFS(
Table1[[#This Row],[Price]]&lt;65000,"Budget",
Table1[[#This Row],[Price]]&lt;=80000,"Mid-range",
TRUE,"Premium"
)</f>
        <v>Budget</v>
      </c>
      <c r="O1770" t="str" cm="1">
        <f t="array" ref="O1770">_xlfn.IFS(
Table1[[#This Row],[Engine Size]]&lt;2,"Small",
Table1[[#This Row],[Engine Size]]&lt;4,"Medium",
TRUE,"Large"
)</f>
        <v>Medium</v>
      </c>
      <c r="P1770" cm="1">
        <f t="array" ref="P1770">_xlfn.IFS(
Table1[[#This Row],[Condition]]="New",3,
Table1[[#This Row],[Condition]]="Like New",2,
TRUE,1
)</f>
        <v>3</v>
      </c>
    </row>
    <row r="1771" spans="1:16" x14ac:dyDescent="0.3">
      <c r="A1771">
        <v>1770</v>
      </c>
      <c r="B1771" t="s">
        <v>50</v>
      </c>
      <c r="C1771">
        <v>2019</v>
      </c>
      <c r="D1771">
        <v>3.1</v>
      </c>
      <c r="E1771" t="s">
        <v>33</v>
      </c>
      <c r="F1771" t="s">
        <v>19</v>
      </c>
      <c r="G1771">
        <v>299854</v>
      </c>
      <c r="H1771" t="s">
        <v>20</v>
      </c>
      <c r="I1771">
        <v>64119.76</v>
      </c>
      <c r="J1771" t="s">
        <v>51</v>
      </c>
      <c r="K1771">
        <f ca="1">YEAR(TODAY()) - Table1[[#This Row],[Year]]</f>
        <v>7</v>
      </c>
      <c r="L1771">
        <f>Table1[[#This Row],[Price]]/Table1[[#This Row],[Mileage]]</f>
        <v>0.21383660047889974</v>
      </c>
      <c r="M1771" t="str" cm="1">
        <f t="array" ref="M1771">_xlfn.IFS(
Table1[[#This Row],[Mileage]]&lt;50000,"Low",
Table1[[#This Row],[Mileage]]&lt;150000,"Medium",
TRUE,"High"
)</f>
        <v>High</v>
      </c>
      <c r="N1771" t="str" cm="1">
        <f t="array" ref="N1771">_xlfn.IFS(
Table1[[#This Row],[Price]]&lt;65000,"Budget",
Table1[[#This Row],[Price]]&lt;=80000,"Mid-range",
TRUE,"Premium"
)</f>
        <v>Budget</v>
      </c>
      <c r="O1771" t="str" cm="1">
        <f t="array" ref="O1771">_xlfn.IFS(
Table1[[#This Row],[Engine Size]]&lt;2,"Small",
Table1[[#This Row],[Engine Size]]&lt;4,"Medium",
TRUE,"Large"
)</f>
        <v>Medium</v>
      </c>
      <c r="P1771" cm="1">
        <f t="array" ref="P1771">_xlfn.IFS(
Table1[[#This Row],[Condition]]="New",3,
Table1[[#This Row],[Condition]]="Like New",2,
TRUE,1
)</f>
        <v>3</v>
      </c>
    </row>
    <row r="1772" spans="1:16" hidden="1" x14ac:dyDescent="0.3">
      <c r="A1772">
        <v>1771</v>
      </c>
      <c r="B1772" t="s">
        <v>58</v>
      </c>
      <c r="C1772">
        <v>2017</v>
      </c>
      <c r="D1772">
        <v>1.2</v>
      </c>
      <c r="E1772" t="s">
        <v>33</v>
      </c>
      <c r="F1772" t="s">
        <v>34</v>
      </c>
      <c r="G1772">
        <v>92035</v>
      </c>
      <c r="H1772" t="s">
        <v>20</v>
      </c>
      <c r="I1772">
        <v>10315.81</v>
      </c>
      <c r="J1772" t="s">
        <v>59</v>
      </c>
      <c r="K1772">
        <f ca="1">YEAR(TODAY()) - Table1[[#This Row],[Year]]</f>
        <v>9</v>
      </c>
      <c r="L1772">
        <f>Table1[[#This Row],[Price]]/Table1[[#This Row],[Mileage]]</f>
        <v>0.11208572825555495</v>
      </c>
      <c r="M1772" t="str" cm="1">
        <f t="array" ref="M1772">_xlfn.IFS(
Table1[[#This Row],[Mileage]]&lt;50000,"Low",
Table1[[#This Row],[Mileage]]&lt;150000,"Medium",
TRUE,"High"
)</f>
        <v>Medium</v>
      </c>
      <c r="N1772" t="str" cm="1">
        <f t="array" ref="N1772">_xlfn.IFS(
Table1[[#This Row],[Price]]&lt;65000,"Budget",
Table1[[#This Row],[Price]]&lt;=80000,"Mid-range",
TRUE,"Premium"
)</f>
        <v>Budget</v>
      </c>
      <c r="O1772" t="str" cm="1">
        <f t="array" ref="O1772">_xlfn.IFS(
Table1[[#This Row],[Engine Size]]&lt;2,"Small",
Table1[[#This Row],[Engine Size]]&lt;4,"Medium",
TRUE,"Large"
)</f>
        <v>Small</v>
      </c>
      <c r="P1772" cm="1">
        <f t="array" ref="P1772">_xlfn.IFS(
Table1[[#This Row],[Condition]]="New",3,
Table1[[#This Row],[Condition]]="Like New",2,
TRUE,1
)</f>
        <v>3</v>
      </c>
    </row>
    <row r="1773" spans="1:16" x14ac:dyDescent="0.3">
      <c r="A1773">
        <v>1772</v>
      </c>
      <c r="B1773" t="s">
        <v>43</v>
      </c>
      <c r="C1773">
        <v>2013</v>
      </c>
      <c r="D1773">
        <v>2.4</v>
      </c>
      <c r="E1773" t="s">
        <v>25</v>
      </c>
      <c r="F1773" t="s">
        <v>34</v>
      </c>
      <c r="G1773">
        <v>293427</v>
      </c>
      <c r="H1773" t="s">
        <v>20</v>
      </c>
      <c r="I1773">
        <v>89103.42</v>
      </c>
      <c r="J1773" t="s">
        <v>57</v>
      </c>
      <c r="K1773">
        <f ca="1">YEAR(TODAY()) - Table1[[#This Row],[Year]]</f>
        <v>13</v>
      </c>
      <c r="L1773">
        <f>Table1[[#This Row],[Price]]/Table1[[#This Row],[Mileage]]</f>
        <v>0.30366469343311964</v>
      </c>
      <c r="M1773" t="str" cm="1">
        <f t="array" ref="M1773">_xlfn.IFS(
Table1[[#This Row],[Mileage]]&lt;50000,"Low",
Table1[[#This Row],[Mileage]]&lt;150000,"Medium",
TRUE,"High"
)</f>
        <v>High</v>
      </c>
      <c r="N1773" t="str" cm="1">
        <f t="array" ref="N1773">_xlfn.IFS(
Table1[[#This Row],[Price]]&lt;65000,"Budget",
Table1[[#This Row],[Price]]&lt;=80000,"Mid-range",
TRUE,"Premium"
)</f>
        <v>Premium</v>
      </c>
      <c r="O1773" t="str" cm="1">
        <f t="array" ref="O1773">_xlfn.IFS(
Table1[[#This Row],[Engine Size]]&lt;2,"Small",
Table1[[#This Row],[Engine Size]]&lt;4,"Medium",
TRUE,"Large"
)</f>
        <v>Medium</v>
      </c>
      <c r="P1773" cm="1">
        <f t="array" ref="P1773">_xlfn.IFS(
Table1[[#This Row],[Condition]]="New",3,
Table1[[#This Row],[Condition]]="Like New",2,
TRUE,1
)</f>
        <v>3</v>
      </c>
    </row>
    <row r="1774" spans="1:16" x14ac:dyDescent="0.3">
      <c r="A1774">
        <v>1773</v>
      </c>
      <c r="B1774" t="s">
        <v>58</v>
      </c>
      <c r="C1774">
        <v>2017</v>
      </c>
      <c r="D1774">
        <v>5.8</v>
      </c>
      <c r="E1774" t="s">
        <v>33</v>
      </c>
      <c r="F1774" t="s">
        <v>34</v>
      </c>
      <c r="G1774">
        <v>197241</v>
      </c>
      <c r="H1774" t="s">
        <v>38</v>
      </c>
      <c r="I1774">
        <v>50773.03</v>
      </c>
      <c r="J1774" t="s">
        <v>62</v>
      </c>
      <c r="K1774">
        <f ca="1">YEAR(TODAY()) - Table1[[#This Row],[Year]]</f>
        <v>9</v>
      </c>
      <c r="L1774">
        <f>Table1[[#This Row],[Price]]/Table1[[#This Row],[Mileage]]</f>
        <v>0.25741620656962799</v>
      </c>
      <c r="M1774" t="str" cm="1">
        <f t="array" ref="M1774">_xlfn.IFS(
Table1[[#This Row],[Mileage]]&lt;50000,"Low",
Table1[[#This Row],[Mileage]]&lt;150000,"Medium",
TRUE,"High"
)</f>
        <v>High</v>
      </c>
      <c r="N1774" t="str" cm="1">
        <f t="array" ref="N1774">_xlfn.IFS(
Table1[[#This Row],[Price]]&lt;65000,"Budget",
Table1[[#This Row],[Price]]&lt;=80000,"Mid-range",
TRUE,"Premium"
)</f>
        <v>Budget</v>
      </c>
      <c r="O1774" t="str" cm="1">
        <f t="array" ref="O1774">_xlfn.IFS(
Table1[[#This Row],[Engine Size]]&lt;2,"Small",
Table1[[#This Row],[Engine Size]]&lt;4,"Medium",
TRUE,"Large"
)</f>
        <v>Large</v>
      </c>
      <c r="P1774" cm="1">
        <f t="array" ref="P1774">_xlfn.IFS(
Table1[[#This Row],[Condition]]="New",3,
Table1[[#This Row],[Condition]]="Like New",2,
TRUE,1
)</f>
        <v>2</v>
      </c>
    </row>
    <row r="1775" spans="1:16" x14ac:dyDescent="0.3">
      <c r="A1775">
        <v>1774</v>
      </c>
      <c r="B1775" t="s">
        <v>24</v>
      </c>
      <c r="C1775">
        <v>2013</v>
      </c>
      <c r="D1775">
        <v>5.8</v>
      </c>
      <c r="E1775" t="s">
        <v>42</v>
      </c>
      <c r="F1775" t="s">
        <v>19</v>
      </c>
      <c r="G1775">
        <v>193529</v>
      </c>
      <c r="H1775" t="s">
        <v>38</v>
      </c>
      <c r="I1775">
        <v>71259.92</v>
      </c>
      <c r="J1775" t="s">
        <v>66</v>
      </c>
      <c r="K1775">
        <f ca="1">YEAR(TODAY()) - Table1[[#This Row],[Year]]</f>
        <v>13</v>
      </c>
      <c r="L1775">
        <f>Table1[[#This Row],[Price]]/Table1[[#This Row],[Mileage]]</f>
        <v>0.36821313601579092</v>
      </c>
      <c r="M1775" t="str" cm="1">
        <f t="array" ref="M1775">_xlfn.IFS(
Table1[[#This Row],[Mileage]]&lt;50000,"Low",
Table1[[#This Row],[Mileage]]&lt;150000,"Medium",
TRUE,"High"
)</f>
        <v>High</v>
      </c>
      <c r="N1775" t="str" cm="1">
        <f t="array" ref="N1775">_xlfn.IFS(
Table1[[#This Row],[Price]]&lt;65000,"Budget",
Table1[[#This Row],[Price]]&lt;=80000,"Mid-range",
TRUE,"Premium"
)</f>
        <v>Mid-range</v>
      </c>
      <c r="O1775" t="str" cm="1">
        <f t="array" ref="O1775">_xlfn.IFS(
Table1[[#This Row],[Engine Size]]&lt;2,"Small",
Table1[[#This Row],[Engine Size]]&lt;4,"Medium",
TRUE,"Large"
)</f>
        <v>Large</v>
      </c>
      <c r="P1775" cm="1">
        <f t="array" ref="P1775">_xlfn.IFS(
Table1[[#This Row],[Condition]]="New",3,
Table1[[#This Row],[Condition]]="Like New",2,
TRUE,1
)</f>
        <v>2</v>
      </c>
    </row>
    <row r="1776" spans="1:16" hidden="1" x14ac:dyDescent="0.3">
      <c r="A1776">
        <v>1775</v>
      </c>
      <c r="B1776" t="s">
        <v>17</v>
      </c>
      <c r="C1776">
        <v>2019</v>
      </c>
      <c r="D1776">
        <v>2.8</v>
      </c>
      <c r="E1776" t="s">
        <v>25</v>
      </c>
      <c r="F1776" t="s">
        <v>34</v>
      </c>
      <c r="G1776">
        <v>249863</v>
      </c>
      <c r="H1776" t="s">
        <v>20</v>
      </c>
      <c r="I1776">
        <v>9963.15</v>
      </c>
      <c r="J1776" t="s">
        <v>21</v>
      </c>
      <c r="K1776">
        <f ca="1">YEAR(TODAY()) - Table1[[#This Row],[Year]]</f>
        <v>7</v>
      </c>
      <c r="L1776">
        <f>Table1[[#This Row],[Price]]/Table1[[#This Row],[Mileage]]</f>
        <v>3.9874451199257192E-2</v>
      </c>
      <c r="M1776" t="str" cm="1">
        <f t="array" ref="M1776">_xlfn.IFS(
Table1[[#This Row],[Mileage]]&lt;50000,"Low",
Table1[[#This Row],[Mileage]]&lt;150000,"Medium",
TRUE,"High"
)</f>
        <v>High</v>
      </c>
      <c r="N1776" t="str" cm="1">
        <f t="array" ref="N1776">_xlfn.IFS(
Table1[[#This Row],[Price]]&lt;65000,"Budget",
Table1[[#This Row],[Price]]&lt;=80000,"Mid-range",
TRUE,"Premium"
)</f>
        <v>Budget</v>
      </c>
      <c r="O1776" t="str" cm="1">
        <f t="array" ref="O1776">_xlfn.IFS(
Table1[[#This Row],[Engine Size]]&lt;2,"Small",
Table1[[#This Row],[Engine Size]]&lt;4,"Medium",
TRUE,"Large"
)</f>
        <v>Medium</v>
      </c>
      <c r="P1776" cm="1">
        <f t="array" ref="P1776">_xlfn.IFS(
Table1[[#This Row],[Condition]]="New",3,
Table1[[#This Row],[Condition]]="Like New",2,
TRUE,1
)</f>
        <v>3</v>
      </c>
    </row>
    <row r="1777" spans="1:16" x14ac:dyDescent="0.3">
      <c r="A1777">
        <v>1776</v>
      </c>
      <c r="B1777" t="s">
        <v>37</v>
      </c>
      <c r="C1777">
        <v>2020</v>
      </c>
      <c r="D1777">
        <v>1.2</v>
      </c>
      <c r="E1777" t="s">
        <v>33</v>
      </c>
      <c r="F1777" t="s">
        <v>19</v>
      </c>
      <c r="G1777">
        <v>25968</v>
      </c>
      <c r="H1777" t="s">
        <v>38</v>
      </c>
      <c r="I1777">
        <v>55753.599999999999</v>
      </c>
      <c r="J1777" t="s">
        <v>45</v>
      </c>
      <c r="K1777">
        <f ca="1">YEAR(TODAY()) - Table1[[#This Row],[Year]]</f>
        <v>6</v>
      </c>
      <c r="L1777">
        <f>Table1[[#This Row],[Price]]/Table1[[#This Row],[Mileage]]</f>
        <v>2.1470117067159582</v>
      </c>
      <c r="M1777" t="str" cm="1">
        <f t="array" ref="M1777">_xlfn.IFS(
Table1[[#This Row],[Mileage]]&lt;50000,"Low",
Table1[[#This Row],[Mileage]]&lt;150000,"Medium",
TRUE,"High"
)</f>
        <v>Low</v>
      </c>
      <c r="N1777" t="str" cm="1">
        <f t="array" ref="N1777">_xlfn.IFS(
Table1[[#This Row],[Price]]&lt;65000,"Budget",
Table1[[#This Row],[Price]]&lt;=80000,"Mid-range",
TRUE,"Premium"
)</f>
        <v>Budget</v>
      </c>
      <c r="O1777" t="str" cm="1">
        <f t="array" ref="O1777">_xlfn.IFS(
Table1[[#This Row],[Engine Size]]&lt;2,"Small",
Table1[[#This Row],[Engine Size]]&lt;4,"Medium",
TRUE,"Large"
)</f>
        <v>Small</v>
      </c>
      <c r="P1777" cm="1">
        <f t="array" ref="P1777">_xlfn.IFS(
Table1[[#This Row],[Condition]]="New",3,
Table1[[#This Row],[Condition]]="Like New",2,
TRUE,1
)</f>
        <v>2</v>
      </c>
    </row>
    <row r="1778" spans="1:16" hidden="1" x14ac:dyDescent="0.3">
      <c r="A1778">
        <v>1777</v>
      </c>
      <c r="B1778" t="s">
        <v>43</v>
      </c>
      <c r="C1778">
        <v>2023</v>
      </c>
      <c r="D1778">
        <v>1.9</v>
      </c>
      <c r="E1778" t="s">
        <v>18</v>
      </c>
      <c r="F1778" t="s">
        <v>19</v>
      </c>
      <c r="G1778">
        <v>62508</v>
      </c>
      <c r="H1778" t="s">
        <v>38</v>
      </c>
      <c r="I1778">
        <v>33620.019999999997</v>
      </c>
      <c r="J1778" t="s">
        <v>63</v>
      </c>
      <c r="K1778">
        <f ca="1">YEAR(TODAY()) - Table1[[#This Row],[Year]]</f>
        <v>3</v>
      </c>
      <c r="L1778">
        <f>Table1[[#This Row],[Price]]/Table1[[#This Row],[Mileage]]</f>
        <v>0.53785147501119857</v>
      </c>
      <c r="M1778" t="str" cm="1">
        <f t="array" ref="M1778">_xlfn.IFS(
Table1[[#This Row],[Mileage]]&lt;50000,"Low",
Table1[[#This Row],[Mileage]]&lt;150000,"Medium",
TRUE,"High"
)</f>
        <v>Medium</v>
      </c>
      <c r="N1778" t="str" cm="1">
        <f t="array" ref="N1778">_xlfn.IFS(
Table1[[#This Row],[Price]]&lt;65000,"Budget",
Table1[[#This Row],[Price]]&lt;=80000,"Mid-range",
TRUE,"Premium"
)</f>
        <v>Budget</v>
      </c>
      <c r="O1778" t="str" cm="1">
        <f t="array" ref="O1778">_xlfn.IFS(
Table1[[#This Row],[Engine Size]]&lt;2,"Small",
Table1[[#This Row],[Engine Size]]&lt;4,"Medium",
TRUE,"Large"
)</f>
        <v>Small</v>
      </c>
      <c r="P1778" cm="1">
        <f t="array" ref="P1778">_xlfn.IFS(
Table1[[#This Row],[Condition]]="New",3,
Table1[[#This Row],[Condition]]="Like New",2,
TRUE,1
)</f>
        <v>2</v>
      </c>
    </row>
    <row r="1779" spans="1:16" hidden="1" x14ac:dyDescent="0.3">
      <c r="A1779">
        <v>1778</v>
      </c>
      <c r="B1779" t="s">
        <v>58</v>
      </c>
      <c r="C1779">
        <v>2014</v>
      </c>
      <c r="D1779">
        <v>3</v>
      </c>
      <c r="E1779" t="s">
        <v>18</v>
      </c>
      <c r="F1779" t="s">
        <v>34</v>
      </c>
      <c r="G1779">
        <v>235863</v>
      </c>
      <c r="H1779" t="s">
        <v>26</v>
      </c>
      <c r="I1779">
        <v>32071.99</v>
      </c>
      <c r="J1779" t="s">
        <v>59</v>
      </c>
      <c r="K1779">
        <f ca="1">YEAR(TODAY()) - Table1[[#This Row],[Year]]</f>
        <v>12</v>
      </c>
      <c r="L1779">
        <f>Table1[[#This Row],[Price]]/Table1[[#This Row],[Mileage]]</f>
        <v>0.13597719862801713</v>
      </c>
      <c r="M1779" t="str" cm="1">
        <f t="array" ref="M1779">_xlfn.IFS(
Table1[[#This Row],[Mileage]]&lt;50000,"Low",
Table1[[#This Row],[Mileage]]&lt;150000,"Medium",
TRUE,"High"
)</f>
        <v>High</v>
      </c>
      <c r="N1779" t="str" cm="1">
        <f t="array" ref="N1779">_xlfn.IFS(
Table1[[#This Row],[Price]]&lt;65000,"Budget",
Table1[[#This Row],[Price]]&lt;=80000,"Mid-range",
TRUE,"Premium"
)</f>
        <v>Budget</v>
      </c>
      <c r="O1779" t="str" cm="1">
        <f t="array" ref="O1779">_xlfn.IFS(
Table1[[#This Row],[Engine Size]]&lt;2,"Small",
Table1[[#This Row],[Engine Size]]&lt;4,"Medium",
TRUE,"Large"
)</f>
        <v>Medium</v>
      </c>
      <c r="P1779" cm="1">
        <f t="array" ref="P1779">_xlfn.IFS(
Table1[[#This Row],[Condition]]="New",3,
Table1[[#This Row],[Condition]]="Like New",2,
TRUE,1
)</f>
        <v>1</v>
      </c>
    </row>
    <row r="1780" spans="1:16" hidden="1" x14ac:dyDescent="0.3">
      <c r="A1780">
        <v>1779</v>
      </c>
      <c r="B1780" t="s">
        <v>30</v>
      </c>
      <c r="C1780">
        <v>2021</v>
      </c>
      <c r="D1780">
        <v>5.7</v>
      </c>
      <c r="E1780" t="s">
        <v>25</v>
      </c>
      <c r="F1780" t="s">
        <v>34</v>
      </c>
      <c r="G1780">
        <v>194292</v>
      </c>
      <c r="H1780" t="s">
        <v>20</v>
      </c>
      <c r="I1780">
        <v>42017.31</v>
      </c>
      <c r="J1780" t="s">
        <v>40</v>
      </c>
      <c r="K1780">
        <f ca="1">YEAR(TODAY()) - Table1[[#This Row],[Year]]</f>
        <v>5</v>
      </c>
      <c r="L1780">
        <f>Table1[[#This Row],[Price]]/Table1[[#This Row],[Mileage]]</f>
        <v>0.21625856957569017</v>
      </c>
      <c r="M1780" t="str" cm="1">
        <f t="array" ref="M1780">_xlfn.IFS(
Table1[[#This Row],[Mileage]]&lt;50000,"Low",
Table1[[#This Row],[Mileage]]&lt;150000,"Medium",
TRUE,"High"
)</f>
        <v>High</v>
      </c>
      <c r="N1780" t="str" cm="1">
        <f t="array" ref="N1780">_xlfn.IFS(
Table1[[#This Row],[Price]]&lt;65000,"Budget",
Table1[[#This Row],[Price]]&lt;=80000,"Mid-range",
TRUE,"Premium"
)</f>
        <v>Budget</v>
      </c>
      <c r="O1780" t="str" cm="1">
        <f t="array" ref="O1780">_xlfn.IFS(
Table1[[#This Row],[Engine Size]]&lt;2,"Small",
Table1[[#This Row],[Engine Size]]&lt;4,"Medium",
TRUE,"Large"
)</f>
        <v>Large</v>
      </c>
      <c r="P1780" cm="1">
        <f t="array" ref="P1780">_xlfn.IFS(
Table1[[#This Row],[Condition]]="New",3,
Table1[[#This Row],[Condition]]="Like New",2,
TRUE,1
)</f>
        <v>3</v>
      </c>
    </row>
    <row r="1781" spans="1:16" hidden="1" x14ac:dyDescent="0.3">
      <c r="A1781">
        <v>1780</v>
      </c>
      <c r="B1781" t="s">
        <v>43</v>
      </c>
      <c r="C1781">
        <v>2003</v>
      </c>
      <c r="D1781">
        <v>1.7</v>
      </c>
      <c r="E1781" t="s">
        <v>25</v>
      </c>
      <c r="F1781" t="s">
        <v>34</v>
      </c>
      <c r="G1781">
        <v>85366</v>
      </c>
      <c r="H1781" t="s">
        <v>38</v>
      </c>
      <c r="I1781">
        <v>5060.75</v>
      </c>
      <c r="J1781" t="s">
        <v>60</v>
      </c>
      <c r="K1781">
        <f ca="1">YEAR(TODAY()) - Table1[[#This Row],[Year]]</f>
        <v>23</v>
      </c>
      <c r="L1781">
        <f>Table1[[#This Row],[Price]]/Table1[[#This Row],[Mileage]]</f>
        <v>5.9282969800623198E-2</v>
      </c>
      <c r="M1781" t="str" cm="1">
        <f t="array" ref="M1781">_xlfn.IFS(
Table1[[#This Row],[Mileage]]&lt;50000,"Low",
Table1[[#This Row],[Mileage]]&lt;150000,"Medium",
TRUE,"High"
)</f>
        <v>Medium</v>
      </c>
      <c r="N1781" t="str" cm="1">
        <f t="array" ref="N1781">_xlfn.IFS(
Table1[[#This Row],[Price]]&lt;65000,"Budget",
Table1[[#This Row],[Price]]&lt;=80000,"Mid-range",
TRUE,"Premium"
)</f>
        <v>Budget</v>
      </c>
      <c r="O1781" t="str" cm="1">
        <f t="array" ref="O1781">_xlfn.IFS(
Table1[[#This Row],[Engine Size]]&lt;2,"Small",
Table1[[#This Row],[Engine Size]]&lt;4,"Medium",
TRUE,"Large"
)</f>
        <v>Small</v>
      </c>
      <c r="P1781" cm="1">
        <f t="array" ref="P1781">_xlfn.IFS(
Table1[[#This Row],[Condition]]="New",3,
Table1[[#This Row],[Condition]]="Like New",2,
TRUE,1
)</f>
        <v>2</v>
      </c>
    </row>
    <row r="1782" spans="1:16" hidden="1" x14ac:dyDescent="0.3">
      <c r="A1782">
        <v>1781</v>
      </c>
      <c r="B1782" t="s">
        <v>17</v>
      </c>
      <c r="C1782">
        <v>2012</v>
      </c>
      <c r="D1782">
        <v>4.8</v>
      </c>
      <c r="E1782" t="s">
        <v>33</v>
      </c>
      <c r="F1782" t="s">
        <v>19</v>
      </c>
      <c r="G1782">
        <v>5738</v>
      </c>
      <c r="H1782" t="s">
        <v>38</v>
      </c>
      <c r="I1782">
        <v>49332.78</v>
      </c>
      <c r="J1782" t="s">
        <v>47</v>
      </c>
      <c r="K1782">
        <f ca="1">YEAR(TODAY()) - Table1[[#This Row],[Year]]</f>
        <v>14</v>
      </c>
      <c r="L1782">
        <f>Table1[[#This Row],[Price]]/Table1[[#This Row],[Mileage]]</f>
        <v>8.5975566399442318</v>
      </c>
      <c r="M1782" t="str" cm="1">
        <f t="array" ref="M1782">_xlfn.IFS(
Table1[[#This Row],[Mileage]]&lt;50000,"Low",
Table1[[#This Row],[Mileage]]&lt;150000,"Medium",
TRUE,"High"
)</f>
        <v>Low</v>
      </c>
      <c r="N1782" t="str" cm="1">
        <f t="array" ref="N1782">_xlfn.IFS(
Table1[[#This Row],[Price]]&lt;65000,"Budget",
Table1[[#This Row],[Price]]&lt;=80000,"Mid-range",
TRUE,"Premium"
)</f>
        <v>Budget</v>
      </c>
      <c r="O1782" t="str" cm="1">
        <f t="array" ref="O1782">_xlfn.IFS(
Table1[[#This Row],[Engine Size]]&lt;2,"Small",
Table1[[#This Row],[Engine Size]]&lt;4,"Medium",
TRUE,"Large"
)</f>
        <v>Large</v>
      </c>
      <c r="P1782" cm="1">
        <f t="array" ref="P1782">_xlfn.IFS(
Table1[[#This Row],[Condition]]="New",3,
Table1[[#This Row],[Condition]]="Like New",2,
TRUE,1
)</f>
        <v>2</v>
      </c>
    </row>
    <row r="1783" spans="1:16" x14ac:dyDescent="0.3">
      <c r="A1783">
        <v>1782</v>
      </c>
      <c r="B1783" t="s">
        <v>43</v>
      </c>
      <c r="C1783">
        <v>2022</v>
      </c>
      <c r="D1783">
        <v>1.5</v>
      </c>
      <c r="E1783" t="s">
        <v>42</v>
      </c>
      <c r="F1783" t="s">
        <v>19</v>
      </c>
      <c r="G1783">
        <v>3098</v>
      </c>
      <c r="H1783" t="s">
        <v>20</v>
      </c>
      <c r="I1783">
        <v>51223.83</v>
      </c>
      <c r="J1783" t="s">
        <v>44</v>
      </c>
      <c r="K1783">
        <f ca="1">YEAR(TODAY()) - Table1[[#This Row],[Year]]</f>
        <v>4</v>
      </c>
      <c r="L1783">
        <f>Table1[[#This Row],[Price]]/Table1[[#This Row],[Mileage]]</f>
        <v>16.534483537766302</v>
      </c>
      <c r="M1783" t="str" cm="1">
        <f t="array" ref="M1783">_xlfn.IFS(
Table1[[#This Row],[Mileage]]&lt;50000,"Low",
Table1[[#This Row],[Mileage]]&lt;150000,"Medium",
TRUE,"High"
)</f>
        <v>Low</v>
      </c>
      <c r="N1783" t="str" cm="1">
        <f t="array" ref="N1783">_xlfn.IFS(
Table1[[#This Row],[Price]]&lt;65000,"Budget",
Table1[[#This Row],[Price]]&lt;=80000,"Mid-range",
TRUE,"Premium"
)</f>
        <v>Budget</v>
      </c>
      <c r="O1783" t="str" cm="1">
        <f t="array" ref="O1783">_xlfn.IFS(
Table1[[#This Row],[Engine Size]]&lt;2,"Small",
Table1[[#This Row],[Engine Size]]&lt;4,"Medium",
TRUE,"Large"
)</f>
        <v>Small</v>
      </c>
      <c r="P1783" cm="1">
        <f t="array" ref="P1783">_xlfn.IFS(
Table1[[#This Row],[Condition]]="New",3,
Table1[[#This Row],[Condition]]="Like New",2,
TRUE,1
)</f>
        <v>3</v>
      </c>
    </row>
    <row r="1784" spans="1:16" x14ac:dyDescent="0.3">
      <c r="A1784">
        <v>1783</v>
      </c>
      <c r="B1784" t="s">
        <v>17</v>
      </c>
      <c r="C1784">
        <v>2007</v>
      </c>
      <c r="D1784">
        <v>5.9</v>
      </c>
      <c r="E1784" t="s">
        <v>33</v>
      </c>
      <c r="F1784" t="s">
        <v>19</v>
      </c>
      <c r="G1784">
        <v>95424</v>
      </c>
      <c r="H1784" t="s">
        <v>26</v>
      </c>
      <c r="I1784">
        <v>86997.440000000002</v>
      </c>
      <c r="J1784" t="s">
        <v>21</v>
      </c>
      <c r="K1784">
        <f ca="1">YEAR(TODAY()) - Table1[[#This Row],[Year]]</f>
        <v>19</v>
      </c>
      <c r="L1784">
        <f>Table1[[#This Row],[Price]]/Table1[[#This Row],[Mileage]]</f>
        <v>0.91169349429912816</v>
      </c>
      <c r="M1784" t="str" cm="1">
        <f t="array" ref="M1784">_xlfn.IFS(
Table1[[#This Row],[Mileage]]&lt;50000,"Low",
Table1[[#This Row],[Mileage]]&lt;150000,"Medium",
TRUE,"High"
)</f>
        <v>Medium</v>
      </c>
      <c r="N1784" t="str" cm="1">
        <f t="array" ref="N1784">_xlfn.IFS(
Table1[[#This Row],[Price]]&lt;65000,"Budget",
Table1[[#This Row],[Price]]&lt;=80000,"Mid-range",
TRUE,"Premium"
)</f>
        <v>Premium</v>
      </c>
      <c r="O1784" t="str" cm="1">
        <f t="array" ref="O1784">_xlfn.IFS(
Table1[[#This Row],[Engine Size]]&lt;2,"Small",
Table1[[#This Row],[Engine Size]]&lt;4,"Medium",
TRUE,"Large"
)</f>
        <v>Large</v>
      </c>
      <c r="P1784" cm="1">
        <f t="array" ref="P1784">_xlfn.IFS(
Table1[[#This Row],[Condition]]="New",3,
Table1[[#This Row],[Condition]]="Like New",2,
TRUE,1
)</f>
        <v>1</v>
      </c>
    </row>
    <row r="1785" spans="1:16" hidden="1" x14ac:dyDescent="0.3">
      <c r="A1785">
        <v>1784</v>
      </c>
      <c r="B1785" t="s">
        <v>58</v>
      </c>
      <c r="C1785">
        <v>2017</v>
      </c>
      <c r="D1785">
        <v>2.9</v>
      </c>
      <c r="E1785" t="s">
        <v>18</v>
      </c>
      <c r="F1785" t="s">
        <v>19</v>
      </c>
      <c r="G1785">
        <v>204705</v>
      </c>
      <c r="H1785" t="s">
        <v>20</v>
      </c>
      <c r="I1785">
        <v>47609.93</v>
      </c>
      <c r="J1785" t="s">
        <v>65</v>
      </c>
      <c r="K1785">
        <f ca="1">YEAR(TODAY()) - Table1[[#This Row],[Year]]</f>
        <v>9</v>
      </c>
      <c r="L1785">
        <f>Table1[[#This Row],[Price]]/Table1[[#This Row],[Mileage]]</f>
        <v>0.23257824674531644</v>
      </c>
      <c r="M1785" t="str" cm="1">
        <f t="array" ref="M1785">_xlfn.IFS(
Table1[[#This Row],[Mileage]]&lt;50000,"Low",
Table1[[#This Row],[Mileage]]&lt;150000,"Medium",
TRUE,"High"
)</f>
        <v>High</v>
      </c>
      <c r="N1785" t="str" cm="1">
        <f t="array" ref="N1785">_xlfn.IFS(
Table1[[#This Row],[Price]]&lt;65000,"Budget",
Table1[[#This Row],[Price]]&lt;=80000,"Mid-range",
TRUE,"Premium"
)</f>
        <v>Budget</v>
      </c>
      <c r="O1785" t="str" cm="1">
        <f t="array" ref="O1785">_xlfn.IFS(
Table1[[#This Row],[Engine Size]]&lt;2,"Small",
Table1[[#This Row],[Engine Size]]&lt;4,"Medium",
TRUE,"Large"
)</f>
        <v>Medium</v>
      </c>
      <c r="P1785" cm="1">
        <f t="array" ref="P1785">_xlfn.IFS(
Table1[[#This Row],[Condition]]="New",3,
Table1[[#This Row],[Condition]]="Like New",2,
TRUE,1
)</f>
        <v>3</v>
      </c>
    </row>
    <row r="1786" spans="1:16" hidden="1" x14ac:dyDescent="0.3">
      <c r="A1786">
        <v>1785</v>
      </c>
      <c r="B1786" t="s">
        <v>17</v>
      </c>
      <c r="C1786">
        <v>2011</v>
      </c>
      <c r="D1786">
        <v>4.9000000000000004</v>
      </c>
      <c r="E1786" t="s">
        <v>42</v>
      </c>
      <c r="F1786" t="s">
        <v>19</v>
      </c>
      <c r="G1786">
        <v>78672</v>
      </c>
      <c r="H1786" t="s">
        <v>26</v>
      </c>
      <c r="I1786">
        <v>39537.85</v>
      </c>
      <c r="J1786" t="s">
        <v>21</v>
      </c>
      <c r="K1786">
        <f ca="1">YEAR(TODAY()) - Table1[[#This Row],[Year]]</f>
        <v>15</v>
      </c>
      <c r="L1786">
        <f>Table1[[#This Row],[Price]]/Table1[[#This Row],[Mileage]]</f>
        <v>0.50256571588366894</v>
      </c>
      <c r="M1786" t="str" cm="1">
        <f t="array" ref="M1786">_xlfn.IFS(
Table1[[#This Row],[Mileage]]&lt;50000,"Low",
Table1[[#This Row],[Mileage]]&lt;150000,"Medium",
TRUE,"High"
)</f>
        <v>Medium</v>
      </c>
      <c r="N1786" t="str" cm="1">
        <f t="array" ref="N1786">_xlfn.IFS(
Table1[[#This Row],[Price]]&lt;65000,"Budget",
Table1[[#This Row],[Price]]&lt;=80000,"Mid-range",
TRUE,"Premium"
)</f>
        <v>Budget</v>
      </c>
      <c r="O1786" t="str" cm="1">
        <f t="array" ref="O1786">_xlfn.IFS(
Table1[[#This Row],[Engine Size]]&lt;2,"Small",
Table1[[#This Row],[Engine Size]]&lt;4,"Medium",
TRUE,"Large"
)</f>
        <v>Large</v>
      </c>
      <c r="P1786" cm="1">
        <f t="array" ref="P1786">_xlfn.IFS(
Table1[[#This Row],[Condition]]="New",3,
Table1[[#This Row],[Condition]]="Like New",2,
TRUE,1
)</f>
        <v>1</v>
      </c>
    </row>
    <row r="1787" spans="1:16" x14ac:dyDescent="0.3">
      <c r="A1787">
        <v>1786</v>
      </c>
      <c r="B1787" t="s">
        <v>43</v>
      </c>
      <c r="C1787">
        <v>2022</v>
      </c>
      <c r="D1787">
        <v>2.7</v>
      </c>
      <c r="E1787" t="s">
        <v>42</v>
      </c>
      <c r="F1787" t="s">
        <v>19</v>
      </c>
      <c r="G1787">
        <v>139325</v>
      </c>
      <c r="H1787" t="s">
        <v>38</v>
      </c>
      <c r="I1787">
        <v>99500.97</v>
      </c>
      <c r="J1787" t="s">
        <v>44</v>
      </c>
      <c r="K1787">
        <f ca="1">YEAR(TODAY()) - Table1[[#This Row],[Year]]</f>
        <v>4</v>
      </c>
      <c r="L1787">
        <f>Table1[[#This Row],[Price]]/Table1[[#This Row],[Mileage]]</f>
        <v>0.71416450744661764</v>
      </c>
      <c r="M1787" t="str" cm="1">
        <f t="array" ref="M1787">_xlfn.IFS(
Table1[[#This Row],[Mileage]]&lt;50000,"Low",
Table1[[#This Row],[Mileage]]&lt;150000,"Medium",
TRUE,"High"
)</f>
        <v>Medium</v>
      </c>
      <c r="N1787" t="str" cm="1">
        <f t="array" ref="N1787">_xlfn.IFS(
Table1[[#This Row],[Price]]&lt;65000,"Budget",
Table1[[#This Row],[Price]]&lt;=80000,"Mid-range",
TRUE,"Premium"
)</f>
        <v>Premium</v>
      </c>
      <c r="O1787" t="str" cm="1">
        <f t="array" ref="O1787">_xlfn.IFS(
Table1[[#This Row],[Engine Size]]&lt;2,"Small",
Table1[[#This Row],[Engine Size]]&lt;4,"Medium",
TRUE,"Large"
)</f>
        <v>Medium</v>
      </c>
      <c r="P1787" cm="1">
        <f t="array" ref="P1787">_xlfn.IFS(
Table1[[#This Row],[Condition]]="New",3,
Table1[[#This Row],[Condition]]="Like New",2,
TRUE,1
)</f>
        <v>2</v>
      </c>
    </row>
    <row r="1788" spans="1:16" x14ac:dyDescent="0.3">
      <c r="A1788">
        <v>1787</v>
      </c>
      <c r="B1788" t="s">
        <v>30</v>
      </c>
      <c r="C1788">
        <v>2013</v>
      </c>
      <c r="D1788">
        <v>4.0999999999999996</v>
      </c>
      <c r="E1788" t="s">
        <v>42</v>
      </c>
      <c r="F1788" t="s">
        <v>34</v>
      </c>
      <c r="G1788">
        <v>125349</v>
      </c>
      <c r="H1788" t="s">
        <v>26</v>
      </c>
      <c r="I1788">
        <v>59265.27</v>
      </c>
      <c r="J1788" t="s">
        <v>40</v>
      </c>
      <c r="K1788">
        <f ca="1">YEAR(TODAY()) - Table1[[#This Row],[Year]]</f>
        <v>13</v>
      </c>
      <c r="L1788">
        <f>Table1[[#This Row],[Price]]/Table1[[#This Row],[Mileage]]</f>
        <v>0.47280209654644229</v>
      </c>
      <c r="M1788" t="str" cm="1">
        <f t="array" ref="M1788">_xlfn.IFS(
Table1[[#This Row],[Mileage]]&lt;50000,"Low",
Table1[[#This Row],[Mileage]]&lt;150000,"Medium",
TRUE,"High"
)</f>
        <v>Medium</v>
      </c>
      <c r="N1788" t="str" cm="1">
        <f t="array" ref="N1788">_xlfn.IFS(
Table1[[#This Row],[Price]]&lt;65000,"Budget",
Table1[[#This Row],[Price]]&lt;=80000,"Mid-range",
TRUE,"Premium"
)</f>
        <v>Budget</v>
      </c>
      <c r="O1788" t="str" cm="1">
        <f t="array" ref="O1788">_xlfn.IFS(
Table1[[#This Row],[Engine Size]]&lt;2,"Small",
Table1[[#This Row],[Engine Size]]&lt;4,"Medium",
TRUE,"Large"
)</f>
        <v>Large</v>
      </c>
      <c r="P1788" cm="1">
        <f t="array" ref="P1788">_xlfn.IFS(
Table1[[#This Row],[Condition]]="New",3,
Table1[[#This Row],[Condition]]="Like New",2,
TRUE,1
)</f>
        <v>1</v>
      </c>
    </row>
    <row r="1789" spans="1:16" hidden="1" x14ac:dyDescent="0.3">
      <c r="A1789">
        <v>1788</v>
      </c>
      <c r="B1789" t="s">
        <v>50</v>
      </c>
      <c r="C1789">
        <v>2001</v>
      </c>
      <c r="D1789">
        <v>2</v>
      </c>
      <c r="E1789" t="s">
        <v>33</v>
      </c>
      <c r="F1789" t="s">
        <v>19</v>
      </c>
      <c r="G1789">
        <v>50969</v>
      </c>
      <c r="H1789" t="s">
        <v>26</v>
      </c>
      <c r="I1789">
        <v>49898.25</v>
      </c>
      <c r="J1789" t="s">
        <v>51</v>
      </c>
      <c r="K1789">
        <f ca="1">YEAR(TODAY()) - Table1[[#This Row],[Year]]</f>
        <v>25</v>
      </c>
      <c r="L1789">
        <f>Table1[[#This Row],[Price]]/Table1[[#This Row],[Mileage]]</f>
        <v>0.97899213247267947</v>
      </c>
      <c r="M1789" t="str" cm="1">
        <f t="array" ref="M1789">_xlfn.IFS(
Table1[[#This Row],[Mileage]]&lt;50000,"Low",
Table1[[#This Row],[Mileage]]&lt;150000,"Medium",
TRUE,"High"
)</f>
        <v>Medium</v>
      </c>
      <c r="N1789" t="str" cm="1">
        <f t="array" ref="N1789">_xlfn.IFS(
Table1[[#This Row],[Price]]&lt;65000,"Budget",
Table1[[#This Row],[Price]]&lt;=80000,"Mid-range",
TRUE,"Premium"
)</f>
        <v>Budget</v>
      </c>
      <c r="O1789" t="str" cm="1">
        <f t="array" ref="O1789">_xlfn.IFS(
Table1[[#This Row],[Engine Size]]&lt;2,"Small",
Table1[[#This Row],[Engine Size]]&lt;4,"Medium",
TRUE,"Large"
)</f>
        <v>Medium</v>
      </c>
      <c r="P1789" cm="1">
        <f t="array" ref="P1789">_xlfn.IFS(
Table1[[#This Row],[Condition]]="New",3,
Table1[[#This Row],[Condition]]="Like New",2,
TRUE,1
)</f>
        <v>1</v>
      </c>
    </row>
    <row r="1790" spans="1:16" x14ac:dyDescent="0.3">
      <c r="A1790">
        <v>1789</v>
      </c>
      <c r="B1790" t="s">
        <v>43</v>
      </c>
      <c r="C1790">
        <v>2017</v>
      </c>
      <c r="D1790">
        <v>1.7</v>
      </c>
      <c r="E1790" t="s">
        <v>18</v>
      </c>
      <c r="F1790" t="s">
        <v>34</v>
      </c>
      <c r="G1790">
        <v>90744</v>
      </c>
      <c r="H1790" t="s">
        <v>20</v>
      </c>
      <c r="I1790">
        <v>52113.9</v>
      </c>
      <c r="J1790" t="s">
        <v>63</v>
      </c>
      <c r="K1790">
        <f ca="1">YEAR(TODAY()) - Table1[[#This Row],[Year]]</f>
        <v>9</v>
      </c>
      <c r="L1790">
        <f>Table1[[#This Row],[Price]]/Table1[[#This Row],[Mileage]]</f>
        <v>0.57429582121131972</v>
      </c>
      <c r="M1790" t="str" cm="1">
        <f t="array" ref="M1790">_xlfn.IFS(
Table1[[#This Row],[Mileage]]&lt;50000,"Low",
Table1[[#This Row],[Mileage]]&lt;150000,"Medium",
TRUE,"High"
)</f>
        <v>Medium</v>
      </c>
      <c r="N1790" t="str" cm="1">
        <f t="array" ref="N1790">_xlfn.IFS(
Table1[[#This Row],[Price]]&lt;65000,"Budget",
Table1[[#This Row],[Price]]&lt;=80000,"Mid-range",
TRUE,"Premium"
)</f>
        <v>Budget</v>
      </c>
      <c r="O1790" t="str" cm="1">
        <f t="array" ref="O1790">_xlfn.IFS(
Table1[[#This Row],[Engine Size]]&lt;2,"Small",
Table1[[#This Row],[Engine Size]]&lt;4,"Medium",
TRUE,"Large"
)</f>
        <v>Small</v>
      </c>
      <c r="P1790" cm="1">
        <f t="array" ref="P1790">_xlfn.IFS(
Table1[[#This Row],[Condition]]="New",3,
Table1[[#This Row],[Condition]]="Like New",2,
TRUE,1
)</f>
        <v>3</v>
      </c>
    </row>
    <row r="1791" spans="1:16" x14ac:dyDescent="0.3">
      <c r="A1791">
        <v>1790</v>
      </c>
      <c r="B1791" t="s">
        <v>17</v>
      </c>
      <c r="C1791">
        <v>2023</v>
      </c>
      <c r="D1791">
        <v>5.7</v>
      </c>
      <c r="E1791" t="s">
        <v>25</v>
      </c>
      <c r="F1791" t="s">
        <v>34</v>
      </c>
      <c r="G1791">
        <v>201495</v>
      </c>
      <c r="H1791" t="s">
        <v>38</v>
      </c>
      <c r="I1791">
        <v>81872.22</v>
      </c>
      <c r="J1791" t="s">
        <v>47</v>
      </c>
      <c r="K1791">
        <f ca="1">YEAR(TODAY()) - Table1[[#This Row],[Year]]</f>
        <v>3</v>
      </c>
      <c r="L1791">
        <f>Table1[[#This Row],[Price]]/Table1[[#This Row],[Mileage]]</f>
        <v>0.40632382937541878</v>
      </c>
      <c r="M1791" t="str" cm="1">
        <f t="array" ref="M1791">_xlfn.IFS(
Table1[[#This Row],[Mileage]]&lt;50000,"Low",
Table1[[#This Row],[Mileage]]&lt;150000,"Medium",
TRUE,"High"
)</f>
        <v>High</v>
      </c>
      <c r="N1791" t="str" cm="1">
        <f t="array" ref="N1791">_xlfn.IFS(
Table1[[#This Row],[Price]]&lt;65000,"Budget",
Table1[[#This Row],[Price]]&lt;=80000,"Mid-range",
TRUE,"Premium"
)</f>
        <v>Premium</v>
      </c>
      <c r="O1791" t="str" cm="1">
        <f t="array" ref="O1791">_xlfn.IFS(
Table1[[#This Row],[Engine Size]]&lt;2,"Small",
Table1[[#This Row],[Engine Size]]&lt;4,"Medium",
TRUE,"Large"
)</f>
        <v>Large</v>
      </c>
      <c r="P1791" cm="1">
        <f t="array" ref="P1791">_xlfn.IFS(
Table1[[#This Row],[Condition]]="New",3,
Table1[[#This Row],[Condition]]="Like New",2,
TRUE,1
)</f>
        <v>2</v>
      </c>
    </row>
    <row r="1792" spans="1:16" hidden="1" x14ac:dyDescent="0.3">
      <c r="A1792">
        <v>1791</v>
      </c>
      <c r="B1792" t="s">
        <v>50</v>
      </c>
      <c r="C1792">
        <v>2001</v>
      </c>
      <c r="D1792">
        <v>5.6</v>
      </c>
      <c r="E1792" t="s">
        <v>33</v>
      </c>
      <c r="F1792" t="s">
        <v>34</v>
      </c>
      <c r="G1792">
        <v>117286</v>
      </c>
      <c r="H1792" t="s">
        <v>20</v>
      </c>
      <c r="I1792">
        <v>37364.26</v>
      </c>
      <c r="J1792" t="s">
        <v>54</v>
      </c>
      <c r="K1792">
        <f ca="1">YEAR(TODAY()) - Table1[[#This Row],[Year]]</f>
        <v>25</v>
      </c>
      <c r="L1792">
        <f>Table1[[#This Row],[Price]]/Table1[[#This Row],[Mileage]]</f>
        <v>0.31857391334004059</v>
      </c>
      <c r="M1792" t="str" cm="1">
        <f t="array" ref="M1792">_xlfn.IFS(
Table1[[#This Row],[Mileage]]&lt;50000,"Low",
Table1[[#This Row],[Mileage]]&lt;150000,"Medium",
TRUE,"High"
)</f>
        <v>Medium</v>
      </c>
      <c r="N1792" t="str" cm="1">
        <f t="array" ref="N1792">_xlfn.IFS(
Table1[[#This Row],[Price]]&lt;65000,"Budget",
Table1[[#This Row],[Price]]&lt;=80000,"Mid-range",
TRUE,"Premium"
)</f>
        <v>Budget</v>
      </c>
      <c r="O1792" t="str" cm="1">
        <f t="array" ref="O1792">_xlfn.IFS(
Table1[[#This Row],[Engine Size]]&lt;2,"Small",
Table1[[#This Row],[Engine Size]]&lt;4,"Medium",
TRUE,"Large"
)</f>
        <v>Large</v>
      </c>
      <c r="P1792" cm="1">
        <f t="array" ref="P1792">_xlfn.IFS(
Table1[[#This Row],[Condition]]="New",3,
Table1[[#This Row],[Condition]]="Like New",2,
TRUE,1
)</f>
        <v>3</v>
      </c>
    </row>
    <row r="1793" spans="1:16" hidden="1" x14ac:dyDescent="0.3">
      <c r="A1793">
        <v>1792</v>
      </c>
      <c r="B1793" t="s">
        <v>17</v>
      </c>
      <c r="C1793">
        <v>2010</v>
      </c>
      <c r="D1793">
        <v>5.4</v>
      </c>
      <c r="E1793" t="s">
        <v>25</v>
      </c>
      <c r="F1793" t="s">
        <v>34</v>
      </c>
      <c r="G1793">
        <v>75028</v>
      </c>
      <c r="H1793" t="s">
        <v>20</v>
      </c>
      <c r="I1793">
        <v>41970.239999999998</v>
      </c>
      <c r="J1793" t="s">
        <v>47</v>
      </c>
      <c r="K1793">
        <f ca="1">YEAR(TODAY()) - Table1[[#This Row],[Year]]</f>
        <v>16</v>
      </c>
      <c r="L1793">
        <f>Table1[[#This Row],[Price]]/Table1[[#This Row],[Mileage]]</f>
        <v>0.55939435943914273</v>
      </c>
      <c r="M1793" t="str" cm="1">
        <f t="array" ref="M1793">_xlfn.IFS(
Table1[[#This Row],[Mileage]]&lt;50000,"Low",
Table1[[#This Row],[Mileage]]&lt;150000,"Medium",
TRUE,"High"
)</f>
        <v>Medium</v>
      </c>
      <c r="N1793" t="str" cm="1">
        <f t="array" ref="N1793">_xlfn.IFS(
Table1[[#This Row],[Price]]&lt;65000,"Budget",
Table1[[#This Row],[Price]]&lt;=80000,"Mid-range",
TRUE,"Premium"
)</f>
        <v>Budget</v>
      </c>
      <c r="O1793" t="str" cm="1">
        <f t="array" ref="O1793">_xlfn.IFS(
Table1[[#This Row],[Engine Size]]&lt;2,"Small",
Table1[[#This Row],[Engine Size]]&lt;4,"Medium",
TRUE,"Large"
)</f>
        <v>Large</v>
      </c>
      <c r="P1793" cm="1">
        <f t="array" ref="P1793">_xlfn.IFS(
Table1[[#This Row],[Condition]]="New",3,
Table1[[#This Row],[Condition]]="Like New",2,
TRUE,1
)</f>
        <v>3</v>
      </c>
    </row>
    <row r="1794" spans="1:16" x14ac:dyDescent="0.3">
      <c r="A1794">
        <v>1793</v>
      </c>
      <c r="B1794" t="s">
        <v>30</v>
      </c>
      <c r="C1794">
        <v>2008</v>
      </c>
      <c r="D1794">
        <v>4.0999999999999996</v>
      </c>
      <c r="E1794" t="s">
        <v>42</v>
      </c>
      <c r="F1794" t="s">
        <v>34</v>
      </c>
      <c r="G1794">
        <v>297565</v>
      </c>
      <c r="H1794" t="s">
        <v>38</v>
      </c>
      <c r="I1794">
        <v>76807.97</v>
      </c>
      <c r="J1794" t="s">
        <v>52</v>
      </c>
      <c r="K1794">
        <f ca="1">YEAR(TODAY()) - Table1[[#This Row],[Year]]</f>
        <v>18</v>
      </c>
      <c r="L1794">
        <f>Table1[[#This Row],[Price]]/Table1[[#This Row],[Mileage]]</f>
        <v>0.25812165409238319</v>
      </c>
      <c r="M1794" t="str" cm="1">
        <f t="array" ref="M1794">_xlfn.IFS(
Table1[[#This Row],[Mileage]]&lt;50000,"Low",
Table1[[#This Row],[Mileage]]&lt;150000,"Medium",
TRUE,"High"
)</f>
        <v>High</v>
      </c>
      <c r="N1794" t="str" cm="1">
        <f t="array" ref="N1794">_xlfn.IFS(
Table1[[#This Row],[Price]]&lt;65000,"Budget",
Table1[[#This Row],[Price]]&lt;=80000,"Mid-range",
TRUE,"Premium"
)</f>
        <v>Mid-range</v>
      </c>
      <c r="O1794" t="str" cm="1">
        <f t="array" ref="O1794">_xlfn.IFS(
Table1[[#This Row],[Engine Size]]&lt;2,"Small",
Table1[[#This Row],[Engine Size]]&lt;4,"Medium",
TRUE,"Large"
)</f>
        <v>Large</v>
      </c>
      <c r="P1794" cm="1">
        <f t="array" ref="P1794">_xlfn.IFS(
Table1[[#This Row],[Condition]]="New",3,
Table1[[#This Row],[Condition]]="Like New",2,
TRUE,1
)</f>
        <v>2</v>
      </c>
    </row>
    <row r="1795" spans="1:16" hidden="1" x14ac:dyDescent="0.3">
      <c r="A1795">
        <v>1794</v>
      </c>
      <c r="B1795" t="s">
        <v>17</v>
      </c>
      <c r="C1795">
        <v>2011</v>
      </c>
      <c r="D1795">
        <v>5</v>
      </c>
      <c r="E1795" t="s">
        <v>42</v>
      </c>
      <c r="F1795" t="s">
        <v>19</v>
      </c>
      <c r="G1795">
        <v>38575</v>
      </c>
      <c r="H1795" t="s">
        <v>20</v>
      </c>
      <c r="I1795">
        <v>11933.46</v>
      </c>
      <c r="J1795" t="s">
        <v>47</v>
      </c>
      <c r="K1795">
        <f ca="1">YEAR(TODAY()) - Table1[[#This Row],[Year]]</f>
        <v>15</v>
      </c>
      <c r="L1795">
        <f>Table1[[#This Row],[Price]]/Table1[[#This Row],[Mileage]]</f>
        <v>0.30935735580038881</v>
      </c>
      <c r="M1795" t="str" cm="1">
        <f t="array" ref="M1795">_xlfn.IFS(
Table1[[#This Row],[Mileage]]&lt;50000,"Low",
Table1[[#This Row],[Mileage]]&lt;150000,"Medium",
TRUE,"High"
)</f>
        <v>Low</v>
      </c>
      <c r="N1795" t="str" cm="1">
        <f t="array" ref="N1795">_xlfn.IFS(
Table1[[#This Row],[Price]]&lt;65000,"Budget",
Table1[[#This Row],[Price]]&lt;=80000,"Mid-range",
TRUE,"Premium"
)</f>
        <v>Budget</v>
      </c>
      <c r="O1795" t="str" cm="1">
        <f t="array" ref="O1795">_xlfn.IFS(
Table1[[#This Row],[Engine Size]]&lt;2,"Small",
Table1[[#This Row],[Engine Size]]&lt;4,"Medium",
TRUE,"Large"
)</f>
        <v>Large</v>
      </c>
      <c r="P1795" cm="1">
        <f t="array" ref="P1795">_xlfn.IFS(
Table1[[#This Row],[Condition]]="New",3,
Table1[[#This Row],[Condition]]="Like New",2,
TRUE,1
)</f>
        <v>3</v>
      </c>
    </row>
    <row r="1796" spans="1:16" x14ac:dyDescent="0.3">
      <c r="A1796">
        <v>1795</v>
      </c>
      <c r="B1796" t="s">
        <v>58</v>
      </c>
      <c r="C1796">
        <v>2016</v>
      </c>
      <c r="D1796">
        <v>1.3</v>
      </c>
      <c r="E1796" t="s">
        <v>33</v>
      </c>
      <c r="F1796" t="s">
        <v>19</v>
      </c>
      <c r="G1796">
        <v>3192</v>
      </c>
      <c r="H1796" t="s">
        <v>20</v>
      </c>
      <c r="I1796">
        <v>87191.07</v>
      </c>
      <c r="J1796" t="s">
        <v>67</v>
      </c>
      <c r="K1796">
        <f ca="1">YEAR(TODAY()) - Table1[[#This Row],[Year]]</f>
        <v>10</v>
      </c>
      <c r="L1796">
        <f>Table1[[#This Row],[Price]]/Table1[[#This Row],[Mileage]]</f>
        <v>27.315498120300752</v>
      </c>
      <c r="M1796" t="str" cm="1">
        <f t="array" ref="M1796">_xlfn.IFS(
Table1[[#This Row],[Mileage]]&lt;50000,"Low",
Table1[[#This Row],[Mileage]]&lt;150000,"Medium",
TRUE,"High"
)</f>
        <v>Low</v>
      </c>
      <c r="N1796" t="str" cm="1">
        <f t="array" ref="N1796">_xlfn.IFS(
Table1[[#This Row],[Price]]&lt;65000,"Budget",
Table1[[#This Row],[Price]]&lt;=80000,"Mid-range",
TRUE,"Premium"
)</f>
        <v>Premium</v>
      </c>
      <c r="O1796" t="str" cm="1">
        <f t="array" ref="O1796">_xlfn.IFS(
Table1[[#This Row],[Engine Size]]&lt;2,"Small",
Table1[[#This Row],[Engine Size]]&lt;4,"Medium",
TRUE,"Large"
)</f>
        <v>Small</v>
      </c>
      <c r="P1796" cm="1">
        <f t="array" ref="P1796">_xlfn.IFS(
Table1[[#This Row],[Condition]]="New",3,
Table1[[#This Row],[Condition]]="Like New",2,
TRUE,1
)</f>
        <v>3</v>
      </c>
    </row>
    <row r="1797" spans="1:16" hidden="1" x14ac:dyDescent="0.3">
      <c r="A1797">
        <v>1796</v>
      </c>
      <c r="B1797" t="s">
        <v>37</v>
      </c>
      <c r="C1797">
        <v>2014</v>
      </c>
      <c r="D1797">
        <v>2.7</v>
      </c>
      <c r="E1797" t="s">
        <v>18</v>
      </c>
      <c r="F1797" t="s">
        <v>19</v>
      </c>
      <c r="G1797">
        <v>111116</v>
      </c>
      <c r="H1797" t="s">
        <v>26</v>
      </c>
      <c r="I1797">
        <v>45869.26</v>
      </c>
      <c r="J1797" t="s">
        <v>48</v>
      </c>
      <c r="K1797">
        <f ca="1">YEAR(TODAY()) - Table1[[#This Row],[Year]]</f>
        <v>12</v>
      </c>
      <c r="L1797">
        <f>Table1[[#This Row],[Price]]/Table1[[#This Row],[Mileage]]</f>
        <v>0.41280517657223081</v>
      </c>
      <c r="M1797" t="str" cm="1">
        <f t="array" ref="M1797">_xlfn.IFS(
Table1[[#This Row],[Mileage]]&lt;50000,"Low",
Table1[[#This Row],[Mileage]]&lt;150000,"Medium",
TRUE,"High"
)</f>
        <v>Medium</v>
      </c>
      <c r="N1797" t="str" cm="1">
        <f t="array" ref="N1797">_xlfn.IFS(
Table1[[#This Row],[Price]]&lt;65000,"Budget",
Table1[[#This Row],[Price]]&lt;=80000,"Mid-range",
TRUE,"Premium"
)</f>
        <v>Budget</v>
      </c>
      <c r="O1797" t="str" cm="1">
        <f t="array" ref="O1797">_xlfn.IFS(
Table1[[#This Row],[Engine Size]]&lt;2,"Small",
Table1[[#This Row],[Engine Size]]&lt;4,"Medium",
TRUE,"Large"
)</f>
        <v>Medium</v>
      </c>
      <c r="P1797" cm="1">
        <f t="array" ref="P1797">_xlfn.IFS(
Table1[[#This Row],[Condition]]="New",3,
Table1[[#This Row],[Condition]]="Like New",2,
TRUE,1
)</f>
        <v>1</v>
      </c>
    </row>
    <row r="1798" spans="1:16" x14ac:dyDescent="0.3">
      <c r="A1798">
        <v>1797</v>
      </c>
      <c r="B1798" t="s">
        <v>43</v>
      </c>
      <c r="C1798">
        <v>2016</v>
      </c>
      <c r="D1798">
        <v>2.6</v>
      </c>
      <c r="E1798" t="s">
        <v>42</v>
      </c>
      <c r="F1798" t="s">
        <v>19</v>
      </c>
      <c r="G1798">
        <v>81311</v>
      </c>
      <c r="H1798" t="s">
        <v>20</v>
      </c>
      <c r="I1798">
        <v>60222.83</v>
      </c>
      <c r="J1798" t="s">
        <v>63</v>
      </c>
      <c r="K1798">
        <f ca="1">YEAR(TODAY()) - Table1[[#This Row],[Year]]</f>
        <v>10</v>
      </c>
      <c r="L1798">
        <f>Table1[[#This Row],[Price]]/Table1[[#This Row],[Mileage]]</f>
        <v>0.74064800580487267</v>
      </c>
      <c r="M1798" t="str" cm="1">
        <f t="array" ref="M1798">_xlfn.IFS(
Table1[[#This Row],[Mileage]]&lt;50000,"Low",
Table1[[#This Row],[Mileage]]&lt;150000,"Medium",
TRUE,"High"
)</f>
        <v>Medium</v>
      </c>
      <c r="N1798" t="str" cm="1">
        <f t="array" ref="N1798">_xlfn.IFS(
Table1[[#This Row],[Price]]&lt;65000,"Budget",
Table1[[#This Row],[Price]]&lt;=80000,"Mid-range",
TRUE,"Premium"
)</f>
        <v>Budget</v>
      </c>
      <c r="O1798" t="str" cm="1">
        <f t="array" ref="O1798">_xlfn.IFS(
Table1[[#This Row],[Engine Size]]&lt;2,"Small",
Table1[[#This Row],[Engine Size]]&lt;4,"Medium",
TRUE,"Large"
)</f>
        <v>Medium</v>
      </c>
      <c r="P1798" cm="1">
        <f t="array" ref="P1798">_xlfn.IFS(
Table1[[#This Row],[Condition]]="New",3,
Table1[[#This Row],[Condition]]="Like New",2,
TRUE,1
)</f>
        <v>3</v>
      </c>
    </row>
    <row r="1799" spans="1:16" x14ac:dyDescent="0.3">
      <c r="A1799">
        <v>1798</v>
      </c>
      <c r="B1799" t="s">
        <v>37</v>
      </c>
      <c r="C1799">
        <v>2017</v>
      </c>
      <c r="D1799">
        <v>4.2</v>
      </c>
      <c r="E1799" t="s">
        <v>25</v>
      </c>
      <c r="F1799" t="s">
        <v>34</v>
      </c>
      <c r="G1799">
        <v>80781</v>
      </c>
      <c r="H1799" t="s">
        <v>38</v>
      </c>
      <c r="I1799">
        <v>76960.240000000005</v>
      </c>
      <c r="J1799" t="s">
        <v>48</v>
      </c>
      <c r="K1799">
        <f ca="1">YEAR(TODAY()) - Table1[[#This Row],[Year]]</f>
        <v>9</v>
      </c>
      <c r="L1799">
        <f>Table1[[#This Row],[Price]]/Table1[[#This Row],[Mileage]]</f>
        <v>0.95270224433963435</v>
      </c>
      <c r="M1799" t="str" cm="1">
        <f t="array" ref="M1799">_xlfn.IFS(
Table1[[#This Row],[Mileage]]&lt;50000,"Low",
Table1[[#This Row],[Mileage]]&lt;150000,"Medium",
TRUE,"High"
)</f>
        <v>Medium</v>
      </c>
      <c r="N1799" t="str" cm="1">
        <f t="array" ref="N1799">_xlfn.IFS(
Table1[[#This Row],[Price]]&lt;65000,"Budget",
Table1[[#This Row],[Price]]&lt;=80000,"Mid-range",
TRUE,"Premium"
)</f>
        <v>Mid-range</v>
      </c>
      <c r="O1799" t="str" cm="1">
        <f t="array" ref="O1799">_xlfn.IFS(
Table1[[#This Row],[Engine Size]]&lt;2,"Small",
Table1[[#This Row],[Engine Size]]&lt;4,"Medium",
TRUE,"Large"
)</f>
        <v>Large</v>
      </c>
      <c r="P1799" cm="1">
        <f t="array" ref="P1799">_xlfn.IFS(
Table1[[#This Row],[Condition]]="New",3,
Table1[[#This Row],[Condition]]="Like New",2,
TRUE,1
)</f>
        <v>2</v>
      </c>
    </row>
    <row r="1800" spans="1:16" hidden="1" x14ac:dyDescent="0.3">
      <c r="A1800">
        <v>1799</v>
      </c>
      <c r="B1800" t="s">
        <v>17</v>
      </c>
      <c r="C1800">
        <v>2021</v>
      </c>
      <c r="D1800">
        <v>2.8</v>
      </c>
      <c r="E1800" t="s">
        <v>25</v>
      </c>
      <c r="F1800" t="s">
        <v>34</v>
      </c>
      <c r="G1800">
        <v>36527</v>
      </c>
      <c r="H1800" t="s">
        <v>20</v>
      </c>
      <c r="I1800">
        <v>30274.93</v>
      </c>
      <c r="J1800" t="s">
        <v>35</v>
      </c>
      <c r="K1800">
        <f ca="1">YEAR(TODAY()) - Table1[[#This Row],[Year]]</f>
        <v>5</v>
      </c>
      <c r="L1800">
        <f>Table1[[#This Row],[Price]]/Table1[[#This Row],[Mileage]]</f>
        <v>0.82883702466668496</v>
      </c>
      <c r="M1800" t="str" cm="1">
        <f t="array" ref="M1800">_xlfn.IFS(
Table1[[#This Row],[Mileage]]&lt;50000,"Low",
Table1[[#This Row],[Mileage]]&lt;150000,"Medium",
TRUE,"High"
)</f>
        <v>Low</v>
      </c>
      <c r="N1800" t="str" cm="1">
        <f t="array" ref="N1800">_xlfn.IFS(
Table1[[#This Row],[Price]]&lt;65000,"Budget",
Table1[[#This Row],[Price]]&lt;=80000,"Mid-range",
TRUE,"Premium"
)</f>
        <v>Budget</v>
      </c>
      <c r="O1800" t="str" cm="1">
        <f t="array" ref="O1800">_xlfn.IFS(
Table1[[#This Row],[Engine Size]]&lt;2,"Small",
Table1[[#This Row],[Engine Size]]&lt;4,"Medium",
TRUE,"Large"
)</f>
        <v>Medium</v>
      </c>
      <c r="P1800" cm="1">
        <f t="array" ref="P1800">_xlfn.IFS(
Table1[[#This Row],[Condition]]="New",3,
Table1[[#This Row],[Condition]]="Like New",2,
TRUE,1
)</f>
        <v>3</v>
      </c>
    </row>
    <row r="1801" spans="1:16" x14ac:dyDescent="0.3">
      <c r="A1801">
        <v>1800</v>
      </c>
      <c r="B1801" t="s">
        <v>30</v>
      </c>
      <c r="C1801">
        <v>2005</v>
      </c>
      <c r="D1801">
        <v>1.7</v>
      </c>
      <c r="E1801" t="s">
        <v>33</v>
      </c>
      <c r="F1801" t="s">
        <v>34</v>
      </c>
      <c r="G1801">
        <v>52181</v>
      </c>
      <c r="H1801" t="s">
        <v>26</v>
      </c>
      <c r="I1801">
        <v>89579.85</v>
      </c>
      <c r="J1801" t="s">
        <v>31</v>
      </c>
      <c r="K1801">
        <f ca="1">YEAR(TODAY()) - Table1[[#This Row],[Year]]</f>
        <v>21</v>
      </c>
      <c r="L1801">
        <f>Table1[[#This Row],[Price]]/Table1[[#This Row],[Mileage]]</f>
        <v>1.7167139380234187</v>
      </c>
      <c r="M1801" t="str" cm="1">
        <f t="array" ref="M1801">_xlfn.IFS(
Table1[[#This Row],[Mileage]]&lt;50000,"Low",
Table1[[#This Row],[Mileage]]&lt;150000,"Medium",
TRUE,"High"
)</f>
        <v>Medium</v>
      </c>
      <c r="N1801" t="str" cm="1">
        <f t="array" ref="N1801">_xlfn.IFS(
Table1[[#This Row],[Price]]&lt;65000,"Budget",
Table1[[#This Row],[Price]]&lt;=80000,"Mid-range",
TRUE,"Premium"
)</f>
        <v>Premium</v>
      </c>
      <c r="O1801" t="str" cm="1">
        <f t="array" ref="O1801">_xlfn.IFS(
Table1[[#This Row],[Engine Size]]&lt;2,"Small",
Table1[[#This Row],[Engine Size]]&lt;4,"Medium",
TRUE,"Large"
)</f>
        <v>Small</v>
      </c>
      <c r="P1801" cm="1">
        <f t="array" ref="P1801">_xlfn.IFS(
Table1[[#This Row],[Condition]]="New",3,
Table1[[#This Row],[Condition]]="Like New",2,
TRUE,1
)</f>
        <v>1</v>
      </c>
    </row>
    <row r="1802" spans="1:16" x14ac:dyDescent="0.3">
      <c r="A1802">
        <v>1801</v>
      </c>
      <c r="B1802" t="s">
        <v>43</v>
      </c>
      <c r="C1802">
        <v>2016</v>
      </c>
      <c r="D1802">
        <v>4</v>
      </c>
      <c r="E1802" t="s">
        <v>25</v>
      </c>
      <c r="F1802" t="s">
        <v>19</v>
      </c>
      <c r="G1802">
        <v>91472</v>
      </c>
      <c r="H1802" t="s">
        <v>20</v>
      </c>
      <c r="I1802">
        <v>98026.37</v>
      </c>
      <c r="J1802" t="s">
        <v>60</v>
      </c>
      <c r="K1802">
        <f ca="1">YEAR(TODAY()) - Table1[[#This Row],[Year]]</f>
        <v>10</v>
      </c>
      <c r="L1802">
        <f>Table1[[#This Row],[Price]]/Table1[[#This Row],[Mileage]]</f>
        <v>1.0716543860416301</v>
      </c>
      <c r="M1802" t="str" cm="1">
        <f t="array" ref="M1802">_xlfn.IFS(
Table1[[#This Row],[Mileage]]&lt;50000,"Low",
Table1[[#This Row],[Mileage]]&lt;150000,"Medium",
TRUE,"High"
)</f>
        <v>Medium</v>
      </c>
      <c r="N1802" t="str" cm="1">
        <f t="array" ref="N1802">_xlfn.IFS(
Table1[[#This Row],[Price]]&lt;65000,"Budget",
Table1[[#This Row],[Price]]&lt;=80000,"Mid-range",
TRUE,"Premium"
)</f>
        <v>Premium</v>
      </c>
      <c r="O1802" t="str" cm="1">
        <f t="array" ref="O1802">_xlfn.IFS(
Table1[[#This Row],[Engine Size]]&lt;2,"Small",
Table1[[#This Row],[Engine Size]]&lt;4,"Medium",
TRUE,"Large"
)</f>
        <v>Large</v>
      </c>
      <c r="P1802" cm="1">
        <f t="array" ref="P1802">_xlfn.IFS(
Table1[[#This Row],[Condition]]="New",3,
Table1[[#This Row],[Condition]]="Like New",2,
TRUE,1
)</f>
        <v>3</v>
      </c>
    </row>
    <row r="1803" spans="1:16" x14ac:dyDescent="0.3">
      <c r="A1803">
        <v>1802</v>
      </c>
      <c r="B1803" t="s">
        <v>17</v>
      </c>
      <c r="C1803">
        <v>2022</v>
      </c>
      <c r="D1803">
        <v>5.0999999999999996</v>
      </c>
      <c r="E1803" t="s">
        <v>18</v>
      </c>
      <c r="F1803" t="s">
        <v>19</v>
      </c>
      <c r="G1803">
        <v>81219</v>
      </c>
      <c r="H1803" t="s">
        <v>20</v>
      </c>
      <c r="I1803">
        <v>51956.06</v>
      </c>
      <c r="J1803" t="s">
        <v>35</v>
      </c>
      <c r="K1803">
        <f ca="1">YEAR(TODAY()) - Table1[[#This Row],[Year]]</f>
        <v>4</v>
      </c>
      <c r="L1803">
        <f>Table1[[#This Row],[Price]]/Table1[[#This Row],[Mileage]]</f>
        <v>0.63970327140201177</v>
      </c>
      <c r="M1803" t="str" cm="1">
        <f t="array" ref="M1803">_xlfn.IFS(
Table1[[#This Row],[Mileage]]&lt;50000,"Low",
Table1[[#This Row],[Mileage]]&lt;150000,"Medium",
TRUE,"High"
)</f>
        <v>Medium</v>
      </c>
      <c r="N1803" t="str" cm="1">
        <f t="array" ref="N1803">_xlfn.IFS(
Table1[[#This Row],[Price]]&lt;65000,"Budget",
Table1[[#This Row],[Price]]&lt;=80000,"Mid-range",
TRUE,"Premium"
)</f>
        <v>Budget</v>
      </c>
      <c r="O1803" t="str" cm="1">
        <f t="array" ref="O1803">_xlfn.IFS(
Table1[[#This Row],[Engine Size]]&lt;2,"Small",
Table1[[#This Row],[Engine Size]]&lt;4,"Medium",
TRUE,"Large"
)</f>
        <v>Large</v>
      </c>
      <c r="P1803" cm="1">
        <f t="array" ref="P1803">_xlfn.IFS(
Table1[[#This Row],[Condition]]="New",3,
Table1[[#This Row],[Condition]]="Like New",2,
TRUE,1
)</f>
        <v>3</v>
      </c>
    </row>
    <row r="1804" spans="1:16" x14ac:dyDescent="0.3">
      <c r="A1804">
        <v>1803</v>
      </c>
      <c r="B1804" t="s">
        <v>50</v>
      </c>
      <c r="C1804">
        <v>2023</v>
      </c>
      <c r="D1804">
        <v>2.9</v>
      </c>
      <c r="E1804" t="s">
        <v>42</v>
      </c>
      <c r="F1804" t="s">
        <v>19</v>
      </c>
      <c r="G1804">
        <v>119783</v>
      </c>
      <c r="H1804" t="s">
        <v>20</v>
      </c>
      <c r="I1804">
        <v>94009.05</v>
      </c>
      <c r="J1804" t="s">
        <v>55</v>
      </c>
      <c r="K1804">
        <f ca="1">YEAR(TODAY()) - Table1[[#This Row],[Year]]</f>
        <v>3</v>
      </c>
      <c r="L1804">
        <f>Table1[[#This Row],[Price]]/Table1[[#This Row],[Mileage]]</f>
        <v>0.78482798059824854</v>
      </c>
      <c r="M1804" t="str" cm="1">
        <f t="array" ref="M1804">_xlfn.IFS(
Table1[[#This Row],[Mileage]]&lt;50000,"Low",
Table1[[#This Row],[Mileage]]&lt;150000,"Medium",
TRUE,"High"
)</f>
        <v>Medium</v>
      </c>
      <c r="N1804" t="str" cm="1">
        <f t="array" ref="N1804">_xlfn.IFS(
Table1[[#This Row],[Price]]&lt;65000,"Budget",
Table1[[#This Row],[Price]]&lt;=80000,"Mid-range",
TRUE,"Premium"
)</f>
        <v>Premium</v>
      </c>
      <c r="O1804" t="str" cm="1">
        <f t="array" ref="O1804">_xlfn.IFS(
Table1[[#This Row],[Engine Size]]&lt;2,"Small",
Table1[[#This Row],[Engine Size]]&lt;4,"Medium",
TRUE,"Large"
)</f>
        <v>Medium</v>
      </c>
      <c r="P1804" cm="1">
        <f t="array" ref="P1804">_xlfn.IFS(
Table1[[#This Row],[Condition]]="New",3,
Table1[[#This Row],[Condition]]="Like New",2,
TRUE,1
)</f>
        <v>3</v>
      </c>
    </row>
    <row r="1805" spans="1:16" hidden="1" x14ac:dyDescent="0.3">
      <c r="A1805">
        <v>1804</v>
      </c>
      <c r="B1805" t="s">
        <v>24</v>
      </c>
      <c r="C1805">
        <v>2017</v>
      </c>
      <c r="D1805">
        <v>1.7</v>
      </c>
      <c r="E1805" t="s">
        <v>25</v>
      </c>
      <c r="F1805" t="s">
        <v>19</v>
      </c>
      <c r="G1805">
        <v>161554</v>
      </c>
      <c r="H1805" t="s">
        <v>26</v>
      </c>
      <c r="I1805">
        <v>5107.22</v>
      </c>
      <c r="J1805" t="s">
        <v>53</v>
      </c>
      <c r="K1805">
        <f ca="1">YEAR(TODAY()) - Table1[[#This Row],[Year]]</f>
        <v>9</v>
      </c>
      <c r="L1805">
        <f>Table1[[#This Row],[Price]]/Table1[[#This Row],[Mileage]]</f>
        <v>3.1613082932022731E-2</v>
      </c>
      <c r="M1805" t="str" cm="1">
        <f t="array" ref="M1805">_xlfn.IFS(
Table1[[#This Row],[Mileage]]&lt;50000,"Low",
Table1[[#This Row],[Mileage]]&lt;150000,"Medium",
TRUE,"High"
)</f>
        <v>High</v>
      </c>
      <c r="N1805" t="str" cm="1">
        <f t="array" ref="N1805">_xlfn.IFS(
Table1[[#This Row],[Price]]&lt;65000,"Budget",
Table1[[#This Row],[Price]]&lt;=80000,"Mid-range",
TRUE,"Premium"
)</f>
        <v>Budget</v>
      </c>
      <c r="O1805" t="str" cm="1">
        <f t="array" ref="O1805">_xlfn.IFS(
Table1[[#This Row],[Engine Size]]&lt;2,"Small",
Table1[[#This Row],[Engine Size]]&lt;4,"Medium",
TRUE,"Large"
)</f>
        <v>Small</v>
      </c>
      <c r="P1805" cm="1">
        <f t="array" ref="P1805">_xlfn.IFS(
Table1[[#This Row],[Condition]]="New",3,
Table1[[#This Row],[Condition]]="Like New",2,
TRUE,1
)</f>
        <v>1</v>
      </c>
    </row>
    <row r="1806" spans="1:16" x14ac:dyDescent="0.3">
      <c r="A1806">
        <v>1805</v>
      </c>
      <c r="B1806" t="s">
        <v>17</v>
      </c>
      <c r="C1806">
        <v>2007</v>
      </c>
      <c r="D1806">
        <v>2</v>
      </c>
      <c r="E1806" t="s">
        <v>25</v>
      </c>
      <c r="F1806" t="s">
        <v>34</v>
      </c>
      <c r="G1806">
        <v>179300</v>
      </c>
      <c r="H1806" t="s">
        <v>38</v>
      </c>
      <c r="I1806">
        <v>89952.59</v>
      </c>
      <c r="J1806" t="s">
        <v>35</v>
      </c>
      <c r="K1806">
        <f ca="1">YEAR(TODAY()) - Table1[[#This Row],[Year]]</f>
        <v>19</v>
      </c>
      <c r="L1806">
        <f>Table1[[#This Row],[Price]]/Table1[[#This Row],[Mileage]]</f>
        <v>0.50168761851645283</v>
      </c>
      <c r="M1806" t="str" cm="1">
        <f t="array" ref="M1806">_xlfn.IFS(
Table1[[#This Row],[Mileage]]&lt;50000,"Low",
Table1[[#This Row],[Mileage]]&lt;150000,"Medium",
TRUE,"High"
)</f>
        <v>High</v>
      </c>
      <c r="N1806" t="str" cm="1">
        <f t="array" ref="N1806">_xlfn.IFS(
Table1[[#This Row],[Price]]&lt;65000,"Budget",
Table1[[#This Row],[Price]]&lt;=80000,"Mid-range",
TRUE,"Premium"
)</f>
        <v>Premium</v>
      </c>
      <c r="O1806" t="str" cm="1">
        <f t="array" ref="O1806">_xlfn.IFS(
Table1[[#This Row],[Engine Size]]&lt;2,"Small",
Table1[[#This Row],[Engine Size]]&lt;4,"Medium",
TRUE,"Large"
)</f>
        <v>Medium</v>
      </c>
      <c r="P1806" cm="1">
        <f t="array" ref="P1806">_xlfn.IFS(
Table1[[#This Row],[Condition]]="New",3,
Table1[[#This Row],[Condition]]="Like New",2,
TRUE,1
)</f>
        <v>2</v>
      </c>
    </row>
    <row r="1807" spans="1:16" hidden="1" x14ac:dyDescent="0.3">
      <c r="A1807">
        <v>1806</v>
      </c>
      <c r="B1807" t="s">
        <v>37</v>
      </c>
      <c r="C1807">
        <v>2008</v>
      </c>
      <c r="D1807">
        <v>2.2000000000000002</v>
      </c>
      <c r="E1807" t="s">
        <v>42</v>
      </c>
      <c r="F1807" t="s">
        <v>34</v>
      </c>
      <c r="G1807">
        <v>83265</v>
      </c>
      <c r="H1807" t="s">
        <v>38</v>
      </c>
      <c r="I1807">
        <v>34549.31</v>
      </c>
      <c r="J1807" t="s">
        <v>48</v>
      </c>
      <c r="K1807">
        <f ca="1">YEAR(TODAY()) - Table1[[#This Row],[Year]]</f>
        <v>18</v>
      </c>
      <c r="L1807">
        <f>Table1[[#This Row],[Price]]/Table1[[#This Row],[Mileage]]</f>
        <v>0.4149319642106527</v>
      </c>
      <c r="M1807" t="str" cm="1">
        <f t="array" ref="M1807">_xlfn.IFS(
Table1[[#This Row],[Mileage]]&lt;50000,"Low",
Table1[[#This Row],[Mileage]]&lt;150000,"Medium",
TRUE,"High"
)</f>
        <v>Medium</v>
      </c>
      <c r="N1807" t="str" cm="1">
        <f t="array" ref="N1807">_xlfn.IFS(
Table1[[#This Row],[Price]]&lt;65000,"Budget",
Table1[[#This Row],[Price]]&lt;=80000,"Mid-range",
TRUE,"Premium"
)</f>
        <v>Budget</v>
      </c>
      <c r="O1807" t="str" cm="1">
        <f t="array" ref="O1807">_xlfn.IFS(
Table1[[#This Row],[Engine Size]]&lt;2,"Small",
Table1[[#This Row],[Engine Size]]&lt;4,"Medium",
TRUE,"Large"
)</f>
        <v>Medium</v>
      </c>
      <c r="P1807" cm="1">
        <f t="array" ref="P1807">_xlfn.IFS(
Table1[[#This Row],[Condition]]="New",3,
Table1[[#This Row],[Condition]]="Like New",2,
TRUE,1
)</f>
        <v>2</v>
      </c>
    </row>
    <row r="1808" spans="1:16" hidden="1" x14ac:dyDescent="0.3">
      <c r="A1808">
        <v>1807</v>
      </c>
      <c r="B1808" t="s">
        <v>43</v>
      </c>
      <c r="C1808">
        <v>2005</v>
      </c>
      <c r="D1808">
        <v>2.5</v>
      </c>
      <c r="E1808" t="s">
        <v>33</v>
      </c>
      <c r="F1808" t="s">
        <v>19</v>
      </c>
      <c r="G1808">
        <v>50126</v>
      </c>
      <c r="H1808" t="s">
        <v>26</v>
      </c>
      <c r="I1808">
        <v>34592.07</v>
      </c>
      <c r="J1808" t="s">
        <v>44</v>
      </c>
      <c r="K1808">
        <f ca="1">YEAR(TODAY()) - Table1[[#This Row],[Year]]</f>
        <v>21</v>
      </c>
      <c r="L1808">
        <f>Table1[[#This Row],[Price]]/Table1[[#This Row],[Mileage]]</f>
        <v>0.69010234209791321</v>
      </c>
      <c r="M1808" t="str" cm="1">
        <f t="array" ref="M1808">_xlfn.IFS(
Table1[[#This Row],[Mileage]]&lt;50000,"Low",
Table1[[#This Row],[Mileage]]&lt;150000,"Medium",
TRUE,"High"
)</f>
        <v>Medium</v>
      </c>
      <c r="N1808" t="str" cm="1">
        <f t="array" ref="N1808">_xlfn.IFS(
Table1[[#This Row],[Price]]&lt;65000,"Budget",
Table1[[#This Row],[Price]]&lt;=80000,"Mid-range",
TRUE,"Premium"
)</f>
        <v>Budget</v>
      </c>
      <c r="O1808" t="str" cm="1">
        <f t="array" ref="O1808">_xlfn.IFS(
Table1[[#This Row],[Engine Size]]&lt;2,"Small",
Table1[[#This Row],[Engine Size]]&lt;4,"Medium",
TRUE,"Large"
)</f>
        <v>Medium</v>
      </c>
      <c r="P1808" cm="1">
        <f t="array" ref="P1808">_xlfn.IFS(
Table1[[#This Row],[Condition]]="New",3,
Table1[[#This Row],[Condition]]="Like New",2,
TRUE,1
)</f>
        <v>1</v>
      </c>
    </row>
    <row r="1809" spans="1:16" hidden="1" x14ac:dyDescent="0.3">
      <c r="A1809">
        <v>1808</v>
      </c>
      <c r="B1809" t="s">
        <v>37</v>
      </c>
      <c r="C1809">
        <v>2004</v>
      </c>
      <c r="D1809">
        <v>4.2</v>
      </c>
      <c r="E1809" t="s">
        <v>25</v>
      </c>
      <c r="F1809" t="s">
        <v>19</v>
      </c>
      <c r="G1809">
        <v>282689</v>
      </c>
      <c r="H1809" t="s">
        <v>26</v>
      </c>
      <c r="I1809">
        <v>26668.44</v>
      </c>
      <c r="J1809" t="s">
        <v>45</v>
      </c>
      <c r="K1809">
        <f ca="1">YEAR(TODAY()) - Table1[[#This Row],[Year]]</f>
        <v>22</v>
      </c>
      <c r="L1809">
        <f>Table1[[#This Row],[Price]]/Table1[[#This Row],[Mileage]]</f>
        <v>9.4338442599464431E-2</v>
      </c>
      <c r="M1809" t="str" cm="1">
        <f t="array" ref="M1809">_xlfn.IFS(
Table1[[#This Row],[Mileage]]&lt;50000,"Low",
Table1[[#This Row],[Mileage]]&lt;150000,"Medium",
TRUE,"High"
)</f>
        <v>High</v>
      </c>
      <c r="N1809" t="str" cm="1">
        <f t="array" ref="N1809">_xlfn.IFS(
Table1[[#This Row],[Price]]&lt;65000,"Budget",
Table1[[#This Row],[Price]]&lt;=80000,"Mid-range",
TRUE,"Premium"
)</f>
        <v>Budget</v>
      </c>
      <c r="O1809" t="str" cm="1">
        <f t="array" ref="O1809">_xlfn.IFS(
Table1[[#This Row],[Engine Size]]&lt;2,"Small",
Table1[[#This Row],[Engine Size]]&lt;4,"Medium",
TRUE,"Large"
)</f>
        <v>Large</v>
      </c>
      <c r="P1809" cm="1">
        <f t="array" ref="P1809">_xlfn.IFS(
Table1[[#This Row],[Condition]]="New",3,
Table1[[#This Row],[Condition]]="Like New",2,
TRUE,1
)</f>
        <v>1</v>
      </c>
    </row>
    <row r="1810" spans="1:16" hidden="1" x14ac:dyDescent="0.3">
      <c r="A1810">
        <v>1809</v>
      </c>
      <c r="B1810" t="s">
        <v>43</v>
      </c>
      <c r="C1810">
        <v>2011</v>
      </c>
      <c r="D1810">
        <v>4</v>
      </c>
      <c r="E1810" t="s">
        <v>33</v>
      </c>
      <c r="F1810" t="s">
        <v>34</v>
      </c>
      <c r="G1810">
        <v>55114</v>
      </c>
      <c r="H1810" t="s">
        <v>20</v>
      </c>
      <c r="I1810">
        <v>35116.32</v>
      </c>
      <c r="J1810" t="s">
        <v>57</v>
      </c>
      <c r="K1810">
        <f ca="1">YEAR(TODAY()) - Table1[[#This Row],[Year]]</f>
        <v>15</v>
      </c>
      <c r="L1810">
        <f>Table1[[#This Row],[Price]]/Table1[[#This Row],[Mileage]]</f>
        <v>0.63715789091700836</v>
      </c>
      <c r="M1810" t="str" cm="1">
        <f t="array" ref="M1810">_xlfn.IFS(
Table1[[#This Row],[Mileage]]&lt;50000,"Low",
Table1[[#This Row],[Mileage]]&lt;150000,"Medium",
TRUE,"High"
)</f>
        <v>Medium</v>
      </c>
      <c r="N1810" t="str" cm="1">
        <f t="array" ref="N1810">_xlfn.IFS(
Table1[[#This Row],[Price]]&lt;65000,"Budget",
Table1[[#This Row],[Price]]&lt;=80000,"Mid-range",
TRUE,"Premium"
)</f>
        <v>Budget</v>
      </c>
      <c r="O1810" t="str" cm="1">
        <f t="array" ref="O1810">_xlfn.IFS(
Table1[[#This Row],[Engine Size]]&lt;2,"Small",
Table1[[#This Row],[Engine Size]]&lt;4,"Medium",
TRUE,"Large"
)</f>
        <v>Large</v>
      </c>
      <c r="P1810" cm="1">
        <f t="array" ref="P1810">_xlfn.IFS(
Table1[[#This Row],[Condition]]="New",3,
Table1[[#This Row],[Condition]]="Like New",2,
TRUE,1
)</f>
        <v>3</v>
      </c>
    </row>
    <row r="1811" spans="1:16" hidden="1" x14ac:dyDescent="0.3">
      <c r="A1811">
        <v>1810</v>
      </c>
      <c r="B1811" t="s">
        <v>17</v>
      </c>
      <c r="C1811">
        <v>2010</v>
      </c>
      <c r="D1811">
        <v>4.5</v>
      </c>
      <c r="E1811" t="s">
        <v>33</v>
      </c>
      <c r="F1811" t="s">
        <v>34</v>
      </c>
      <c r="G1811">
        <v>206422</v>
      </c>
      <c r="H1811" t="s">
        <v>38</v>
      </c>
      <c r="I1811">
        <v>25281.040000000001</v>
      </c>
      <c r="J1811" t="s">
        <v>21</v>
      </c>
      <c r="K1811">
        <f ca="1">YEAR(TODAY()) - Table1[[#This Row],[Year]]</f>
        <v>16</v>
      </c>
      <c r="L1811">
        <f>Table1[[#This Row],[Price]]/Table1[[#This Row],[Mileage]]</f>
        <v>0.12247260466423153</v>
      </c>
      <c r="M1811" t="str" cm="1">
        <f t="array" ref="M1811">_xlfn.IFS(
Table1[[#This Row],[Mileage]]&lt;50000,"Low",
Table1[[#This Row],[Mileage]]&lt;150000,"Medium",
TRUE,"High"
)</f>
        <v>High</v>
      </c>
      <c r="N1811" t="str" cm="1">
        <f t="array" ref="N1811">_xlfn.IFS(
Table1[[#This Row],[Price]]&lt;65000,"Budget",
Table1[[#This Row],[Price]]&lt;=80000,"Mid-range",
TRUE,"Premium"
)</f>
        <v>Budget</v>
      </c>
      <c r="O1811" t="str" cm="1">
        <f t="array" ref="O1811">_xlfn.IFS(
Table1[[#This Row],[Engine Size]]&lt;2,"Small",
Table1[[#This Row],[Engine Size]]&lt;4,"Medium",
TRUE,"Large"
)</f>
        <v>Large</v>
      </c>
      <c r="P1811" cm="1">
        <f t="array" ref="P1811">_xlfn.IFS(
Table1[[#This Row],[Condition]]="New",3,
Table1[[#This Row],[Condition]]="Like New",2,
TRUE,1
)</f>
        <v>2</v>
      </c>
    </row>
    <row r="1812" spans="1:16" x14ac:dyDescent="0.3">
      <c r="A1812">
        <v>1811</v>
      </c>
      <c r="B1812" t="s">
        <v>58</v>
      </c>
      <c r="C1812">
        <v>2000</v>
      </c>
      <c r="D1812">
        <v>2.8</v>
      </c>
      <c r="E1812" t="s">
        <v>25</v>
      </c>
      <c r="F1812" t="s">
        <v>34</v>
      </c>
      <c r="G1812">
        <v>188873</v>
      </c>
      <c r="H1812" t="s">
        <v>26</v>
      </c>
      <c r="I1812">
        <v>91057.57</v>
      </c>
      <c r="J1812" t="s">
        <v>62</v>
      </c>
      <c r="K1812">
        <f ca="1">YEAR(TODAY()) - Table1[[#This Row],[Year]]</f>
        <v>26</v>
      </c>
      <c r="L1812">
        <f>Table1[[#This Row],[Price]]/Table1[[#This Row],[Mileage]]</f>
        <v>0.48211004219766723</v>
      </c>
      <c r="M1812" t="str" cm="1">
        <f t="array" ref="M1812">_xlfn.IFS(
Table1[[#This Row],[Mileage]]&lt;50000,"Low",
Table1[[#This Row],[Mileage]]&lt;150000,"Medium",
TRUE,"High"
)</f>
        <v>High</v>
      </c>
      <c r="N1812" t="str" cm="1">
        <f t="array" ref="N1812">_xlfn.IFS(
Table1[[#This Row],[Price]]&lt;65000,"Budget",
Table1[[#This Row],[Price]]&lt;=80000,"Mid-range",
TRUE,"Premium"
)</f>
        <v>Premium</v>
      </c>
      <c r="O1812" t="str" cm="1">
        <f t="array" ref="O1812">_xlfn.IFS(
Table1[[#This Row],[Engine Size]]&lt;2,"Small",
Table1[[#This Row],[Engine Size]]&lt;4,"Medium",
TRUE,"Large"
)</f>
        <v>Medium</v>
      </c>
      <c r="P1812" cm="1">
        <f t="array" ref="P1812">_xlfn.IFS(
Table1[[#This Row],[Condition]]="New",3,
Table1[[#This Row],[Condition]]="Like New",2,
TRUE,1
)</f>
        <v>1</v>
      </c>
    </row>
    <row r="1813" spans="1:16" x14ac:dyDescent="0.3">
      <c r="A1813">
        <v>1812</v>
      </c>
      <c r="B1813" t="s">
        <v>50</v>
      </c>
      <c r="C1813">
        <v>2010</v>
      </c>
      <c r="D1813">
        <v>5.0999999999999996</v>
      </c>
      <c r="E1813" t="s">
        <v>18</v>
      </c>
      <c r="F1813" t="s">
        <v>34</v>
      </c>
      <c r="G1813">
        <v>276034</v>
      </c>
      <c r="H1813" t="s">
        <v>38</v>
      </c>
      <c r="I1813">
        <v>90407.25</v>
      </c>
      <c r="J1813" t="s">
        <v>61</v>
      </c>
      <c r="K1813">
        <f ca="1">YEAR(TODAY()) - Table1[[#This Row],[Year]]</f>
        <v>16</v>
      </c>
      <c r="L1813">
        <f>Table1[[#This Row],[Price]]/Table1[[#This Row],[Mileage]]</f>
        <v>0.32752215306810029</v>
      </c>
      <c r="M1813" t="str" cm="1">
        <f t="array" ref="M1813">_xlfn.IFS(
Table1[[#This Row],[Mileage]]&lt;50000,"Low",
Table1[[#This Row],[Mileage]]&lt;150000,"Medium",
TRUE,"High"
)</f>
        <v>High</v>
      </c>
      <c r="N1813" t="str" cm="1">
        <f t="array" ref="N1813">_xlfn.IFS(
Table1[[#This Row],[Price]]&lt;65000,"Budget",
Table1[[#This Row],[Price]]&lt;=80000,"Mid-range",
TRUE,"Premium"
)</f>
        <v>Premium</v>
      </c>
      <c r="O1813" t="str" cm="1">
        <f t="array" ref="O1813">_xlfn.IFS(
Table1[[#This Row],[Engine Size]]&lt;2,"Small",
Table1[[#This Row],[Engine Size]]&lt;4,"Medium",
TRUE,"Large"
)</f>
        <v>Large</v>
      </c>
      <c r="P1813" cm="1">
        <f t="array" ref="P1813">_xlfn.IFS(
Table1[[#This Row],[Condition]]="New",3,
Table1[[#This Row],[Condition]]="Like New",2,
TRUE,1
)</f>
        <v>2</v>
      </c>
    </row>
    <row r="1814" spans="1:16" hidden="1" x14ac:dyDescent="0.3">
      <c r="A1814">
        <v>1813</v>
      </c>
      <c r="B1814" t="s">
        <v>17</v>
      </c>
      <c r="C1814">
        <v>2018</v>
      </c>
      <c r="D1814">
        <v>2</v>
      </c>
      <c r="E1814" t="s">
        <v>33</v>
      </c>
      <c r="F1814" t="s">
        <v>19</v>
      </c>
      <c r="G1814">
        <v>121284</v>
      </c>
      <c r="H1814" t="s">
        <v>20</v>
      </c>
      <c r="I1814">
        <v>14710.07</v>
      </c>
      <c r="J1814" t="s">
        <v>64</v>
      </c>
      <c r="K1814">
        <f ca="1">YEAR(TODAY()) - Table1[[#This Row],[Year]]</f>
        <v>8</v>
      </c>
      <c r="L1814">
        <f>Table1[[#This Row],[Price]]/Table1[[#This Row],[Mileage]]</f>
        <v>0.12128615481019756</v>
      </c>
      <c r="M1814" t="str" cm="1">
        <f t="array" ref="M1814">_xlfn.IFS(
Table1[[#This Row],[Mileage]]&lt;50000,"Low",
Table1[[#This Row],[Mileage]]&lt;150000,"Medium",
TRUE,"High"
)</f>
        <v>Medium</v>
      </c>
      <c r="N1814" t="str" cm="1">
        <f t="array" ref="N1814">_xlfn.IFS(
Table1[[#This Row],[Price]]&lt;65000,"Budget",
Table1[[#This Row],[Price]]&lt;=80000,"Mid-range",
TRUE,"Premium"
)</f>
        <v>Budget</v>
      </c>
      <c r="O1814" t="str" cm="1">
        <f t="array" ref="O1814">_xlfn.IFS(
Table1[[#This Row],[Engine Size]]&lt;2,"Small",
Table1[[#This Row],[Engine Size]]&lt;4,"Medium",
TRUE,"Large"
)</f>
        <v>Medium</v>
      </c>
      <c r="P1814" cm="1">
        <f t="array" ref="P1814">_xlfn.IFS(
Table1[[#This Row],[Condition]]="New",3,
Table1[[#This Row],[Condition]]="Like New",2,
TRUE,1
)</f>
        <v>3</v>
      </c>
    </row>
    <row r="1815" spans="1:16" hidden="1" x14ac:dyDescent="0.3">
      <c r="A1815">
        <v>1814</v>
      </c>
      <c r="B1815" t="s">
        <v>37</v>
      </c>
      <c r="C1815">
        <v>2008</v>
      </c>
      <c r="D1815">
        <v>3.3</v>
      </c>
      <c r="E1815" t="s">
        <v>25</v>
      </c>
      <c r="F1815" t="s">
        <v>34</v>
      </c>
      <c r="G1815">
        <v>194469</v>
      </c>
      <c r="H1815" t="s">
        <v>26</v>
      </c>
      <c r="I1815">
        <v>18571.55</v>
      </c>
      <c r="J1815" t="s">
        <v>48</v>
      </c>
      <c r="K1815">
        <f ca="1">YEAR(TODAY()) - Table1[[#This Row],[Year]]</f>
        <v>18</v>
      </c>
      <c r="L1815">
        <f>Table1[[#This Row],[Price]]/Table1[[#This Row],[Mileage]]</f>
        <v>9.5498768441242554E-2</v>
      </c>
      <c r="M1815" t="str" cm="1">
        <f t="array" ref="M1815">_xlfn.IFS(
Table1[[#This Row],[Mileage]]&lt;50000,"Low",
Table1[[#This Row],[Mileage]]&lt;150000,"Medium",
TRUE,"High"
)</f>
        <v>High</v>
      </c>
      <c r="N1815" t="str" cm="1">
        <f t="array" ref="N1815">_xlfn.IFS(
Table1[[#This Row],[Price]]&lt;65000,"Budget",
Table1[[#This Row],[Price]]&lt;=80000,"Mid-range",
TRUE,"Premium"
)</f>
        <v>Budget</v>
      </c>
      <c r="O1815" t="str" cm="1">
        <f t="array" ref="O1815">_xlfn.IFS(
Table1[[#This Row],[Engine Size]]&lt;2,"Small",
Table1[[#This Row],[Engine Size]]&lt;4,"Medium",
TRUE,"Large"
)</f>
        <v>Medium</v>
      </c>
      <c r="P1815" cm="1">
        <f t="array" ref="P1815">_xlfn.IFS(
Table1[[#This Row],[Condition]]="New",3,
Table1[[#This Row],[Condition]]="Like New",2,
TRUE,1
)</f>
        <v>1</v>
      </c>
    </row>
    <row r="1816" spans="1:16" x14ac:dyDescent="0.3">
      <c r="A1816">
        <v>1815</v>
      </c>
      <c r="B1816" t="s">
        <v>24</v>
      </c>
      <c r="C1816">
        <v>2001</v>
      </c>
      <c r="D1816">
        <v>5</v>
      </c>
      <c r="E1816" t="s">
        <v>33</v>
      </c>
      <c r="F1816" t="s">
        <v>34</v>
      </c>
      <c r="G1816">
        <v>142290</v>
      </c>
      <c r="H1816" t="s">
        <v>38</v>
      </c>
      <c r="I1816">
        <v>86891.77</v>
      </c>
      <c r="J1816" t="s">
        <v>27</v>
      </c>
      <c r="K1816">
        <f ca="1">YEAR(TODAY()) - Table1[[#This Row],[Year]]</f>
        <v>25</v>
      </c>
      <c r="L1816">
        <f>Table1[[#This Row],[Price]]/Table1[[#This Row],[Mileage]]</f>
        <v>0.6106667369456743</v>
      </c>
      <c r="M1816" t="str" cm="1">
        <f t="array" ref="M1816">_xlfn.IFS(
Table1[[#This Row],[Mileage]]&lt;50000,"Low",
Table1[[#This Row],[Mileage]]&lt;150000,"Medium",
TRUE,"High"
)</f>
        <v>Medium</v>
      </c>
      <c r="N1816" t="str" cm="1">
        <f t="array" ref="N1816">_xlfn.IFS(
Table1[[#This Row],[Price]]&lt;65000,"Budget",
Table1[[#This Row],[Price]]&lt;=80000,"Mid-range",
TRUE,"Premium"
)</f>
        <v>Premium</v>
      </c>
      <c r="O1816" t="str" cm="1">
        <f t="array" ref="O1816">_xlfn.IFS(
Table1[[#This Row],[Engine Size]]&lt;2,"Small",
Table1[[#This Row],[Engine Size]]&lt;4,"Medium",
TRUE,"Large"
)</f>
        <v>Large</v>
      </c>
      <c r="P1816" cm="1">
        <f t="array" ref="P1816">_xlfn.IFS(
Table1[[#This Row],[Condition]]="New",3,
Table1[[#This Row],[Condition]]="Like New",2,
TRUE,1
)</f>
        <v>2</v>
      </c>
    </row>
    <row r="1817" spans="1:16" hidden="1" x14ac:dyDescent="0.3">
      <c r="A1817">
        <v>1816</v>
      </c>
      <c r="B1817" t="s">
        <v>24</v>
      </c>
      <c r="C1817">
        <v>2011</v>
      </c>
      <c r="D1817">
        <v>1.9</v>
      </c>
      <c r="E1817" t="s">
        <v>42</v>
      </c>
      <c r="F1817" t="s">
        <v>34</v>
      </c>
      <c r="G1817">
        <v>88241</v>
      </c>
      <c r="H1817" t="s">
        <v>38</v>
      </c>
      <c r="I1817">
        <v>42899.09</v>
      </c>
      <c r="J1817" t="s">
        <v>49</v>
      </c>
      <c r="K1817">
        <f ca="1">YEAR(TODAY()) - Table1[[#This Row],[Year]]</f>
        <v>15</v>
      </c>
      <c r="L1817">
        <f>Table1[[#This Row],[Price]]/Table1[[#This Row],[Mileage]]</f>
        <v>0.48615824843326794</v>
      </c>
      <c r="M1817" t="str" cm="1">
        <f t="array" ref="M1817">_xlfn.IFS(
Table1[[#This Row],[Mileage]]&lt;50000,"Low",
Table1[[#This Row],[Mileage]]&lt;150000,"Medium",
TRUE,"High"
)</f>
        <v>Medium</v>
      </c>
      <c r="N1817" t="str" cm="1">
        <f t="array" ref="N1817">_xlfn.IFS(
Table1[[#This Row],[Price]]&lt;65000,"Budget",
Table1[[#This Row],[Price]]&lt;=80000,"Mid-range",
TRUE,"Premium"
)</f>
        <v>Budget</v>
      </c>
      <c r="O1817" t="str" cm="1">
        <f t="array" ref="O1817">_xlfn.IFS(
Table1[[#This Row],[Engine Size]]&lt;2,"Small",
Table1[[#This Row],[Engine Size]]&lt;4,"Medium",
TRUE,"Large"
)</f>
        <v>Small</v>
      </c>
      <c r="P1817" cm="1">
        <f t="array" ref="P1817">_xlfn.IFS(
Table1[[#This Row],[Condition]]="New",3,
Table1[[#This Row],[Condition]]="Like New",2,
TRUE,1
)</f>
        <v>2</v>
      </c>
    </row>
    <row r="1818" spans="1:16" hidden="1" x14ac:dyDescent="0.3">
      <c r="A1818">
        <v>1817</v>
      </c>
      <c r="B1818" t="s">
        <v>30</v>
      </c>
      <c r="C1818">
        <v>2003</v>
      </c>
      <c r="D1818">
        <v>1.5</v>
      </c>
      <c r="E1818" t="s">
        <v>18</v>
      </c>
      <c r="F1818" t="s">
        <v>34</v>
      </c>
      <c r="G1818">
        <v>296866</v>
      </c>
      <c r="H1818" t="s">
        <v>20</v>
      </c>
      <c r="I1818">
        <v>21080.81</v>
      </c>
      <c r="J1818" t="s">
        <v>40</v>
      </c>
      <c r="K1818">
        <f ca="1">YEAR(TODAY()) - Table1[[#This Row],[Year]]</f>
        <v>23</v>
      </c>
      <c r="L1818">
        <f>Table1[[#This Row],[Price]]/Table1[[#This Row],[Mileage]]</f>
        <v>7.1011196971023968E-2</v>
      </c>
      <c r="M1818" t="str" cm="1">
        <f t="array" ref="M1818">_xlfn.IFS(
Table1[[#This Row],[Mileage]]&lt;50000,"Low",
Table1[[#This Row],[Mileage]]&lt;150000,"Medium",
TRUE,"High"
)</f>
        <v>High</v>
      </c>
      <c r="N1818" t="str" cm="1">
        <f t="array" ref="N1818">_xlfn.IFS(
Table1[[#This Row],[Price]]&lt;65000,"Budget",
Table1[[#This Row],[Price]]&lt;=80000,"Mid-range",
TRUE,"Premium"
)</f>
        <v>Budget</v>
      </c>
      <c r="O1818" t="str" cm="1">
        <f t="array" ref="O1818">_xlfn.IFS(
Table1[[#This Row],[Engine Size]]&lt;2,"Small",
Table1[[#This Row],[Engine Size]]&lt;4,"Medium",
TRUE,"Large"
)</f>
        <v>Small</v>
      </c>
      <c r="P1818" cm="1">
        <f t="array" ref="P1818">_xlfn.IFS(
Table1[[#This Row],[Condition]]="New",3,
Table1[[#This Row],[Condition]]="Like New",2,
TRUE,1
)</f>
        <v>3</v>
      </c>
    </row>
    <row r="1819" spans="1:16" x14ac:dyDescent="0.3">
      <c r="A1819">
        <v>1818</v>
      </c>
      <c r="B1819" t="s">
        <v>43</v>
      </c>
      <c r="C1819">
        <v>2003</v>
      </c>
      <c r="D1819">
        <v>5.4</v>
      </c>
      <c r="E1819" t="s">
        <v>18</v>
      </c>
      <c r="F1819" t="s">
        <v>19</v>
      </c>
      <c r="G1819">
        <v>182615</v>
      </c>
      <c r="H1819" t="s">
        <v>26</v>
      </c>
      <c r="I1819">
        <v>53513.59</v>
      </c>
      <c r="J1819" t="s">
        <v>57</v>
      </c>
      <c r="K1819">
        <f ca="1">YEAR(TODAY()) - Table1[[#This Row],[Year]]</f>
        <v>23</v>
      </c>
      <c r="L1819">
        <f>Table1[[#This Row],[Price]]/Table1[[#This Row],[Mileage]]</f>
        <v>0.2930404950305287</v>
      </c>
      <c r="M1819" t="str" cm="1">
        <f t="array" ref="M1819">_xlfn.IFS(
Table1[[#This Row],[Mileage]]&lt;50000,"Low",
Table1[[#This Row],[Mileage]]&lt;150000,"Medium",
TRUE,"High"
)</f>
        <v>High</v>
      </c>
      <c r="N1819" t="str" cm="1">
        <f t="array" ref="N1819">_xlfn.IFS(
Table1[[#This Row],[Price]]&lt;65000,"Budget",
Table1[[#This Row],[Price]]&lt;=80000,"Mid-range",
TRUE,"Premium"
)</f>
        <v>Budget</v>
      </c>
      <c r="O1819" t="str" cm="1">
        <f t="array" ref="O1819">_xlfn.IFS(
Table1[[#This Row],[Engine Size]]&lt;2,"Small",
Table1[[#This Row],[Engine Size]]&lt;4,"Medium",
TRUE,"Large"
)</f>
        <v>Large</v>
      </c>
      <c r="P1819" cm="1">
        <f t="array" ref="P1819">_xlfn.IFS(
Table1[[#This Row],[Condition]]="New",3,
Table1[[#This Row],[Condition]]="Like New",2,
TRUE,1
)</f>
        <v>1</v>
      </c>
    </row>
    <row r="1820" spans="1:16" hidden="1" x14ac:dyDescent="0.3">
      <c r="A1820">
        <v>1819</v>
      </c>
      <c r="B1820" t="s">
        <v>37</v>
      </c>
      <c r="C1820">
        <v>2017</v>
      </c>
      <c r="D1820">
        <v>2.7</v>
      </c>
      <c r="E1820" t="s">
        <v>42</v>
      </c>
      <c r="F1820" t="s">
        <v>19</v>
      </c>
      <c r="G1820">
        <v>30921</v>
      </c>
      <c r="H1820" t="s">
        <v>38</v>
      </c>
      <c r="I1820">
        <v>44583.46</v>
      </c>
      <c r="J1820" t="s">
        <v>48</v>
      </c>
      <c r="K1820">
        <f ca="1">YEAR(TODAY()) - Table1[[#This Row],[Year]]</f>
        <v>9</v>
      </c>
      <c r="L1820">
        <f>Table1[[#This Row],[Price]]/Table1[[#This Row],[Mileage]]</f>
        <v>1.4418505222987614</v>
      </c>
      <c r="M1820" t="str" cm="1">
        <f t="array" ref="M1820">_xlfn.IFS(
Table1[[#This Row],[Mileage]]&lt;50000,"Low",
Table1[[#This Row],[Mileage]]&lt;150000,"Medium",
TRUE,"High"
)</f>
        <v>Low</v>
      </c>
      <c r="N1820" t="str" cm="1">
        <f t="array" ref="N1820">_xlfn.IFS(
Table1[[#This Row],[Price]]&lt;65000,"Budget",
Table1[[#This Row],[Price]]&lt;=80000,"Mid-range",
TRUE,"Premium"
)</f>
        <v>Budget</v>
      </c>
      <c r="O1820" t="str" cm="1">
        <f t="array" ref="O1820">_xlfn.IFS(
Table1[[#This Row],[Engine Size]]&lt;2,"Small",
Table1[[#This Row],[Engine Size]]&lt;4,"Medium",
TRUE,"Large"
)</f>
        <v>Medium</v>
      </c>
      <c r="P1820" cm="1">
        <f t="array" ref="P1820">_xlfn.IFS(
Table1[[#This Row],[Condition]]="New",3,
Table1[[#This Row],[Condition]]="Like New",2,
TRUE,1
)</f>
        <v>2</v>
      </c>
    </row>
    <row r="1821" spans="1:16" hidden="1" x14ac:dyDescent="0.3">
      <c r="A1821">
        <v>1820</v>
      </c>
      <c r="B1821" t="s">
        <v>30</v>
      </c>
      <c r="C1821">
        <v>2014</v>
      </c>
      <c r="D1821">
        <v>4.4000000000000004</v>
      </c>
      <c r="E1821" t="s">
        <v>42</v>
      </c>
      <c r="F1821" t="s">
        <v>19</v>
      </c>
      <c r="G1821">
        <v>161686</v>
      </c>
      <c r="H1821" t="s">
        <v>20</v>
      </c>
      <c r="I1821">
        <v>25820.35</v>
      </c>
      <c r="J1821" t="s">
        <v>52</v>
      </c>
      <c r="K1821">
        <f ca="1">YEAR(TODAY()) - Table1[[#This Row],[Year]]</f>
        <v>12</v>
      </c>
      <c r="L1821">
        <f>Table1[[#This Row],[Price]]/Table1[[#This Row],[Mileage]]</f>
        <v>0.15969440767908166</v>
      </c>
      <c r="M1821" t="str" cm="1">
        <f t="array" ref="M1821">_xlfn.IFS(
Table1[[#This Row],[Mileage]]&lt;50000,"Low",
Table1[[#This Row],[Mileage]]&lt;150000,"Medium",
TRUE,"High"
)</f>
        <v>High</v>
      </c>
      <c r="N1821" t="str" cm="1">
        <f t="array" ref="N1821">_xlfn.IFS(
Table1[[#This Row],[Price]]&lt;65000,"Budget",
Table1[[#This Row],[Price]]&lt;=80000,"Mid-range",
TRUE,"Premium"
)</f>
        <v>Budget</v>
      </c>
      <c r="O1821" t="str" cm="1">
        <f t="array" ref="O1821">_xlfn.IFS(
Table1[[#This Row],[Engine Size]]&lt;2,"Small",
Table1[[#This Row],[Engine Size]]&lt;4,"Medium",
TRUE,"Large"
)</f>
        <v>Large</v>
      </c>
      <c r="P1821" cm="1">
        <f t="array" ref="P1821">_xlfn.IFS(
Table1[[#This Row],[Condition]]="New",3,
Table1[[#This Row],[Condition]]="Like New",2,
TRUE,1
)</f>
        <v>3</v>
      </c>
    </row>
    <row r="1822" spans="1:16" x14ac:dyDescent="0.3">
      <c r="A1822">
        <v>1821</v>
      </c>
      <c r="B1822" t="s">
        <v>37</v>
      </c>
      <c r="C1822">
        <v>2018</v>
      </c>
      <c r="D1822">
        <v>1.1000000000000001</v>
      </c>
      <c r="E1822" t="s">
        <v>33</v>
      </c>
      <c r="F1822" t="s">
        <v>19</v>
      </c>
      <c r="G1822">
        <v>192261</v>
      </c>
      <c r="H1822" t="s">
        <v>38</v>
      </c>
      <c r="I1822">
        <v>73471.460000000006</v>
      </c>
      <c r="J1822" t="s">
        <v>68</v>
      </c>
      <c r="K1822">
        <f ca="1">YEAR(TODAY()) - Table1[[#This Row],[Year]]</f>
        <v>8</v>
      </c>
      <c r="L1822">
        <f>Table1[[#This Row],[Price]]/Table1[[#This Row],[Mileage]]</f>
        <v>0.38214437665465179</v>
      </c>
      <c r="M1822" t="str" cm="1">
        <f t="array" ref="M1822">_xlfn.IFS(
Table1[[#This Row],[Mileage]]&lt;50000,"Low",
Table1[[#This Row],[Mileage]]&lt;150000,"Medium",
TRUE,"High"
)</f>
        <v>High</v>
      </c>
      <c r="N1822" t="str" cm="1">
        <f t="array" ref="N1822">_xlfn.IFS(
Table1[[#This Row],[Price]]&lt;65000,"Budget",
Table1[[#This Row],[Price]]&lt;=80000,"Mid-range",
TRUE,"Premium"
)</f>
        <v>Mid-range</v>
      </c>
      <c r="O1822" t="str" cm="1">
        <f t="array" ref="O1822">_xlfn.IFS(
Table1[[#This Row],[Engine Size]]&lt;2,"Small",
Table1[[#This Row],[Engine Size]]&lt;4,"Medium",
TRUE,"Large"
)</f>
        <v>Small</v>
      </c>
      <c r="P1822" cm="1">
        <f t="array" ref="P1822">_xlfn.IFS(
Table1[[#This Row],[Condition]]="New",3,
Table1[[#This Row],[Condition]]="Like New",2,
TRUE,1
)</f>
        <v>2</v>
      </c>
    </row>
    <row r="1823" spans="1:16" x14ac:dyDescent="0.3">
      <c r="A1823">
        <v>1822</v>
      </c>
      <c r="B1823" t="s">
        <v>43</v>
      </c>
      <c r="C1823">
        <v>2012</v>
      </c>
      <c r="D1823">
        <v>4.5</v>
      </c>
      <c r="E1823" t="s">
        <v>42</v>
      </c>
      <c r="F1823" t="s">
        <v>19</v>
      </c>
      <c r="G1823">
        <v>17601</v>
      </c>
      <c r="H1823" t="s">
        <v>20</v>
      </c>
      <c r="I1823">
        <v>64972.480000000003</v>
      </c>
      <c r="J1823" t="s">
        <v>63</v>
      </c>
      <c r="K1823">
        <f ca="1">YEAR(TODAY()) - Table1[[#This Row],[Year]]</f>
        <v>14</v>
      </c>
      <c r="L1823">
        <f>Table1[[#This Row],[Price]]/Table1[[#This Row],[Mileage]]</f>
        <v>3.6914084427021194</v>
      </c>
      <c r="M1823" t="str" cm="1">
        <f t="array" ref="M1823">_xlfn.IFS(
Table1[[#This Row],[Mileage]]&lt;50000,"Low",
Table1[[#This Row],[Mileage]]&lt;150000,"Medium",
TRUE,"High"
)</f>
        <v>Low</v>
      </c>
      <c r="N1823" t="str" cm="1">
        <f t="array" ref="N1823">_xlfn.IFS(
Table1[[#This Row],[Price]]&lt;65000,"Budget",
Table1[[#This Row],[Price]]&lt;=80000,"Mid-range",
TRUE,"Premium"
)</f>
        <v>Budget</v>
      </c>
      <c r="O1823" t="str" cm="1">
        <f t="array" ref="O1823">_xlfn.IFS(
Table1[[#This Row],[Engine Size]]&lt;2,"Small",
Table1[[#This Row],[Engine Size]]&lt;4,"Medium",
TRUE,"Large"
)</f>
        <v>Large</v>
      </c>
      <c r="P1823" cm="1">
        <f t="array" ref="P1823">_xlfn.IFS(
Table1[[#This Row],[Condition]]="New",3,
Table1[[#This Row],[Condition]]="Like New",2,
TRUE,1
)</f>
        <v>3</v>
      </c>
    </row>
    <row r="1824" spans="1:16" hidden="1" x14ac:dyDescent="0.3">
      <c r="A1824">
        <v>1823</v>
      </c>
      <c r="B1824" t="s">
        <v>17</v>
      </c>
      <c r="C1824">
        <v>2018</v>
      </c>
      <c r="D1824">
        <v>2.6</v>
      </c>
      <c r="E1824" t="s">
        <v>18</v>
      </c>
      <c r="F1824" t="s">
        <v>19</v>
      </c>
      <c r="G1824">
        <v>93332</v>
      </c>
      <c r="H1824" t="s">
        <v>38</v>
      </c>
      <c r="I1824">
        <v>14467.85</v>
      </c>
      <c r="J1824" t="s">
        <v>21</v>
      </c>
      <c r="K1824">
        <f ca="1">YEAR(TODAY()) - Table1[[#This Row],[Year]]</f>
        <v>8</v>
      </c>
      <c r="L1824">
        <f>Table1[[#This Row],[Price]]/Table1[[#This Row],[Mileage]]</f>
        <v>0.15501489306990102</v>
      </c>
      <c r="M1824" t="str" cm="1">
        <f t="array" ref="M1824">_xlfn.IFS(
Table1[[#This Row],[Mileage]]&lt;50000,"Low",
Table1[[#This Row],[Mileage]]&lt;150000,"Medium",
TRUE,"High"
)</f>
        <v>Medium</v>
      </c>
      <c r="N1824" t="str" cm="1">
        <f t="array" ref="N1824">_xlfn.IFS(
Table1[[#This Row],[Price]]&lt;65000,"Budget",
Table1[[#This Row],[Price]]&lt;=80000,"Mid-range",
TRUE,"Premium"
)</f>
        <v>Budget</v>
      </c>
      <c r="O1824" t="str" cm="1">
        <f t="array" ref="O1824">_xlfn.IFS(
Table1[[#This Row],[Engine Size]]&lt;2,"Small",
Table1[[#This Row],[Engine Size]]&lt;4,"Medium",
TRUE,"Large"
)</f>
        <v>Medium</v>
      </c>
      <c r="P1824" cm="1">
        <f t="array" ref="P1824">_xlfn.IFS(
Table1[[#This Row],[Condition]]="New",3,
Table1[[#This Row],[Condition]]="Like New",2,
TRUE,1
)</f>
        <v>2</v>
      </c>
    </row>
    <row r="1825" spans="1:16" x14ac:dyDescent="0.3">
      <c r="A1825">
        <v>1824</v>
      </c>
      <c r="B1825" t="s">
        <v>17</v>
      </c>
      <c r="C1825">
        <v>2016</v>
      </c>
      <c r="D1825">
        <v>1.3</v>
      </c>
      <c r="E1825" t="s">
        <v>42</v>
      </c>
      <c r="F1825" t="s">
        <v>34</v>
      </c>
      <c r="G1825">
        <v>202615</v>
      </c>
      <c r="H1825" t="s">
        <v>38</v>
      </c>
      <c r="I1825">
        <v>92911.74</v>
      </c>
      <c r="J1825" t="s">
        <v>47</v>
      </c>
      <c r="K1825">
        <f ca="1">YEAR(TODAY()) - Table1[[#This Row],[Year]]</f>
        <v>10</v>
      </c>
      <c r="L1825">
        <f>Table1[[#This Row],[Price]]/Table1[[#This Row],[Mileage]]</f>
        <v>0.45856298891987268</v>
      </c>
      <c r="M1825" t="str" cm="1">
        <f t="array" ref="M1825">_xlfn.IFS(
Table1[[#This Row],[Mileage]]&lt;50000,"Low",
Table1[[#This Row],[Mileage]]&lt;150000,"Medium",
TRUE,"High"
)</f>
        <v>High</v>
      </c>
      <c r="N1825" t="str" cm="1">
        <f t="array" ref="N1825">_xlfn.IFS(
Table1[[#This Row],[Price]]&lt;65000,"Budget",
Table1[[#This Row],[Price]]&lt;=80000,"Mid-range",
TRUE,"Premium"
)</f>
        <v>Premium</v>
      </c>
      <c r="O1825" t="str" cm="1">
        <f t="array" ref="O1825">_xlfn.IFS(
Table1[[#This Row],[Engine Size]]&lt;2,"Small",
Table1[[#This Row],[Engine Size]]&lt;4,"Medium",
TRUE,"Large"
)</f>
        <v>Small</v>
      </c>
      <c r="P1825" cm="1">
        <f t="array" ref="P1825">_xlfn.IFS(
Table1[[#This Row],[Condition]]="New",3,
Table1[[#This Row],[Condition]]="Like New",2,
TRUE,1
)</f>
        <v>2</v>
      </c>
    </row>
    <row r="1826" spans="1:16" x14ac:dyDescent="0.3">
      <c r="A1826">
        <v>1825</v>
      </c>
      <c r="B1826" t="s">
        <v>24</v>
      </c>
      <c r="C1826">
        <v>2005</v>
      </c>
      <c r="D1826">
        <v>4</v>
      </c>
      <c r="E1826" t="s">
        <v>25</v>
      </c>
      <c r="F1826" t="s">
        <v>34</v>
      </c>
      <c r="G1826">
        <v>235572</v>
      </c>
      <c r="H1826" t="s">
        <v>20</v>
      </c>
      <c r="I1826">
        <v>58054.65</v>
      </c>
      <c r="J1826" t="s">
        <v>27</v>
      </c>
      <c r="K1826">
        <f ca="1">YEAR(TODAY()) - Table1[[#This Row],[Year]]</f>
        <v>21</v>
      </c>
      <c r="L1826">
        <f>Table1[[#This Row],[Price]]/Table1[[#This Row],[Mileage]]</f>
        <v>0.24644121542458358</v>
      </c>
      <c r="M1826" t="str" cm="1">
        <f t="array" ref="M1826">_xlfn.IFS(
Table1[[#This Row],[Mileage]]&lt;50000,"Low",
Table1[[#This Row],[Mileage]]&lt;150000,"Medium",
TRUE,"High"
)</f>
        <v>High</v>
      </c>
      <c r="N1826" t="str" cm="1">
        <f t="array" ref="N1826">_xlfn.IFS(
Table1[[#This Row],[Price]]&lt;65000,"Budget",
Table1[[#This Row],[Price]]&lt;=80000,"Mid-range",
TRUE,"Premium"
)</f>
        <v>Budget</v>
      </c>
      <c r="O1826" t="str" cm="1">
        <f t="array" ref="O1826">_xlfn.IFS(
Table1[[#This Row],[Engine Size]]&lt;2,"Small",
Table1[[#This Row],[Engine Size]]&lt;4,"Medium",
TRUE,"Large"
)</f>
        <v>Large</v>
      </c>
      <c r="P1826" cm="1">
        <f t="array" ref="P1826">_xlfn.IFS(
Table1[[#This Row],[Condition]]="New",3,
Table1[[#This Row],[Condition]]="Like New",2,
TRUE,1
)</f>
        <v>3</v>
      </c>
    </row>
    <row r="1827" spans="1:16" hidden="1" x14ac:dyDescent="0.3">
      <c r="A1827">
        <v>1826</v>
      </c>
      <c r="B1827" t="s">
        <v>17</v>
      </c>
      <c r="C1827">
        <v>2015</v>
      </c>
      <c r="D1827">
        <v>2.2000000000000002</v>
      </c>
      <c r="E1827" t="s">
        <v>25</v>
      </c>
      <c r="F1827" t="s">
        <v>34</v>
      </c>
      <c r="G1827">
        <v>290144</v>
      </c>
      <c r="H1827" t="s">
        <v>26</v>
      </c>
      <c r="I1827">
        <v>28769.43</v>
      </c>
      <c r="J1827" t="s">
        <v>21</v>
      </c>
      <c r="K1827">
        <f ca="1">YEAR(TODAY()) - Table1[[#This Row],[Year]]</f>
        <v>11</v>
      </c>
      <c r="L1827">
        <f>Table1[[#This Row],[Price]]/Table1[[#This Row],[Mileage]]</f>
        <v>9.9155695103121208E-2</v>
      </c>
      <c r="M1827" t="str" cm="1">
        <f t="array" ref="M1827">_xlfn.IFS(
Table1[[#This Row],[Mileage]]&lt;50000,"Low",
Table1[[#This Row],[Mileage]]&lt;150000,"Medium",
TRUE,"High"
)</f>
        <v>High</v>
      </c>
      <c r="N1827" t="str" cm="1">
        <f t="array" ref="N1827">_xlfn.IFS(
Table1[[#This Row],[Price]]&lt;65000,"Budget",
Table1[[#This Row],[Price]]&lt;=80000,"Mid-range",
TRUE,"Premium"
)</f>
        <v>Budget</v>
      </c>
      <c r="O1827" t="str" cm="1">
        <f t="array" ref="O1827">_xlfn.IFS(
Table1[[#This Row],[Engine Size]]&lt;2,"Small",
Table1[[#This Row],[Engine Size]]&lt;4,"Medium",
TRUE,"Large"
)</f>
        <v>Medium</v>
      </c>
      <c r="P1827" cm="1">
        <f t="array" ref="P1827">_xlfn.IFS(
Table1[[#This Row],[Condition]]="New",3,
Table1[[#This Row],[Condition]]="Like New",2,
TRUE,1
)</f>
        <v>1</v>
      </c>
    </row>
    <row r="1828" spans="1:16" hidden="1" x14ac:dyDescent="0.3">
      <c r="A1828">
        <v>1827</v>
      </c>
      <c r="B1828" t="s">
        <v>17</v>
      </c>
      <c r="C1828">
        <v>2023</v>
      </c>
      <c r="D1828">
        <v>2.9</v>
      </c>
      <c r="E1828" t="s">
        <v>33</v>
      </c>
      <c r="F1828" t="s">
        <v>34</v>
      </c>
      <c r="G1828">
        <v>130439</v>
      </c>
      <c r="H1828" t="s">
        <v>20</v>
      </c>
      <c r="I1828">
        <v>24597.72</v>
      </c>
      <c r="J1828" t="s">
        <v>47</v>
      </c>
      <c r="K1828">
        <f ca="1">YEAR(TODAY()) - Table1[[#This Row],[Year]]</f>
        <v>3</v>
      </c>
      <c r="L1828">
        <f>Table1[[#This Row],[Price]]/Table1[[#This Row],[Mileage]]</f>
        <v>0.18857642269566618</v>
      </c>
      <c r="M1828" t="str" cm="1">
        <f t="array" ref="M1828">_xlfn.IFS(
Table1[[#This Row],[Mileage]]&lt;50000,"Low",
Table1[[#This Row],[Mileage]]&lt;150000,"Medium",
TRUE,"High"
)</f>
        <v>Medium</v>
      </c>
      <c r="N1828" t="str" cm="1">
        <f t="array" ref="N1828">_xlfn.IFS(
Table1[[#This Row],[Price]]&lt;65000,"Budget",
Table1[[#This Row],[Price]]&lt;=80000,"Mid-range",
TRUE,"Premium"
)</f>
        <v>Budget</v>
      </c>
      <c r="O1828" t="str" cm="1">
        <f t="array" ref="O1828">_xlfn.IFS(
Table1[[#This Row],[Engine Size]]&lt;2,"Small",
Table1[[#This Row],[Engine Size]]&lt;4,"Medium",
TRUE,"Large"
)</f>
        <v>Medium</v>
      </c>
      <c r="P1828" cm="1">
        <f t="array" ref="P1828">_xlfn.IFS(
Table1[[#This Row],[Condition]]="New",3,
Table1[[#This Row],[Condition]]="Like New",2,
TRUE,1
)</f>
        <v>3</v>
      </c>
    </row>
    <row r="1829" spans="1:16" hidden="1" x14ac:dyDescent="0.3">
      <c r="A1829">
        <v>1828</v>
      </c>
      <c r="B1829" t="s">
        <v>58</v>
      </c>
      <c r="C1829">
        <v>2011</v>
      </c>
      <c r="D1829">
        <v>1.4</v>
      </c>
      <c r="E1829" t="s">
        <v>18</v>
      </c>
      <c r="F1829" t="s">
        <v>19</v>
      </c>
      <c r="G1829">
        <v>239691</v>
      </c>
      <c r="H1829" t="s">
        <v>26</v>
      </c>
      <c r="I1829">
        <v>17915.060000000001</v>
      </c>
      <c r="J1829" t="s">
        <v>67</v>
      </c>
      <c r="K1829">
        <f ca="1">YEAR(TODAY()) - Table1[[#This Row],[Year]]</f>
        <v>15</v>
      </c>
      <c r="L1829">
        <f>Table1[[#This Row],[Price]]/Table1[[#This Row],[Mileage]]</f>
        <v>7.4742314062689053E-2</v>
      </c>
      <c r="M1829" t="str" cm="1">
        <f t="array" ref="M1829">_xlfn.IFS(
Table1[[#This Row],[Mileage]]&lt;50000,"Low",
Table1[[#This Row],[Mileage]]&lt;150000,"Medium",
TRUE,"High"
)</f>
        <v>High</v>
      </c>
      <c r="N1829" t="str" cm="1">
        <f t="array" ref="N1829">_xlfn.IFS(
Table1[[#This Row],[Price]]&lt;65000,"Budget",
Table1[[#This Row],[Price]]&lt;=80000,"Mid-range",
TRUE,"Premium"
)</f>
        <v>Budget</v>
      </c>
      <c r="O1829" t="str" cm="1">
        <f t="array" ref="O1829">_xlfn.IFS(
Table1[[#This Row],[Engine Size]]&lt;2,"Small",
Table1[[#This Row],[Engine Size]]&lt;4,"Medium",
TRUE,"Large"
)</f>
        <v>Small</v>
      </c>
      <c r="P1829" cm="1">
        <f t="array" ref="P1829">_xlfn.IFS(
Table1[[#This Row],[Condition]]="New",3,
Table1[[#This Row],[Condition]]="Like New",2,
TRUE,1
)</f>
        <v>1</v>
      </c>
    </row>
    <row r="1830" spans="1:16" hidden="1" x14ac:dyDescent="0.3">
      <c r="A1830">
        <v>1829</v>
      </c>
      <c r="B1830" t="s">
        <v>24</v>
      </c>
      <c r="C1830">
        <v>2018</v>
      </c>
      <c r="D1830">
        <v>1.7</v>
      </c>
      <c r="E1830" t="s">
        <v>25</v>
      </c>
      <c r="F1830" t="s">
        <v>34</v>
      </c>
      <c r="G1830">
        <v>119277</v>
      </c>
      <c r="H1830" t="s">
        <v>38</v>
      </c>
      <c r="I1830">
        <v>45340.55</v>
      </c>
      <c r="J1830" t="s">
        <v>53</v>
      </c>
      <c r="K1830">
        <f ca="1">YEAR(TODAY()) - Table1[[#This Row],[Year]]</f>
        <v>8</v>
      </c>
      <c r="L1830">
        <f>Table1[[#This Row],[Price]]/Table1[[#This Row],[Mileage]]</f>
        <v>0.38012818900542439</v>
      </c>
      <c r="M1830" t="str" cm="1">
        <f t="array" ref="M1830">_xlfn.IFS(
Table1[[#This Row],[Mileage]]&lt;50000,"Low",
Table1[[#This Row],[Mileage]]&lt;150000,"Medium",
TRUE,"High"
)</f>
        <v>Medium</v>
      </c>
      <c r="N1830" t="str" cm="1">
        <f t="array" ref="N1830">_xlfn.IFS(
Table1[[#This Row],[Price]]&lt;65000,"Budget",
Table1[[#This Row],[Price]]&lt;=80000,"Mid-range",
TRUE,"Premium"
)</f>
        <v>Budget</v>
      </c>
      <c r="O1830" t="str" cm="1">
        <f t="array" ref="O1830">_xlfn.IFS(
Table1[[#This Row],[Engine Size]]&lt;2,"Small",
Table1[[#This Row],[Engine Size]]&lt;4,"Medium",
TRUE,"Large"
)</f>
        <v>Small</v>
      </c>
      <c r="P1830" cm="1">
        <f t="array" ref="P1830">_xlfn.IFS(
Table1[[#This Row],[Condition]]="New",3,
Table1[[#This Row],[Condition]]="Like New",2,
TRUE,1
)</f>
        <v>2</v>
      </c>
    </row>
    <row r="1831" spans="1:16" hidden="1" x14ac:dyDescent="0.3">
      <c r="A1831">
        <v>1830</v>
      </c>
      <c r="B1831" t="s">
        <v>30</v>
      </c>
      <c r="C1831">
        <v>2004</v>
      </c>
      <c r="D1831">
        <v>2.5</v>
      </c>
      <c r="E1831" t="s">
        <v>42</v>
      </c>
      <c r="F1831" t="s">
        <v>19</v>
      </c>
      <c r="G1831">
        <v>292527</v>
      </c>
      <c r="H1831" t="s">
        <v>38</v>
      </c>
      <c r="I1831">
        <v>17876.400000000001</v>
      </c>
      <c r="J1831" t="s">
        <v>52</v>
      </c>
      <c r="K1831">
        <f ca="1">YEAR(TODAY()) - Table1[[#This Row],[Year]]</f>
        <v>22</v>
      </c>
      <c r="L1831">
        <f>Table1[[#This Row],[Price]]/Table1[[#This Row],[Mileage]]</f>
        <v>6.1110256489144595E-2</v>
      </c>
      <c r="M1831" t="str" cm="1">
        <f t="array" ref="M1831">_xlfn.IFS(
Table1[[#This Row],[Mileage]]&lt;50000,"Low",
Table1[[#This Row],[Mileage]]&lt;150000,"Medium",
TRUE,"High"
)</f>
        <v>High</v>
      </c>
      <c r="N1831" t="str" cm="1">
        <f t="array" ref="N1831">_xlfn.IFS(
Table1[[#This Row],[Price]]&lt;65000,"Budget",
Table1[[#This Row],[Price]]&lt;=80000,"Mid-range",
TRUE,"Premium"
)</f>
        <v>Budget</v>
      </c>
      <c r="O1831" t="str" cm="1">
        <f t="array" ref="O1831">_xlfn.IFS(
Table1[[#This Row],[Engine Size]]&lt;2,"Small",
Table1[[#This Row],[Engine Size]]&lt;4,"Medium",
TRUE,"Large"
)</f>
        <v>Medium</v>
      </c>
      <c r="P1831" cm="1">
        <f t="array" ref="P1831">_xlfn.IFS(
Table1[[#This Row],[Condition]]="New",3,
Table1[[#This Row],[Condition]]="Like New",2,
TRUE,1
)</f>
        <v>2</v>
      </c>
    </row>
    <row r="1832" spans="1:16" hidden="1" x14ac:dyDescent="0.3">
      <c r="A1832">
        <v>1831</v>
      </c>
      <c r="B1832" t="s">
        <v>50</v>
      </c>
      <c r="C1832">
        <v>2016</v>
      </c>
      <c r="D1832">
        <v>1.4</v>
      </c>
      <c r="E1832" t="s">
        <v>25</v>
      </c>
      <c r="F1832" t="s">
        <v>34</v>
      </c>
      <c r="G1832">
        <v>142857</v>
      </c>
      <c r="H1832" t="s">
        <v>20</v>
      </c>
      <c r="I1832">
        <v>44502.559999999998</v>
      </c>
      <c r="J1832" t="s">
        <v>51</v>
      </c>
      <c r="K1832">
        <f ca="1">YEAR(TODAY()) - Table1[[#This Row],[Year]]</f>
        <v>10</v>
      </c>
      <c r="L1832">
        <f>Table1[[#This Row],[Price]]/Table1[[#This Row],[Mileage]]</f>
        <v>0.31151823151823149</v>
      </c>
      <c r="M1832" t="str" cm="1">
        <f t="array" ref="M1832">_xlfn.IFS(
Table1[[#This Row],[Mileage]]&lt;50000,"Low",
Table1[[#This Row],[Mileage]]&lt;150000,"Medium",
TRUE,"High"
)</f>
        <v>Medium</v>
      </c>
      <c r="N1832" t="str" cm="1">
        <f t="array" ref="N1832">_xlfn.IFS(
Table1[[#This Row],[Price]]&lt;65000,"Budget",
Table1[[#This Row],[Price]]&lt;=80000,"Mid-range",
TRUE,"Premium"
)</f>
        <v>Budget</v>
      </c>
      <c r="O1832" t="str" cm="1">
        <f t="array" ref="O1832">_xlfn.IFS(
Table1[[#This Row],[Engine Size]]&lt;2,"Small",
Table1[[#This Row],[Engine Size]]&lt;4,"Medium",
TRUE,"Large"
)</f>
        <v>Small</v>
      </c>
      <c r="P1832" cm="1">
        <f t="array" ref="P1832">_xlfn.IFS(
Table1[[#This Row],[Condition]]="New",3,
Table1[[#This Row],[Condition]]="Like New",2,
TRUE,1
)</f>
        <v>3</v>
      </c>
    </row>
    <row r="1833" spans="1:16" hidden="1" x14ac:dyDescent="0.3">
      <c r="A1833">
        <v>1832</v>
      </c>
      <c r="B1833" t="s">
        <v>58</v>
      </c>
      <c r="C1833">
        <v>2022</v>
      </c>
      <c r="D1833">
        <v>5.6</v>
      </c>
      <c r="E1833" t="s">
        <v>25</v>
      </c>
      <c r="F1833" t="s">
        <v>34</v>
      </c>
      <c r="G1833">
        <v>40910</v>
      </c>
      <c r="H1833" t="s">
        <v>20</v>
      </c>
      <c r="I1833">
        <v>19133.189999999999</v>
      </c>
      <c r="J1833" t="s">
        <v>65</v>
      </c>
      <c r="K1833">
        <f ca="1">YEAR(TODAY()) - Table1[[#This Row],[Year]]</f>
        <v>4</v>
      </c>
      <c r="L1833">
        <f>Table1[[#This Row],[Price]]/Table1[[#This Row],[Mileage]]</f>
        <v>0.46768980689318013</v>
      </c>
      <c r="M1833" t="str" cm="1">
        <f t="array" ref="M1833">_xlfn.IFS(
Table1[[#This Row],[Mileage]]&lt;50000,"Low",
Table1[[#This Row],[Mileage]]&lt;150000,"Medium",
TRUE,"High"
)</f>
        <v>Low</v>
      </c>
      <c r="N1833" t="str" cm="1">
        <f t="array" ref="N1833">_xlfn.IFS(
Table1[[#This Row],[Price]]&lt;65000,"Budget",
Table1[[#This Row],[Price]]&lt;=80000,"Mid-range",
TRUE,"Premium"
)</f>
        <v>Budget</v>
      </c>
      <c r="O1833" t="str" cm="1">
        <f t="array" ref="O1833">_xlfn.IFS(
Table1[[#This Row],[Engine Size]]&lt;2,"Small",
Table1[[#This Row],[Engine Size]]&lt;4,"Medium",
TRUE,"Large"
)</f>
        <v>Large</v>
      </c>
      <c r="P1833" cm="1">
        <f t="array" ref="P1833">_xlfn.IFS(
Table1[[#This Row],[Condition]]="New",3,
Table1[[#This Row],[Condition]]="Like New",2,
TRUE,1
)</f>
        <v>3</v>
      </c>
    </row>
    <row r="1834" spans="1:16" x14ac:dyDescent="0.3">
      <c r="A1834">
        <v>1833</v>
      </c>
      <c r="B1834" t="s">
        <v>30</v>
      </c>
      <c r="C1834">
        <v>2000</v>
      </c>
      <c r="D1834">
        <v>1</v>
      </c>
      <c r="E1834" t="s">
        <v>33</v>
      </c>
      <c r="F1834" t="s">
        <v>34</v>
      </c>
      <c r="G1834">
        <v>170100</v>
      </c>
      <c r="H1834" t="s">
        <v>26</v>
      </c>
      <c r="I1834">
        <v>67396.710000000006</v>
      </c>
      <c r="J1834" t="s">
        <v>41</v>
      </c>
      <c r="K1834">
        <f ca="1">YEAR(TODAY()) - Table1[[#This Row],[Year]]</f>
        <v>26</v>
      </c>
      <c r="L1834">
        <f>Table1[[#This Row],[Price]]/Table1[[#This Row],[Mileage]]</f>
        <v>0.39621816578483249</v>
      </c>
      <c r="M1834" t="str" cm="1">
        <f t="array" ref="M1834">_xlfn.IFS(
Table1[[#This Row],[Mileage]]&lt;50000,"Low",
Table1[[#This Row],[Mileage]]&lt;150000,"Medium",
TRUE,"High"
)</f>
        <v>High</v>
      </c>
      <c r="N1834" t="str" cm="1">
        <f t="array" ref="N1834">_xlfn.IFS(
Table1[[#This Row],[Price]]&lt;65000,"Budget",
Table1[[#This Row],[Price]]&lt;=80000,"Mid-range",
TRUE,"Premium"
)</f>
        <v>Mid-range</v>
      </c>
      <c r="O1834" t="str" cm="1">
        <f t="array" ref="O1834">_xlfn.IFS(
Table1[[#This Row],[Engine Size]]&lt;2,"Small",
Table1[[#This Row],[Engine Size]]&lt;4,"Medium",
TRUE,"Large"
)</f>
        <v>Small</v>
      </c>
      <c r="P1834" cm="1">
        <f t="array" ref="P1834">_xlfn.IFS(
Table1[[#This Row],[Condition]]="New",3,
Table1[[#This Row],[Condition]]="Like New",2,
TRUE,1
)</f>
        <v>1</v>
      </c>
    </row>
    <row r="1835" spans="1:16" x14ac:dyDescent="0.3">
      <c r="A1835">
        <v>1834</v>
      </c>
      <c r="B1835" t="s">
        <v>43</v>
      </c>
      <c r="C1835">
        <v>2023</v>
      </c>
      <c r="D1835">
        <v>3.4</v>
      </c>
      <c r="E1835" t="s">
        <v>42</v>
      </c>
      <c r="F1835" t="s">
        <v>19</v>
      </c>
      <c r="G1835">
        <v>155927</v>
      </c>
      <c r="H1835" t="s">
        <v>26</v>
      </c>
      <c r="I1835">
        <v>79597.990000000005</v>
      </c>
      <c r="J1835" t="s">
        <v>60</v>
      </c>
      <c r="K1835">
        <f ca="1">YEAR(TODAY()) - Table1[[#This Row],[Year]]</f>
        <v>3</v>
      </c>
      <c r="L1835">
        <f>Table1[[#This Row],[Price]]/Table1[[#This Row],[Mileage]]</f>
        <v>0.51048240522808752</v>
      </c>
      <c r="M1835" t="str" cm="1">
        <f t="array" ref="M1835">_xlfn.IFS(
Table1[[#This Row],[Mileage]]&lt;50000,"Low",
Table1[[#This Row],[Mileage]]&lt;150000,"Medium",
TRUE,"High"
)</f>
        <v>High</v>
      </c>
      <c r="N1835" t="str" cm="1">
        <f t="array" ref="N1835">_xlfn.IFS(
Table1[[#This Row],[Price]]&lt;65000,"Budget",
Table1[[#This Row],[Price]]&lt;=80000,"Mid-range",
TRUE,"Premium"
)</f>
        <v>Mid-range</v>
      </c>
      <c r="O1835" t="str" cm="1">
        <f t="array" ref="O1835">_xlfn.IFS(
Table1[[#This Row],[Engine Size]]&lt;2,"Small",
Table1[[#This Row],[Engine Size]]&lt;4,"Medium",
TRUE,"Large"
)</f>
        <v>Medium</v>
      </c>
      <c r="P1835" cm="1">
        <f t="array" ref="P1835">_xlfn.IFS(
Table1[[#This Row],[Condition]]="New",3,
Table1[[#This Row],[Condition]]="Like New",2,
TRUE,1
)</f>
        <v>1</v>
      </c>
    </row>
    <row r="1836" spans="1:16" x14ac:dyDescent="0.3">
      <c r="A1836">
        <v>1835</v>
      </c>
      <c r="B1836" t="s">
        <v>58</v>
      </c>
      <c r="C1836">
        <v>2022</v>
      </c>
      <c r="D1836">
        <v>1.6</v>
      </c>
      <c r="E1836" t="s">
        <v>42</v>
      </c>
      <c r="F1836" t="s">
        <v>34</v>
      </c>
      <c r="G1836">
        <v>286425</v>
      </c>
      <c r="H1836" t="s">
        <v>26</v>
      </c>
      <c r="I1836">
        <v>57204.66</v>
      </c>
      <c r="J1836" t="s">
        <v>59</v>
      </c>
      <c r="K1836">
        <f ca="1">YEAR(TODAY()) - Table1[[#This Row],[Year]]</f>
        <v>4</v>
      </c>
      <c r="L1836">
        <f>Table1[[#This Row],[Price]]/Table1[[#This Row],[Mileage]]</f>
        <v>0.19971950772453523</v>
      </c>
      <c r="M1836" t="str" cm="1">
        <f t="array" ref="M1836">_xlfn.IFS(
Table1[[#This Row],[Mileage]]&lt;50000,"Low",
Table1[[#This Row],[Mileage]]&lt;150000,"Medium",
TRUE,"High"
)</f>
        <v>High</v>
      </c>
      <c r="N1836" t="str" cm="1">
        <f t="array" ref="N1836">_xlfn.IFS(
Table1[[#This Row],[Price]]&lt;65000,"Budget",
Table1[[#This Row],[Price]]&lt;=80000,"Mid-range",
TRUE,"Premium"
)</f>
        <v>Budget</v>
      </c>
      <c r="O1836" t="str" cm="1">
        <f t="array" ref="O1836">_xlfn.IFS(
Table1[[#This Row],[Engine Size]]&lt;2,"Small",
Table1[[#This Row],[Engine Size]]&lt;4,"Medium",
TRUE,"Large"
)</f>
        <v>Small</v>
      </c>
      <c r="P1836" cm="1">
        <f t="array" ref="P1836">_xlfn.IFS(
Table1[[#This Row],[Condition]]="New",3,
Table1[[#This Row],[Condition]]="Like New",2,
TRUE,1
)</f>
        <v>1</v>
      </c>
    </row>
    <row r="1837" spans="1:16" x14ac:dyDescent="0.3">
      <c r="A1837">
        <v>1836</v>
      </c>
      <c r="B1837" t="s">
        <v>30</v>
      </c>
      <c r="C1837">
        <v>2009</v>
      </c>
      <c r="D1837">
        <v>2.5</v>
      </c>
      <c r="E1837" t="s">
        <v>42</v>
      </c>
      <c r="F1837" t="s">
        <v>19</v>
      </c>
      <c r="G1837">
        <v>4841</v>
      </c>
      <c r="H1837" t="s">
        <v>20</v>
      </c>
      <c r="I1837">
        <v>69605.399999999994</v>
      </c>
      <c r="J1837" t="s">
        <v>31</v>
      </c>
      <c r="K1837">
        <f ca="1">YEAR(TODAY()) - Table1[[#This Row],[Year]]</f>
        <v>17</v>
      </c>
      <c r="L1837">
        <f>Table1[[#This Row],[Price]]/Table1[[#This Row],[Mileage]]</f>
        <v>14.378310266473868</v>
      </c>
      <c r="M1837" t="str" cm="1">
        <f t="array" ref="M1837">_xlfn.IFS(
Table1[[#This Row],[Mileage]]&lt;50000,"Low",
Table1[[#This Row],[Mileage]]&lt;150000,"Medium",
TRUE,"High"
)</f>
        <v>Low</v>
      </c>
      <c r="N1837" t="str" cm="1">
        <f t="array" ref="N1837">_xlfn.IFS(
Table1[[#This Row],[Price]]&lt;65000,"Budget",
Table1[[#This Row],[Price]]&lt;=80000,"Mid-range",
TRUE,"Premium"
)</f>
        <v>Mid-range</v>
      </c>
      <c r="O1837" t="str" cm="1">
        <f t="array" ref="O1837">_xlfn.IFS(
Table1[[#This Row],[Engine Size]]&lt;2,"Small",
Table1[[#This Row],[Engine Size]]&lt;4,"Medium",
TRUE,"Large"
)</f>
        <v>Medium</v>
      </c>
      <c r="P1837" cm="1">
        <f t="array" ref="P1837">_xlfn.IFS(
Table1[[#This Row],[Condition]]="New",3,
Table1[[#This Row],[Condition]]="Like New",2,
TRUE,1
)</f>
        <v>3</v>
      </c>
    </row>
    <row r="1838" spans="1:16" x14ac:dyDescent="0.3">
      <c r="A1838">
        <v>1837</v>
      </c>
      <c r="B1838" t="s">
        <v>43</v>
      </c>
      <c r="C1838">
        <v>2014</v>
      </c>
      <c r="D1838">
        <v>5.6</v>
      </c>
      <c r="E1838" t="s">
        <v>33</v>
      </c>
      <c r="F1838" t="s">
        <v>19</v>
      </c>
      <c r="G1838">
        <v>97204</v>
      </c>
      <c r="H1838" t="s">
        <v>38</v>
      </c>
      <c r="I1838">
        <v>94145.98</v>
      </c>
      <c r="J1838" t="s">
        <v>63</v>
      </c>
      <c r="K1838">
        <f ca="1">YEAR(TODAY()) - Table1[[#This Row],[Year]]</f>
        <v>12</v>
      </c>
      <c r="L1838">
        <f>Table1[[#This Row],[Price]]/Table1[[#This Row],[Mileage]]</f>
        <v>0.96854018353154192</v>
      </c>
      <c r="M1838" t="str" cm="1">
        <f t="array" ref="M1838">_xlfn.IFS(
Table1[[#This Row],[Mileage]]&lt;50000,"Low",
Table1[[#This Row],[Mileage]]&lt;150000,"Medium",
TRUE,"High"
)</f>
        <v>Medium</v>
      </c>
      <c r="N1838" t="str" cm="1">
        <f t="array" ref="N1838">_xlfn.IFS(
Table1[[#This Row],[Price]]&lt;65000,"Budget",
Table1[[#This Row],[Price]]&lt;=80000,"Mid-range",
TRUE,"Premium"
)</f>
        <v>Premium</v>
      </c>
      <c r="O1838" t="str" cm="1">
        <f t="array" ref="O1838">_xlfn.IFS(
Table1[[#This Row],[Engine Size]]&lt;2,"Small",
Table1[[#This Row],[Engine Size]]&lt;4,"Medium",
TRUE,"Large"
)</f>
        <v>Large</v>
      </c>
      <c r="P1838" cm="1">
        <f t="array" ref="P1838">_xlfn.IFS(
Table1[[#This Row],[Condition]]="New",3,
Table1[[#This Row],[Condition]]="Like New",2,
TRUE,1
)</f>
        <v>2</v>
      </c>
    </row>
    <row r="1839" spans="1:16" x14ac:dyDescent="0.3">
      <c r="A1839">
        <v>1838</v>
      </c>
      <c r="B1839" t="s">
        <v>24</v>
      </c>
      <c r="C1839">
        <v>2022</v>
      </c>
      <c r="D1839">
        <v>1.8</v>
      </c>
      <c r="E1839" t="s">
        <v>42</v>
      </c>
      <c r="F1839" t="s">
        <v>34</v>
      </c>
      <c r="G1839">
        <v>60155</v>
      </c>
      <c r="H1839" t="s">
        <v>20</v>
      </c>
      <c r="I1839">
        <v>65645.3</v>
      </c>
      <c r="J1839" t="s">
        <v>66</v>
      </c>
      <c r="K1839">
        <f ca="1">YEAR(TODAY()) - Table1[[#This Row],[Year]]</f>
        <v>4</v>
      </c>
      <c r="L1839">
        <f>Table1[[#This Row],[Price]]/Table1[[#This Row],[Mileage]]</f>
        <v>1.0912692211786219</v>
      </c>
      <c r="M1839" t="str" cm="1">
        <f t="array" ref="M1839">_xlfn.IFS(
Table1[[#This Row],[Mileage]]&lt;50000,"Low",
Table1[[#This Row],[Mileage]]&lt;150000,"Medium",
TRUE,"High"
)</f>
        <v>Medium</v>
      </c>
      <c r="N1839" t="str" cm="1">
        <f t="array" ref="N1839">_xlfn.IFS(
Table1[[#This Row],[Price]]&lt;65000,"Budget",
Table1[[#This Row],[Price]]&lt;=80000,"Mid-range",
TRUE,"Premium"
)</f>
        <v>Mid-range</v>
      </c>
      <c r="O1839" t="str" cm="1">
        <f t="array" ref="O1839">_xlfn.IFS(
Table1[[#This Row],[Engine Size]]&lt;2,"Small",
Table1[[#This Row],[Engine Size]]&lt;4,"Medium",
TRUE,"Large"
)</f>
        <v>Small</v>
      </c>
      <c r="P1839" cm="1">
        <f t="array" ref="P1839">_xlfn.IFS(
Table1[[#This Row],[Condition]]="New",3,
Table1[[#This Row],[Condition]]="Like New",2,
TRUE,1
)</f>
        <v>3</v>
      </c>
    </row>
    <row r="1840" spans="1:16" hidden="1" x14ac:dyDescent="0.3">
      <c r="A1840">
        <v>1839</v>
      </c>
      <c r="B1840" t="s">
        <v>50</v>
      </c>
      <c r="C1840">
        <v>2020</v>
      </c>
      <c r="D1840">
        <v>5.8</v>
      </c>
      <c r="E1840" t="s">
        <v>42</v>
      </c>
      <c r="F1840" t="s">
        <v>19</v>
      </c>
      <c r="G1840">
        <v>259589</v>
      </c>
      <c r="H1840" t="s">
        <v>38</v>
      </c>
      <c r="I1840">
        <v>39595.03</v>
      </c>
      <c r="J1840" t="s">
        <v>55</v>
      </c>
      <c r="K1840">
        <f ca="1">YEAR(TODAY()) - Table1[[#This Row],[Year]]</f>
        <v>6</v>
      </c>
      <c r="L1840">
        <f>Table1[[#This Row],[Price]]/Table1[[#This Row],[Mileage]]</f>
        <v>0.15252969116565032</v>
      </c>
      <c r="M1840" t="str" cm="1">
        <f t="array" ref="M1840">_xlfn.IFS(
Table1[[#This Row],[Mileage]]&lt;50000,"Low",
Table1[[#This Row],[Mileage]]&lt;150000,"Medium",
TRUE,"High"
)</f>
        <v>High</v>
      </c>
      <c r="N1840" t="str" cm="1">
        <f t="array" ref="N1840">_xlfn.IFS(
Table1[[#This Row],[Price]]&lt;65000,"Budget",
Table1[[#This Row],[Price]]&lt;=80000,"Mid-range",
TRUE,"Premium"
)</f>
        <v>Budget</v>
      </c>
      <c r="O1840" t="str" cm="1">
        <f t="array" ref="O1840">_xlfn.IFS(
Table1[[#This Row],[Engine Size]]&lt;2,"Small",
Table1[[#This Row],[Engine Size]]&lt;4,"Medium",
TRUE,"Large"
)</f>
        <v>Large</v>
      </c>
      <c r="P1840" cm="1">
        <f t="array" ref="P1840">_xlfn.IFS(
Table1[[#This Row],[Condition]]="New",3,
Table1[[#This Row],[Condition]]="Like New",2,
TRUE,1
)</f>
        <v>2</v>
      </c>
    </row>
    <row r="1841" spans="1:16" hidden="1" x14ac:dyDescent="0.3">
      <c r="A1841">
        <v>1840</v>
      </c>
      <c r="B1841" t="s">
        <v>43</v>
      </c>
      <c r="C1841">
        <v>2020</v>
      </c>
      <c r="D1841">
        <v>2</v>
      </c>
      <c r="E1841" t="s">
        <v>25</v>
      </c>
      <c r="F1841" t="s">
        <v>19</v>
      </c>
      <c r="G1841">
        <v>261140</v>
      </c>
      <c r="H1841" t="s">
        <v>20</v>
      </c>
      <c r="I1841">
        <v>47700.62</v>
      </c>
      <c r="J1841" t="s">
        <v>44</v>
      </c>
      <c r="K1841">
        <f ca="1">YEAR(TODAY()) - Table1[[#This Row],[Year]]</f>
        <v>6</v>
      </c>
      <c r="L1841">
        <f>Table1[[#This Row],[Price]]/Table1[[#This Row],[Mileage]]</f>
        <v>0.1826630160067397</v>
      </c>
      <c r="M1841" t="str" cm="1">
        <f t="array" ref="M1841">_xlfn.IFS(
Table1[[#This Row],[Mileage]]&lt;50000,"Low",
Table1[[#This Row],[Mileage]]&lt;150000,"Medium",
TRUE,"High"
)</f>
        <v>High</v>
      </c>
      <c r="N1841" t="str" cm="1">
        <f t="array" ref="N1841">_xlfn.IFS(
Table1[[#This Row],[Price]]&lt;65000,"Budget",
Table1[[#This Row],[Price]]&lt;=80000,"Mid-range",
TRUE,"Premium"
)</f>
        <v>Budget</v>
      </c>
      <c r="O1841" t="str" cm="1">
        <f t="array" ref="O1841">_xlfn.IFS(
Table1[[#This Row],[Engine Size]]&lt;2,"Small",
Table1[[#This Row],[Engine Size]]&lt;4,"Medium",
TRUE,"Large"
)</f>
        <v>Medium</v>
      </c>
      <c r="P1841" cm="1">
        <f t="array" ref="P1841">_xlfn.IFS(
Table1[[#This Row],[Condition]]="New",3,
Table1[[#This Row],[Condition]]="Like New",2,
TRUE,1
)</f>
        <v>3</v>
      </c>
    </row>
    <row r="1842" spans="1:16" x14ac:dyDescent="0.3">
      <c r="A1842">
        <v>1841</v>
      </c>
      <c r="B1842" t="s">
        <v>17</v>
      </c>
      <c r="C1842">
        <v>2010</v>
      </c>
      <c r="D1842">
        <v>4.7</v>
      </c>
      <c r="E1842" t="s">
        <v>25</v>
      </c>
      <c r="F1842" t="s">
        <v>34</v>
      </c>
      <c r="G1842">
        <v>148515</v>
      </c>
      <c r="H1842" t="s">
        <v>20</v>
      </c>
      <c r="I1842">
        <v>86749.9</v>
      </c>
      <c r="J1842" t="s">
        <v>35</v>
      </c>
      <c r="K1842">
        <f ca="1">YEAR(TODAY()) - Table1[[#This Row],[Year]]</f>
        <v>16</v>
      </c>
      <c r="L1842">
        <f>Table1[[#This Row],[Price]]/Table1[[#This Row],[Mileage]]</f>
        <v>0.58411540921792404</v>
      </c>
      <c r="M1842" t="str" cm="1">
        <f t="array" ref="M1842">_xlfn.IFS(
Table1[[#This Row],[Mileage]]&lt;50000,"Low",
Table1[[#This Row],[Mileage]]&lt;150000,"Medium",
TRUE,"High"
)</f>
        <v>Medium</v>
      </c>
      <c r="N1842" t="str" cm="1">
        <f t="array" ref="N1842">_xlfn.IFS(
Table1[[#This Row],[Price]]&lt;65000,"Budget",
Table1[[#This Row],[Price]]&lt;=80000,"Mid-range",
TRUE,"Premium"
)</f>
        <v>Premium</v>
      </c>
      <c r="O1842" t="str" cm="1">
        <f t="array" ref="O1842">_xlfn.IFS(
Table1[[#This Row],[Engine Size]]&lt;2,"Small",
Table1[[#This Row],[Engine Size]]&lt;4,"Medium",
TRUE,"Large"
)</f>
        <v>Large</v>
      </c>
      <c r="P1842" cm="1">
        <f t="array" ref="P1842">_xlfn.IFS(
Table1[[#This Row],[Condition]]="New",3,
Table1[[#This Row],[Condition]]="Like New",2,
TRUE,1
)</f>
        <v>3</v>
      </c>
    </row>
    <row r="1843" spans="1:16" hidden="1" x14ac:dyDescent="0.3">
      <c r="A1843">
        <v>1842</v>
      </c>
      <c r="B1843" t="s">
        <v>37</v>
      </c>
      <c r="C1843">
        <v>2012</v>
      </c>
      <c r="D1843">
        <v>3.7</v>
      </c>
      <c r="E1843" t="s">
        <v>42</v>
      </c>
      <c r="F1843" t="s">
        <v>34</v>
      </c>
      <c r="G1843">
        <v>132994</v>
      </c>
      <c r="H1843" t="s">
        <v>26</v>
      </c>
      <c r="I1843">
        <v>17418.43</v>
      </c>
      <c r="J1843" t="s">
        <v>48</v>
      </c>
      <c r="K1843">
        <f ca="1">YEAR(TODAY()) - Table1[[#This Row],[Year]]</f>
        <v>14</v>
      </c>
      <c r="L1843">
        <f>Table1[[#This Row],[Price]]/Table1[[#This Row],[Mileage]]</f>
        <v>0.13097154758861301</v>
      </c>
      <c r="M1843" t="str" cm="1">
        <f t="array" ref="M1843">_xlfn.IFS(
Table1[[#This Row],[Mileage]]&lt;50000,"Low",
Table1[[#This Row],[Mileage]]&lt;150000,"Medium",
TRUE,"High"
)</f>
        <v>Medium</v>
      </c>
      <c r="N1843" t="str" cm="1">
        <f t="array" ref="N1843">_xlfn.IFS(
Table1[[#This Row],[Price]]&lt;65000,"Budget",
Table1[[#This Row],[Price]]&lt;=80000,"Mid-range",
TRUE,"Premium"
)</f>
        <v>Budget</v>
      </c>
      <c r="O1843" t="str" cm="1">
        <f t="array" ref="O1843">_xlfn.IFS(
Table1[[#This Row],[Engine Size]]&lt;2,"Small",
Table1[[#This Row],[Engine Size]]&lt;4,"Medium",
TRUE,"Large"
)</f>
        <v>Medium</v>
      </c>
      <c r="P1843" cm="1">
        <f t="array" ref="P1843">_xlfn.IFS(
Table1[[#This Row],[Condition]]="New",3,
Table1[[#This Row],[Condition]]="Like New",2,
TRUE,1
)</f>
        <v>1</v>
      </c>
    </row>
    <row r="1844" spans="1:16" hidden="1" x14ac:dyDescent="0.3">
      <c r="A1844">
        <v>1843</v>
      </c>
      <c r="B1844" t="s">
        <v>43</v>
      </c>
      <c r="C1844">
        <v>2004</v>
      </c>
      <c r="D1844">
        <v>5.4</v>
      </c>
      <c r="E1844" t="s">
        <v>18</v>
      </c>
      <c r="F1844" t="s">
        <v>34</v>
      </c>
      <c r="G1844">
        <v>294120</v>
      </c>
      <c r="H1844" t="s">
        <v>38</v>
      </c>
      <c r="I1844">
        <v>35945.019999999997</v>
      </c>
      <c r="J1844" t="s">
        <v>60</v>
      </c>
      <c r="K1844">
        <f ca="1">YEAR(TODAY()) - Table1[[#This Row],[Year]]</f>
        <v>22</v>
      </c>
      <c r="L1844">
        <f>Table1[[#This Row],[Price]]/Table1[[#This Row],[Mileage]]</f>
        <v>0.12221209030327757</v>
      </c>
      <c r="M1844" t="str" cm="1">
        <f t="array" ref="M1844">_xlfn.IFS(
Table1[[#This Row],[Mileage]]&lt;50000,"Low",
Table1[[#This Row],[Mileage]]&lt;150000,"Medium",
TRUE,"High"
)</f>
        <v>High</v>
      </c>
      <c r="N1844" t="str" cm="1">
        <f t="array" ref="N1844">_xlfn.IFS(
Table1[[#This Row],[Price]]&lt;65000,"Budget",
Table1[[#This Row],[Price]]&lt;=80000,"Mid-range",
TRUE,"Premium"
)</f>
        <v>Budget</v>
      </c>
      <c r="O1844" t="str" cm="1">
        <f t="array" ref="O1844">_xlfn.IFS(
Table1[[#This Row],[Engine Size]]&lt;2,"Small",
Table1[[#This Row],[Engine Size]]&lt;4,"Medium",
TRUE,"Large"
)</f>
        <v>Large</v>
      </c>
      <c r="P1844" cm="1">
        <f t="array" ref="P1844">_xlfn.IFS(
Table1[[#This Row],[Condition]]="New",3,
Table1[[#This Row],[Condition]]="Like New",2,
TRUE,1
)</f>
        <v>2</v>
      </c>
    </row>
    <row r="1845" spans="1:16" x14ac:dyDescent="0.3">
      <c r="A1845">
        <v>1844</v>
      </c>
      <c r="B1845" t="s">
        <v>43</v>
      </c>
      <c r="C1845">
        <v>2000</v>
      </c>
      <c r="D1845">
        <v>3.8</v>
      </c>
      <c r="E1845" t="s">
        <v>18</v>
      </c>
      <c r="F1845" t="s">
        <v>34</v>
      </c>
      <c r="G1845">
        <v>143063</v>
      </c>
      <c r="H1845" t="s">
        <v>20</v>
      </c>
      <c r="I1845">
        <v>59841.61</v>
      </c>
      <c r="J1845" t="s">
        <v>57</v>
      </c>
      <c r="K1845">
        <f ca="1">YEAR(TODAY()) - Table1[[#This Row],[Year]]</f>
        <v>26</v>
      </c>
      <c r="L1845">
        <f>Table1[[#This Row],[Price]]/Table1[[#This Row],[Mileage]]</f>
        <v>0.41828851624808649</v>
      </c>
      <c r="M1845" t="str" cm="1">
        <f t="array" ref="M1845">_xlfn.IFS(
Table1[[#This Row],[Mileage]]&lt;50000,"Low",
Table1[[#This Row],[Mileage]]&lt;150000,"Medium",
TRUE,"High"
)</f>
        <v>Medium</v>
      </c>
      <c r="N1845" t="str" cm="1">
        <f t="array" ref="N1845">_xlfn.IFS(
Table1[[#This Row],[Price]]&lt;65000,"Budget",
Table1[[#This Row],[Price]]&lt;=80000,"Mid-range",
TRUE,"Premium"
)</f>
        <v>Budget</v>
      </c>
      <c r="O1845" t="str" cm="1">
        <f t="array" ref="O1845">_xlfn.IFS(
Table1[[#This Row],[Engine Size]]&lt;2,"Small",
Table1[[#This Row],[Engine Size]]&lt;4,"Medium",
TRUE,"Large"
)</f>
        <v>Medium</v>
      </c>
      <c r="P1845" cm="1">
        <f t="array" ref="P1845">_xlfn.IFS(
Table1[[#This Row],[Condition]]="New",3,
Table1[[#This Row],[Condition]]="Like New",2,
TRUE,1
)</f>
        <v>3</v>
      </c>
    </row>
    <row r="1846" spans="1:16" x14ac:dyDescent="0.3">
      <c r="A1846">
        <v>1845</v>
      </c>
      <c r="B1846" t="s">
        <v>50</v>
      </c>
      <c r="C1846">
        <v>2023</v>
      </c>
      <c r="D1846">
        <v>3.7</v>
      </c>
      <c r="E1846" t="s">
        <v>42</v>
      </c>
      <c r="F1846" t="s">
        <v>34</v>
      </c>
      <c r="G1846">
        <v>104405</v>
      </c>
      <c r="H1846" t="s">
        <v>20</v>
      </c>
      <c r="I1846">
        <v>69257.009999999995</v>
      </c>
      <c r="J1846" t="s">
        <v>61</v>
      </c>
      <c r="K1846">
        <f ca="1">YEAR(TODAY()) - Table1[[#This Row],[Year]]</f>
        <v>3</v>
      </c>
      <c r="L1846">
        <f>Table1[[#This Row],[Price]]/Table1[[#This Row],[Mileage]]</f>
        <v>0.66334955222451031</v>
      </c>
      <c r="M1846" t="str" cm="1">
        <f t="array" ref="M1846">_xlfn.IFS(
Table1[[#This Row],[Mileage]]&lt;50000,"Low",
Table1[[#This Row],[Mileage]]&lt;150000,"Medium",
TRUE,"High"
)</f>
        <v>Medium</v>
      </c>
      <c r="N1846" t="str" cm="1">
        <f t="array" ref="N1846">_xlfn.IFS(
Table1[[#This Row],[Price]]&lt;65000,"Budget",
Table1[[#This Row],[Price]]&lt;=80000,"Mid-range",
TRUE,"Premium"
)</f>
        <v>Mid-range</v>
      </c>
      <c r="O1846" t="str" cm="1">
        <f t="array" ref="O1846">_xlfn.IFS(
Table1[[#This Row],[Engine Size]]&lt;2,"Small",
Table1[[#This Row],[Engine Size]]&lt;4,"Medium",
TRUE,"Large"
)</f>
        <v>Medium</v>
      </c>
      <c r="P1846" cm="1">
        <f t="array" ref="P1846">_xlfn.IFS(
Table1[[#This Row],[Condition]]="New",3,
Table1[[#This Row],[Condition]]="Like New",2,
TRUE,1
)</f>
        <v>3</v>
      </c>
    </row>
    <row r="1847" spans="1:16" x14ac:dyDescent="0.3">
      <c r="A1847">
        <v>1846</v>
      </c>
      <c r="B1847" t="s">
        <v>37</v>
      </c>
      <c r="C1847">
        <v>2011</v>
      </c>
      <c r="D1847">
        <v>2</v>
      </c>
      <c r="E1847" t="s">
        <v>18</v>
      </c>
      <c r="F1847" t="s">
        <v>34</v>
      </c>
      <c r="G1847">
        <v>53744</v>
      </c>
      <c r="H1847" t="s">
        <v>38</v>
      </c>
      <c r="I1847">
        <v>77532.41</v>
      </c>
      <c r="J1847" t="s">
        <v>68</v>
      </c>
      <c r="K1847">
        <f ca="1">YEAR(TODAY()) - Table1[[#This Row],[Year]]</f>
        <v>15</v>
      </c>
      <c r="L1847">
        <f>Table1[[#This Row],[Price]]/Table1[[#This Row],[Mileage]]</f>
        <v>1.4426244790116107</v>
      </c>
      <c r="M1847" t="str" cm="1">
        <f t="array" ref="M1847">_xlfn.IFS(
Table1[[#This Row],[Mileage]]&lt;50000,"Low",
Table1[[#This Row],[Mileage]]&lt;150000,"Medium",
TRUE,"High"
)</f>
        <v>Medium</v>
      </c>
      <c r="N1847" t="str" cm="1">
        <f t="array" ref="N1847">_xlfn.IFS(
Table1[[#This Row],[Price]]&lt;65000,"Budget",
Table1[[#This Row],[Price]]&lt;=80000,"Mid-range",
TRUE,"Premium"
)</f>
        <v>Mid-range</v>
      </c>
      <c r="O1847" t="str" cm="1">
        <f t="array" ref="O1847">_xlfn.IFS(
Table1[[#This Row],[Engine Size]]&lt;2,"Small",
Table1[[#This Row],[Engine Size]]&lt;4,"Medium",
TRUE,"Large"
)</f>
        <v>Medium</v>
      </c>
      <c r="P1847" cm="1">
        <f t="array" ref="P1847">_xlfn.IFS(
Table1[[#This Row],[Condition]]="New",3,
Table1[[#This Row],[Condition]]="Like New",2,
TRUE,1
)</f>
        <v>2</v>
      </c>
    </row>
    <row r="1848" spans="1:16" hidden="1" x14ac:dyDescent="0.3">
      <c r="A1848">
        <v>1847</v>
      </c>
      <c r="B1848" t="s">
        <v>17</v>
      </c>
      <c r="C1848">
        <v>2010</v>
      </c>
      <c r="D1848">
        <v>1.8</v>
      </c>
      <c r="E1848" t="s">
        <v>33</v>
      </c>
      <c r="F1848" t="s">
        <v>19</v>
      </c>
      <c r="G1848">
        <v>2473</v>
      </c>
      <c r="H1848" t="s">
        <v>20</v>
      </c>
      <c r="I1848">
        <v>35229.65</v>
      </c>
      <c r="J1848" t="s">
        <v>47</v>
      </c>
      <c r="K1848">
        <f ca="1">YEAR(TODAY()) - Table1[[#This Row],[Year]]</f>
        <v>16</v>
      </c>
      <c r="L1848">
        <f>Table1[[#This Row],[Price]]/Table1[[#This Row],[Mileage]]</f>
        <v>14.245713708046907</v>
      </c>
      <c r="M1848" t="str" cm="1">
        <f t="array" ref="M1848">_xlfn.IFS(
Table1[[#This Row],[Mileage]]&lt;50000,"Low",
Table1[[#This Row],[Mileage]]&lt;150000,"Medium",
TRUE,"High"
)</f>
        <v>Low</v>
      </c>
      <c r="N1848" t="str" cm="1">
        <f t="array" ref="N1848">_xlfn.IFS(
Table1[[#This Row],[Price]]&lt;65000,"Budget",
Table1[[#This Row],[Price]]&lt;=80000,"Mid-range",
TRUE,"Premium"
)</f>
        <v>Budget</v>
      </c>
      <c r="O1848" t="str" cm="1">
        <f t="array" ref="O1848">_xlfn.IFS(
Table1[[#This Row],[Engine Size]]&lt;2,"Small",
Table1[[#This Row],[Engine Size]]&lt;4,"Medium",
TRUE,"Large"
)</f>
        <v>Small</v>
      </c>
      <c r="P1848" cm="1">
        <f t="array" ref="P1848">_xlfn.IFS(
Table1[[#This Row],[Condition]]="New",3,
Table1[[#This Row],[Condition]]="Like New",2,
TRUE,1
)</f>
        <v>3</v>
      </c>
    </row>
    <row r="1849" spans="1:16" hidden="1" x14ac:dyDescent="0.3">
      <c r="A1849">
        <v>1848</v>
      </c>
      <c r="B1849" t="s">
        <v>30</v>
      </c>
      <c r="C1849">
        <v>2016</v>
      </c>
      <c r="D1849">
        <v>5.6</v>
      </c>
      <c r="E1849" t="s">
        <v>25</v>
      </c>
      <c r="F1849" t="s">
        <v>34</v>
      </c>
      <c r="G1849">
        <v>139180</v>
      </c>
      <c r="H1849" t="s">
        <v>38</v>
      </c>
      <c r="I1849">
        <v>18856.62</v>
      </c>
      <c r="J1849" t="s">
        <v>52</v>
      </c>
      <c r="K1849">
        <f ca="1">YEAR(TODAY()) - Table1[[#This Row],[Year]]</f>
        <v>10</v>
      </c>
      <c r="L1849">
        <f>Table1[[#This Row],[Price]]/Table1[[#This Row],[Mileage]]</f>
        <v>0.13548369018537146</v>
      </c>
      <c r="M1849" t="str" cm="1">
        <f t="array" ref="M1849">_xlfn.IFS(
Table1[[#This Row],[Mileage]]&lt;50000,"Low",
Table1[[#This Row],[Mileage]]&lt;150000,"Medium",
TRUE,"High"
)</f>
        <v>Medium</v>
      </c>
      <c r="N1849" t="str" cm="1">
        <f t="array" ref="N1849">_xlfn.IFS(
Table1[[#This Row],[Price]]&lt;65000,"Budget",
Table1[[#This Row],[Price]]&lt;=80000,"Mid-range",
TRUE,"Premium"
)</f>
        <v>Budget</v>
      </c>
      <c r="O1849" t="str" cm="1">
        <f t="array" ref="O1849">_xlfn.IFS(
Table1[[#This Row],[Engine Size]]&lt;2,"Small",
Table1[[#This Row],[Engine Size]]&lt;4,"Medium",
TRUE,"Large"
)</f>
        <v>Large</v>
      </c>
      <c r="P1849" cm="1">
        <f t="array" ref="P1849">_xlfn.IFS(
Table1[[#This Row],[Condition]]="New",3,
Table1[[#This Row],[Condition]]="Like New",2,
TRUE,1
)</f>
        <v>2</v>
      </c>
    </row>
    <row r="1850" spans="1:16" x14ac:dyDescent="0.3">
      <c r="A1850">
        <v>1849</v>
      </c>
      <c r="B1850" t="s">
        <v>30</v>
      </c>
      <c r="C1850">
        <v>2003</v>
      </c>
      <c r="D1850">
        <v>2.6</v>
      </c>
      <c r="E1850" t="s">
        <v>33</v>
      </c>
      <c r="F1850" t="s">
        <v>34</v>
      </c>
      <c r="G1850">
        <v>28715</v>
      </c>
      <c r="H1850" t="s">
        <v>26</v>
      </c>
      <c r="I1850">
        <v>95709.72</v>
      </c>
      <c r="J1850" t="s">
        <v>52</v>
      </c>
      <c r="K1850">
        <f ca="1">YEAR(TODAY()) - Table1[[#This Row],[Year]]</f>
        <v>23</v>
      </c>
      <c r="L1850">
        <f>Table1[[#This Row],[Price]]/Table1[[#This Row],[Mileage]]</f>
        <v>3.3330914156364271</v>
      </c>
      <c r="M1850" t="str" cm="1">
        <f t="array" ref="M1850">_xlfn.IFS(
Table1[[#This Row],[Mileage]]&lt;50000,"Low",
Table1[[#This Row],[Mileage]]&lt;150000,"Medium",
TRUE,"High"
)</f>
        <v>Low</v>
      </c>
      <c r="N1850" t="str" cm="1">
        <f t="array" ref="N1850">_xlfn.IFS(
Table1[[#This Row],[Price]]&lt;65000,"Budget",
Table1[[#This Row],[Price]]&lt;=80000,"Mid-range",
TRUE,"Premium"
)</f>
        <v>Premium</v>
      </c>
      <c r="O1850" t="str" cm="1">
        <f t="array" ref="O1850">_xlfn.IFS(
Table1[[#This Row],[Engine Size]]&lt;2,"Small",
Table1[[#This Row],[Engine Size]]&lt;4,"Medium",
TRUE,"Large"
)</f>
        <v>Medium</v>
      </c>
      <c r="P1850" cm="1">
        <f t="array" ref="P1850">_xlfn.IFS(
Table1[[#This Row],[Condition]]="New",3,
Table1[[#This Row],[Condition]]="Like New",2,
TRUE,1
)</f>
        <v>1</v>
      </c>
    </row>
    <row r="1851" spans="1:16" hidden="1" x14ac:dyDescent="0.3">
      <c r="A1851">
        <v>1850</v>
      </c>
      <c r="B1851" t="s">
        <v>43</v>
      </c>
      <c r="C1851">
        <v>2014</v>
      </c>
      <c r="D1851">
        <v>2.9</v>
      </c>
      <c r="E1851" t="s">
        <v>25</v>
      </c>
      <c r="F1851" t="s">
        <v>19</v>
      </c>
      <c r="G1851">
        <v>244826</v>
      </c>
      <c r="H1851" t="s">
        <v>26</v>
      </c>
      <c r="I1851">
        <v>12257.26</v>
      </c>
      <c r="J1851" t="s">
        <v>44</v>
      </c>
      <c r="K1851">
        <f ca="1">YEAR(TODAY()) - Table1[[#This Row],[Year]]</f>
        <v>12</v>
      </c>
      <c r="L1851">
        <f>Table1[[#This Row],[Price]]/Table1[[#This Row],[Mileage]]</f>
        <v>5.0065189154746635E-2</v>
      </c>
      <c r="M1851" t="str" cm="1">
        <f t="array" ref="M1851">_xlfn.IFS(
Table1[[#This Row],[Mileage]]&lt;50000,"Low",
Table1[[#This Row],[Mileage]]&lt;150000,"Medium",
TRUE,"High"
)</f>
        <v>High</v>
      </c>
      <c r="N1851" t="str" cm="1">
        <f t="array" ref="N1851">_xlfn.IFS(
Table1[[#This Row],[Price]]&lt;65000,"Budget",
Table1[[#This Row],[Price]]&lt;=80000,"Mid-range",
TRUE,"Premium"
)</f>
        <v>Budget</v>
      </c>
      <c r="O1851" t="str" cm="1">
        <f t="array" ref="O1851">_xlfn.IFS(
Table1[[#This Row],[Engine Size]]&lt;2,"Small",
Table1[[#This Row],[Engine Size]]&lt;4,"Medium",
TRUE,"Large"
)</f>
        <v>Medium</v>
      </c>
      <c r="P1851" cm="1">
        <f t="array" ref="P1851">_xlfn.IFS(
Table1[[#This Row],[Condition]]="New",3,
Table1[[#This Row],[Condition]]="Like New",2,
TRUE,1
)</f>
        <v>1</v>
      </c>
    </row>
    <row r="1852" spans="1:16" hidden="1" x14ac:dyDescent="0.3">
      <c r="A1852">
        <v>1851</v>
      </c>
      <c r="B1852" t="s">
        <v>37</v>
      </c>
      <c r="C1852">
        <v>2008</v>
      </c>
      <c r="D1852">
        <v>4.8</v>
      </c>
      <c r="E1852" t="s">
        <v>18</v>
      </c>
      <c r="F1852" t="s">
        <v>34</v>
      </c>
      <c r="G1852">
        <v>253856</v>
      </c>
      <c r="H1852" t="s">
        <v>38</v>
      </c>
      <c r="I1852">
        <v>14101.51</v>
      </c>
      <c r="J1852" t="s">
        <v>39</v>
      </c>
      <c r="K1852">
        <f ca="1">YEAR(TODAY()) - Table1[[#This Row],[Year]]</f>
        <v>18</v>
      </c>
      <c r="L1852">
        <f>Table1[[#This Row],[Price]]/Table1[[#This Row],[Mileage]]</f>
        <v>5.5549248392789616E-2</v>
      </c>
      <c r="M1852" t="str" cm="1">
        <f t="array" ref="M1852">_xlfn.IFS(
Table1[[#This Row],[Mileage]]&lt;50000,"Low",
Table1[[#This Row],[Mileage]]&lt;150000,"Medium",
TRUE,"High"
)</f>
        <v>High</v>
      </c>
      <c r="N1852" t="str" cm="1">
        <f t="array" ref="N1852">_xlfn.IFS(
Table1[[#This Row],[Price]]&lt;65000,"Budget",
Table1[[#This Row],[Price]]&lt;=80000,"Mid-range",
TRUE,"Premium"
)</f>
        <v>Budget</v>
      </c>
      <c r="O1852" t="str" cm="1">
        <f t="array" ref="O1852">_xlfn.IFS(
Table1[[#This Row],[Engine Size]]&lt;2,"Small",
Table1[[#This Row],[Engine Size]]&lt;4,"Medium",
TRUE,"Large"
)</f>
        <v>Large</v>
      </c>
      <c r="P1852" cm="1">
        <f t="array" ref="P1852">_xlfn.IFS(
Table1[[#This Row],[Condition]]="New",3,
Table1[[#This Row],[Condition]]="Like New",2,
TRUE,1
)</f>
        <v>2</v>
      </c>
    </row>
    <row r="1853" spans="1:16" x14ac:dyDescent="0.3">
      <c r="A1853">
        <v>1852</v>
      </c>
      <c r="B1853" t="s">
        <v>37</v>
      </c>
      <c r="C1853">
        <v>2020</v>
      </c>
      <c r="D1853">
        <v>2.7</v>
      </c>
      <c r="E1853" t="s">
        <v>18</v>
      </c>
      <c r="F1853" t="s">
        <v>19</v>
      </c>
      <c r="G1853">
        <v>239419</v>
      </c>
      <c r="H1853" t="s">
        <v>26</v>
      </c>
      <c r="I1853">
        <v>52019.54</v>
      </c>
      <c r="J1853" t="s">
        <v>48</v>
      </c>
      <c r="K1853">
        <f ca="1">YEAR(TODAY()) - Table1[[#This Row],[Year]]</f>
        <v>6</v>
      </c>
      <c r="L1853">
        <f>Table1[[#This Row],[Price]]/Table1[[#This Row],[Mileage]]</f>
        <v>0.21727406763874213</v>
      </c>
      <c r="M1853" t="str" cm="1">
        <f t="array" ref="M1853">_xlfn.IFS(
Table1[[#This Row],[Mileage]]&lt;50000,"Low",
Table1[[#This Row],[Mileage]]&lt;150000,"Medium",
TRUE,"High"
)</f>
        <v>High</v>
      </c>
      <c r="N1853" t="str" cm="1">
        <f t="array" ref="N1853">_xlfn.IFS(
Table1[[#This Row],[Price]]&lt;65000,"Budget",
Table1[[#This Row],[Price]]&lt;=80000,"Mid-range",
TRUE,"Premium"
)</f>
        <v>Budget</v>
      </c>
      <c r="O1853" t="str" cm="1">
        <f t="array" ref="O1853">_xlfn.IFS(
Table1[[#This Row],[Engine Size]]&lt;2,"Small",
Table1[[#This Row],[Engine Size]]&lt;4,"Medium",
TRUE,"Large"
)</f>
        <v>Medium</v>
      </c>
      <c r="P1853" cm="1">
        <f t="array" ref="P1853">_xlfn.IFS(
Table1[[#This Row],[Condition]]="New",3,
Table1[[#This Row],[Condition]]="Like New",2,
TRUE,1
)</f>
        <v>1</v>
      </c>
    </row>
    <row r="1854" spans="1:16" x14ac:dyDescent="0.3">
      <c r="A1854">
        <v>1853</v>
      </c>
      <c r="B1854" t="s">
        <v>17</v>
      </c>
      <c r="C1854">
        <v>2019</v>
      </c>
      <c r="D1854">
        <v>5.8</v>
      </c>
      <c r="E1854" t="s">
        <v>42</v>
      </c>
      <c r="F1854" t="s">
        <v>34</v>
      </c>
      <c r="G1854">
        <v>252508</v>
      </c>
      <c r="H1854" t="s">
        <v>38</v>
      </c>
      <c r="I1854">
        <v>82830.75</v>
      </c>
      <c r="J1854" t="s">
        <v>64</v>
      </c>
      <c r="K1854">
        <f ca="1">YEAR(TODAY()) - Table1[[#This Row],[Year]]</f>
        <v>7</v>
      </c>
      <c r="L1854">
        <f>Table1[[#This Row],[Price]]/Table1[[#This Row],[Mileage]]</f>
        <v>0.32803218115861676</v>
      </c>
      <c r="M1854" t="str" cm="1">
        <f t="array" ref="M1854">_xlfn.IFS(
Table1[[#This Row],[Mileage]]&lt;50000,"Low",
Table1[[#This Row],[Mileage]]&lt;150000,"Medium",
TRUE,"High"
)</f>
        <v>High</v>
      </c>
      <c r="N1854" t="str" cm="1">
        <f t="array" ref="N1854">_xlfn.IFS(
Table1[[#This Row],[Price]]&lt;65000,"Budget",
Table1[[#This Row],[Price]]&lt;=80000,"Mid-range",
TRUE,"Premium"
)</f>
        <v>Premium</v>
      </c>
      <c r="O1854" t="str" cm="1">
        <f t="array" ref="O1854">_xlfn.IFS(
Table1[[#This Row],[Engine Size]]&lt;2,"Small",
Table1[[#This Row],[Engine Size]]&lt;4,"Medium",
TRUE,"Large"
)</f>
        <v>Large</v>
      </c>
      <c r="P1854" cm="1">
        <f t="array" ref="P1854">_xlfn.IFS(
Table1[[#This Row],[Condition]]="New",3,
Table1[[#This Row],[Condition]]="Like New",2,
TRUE,1
)</f>
        <v>2</v>
      </c>
    </row>
    <row r="1855" spans="1:16" x14ac:dyDescent="0.3">
      <c r="A1855">
        <v>1854</v>
      </c>
      <c r="B1855" t="s">
        <v>50</v>
      </c>
      <c r="C1855">
        <v>2018</v>
      </c>
      <c r="D1855">
        <v>4.7</v>
      </c>
      <c r="E1855" t="s">
        <v>18</v>
      </c>
      <c r="F1855" t="s">
        <v>34</v>
      </c>
      <c r="G1855">
        <v>299461</v>
      </c>
      <c r="H1855" t="s">
        <v>20</v>
      </c>
      <c r="I1855">
        <v>78577.89</v>
      </c>
      <c r="J1855" t="s">
        <v>55</v>
      </c>
      <c r="K1855">
        <f ca="1">YEAR(TODAY()) - Table1[[#This Row],[Year]]</f>
        <v>8</v>
      </c>
      <c r="L1855">
        <f>Table1[[#This Row],[Price]]/Table1[[#This Row],[Mileage]]</f>
        <v>0.26239774127515769</v>
      </c>
      <c r="M1855" t="str" cm="1">
        <f t="array" ref="M1855">_xlfn.IFS(
Table1[[#This Row],[Mileage]]&lt;50000,"Low",
Table1[[#This Row],[Mileage]]&lt;150000,"Medium",
TRUE,"High"
)</f>
        <v>High</v>
      </c>
      <c r="N1855" t="str" cm="1">
        <f t="array" ref="N1855">_xlfn.IFS(
Table1[[#This Row],[Price]]&lt;65000,"Budget",
Table1[[#This Row],[Price]]&lt;=80000,"Mid-range",
TRUE,"Premium"
)</f>
        <v>Mid-range</v>
      </c>
      <c r="O1855" t="str" cm="1">
        <f t="array" ref="O1855">_xlfn.IFS(
Table1[[#This Row],[Engine Size]]&lt;2,"Small",
Table1[[#This Row],[Engine Size]]&lt;4,"Medium",
TRUE,"Large"
)</f>
        <v>Large</v>
      </c>
      <c r="P1855" cm="1">
        <f t="array" ref="P1855">_xlfn.IFS(
Table1[[#This Row],[Condition]]="New",3,
Table1[[#This Row],[Condition]]="Like New",2,
TRUE,1
)</f>
        <v>3</v>
      </c>
    </row>
    <row r="1856" spans="1:16" x14ac:dyDescent="0.3">
      <c r="A1856">
        <v>1855</v>
      </c>
      <c r="B1856" t="s">
        <v>24</v>
      </c>
      <c r="C1856">
        <v>2018</v>
      </c>
      <c r="D1856">
        <v>4</v>
      </c>
      <c r="E1856" t="s">
        <v>18</v>
      </c>
      <c r="F1856" t="s">
        <v>19</v>
      </c>
      <c r="G1856">
        <v>164434</v>
      </c>
      <c r="H1856" t="s">
        <v>20</v>
      </c>
      <c r="I1856">
        <v>94081.43</v>
      </c>
      <c r="J1856" t="s">
        <v>53</v>
      </c>
      <c r="K1856">
        <f ca="1">YEAR(TODAY()) - Table1[[#This Row],[Year]]</f>
        <v>8</v>
      </c>
      <c r="L1856">
        <f>Table1[[#This Row],[Price]]/Table1[[#This Row],[Mileage]]</f>
        <v>0.5721531435104662</v>
      </c>
      <c r="M1856" t="str" cm="1">
        <f t="array" ref="M1856">_xlfn.IFS(
Table1[[#This Row],[Mileage]]&lt;50000,"Low",
Table1[[#This Row],[Mileage]]&lt;150000,"Medium",
TRUE,"High"
)</f>
        <v>High</v>
      </c>
      <c r="N1856" t="str" cm="1">
        <f t="array" ref="N1856">_xlfn.IFS(
Table1[[#This Row],[Price]]&lt;65000,"Budget",
Table1[[#This Row],[Price]]&lt;=80000,"Mid-range",
TRUE,"Premium"
)</f>
        <v>Premium</v>
      </c>
      <c r="O1856" t="str" cm="1">
        <f t="array" ref="O1856">_xlfn.IFS(
Table1[[#This Row],[Engine Size]]&lt;2,"Small",
Table1[[#This Row],[Engine Size]]&lt;4,"Medium",
TRUE,"Large"
)</f>
        <v>Large</v>
      </c>
      <c r="P1856" cm="1">
        <f t="array" ref="P1856">_xlfn.IFS(
Table1[[#This Row],[Condition]]="New",3,
Table1[[#This Row],[Condition]]="Like New",2,
TRUE,1
)</f>
        <v>3</v>
      </c>
    </row>
    <row r="1857" spans="1:16" hidden="1" x14ac:dyDescent="0.3">
      <c r="A1857">
        <v>1856</v>
      </c>
      <c r="B1857" t="s">
        <v>30</v>
      </c>
      <c r="C1857">
        <v>2011</v>
      </c>
      <c r="D1857">
        <v>5.4</v>
      </c>
      <c r="E1857" t="s">
        <v>42</v>
      </c>
      <c r="F1857" t="s">
        <v>34</v>
      </c>
      <c r="G1857">
        <v>54604</v>
      </c>
      <c r="H1857" t="s">
        <v>38</v>
      </c>
      <c r="I1857">
        <v>18452.240000000002</v>
      </c>
      <c r="J1857" t="s">
        <v>31</v>
      </c>
      <c r="K1857">
        <f ca="1">YEAR(TODAY()) - Table1[[#This Row],[Year]]</f>
        <v>15</v>
      </c>
      <c r="L1857">
        <f>Table1[[#This Row],[Price]]/Table1[[#This Row],[Mileage]]</f>
        <v>0.33792835689693068</v>
      </c>
      <c r="M1857" t="str" cm="1">
        <f t="array" ref="M1857">_xlfn.IFS(
Table1[[#This Row],[Mileage]]&lt;50000,"Low",
Table1[[#This Row],[Mileage]]&lt;150000,"Medium",
TRUE,"High"
)</f>
        <v>Medium</v>
      </c>
      <c r="N1857" t="str" cm="1">
        <f t="array" ref="N1857">_xlfn.IFS(
Table1[[#This Row],[Price]]&lt;65000,"Budget",
Table1[[#This Row],[Price]]&lt;=80000,"Mid-range",
TRUE,"Premium"
)</f>
        <v>Budget</v>
      </c>
      <c r="O1857" t="str" cm="1">
        <f t="array" ref="O1857">_xlfn.IFS(
Table1[[#This Row],[Engine Size]]&lt;2,"Small",
Table1[[#This Row],[Engine Size]]&lt;4,"Medium",
TRUE,"Large"
)</f>
        <v>Large</v>
      </c>
      <c r="P1857" cm="1">
        <f t="array" ref="P1857">_xlfn.IFS(
Table1[[#This Row],[Condition]]="New",3,
Table1[[#This Row],[Condition]]="Like New",2,
TRUE,1
)</f>
        <v>2</v>
      </c>
    </row>
    <row r="1858" spans="1:16" hidden="1" x14ac:dyDescent="0.3">
      <c r="A1858">
        <v>1857</v>
      </c>
      <c r="B1858" t="s">
        <v>50</v>
      </c>
      <c r="C1858">
        <v>2004</v>
      </c>
      <c r="D1858">
        <v>1.2</v>
      </c>
      <c r="E1858" t="s">
        <v>42</v>
      </c>
      <c r="F1858" t="s">
        <v>19</v>
      </c>
      <c r="G1858">
        <v>4889</v>
      </c>
      <c r="H1858" t="s">
        <v>20</v>
      </c>
      <c r="I1858">
        <v>40694.089999999997</v>
      </c>
      <c r="J1858" t="s">
        <v>54</v>
      </c>
      <c r="K1858">
        <f ca="1">YEAR(TODAY()) - Table1[[#This Row],[Year]]</f>
        <v>22</v>
      </c>
      <c r="L1858">
        <f>Table1[[#This Row],[Price]]/Table1[[#This Row],[Mileage]]</f>
        <v>8.3236019635917362</v>
      </c>
      <c r="M1858" t="str" cm="1">
        <f t="array" ref="M1858">_xlfn.IFS(
Table1[[#This Row],[Mileage]]&lt;50000,"Low",
Table1[[#This Row],[Mileage]]&lt;150000,"Medium",
TRUE,"High"
)</f>
        <v>Low</v>
      </c>
      <c r="N1858" t="str" cm="1">
        <f t="array" ref="N1858">_xlfn.IFS(
Table1[[#This Row],[Price]]&lt;65000,"Budget",
Table1[[#This Row],[Price]]&lt;=80000,"Mid-range",
TRUE,"Premium"
)</f>
        <v>Budget</v>
      </c>
      <c r="O1858" t="str" cm="1">
        <f t="array" ref="O1858">_xlfn.IFS(
Table1[[#This Row],[Engine Size]]&lt;2,"Small",
Table1[[#This Row],[Engine Size]]&lt;4,"Medium",
TRUE,"Large"
)</f>
        <v>Small</v>
      </c>
      <c r="P1858" cm="1">
        <f t="array" ref="P1858">_xlfn.IFS(
Table1[[#This Row],[Condition]]="New",3,
Table1[[#This Row],[Condition]]="Like New",2,
TRUE,1
)</f>
        <v>3</v>
      </c>
    </row>
    <row r="1859" spans="1:16" hidden="1" x14ac:dyDescent="0.3">
      <c r="A1859">
        <v>1858</v>
      </c>
      <c r="B1859" t="s">
        <v>58</v>
      </c>
      <c r="C1859">
        <v>2009</v>
      </c>
      <c r="D1859">
        <v>2.2999999999999998</v>
      </c>
      <c r="E1859" t="s">
        <v>25</v>
      </c>
      <c r="F1859" t="s">
        <v>34</v>
      </c>
      <c r="G1859">
        <v>220629</v>
      </c>
      <c r="H1859" t="s">
        <v>26</v>
      </c>
      <c r="I1859">
        <v>31803.5</v>
      </c>
      <c r="J1859" t="s">
        <v>65</v>
      </c>
      <c r="K1859">
        <f ca="1">YEAR(TODAY()) - Table1[[#This Row],[Year]]</f>
        <v>17</v>
      </c>
      <c r="L1859">
        <f>Table1[[#This Row],[Price]]/Table1[[#This Row],[Mileage]]</f>
        <v>0.14414922788935272</v>
      </c>
      <c r="M1859" t="str" cm="1">
        <f t="array" ref="M1859">_xlfn.IFS(
Table1[[#This Row],[Mileage]]&lt;50000,"Low",
Table1[[#This Row],[Mileage]]&lt;150000,"Medium",
TRUE,"High"
)</f>
        <v>High</v>
      </c>
      <c r="N1859" t="str" cm="1">
        <f t="array" ref="N1859">_xlfn.IFS(
Table1[[#This Row],[Price]]&lt;65000,"Budget",
Table1[[#This Row],[Price]]&lt;=80000,"Mid-range",
TRUE,"Premium"
)</f>
        <v>Budget</v>
      </c>
      <c r="O1859" t="str" cm="1">
        <f t="array" ref="O1859">_xlfn.IFS(
Table1[[#This Row],[Engine Size]]&lt;2,"Small",
Table1[[#This Row],[Engine Size]]&lt;4,"Medium",
TRUE,"Large"
)</f>
        <v>Medium</v>
      </c>
      <c r="P1859" cm="1">
        <f t="array" ref="P1859">_xlfn.IFS(
Table1[[#This Row],[Condition]]="New",3,
Table1[[#This Row],[Condition]]="Like New",2,
TRUE,1
)</f>
        <v>1</v>
      </c>
    </row>
    <row r="1860" spans="1:16" x14ac:dyDescent="0.3">
      <c r="A1860">
        <v>1859</v>
      </c>
      <c r="B1860" t="s">
        <v>30</v>
      </c>
      <c r="C1860">
        <v>2016</v>
      </c>
      <c r="D1860">
        <v>3.3</v>
      </c>
      <c r="E1860" t="s">
        <v>18</v>
      </c>
      <c r="F1860" t="s">
        <v>34</v>
      </c>
      <c r="G1860">
        <v>294115</v>
      </c>
      <c r="H1860" t="s">
        <v>20</v>
      </c>
      <c r="I1860">
        <v>86782.66</v>
      </c>
      <c r="J1860" t="s">
        <v>40</v>
      </c>
      <c r="K1860">
        <f ca="1">YEAR(TODAY()) - Table1[[#This Row],[Year]]</f>
        <v>10</v>
      </c>
      <c r="L1860">
        <f>Table1[[#This Row],[Price]]/Table1[[#This Row],[Mileage]]</f>
        <v>0.29506369957329615</v>
      </c>
      <c r="M1860" t="str" cm="1">
        <f t="array" ref="M1860">_xlfn.IFS(
Table1[[#This Row],[Mileage]]&lt;50000,"Low",
Table1[[#This Row],[Mileage]]&lt;150000,"Medium",
TRUE,"High"
)</f>
        <v>High</v>
      </c>
      <c r="N1860" t="str" cm="1">
        <f t="array" ref="N1860">_xlfn.IFS(
Table1[[#This Row],[Price]]&lt;65000,"Budget",
Table1[[#This Row],[Price]]&lt;=80000,"Mid-range",
TRUE,"Premium"
)</f>
        <v>Premium</v>
      </c>
      <c r="O1860" t="str" cm="1">
        <f t="array" ref="O1860">_xlfn.IFS(
Table1[[#This Row],[Engine Size]]&lt;2,"Small",
Table1[[#This Row],[Engine Size]]&lt;4,"Medium",
TRUE,"Large"
)</f>
        <v>Medium</v>
      </c>
      <c r="P1860" cm="1">
        <f t="array" ref="P1860">_xlfn.IFS(
Table1[[#This Row],[Condition]]="New",3,
Table1[[#This Row],[Condition]]="Like New",2,
TRUE,1
)</f>
        <v>3</v>
      </c>
    </row>
    <row r="1861" spans="1:16" x14ac:dyDescent="0.3">
      <c r="A1861">
        <v>1860</v>
      </c>
      <c r="B1861" t="s">
        <v>50</v>
      </c>
      <c r="C1861">
        <v>2004</v>
      </c>
      <c r="D1861">
        <v>2.1</v>
      </c>
      <c r="E1861" t="s">
        <v>25</v>
      </c>
      <c r="F1861" t="s">
        <v>19</v>
      </c>
      <c r="G1861">
        <v>50551</v>
      </c>
      <c r="H1861" t="s">
        <v>20</v>
      </c>
      <c r="I1861">
        <v>51393.69</v>
      </c>
      <c r="J1861" t="s">
        <v>54</v>
      </c>
      <c r="K1861">
        <f ca="1">YEAR(TODAY()) - Table1[[#This Row],[Year]]</f>
        <v>22</v>
      </c>
      <c r="L1861">
        <f>Table1[[#This Row],[Price]]/Table1[[#This Row],[Mileage]]</f>
        <v>1.0166700955470713</v>
      </c>
      <c r="M1861" t="str" cm="1">
        <f t="array" ref="M1861">_xlfn.IFS(
Table1[[#This Row],[Mileage]]&lt;50000,"Low",
Table1[[#This Row],[Mileage]]&lt;150000,"Medium",
TRUE,"High"
)</f>
        <v>Medium</v>
      </c>
      <c r="N1861" t="str" cm="1">
        <f t="array" ref="N1861">_xlfn.IFS(
Table1[[#This Row],[Price]]&lt;65000,"Budget",
Table1[[#This Row],[Price]]&lt;=80000,"Mid-range",
TRUE,"Premium"
)</f>
        <v>Budget</v>
      </c>
      <c r="O1861" t="str" cm="1">
        <f t="array" ref="O1861">_xlfn.IFS(
Table1[[#This Row],[Engine Size]]&lt;2,"Small",
Table1[[#This Row],[Engine Size]]&lt;4,"Medium",
TRUE,"Large"
)</f>
        <v>Medium</v>
      </c>
      <c r="P1861" cm="1">
        <f t="array" ref="P1861">_xlfn.IFS(
Table1[[#This Row],[Condition]]="New",3,
Table1[[#This Row],[Condition]]="Like New",2,
TRUE,1
)</f>
        <v>3</v>
      </c>
    </row>
    <row r="1862" spans="1:16" hidden="1" x14ac:dyDescent="0.3">
      <c r="A1862">
        <v>1861</v>
      </c>
      <c r="B1862" t="s">
        <v>30</v>
      </c>
      <c r="C1862">
        <v>2021</v>
      </c>
      <c r="D1862">
        <v>4.7</v>
      </c>
      <c r="E1862" t="s">
        <v>25</v>
      </c>
      <c r="F1862" t="s">
        <v>34</v>
      </c>
      <c r="G1862">
        <v>134273</v>
      </c>
      <c r="H1862" t="s">
        <v>38</v>
      </c>
      <c r="I1862">
        <v>7550.55</v>
      </c>
      <c r="J1862" t="s">
        <v>40</v>
      </c>
      <c r="K1862">
        <f ca="1">YEAR(TODAY()) - Table1[[#This Row],[Year]]</f>
        <v>5</v>
      </c>
      <c r="L1862">
        <f>Table1[[#This Row],[Price]]/Table1[[#This Row],[Mileage]]</f>
        <v>5.6232824171650299E-2</v>
      </c>
      <c r="M1862" t="str" cm="1">
        <f t="array" ref="M1862">_xlfn.IFS(
Table1[[#This Row],[Mileage]]&lt;50000,"Low",
Table1[[#This Row],[Mileage]]&lt;150000,"Medium",
TRUE,"High"
)</f>
        <v>Medium</v>
      </c>
      <c r="N1862" t="str" cm="1">
        <f t="array" ref="N1862">_xlfn.IFS(
Table1[[#This Row],[Price]]&lt;65000,"Budget",
Table1[[#This Row],[Price]]&lt;=80000,"Mid-range",
TRUE,"Premium"
)</f>
        <v>Budget</v>
      </c>
      <c r="O1862" t="str" cm="1">
        <f t="array" ref="O1862">_xlfn.IFS(
Table1[[#This Row],[Engine Size]]&lt;2,"Small",
Table1[[#This Row],[Engine Size]]&lt;4,"Medium",
TRUE,"Large"
)</f>
        <v>Large</v>
      </c>
      <c r="P1862" cm="1">
        <f t="array" ref="P1862">_xlfn.IFS(
Table1[[#This Row],[Condition]]="New",3,
Table1[[#This Row],[Condition]]="Like New",2,
TRUE,1
)</f>
        <v>2</v>
      </c>
    </row>
    <row r="1863" spans="1:16" x14ac:dyDescent="0.3">
      <c r="A1863">
        <v>1862</v>
      </c>
      <c r="B1863" t="s">
        <v>24</v>
      </c>
      <c r="C1863">
        <v>2015</v>
      </c>
      <c r="D1863">
        <v>5.6</v>
      </c>
      <c r="E1863" t="s">
        <v>33</v>
      </c>
      <c r="F1863" t="s">
        <v>34</v>
      </c>
      <c r="G1863">
        <v>237230</v>
      </c>
      <c r="H1863" t="s">
        <v>26</v>
      </c>
      <c r="I1863">
        <v>72256.62</v>
      </c>
      <c r="J1863" t="s">
        <v>66</v>
      </c>
      <c r="K1863">
        <f ca="1">YEAR(TODAY()) - Table1[[#This Row],[Year]]</f>
        <v>11</v>
      </c>
      <c r="L1863">
        <f>Table1[[#This Row],[Price]]/Table1[[#This Row],[Mileage]]</f>
        <v>0.30458466467141593</v>
      </c>
      <c r="M1863" t="str" cm="1">
        <f t="array" ref="M1863">_xlfn.IFS(
Table1[[#This Row],[Mileage]]&lt;50000,"Low",
Table1[[#This Row],[Mileage]]&lt;150000,"Medium",
TRUE,"High"
)</f>
        <v>High</v>
      </c>
      <c r="N1863" t="str" cm="1">
        <f t="array" ref="N1863">_xlfn.IFS(
Table1[[#This Row],[Price]]&lt;65000,"Budget",
Table1[[#This Row],[Price]]&lt;=80000,"Mid-range",
TRUE,"Premium"
)</f>
        <v>Mid-range</v>
      </c>
      <c r="O1863" t="str" cm="1">
        <f t="array" ref="O1863">_xlfn.IFS(
Table1[[#This Row],[Engine Size]]&lt;2,"Small",
Table1[[#This Row],[Engine Size]]&lt;4,"Medium",
TRUE,"Large"
)</f>
        <v>Large</v>
      </c>
      <c r="P1863" cm="1">
        <f t="array" ref="P1863">_xlfn.IFS(
Table1[[#This Row],[Condition]]="New",3,
Table1[[#This Row],[Condition]]="Like New",2,
TRUE,1
)</f>
        <v>1</v>
      </c>
    </row>
    <row r="1864" spans="1:16" hidden="1" x14ac:dyDescent="0.3">
      <c r="A1864">
        <v>1863</v>
      </c>
      <c r="B1864" t="s">
        <v>58</v>
      </c>
      <c r="C1864">
        <v>2006</v>
      </c>
      <c r="D1864">
        <v>3.1</v>
      </c>
      <c r="E1864" t="s">
        <v>18</v>
      </c>
      <c r="F1864" t="s">
        <v>19</v>
      </c>
      <c r="G1864">
        <v>236139</v>
      </c>
      <c r="H1864" t="s">
        <v>20</v>
      </c>
      <c r="I1864">
        <v>41926.32</v>
      </c>
      <c r="J1864" t="s">
        <v>59</v>
      </c>
      <c r="K1864">
        <f ca="1">YEAR(TODAY()) - Table1[[#This Row],[Year]]</f>
        <v>20</v>
      </c>
      <c r="L1864">
        <f>Table1[[#This Row],[Price]]/Table1[[#This Row],[Mileage]]</f>
        <v>0.17754932476211044</v>
      </c>
      <c r="M1864" t="str" cm="1">
        <f t="array" ref="M1864">_xlfn.IFS(
Table1[[#This Row],[Mileage]]&lt;50000,"Low",
Table1[[#This Row],[Mileage]]&lt;150000,"Medium",
TRUE,"High"
)</f>
        <v>High</v>
      </c>
      <c r="N1864" t="str" cm="1">
        <f t="array" ref="N1864">_xlfn.IFS(
Table1[[#This Row],[Price]]&lt;65000,"Budget",
Table1[[#This Row],[Price]]&lt;=80000,"Mid-range",
TRUE,"Premium"
)</f>
        <v>Budget</v>
      </c>
      <c r="O1864" t="str" cm="1">
        <f t="array" ref="O1864">_xlfn.IFS(
Table1[[#This Row],[Engine Size]]&lt;2,"Small",
Table1[[#This Row],[Engine Size]]&lt;4,"Medium",
TRUE,"Large"
)</f>
        <v>Medium</v>
      </c>
      <c r="P1864" cm="1">
        <f t="array" ref="P1864">_xlfn.IFS(
Table1[[#This Row],[Condition]]="New",3,
Table1[[#This Row],[Condition]]="Like New",2,
TRUE,1
)</f>
        <v>3</v>
      </c>
    </row>
    <row r="1865" spans="1:16" x14ac:dyDescent="0.3">
      <c r="A1865">
        <v>1864</v>
      </c>
      <c r="B1865" t="s">
        <v>24</v>
      </c>
      <c r="C1865">
        <v>2008</v>
      </c>
      <c r="D1865">
        <v>2.7</v>
      </c>
      <c r="E1865" t="s">
        <v>18</v>
      </c>
      <c r="F1865" t="s">
        <v>34</v>
      </c>
      <c r="G1865">
        <v>108957</v>
      </c>
      <c r="H1865" t="s">
        <v>20</v>
      </c>
      <c r="I1865">
        <v>55458.94</v>
      </c>
      <c r="J1865" t="s">
        <v>27</v>
      </c>
      <c r="K1865">
        <f ca="1">YEAR(TODAY()) - Table1[[#This Row],[Year]]</f>
        <v>18</v>
      </c>
      <c r="L1865">
        <f>Table1[[#This Row],[Price]]/Table1[[#This Row],[Mileage]]</f>
        <v>0.50899841221766384</v>
      </c>
      <c r="M1865" t="str" cm="1">
        <f t="array" ref="M1865">_xlfn.IFS(
Table1[[#This Row],[Mileage]]&lt;50000,"Low",
Table1[[#This Row],[Mileage]]&lt;150000,"Medium",
TRUE,"High"
)</f>
        <v>Medium</v>
      </c>
      <c r="N1865" t="str" cm="1">
        <f t="array" ref="N1865">_xlfn.IFS(
Table1[[#This Row],[Price]]&lt;65000,"Budget",
Table1[[#This Row],[Price]]&lt;=80000,"Mid-range",
TRUE,"Premium"
)</f>
        <v>Budget</v>
      </c>
      <c r="O1865" t="str" cm="1">
        <f t="array" ref="O1865">_xlfn.IFS(
Table1[[#This Row],[Engine Size]]&lt;2,"Small",
Table1[[#This Row],[Engine Size]]&lt;4,"Medium",
TRUE,"Large"
)</f>
        <v>Medium</v>
      </c>
      <c r="P1865" cm="1">
        <f t="array" ref="P1865">_xlfn.IFS(
Table1[[#This Row],[Condition]]="New",3,
Table1[[#This Row],[Condition]]="Like New",2,
TRUE,1
)</f>
        <v>3</v>
      </c>
    </row>
    <row r="1866" spans="1:16" x14ac:dyDescent="0.3">
      <c r="A1866">
        <v>1865</v>
      </c>
      <c r="B1866" t="s">
        <v>17</v>
      </c>
      <c r="C1866">
        <v>2002</v>
      </c>
      <c r="D1866">
        <v>5.8</v>
      </c>
      <c r="E1866" t="s">
        <v>33</v>
      </c>
      <c r="F1866" t="s">
        <v>19</v>
      </c>
      <c r="G1866">
        <v>89882</v>
      </c>
      <c r="H1866" t="s">
        <v>38</v>
      </c>
      <c r="I1866">
        <v>89909.81</v>
      </c>
      <c r="J1866" t="s">
        <v>21</v>
      </c>
      <c r="K1866">
        <f ca="1">YEAR(TODAY()) - Table1[[#This Row],[Year]]</f>
        <v>24</v>
      </c>
      <c r="L1866">
        <f>Table1[[#This Row],[Price]]/Table1[[#This Row],[Mileage]]</f>
        <v>1.0003094056652055</v>
      </c>
      <c r="M1866" t="str" cm="1">
        <f t="array" ref="M1866">_xlfn.IFS(
Table1[[#This Row],[Mileage]]&lt;50000,"Low",
Table1[[#This Row],[Mileage]]&lt;150000,"Medium",
TRUE,"High"
)</f>
        <v>Medium</v>
      </c>
      <c r="N1866" t="str" cm="1">
        <f t="array" ref="N1866">_xlfn.IFS(
Table1[[#This Row],[Price]]&lt;65000,"Budget",
Table1[[#This Row],[Price]]&lt;=80000,"Mid-range",
TRUE,"Premium"
)</f>
        <v>Premium</v>
      </c>
      <c r="O1866" t="str" cm="1">
        <f t="array" ref="O1866">_xlfn.IFS(
Table1[[#This Row],[Engine Size]]&lt;2,"Small",
Table1[[#This Row],[Engine Size]]&lt;4,"Medium",
TRUE,"Large"
)</f>
        <v>Large</v>
      </c>
      <c r="P1866" cm="1">
        <f t="array" ref="P1866">_xlfn.IFS(
Table1[[#This Row],[Condition]]="New",3,
Table1[[#This Row],[Condition]]="Like New",2,
TRUE,1
)</f>
        <v>2</v>
      </c>
    </row>
    <row r="1867" spans="1:16" hidden="1" x14ac:dyDescent="0.3">
      <c r="A1867">
        <v>1866</v>
      </c>
      <c r="B1867" t="s">
        <v>58</v>
      </c>
      <c r="C1867">
        <v>2014</v>
      </c>
      <c r="D1867">
        <v>3.2</v>
      </c>
      <c r="E1867" t="s">
        <v>25</v>
      </c>
      <c r="F1867" t="s">
        <v>34</v>
      </c>
      <c r="G1867">
        <v>210323</v>
      </c>
      <c r="H1867" t="s">
        <v>38</v>
      </c>
      <c r="I1867">
        <v>29390.09</v>
      </c>
      <c r="J1867" t="s">
        <v>67</v>
      </c>
      <c r="K1867">
        <f ca="1">YEAR(TODAY()) - Table1[[#This Row],[Year]]</f>
        <v>12</v>
      </c>
      <c r="L1867">
        <f>Table1[[#This Row],[Price]]/Table1[[#This Row],[Mileage]]</f>
        <v>0.139737879356989</v>
      </c>
      <c r="M1867" t="str" cm="1">
        <f t="array" ref="M1867">_xlfn.IFS(
Table1[[#This Row],[Mileage]]&lt;50000,"Low",
Table1[[#This Row],[Mileage]]&lt;150000,"Medium",
TRUE,"High"
)</f>
        <v>High</v>
      </c>
      <c r="N1867" t="str" cm="1">
        <f t="array" ref="N1867">_xlfn.IFS(
Table1[[#This Row],[Price]]&lt;65000,"Budget",
Table1[[#This Row],[Price]]&lt;=80000,"Mid-range",
TRUE,"Premium"
)</f>
        <v>Budget</v>
      </c>
      <c r="O1867" t="str" cm="1">
        <f t="array" ref="O1867">_xlfn.IFS(
Table1[[#This Row],[Engine Size]]&lt;2,"Small",
Table1[[#This Row],[Engine Size]]&lt;4,"Medium",
TRUE,"Large"
)</f>
        <v>Medium</v>
      </c>
      <c r="P1867" cm="1">
        <f t="array" ref="P1867">_xlfn.IFS(
Table1[[#This Row],[Condition]]="New",3,
Table1[[#This Row],[Condition]]="Like New",2,
TRUE,1
)</f>
        <v>2</v>
      </c>
    </row>
    <row r="1868" spans="1:16" hidden="1" x14ac:dyDescent="0.3">
      <c r="A1868">
        <v>1867</v>
      </c>
      <c r="B1868" t="s">
        <v>43</v>
      </c>
      <c r="C1868">
        <v>2015</v>
      </c>
      <c r="D1868">
        <v>3.4</v>
      </c>
      <c r="E1868" t="s">
        <v>18</v>
      </c>
      <c r="F1868" t="s">
        <v>19</v>
      </c>
      <c r="G1868">
        <v>267825</v>
      </c>
      <c r="H1868" t="s">
        <v>26</v>
      </c>
      <c r="I1868">
        <v>27825.14</v>
      </c>
      <c r="J1868" t="s">
        <v>60</v>
      </c>
      <c r="K1868">
        <f ca="1">YEAR(TODAY()) - Table1[[#This Row],[Year]]</f>
        <v>11</v>
      </c>
      <c r="L1868">
        <f>Table1[[#This Row],[Price]]/Table1[[#This Row],[Mileage]]</f>
        <v>0.10389298982544572</v>
      </c>
      <c r="M1868" t="str" cm="1">
        <f t="array" ref="M1868">_xlfn.IFS(
Table1[[#This Row],[Mileage]]&lt;50000,"Low",
Table1[[#This Row],[Mileage]]&lt;150000,"Medium",
TRUE,"High"
)</f>
        <v>High</v>
      </c>
      <c r="N1868" t="str" cm="1">
        <f t="array" ref="N1868">_xlfn.IFS(
Table1[[#This Row],[Price]]&lt;65000,"Budget",
Table1[[#This Row],[Price]]&lt;=80000,"Mid-range",
TRUE,"Premium"
)</f>
        <v>Budget</v>
      </c>
      <c r="O1868" t="str" cm="1">
        <f t="array" ref="O1868">_xlfn.IFS(
Table1[[#This Row],[Engine Size]]&lt;2,"Small",
Table1[[#This Row],[Engine Size]]&lt;4,"Medium",
TRUE,"Large"
)</f>
        <v>Medium</v>
      </c>
      <c r="P1868" cm="1">
        <f t="array" ref="P1868">_xlfn.IFS(
Table1[[#This Row],[Condition]]="New",3,
Table1[[#This Row],[Condition]]="Like New",2,
TRUE,1
)</f>
        <v>1</v>
      </c>
    </row>
    <row r="1869" spans="1:16" hidden="1" x14ac:dyDescent="0.3">
      <c r="A1869">
        <v>1868</v>
      </c>
      <c r="B1869" t="s">
        <v>50</v>
      </c>
      <c r="C1869">
        <v>2017</v>
      </c>
      <c r="D1869">
        <v>2.8</v>
      </c>
      <c r="E1869" t="s">
        <v>25</v>
      </c>
      <c r="F1869" t="s">
        <v>34</v>
      </c>
      <c r="G1869">
        <v>101982</v>
      </c>
      <c r="H1869" t="s">
        <v>20</v>
      </c>
      <c r="I1869">
        <v>30003.29</v>
      </c>
      <c r="J1869" t="s">
        <v>55</v>
      </c>
      <c r="K1869">
        <f ca="1">YEAR(TODAY()) - Table1[[#This Row],[Year]]</f>
        <v>9</v>
      </c>
      <c r="L1869">
        <f>Table1[[#This Row],[Price]]/Table1[[#This Row],[Mileage]]</f>
        <v>0.29420181992900707</v>
      </c>
      <c r="M1869" t="str" cm="1">
        <f t="array" ref="M1869">_xlfn.IFS(
Table1[[#This Row],[Mileage]]&lt;50000,"Low",
Table1[[#This Row],[Mileage]]&lt;150000,"Medium",
TRUE,"High"
)</f>
        <v>Medium</v>
      </c>
      <c r="N1869" t="str" cm="1">
        <f t="array" ref="N1869">_xlfn.IFS(
Table1[[#This Row],[Price]]&lt;65000,"Budget",
Table1[[#This Row],[Price]]&lt;=80000,"Mid-range",
TRUE,"Premium"
)</f>
        <v>Budget</v>
      </c>
      <c r="O1869" t="str" cm="1">
        <f t="array" ref="O1869">_xlfn.IFS(
Table1[[#This Row],[Engine Size]]&lt;2,"Small",
Table1[[#This Row],[Engine Size]]&lt;4,"Medium",
TRUE,"Large"
)</f>
        <v>Medium</v>
      </c>
      <c r="P1869" cm="1">
        <f t="array" ref="P1869">_xlfn.IFS(
Table1[[#This Row],[Condition]]="New",3,
Table1[[#This Row],[Condition]]="Like New",2,
TRUE,1
)</f>
        <v>3</v>
      </c>
    </row>
    <row r="1870" spans="1:16" hidden="1" x14ac:dyDescent="0.3">
      <c r="A1870">
        <v>1869</v>
      </c>
      <c r="B1870" t="s">
        <v>58</v>
      </c>
      <c r="C1870">
        <v>2013</v>
      </c>
      <c r="D1870">
        <v>5.5</v>
      </c>
      <c r="E1870" t="s">
        <v>33</v>
      </c>
      <c r="F1870" t="s">
        <v>19</v>
      </c>
      <c r="G1870">
        <v>46870</v>
      </c>
      <c r="H1870" t="s">
        <v>38</v>
      </c>
      <c r="I1870">
        <v>37120.26</v>
      </c>
      <c r="J1870" t="s">
        <v>65</v>
      </c>
      <c r="K1870">
        <f ca="1">YEAR(TODAY()) - Table1[[#This Row],[Year]]</f>
        <v>13</v>
      </c>
      <c r="L1870">
        <f>Table1[[#This Row],[Price]]/Table1[[#This Row],[Mileage]]</f>
        <v>0.79198335822487731</v>
      </c>
      <c r="M1870" t="str" cm="1">
        <f t="array" ref="M1870">_xlfn.IFS(
Table1[[#This Row],[Mileage]]&lt;50000,"Low",
Table1[[#This Row],[Mileage]]&lt;150000,"Medium",
TRUE,"High"
)</f>
        <v>Low</v>
      </c>
      <c r="N1870" t="str" cm="1">
        <f t="array" ref="N1870">_xlfn.IFS(
Table1[[#This Row],[Price]]&lt;65000,"Budget",
Table1[[#This Row],[Price]]&lt;=80000,"Mid-range",
TRUE,"Premium"
)</f>
        <v>Budget</v>
      </c>
      <c r="O1870" t="str" cm="1">
        <f t="array" ref="O1870">_xlfn.IFS(
Table1[[#This Row],[Engine Size]]&lt;2,"Small",
Table1[[#This Row],[Engine Size]]&lt;4,"Medium",
TRUE,"Large"
)</f>
        <v>Large</v>
      </c>
      <c r="P1870" cm="1">
        <f t="array" ref="P1870">_xlfn.IFS(
Table1[[#This Row],[Condition]]="New",3,
Table1[[#This Row],[Condition]]="Like New",2,
TRUE,1
)</f>
        <v>2</v>
      </c>
    </row>
    <row r="1871" spans="1:16" hidden="1" x14ac:dyDescent="0.3">
      <c r="A1871">
        <v>1870</v>
      </c>
      <c r="B1871" t="s">
        <v>17</v>
      </c>
      <c r="C1871">
        <v>2002</v>
      </c>
      <c r="D1871">
        <v>3.8</v>
      </c>
      <c r="E1871" t="s">
        <v>42</v>
      </c>
      <c r="F1871" t="s">
        <v>19</v>
      </c>
      <c r="G1871">
        <v>213328</v>
      </c>
      <c r="H1871" t="s">
        <v>38</v>
      </c>
      <c r="I1871">
        <v>15198.63</v>
      </c>
      <c r="J1871" t="s">
        <v>21</v>
      </c>
      <c r="K1871">
        <f ca="1">YEAR(TODAY()) - Table1[[#This Row],[Year]]</f>
        <v>24</v>
      </c>
      <c r="L1871">
        <f>Table1[[#This Row],[Price]]/Table1[[#This Row],[Mileage]]</f>
        <v>7.1245359258981469E-2</v>
      </c>
      <c r="M1871" t="str" cm="1">
        <f t="array" ref="M1871">_xlfn.IFS(
Table1[[#This Row],[Mileage]]&lt;50000,"Low",
Table1[[#This Row],[Mileage]]&lt;150000,"Medium",
TRUE,"High"
)</f>
        <v>High</v>
      </c>
      <c r="N1871" t="str" cm="1">
        <f t="array" ref="N1871">_xlfn.IFS(
Table1[[#This Row],[Price]]&lt;65000,"Budget",
Table1[[#This Row],[Price]]&lt;=80000,"Mid-range",
TRUE,"Premium"
)</f>
        <v>Budget</v>
      </c>
      <c r="O1871" t="str" cm="1">
        <f t="array" ref="O1871">_xlfn.IFS(
Table1[[#This Row],[Engine Size]]&lt;2,"Small",
Table1[[#This Row],[Engine Size]]&lt;4,"Medium",
TRUE,"Large"
)</f>
        <v>Medium</v>
      </c>
      <c r="P1871" cm="1">
        <f t="array" ref="P1871">_xlfn.IFS(
Table1[[#This Row],[Condition]]="New",3,
Table1[[#This Row],[Condition]]="Like New",2,
TRUE,1
)</f>
        <v>2</v>
      </c>
    </row>
    <row r="1872" spans="1:16" x14ac:dyDescent="0.3">
      <c r="A1872">
        <v>1871</v>
      </c>
      <c r="B1872" t="s">
        <v>17</v>
      </c>
      <c r="C1872">
        <v>2011</v>
      </c>
      <c r="D1872">
        <v>4.8</v>
      </c>
      <c r="E1872" t="s">
        <v>25</v>
      </c>
      <c r="F1872" t="s">
        <v>34</v>
      </c>
      <c r="G1872">
        <v>159224</v>
      </c>
      <c r="H1872" t="s">
        <v>38</v>
      </c>
      <c r="I1872">
        <v>71235.87</v>
      </c>
      <c r="J1872" t="s">
        <v>35</v>
      </c>
      <c r="K1872">
        <f ca="1">YEAR(TODAY()) - Table1[[#This Row],[Year]]</f>
        <v>15</v>
      </c>
      <c r="L1872">
        <f>Table1[[#This Row],[Price]]/Table1[[#This Row],[Mileage]]</f>
        <v>0.447394048635884</v>
      </c>
      <c r="M1872" t="str" cm="1">
        <f t="array" ref="M1872">_xlfn.IFS(
Table1[[#This Row],[Mileage]]&lt;50000,"Low",
Table1[[#This Row],[Mileage]]&lt;150000,"Medium",
TRUE,"High"
)</f>
        <v>High</v>
      </c>
      <c r="N1872" t="str" cm="1">
        <f t="array" ref="N1872">_xlfn.IFS(
Table1[[#This Row],[Price]]&lt;65000,"Budget",
Table1[[#This Row],[Price]]&lt;=80000,"Mid-range",
TRUE,"Premium"
)</f>
        <v>Mid-range</v>
      </c>
      <c r="O1872" t="str" cm="1">
        <f t="array" ref="O1872">_xlfn.IFS(
Table1[[#This Row],[Engine Size]]&lt;2,"Small",
Table1[[#This Row],[Engine Size]]&lt;4,"Medium",
TRUE,"Large"
)</f>
        <v>Large</v>
      </c>
      <c r="P1872" cm="1">
        <f t="array" ref="P1872">_xlfn.IFS(
Table1[[#This Row],[Condition]]="New",3,
Table1[[#This Row],[Condition]]="Like New",2,
TRUE,1
)</f>
        <v>2</v>
      </c>
    </row>
    <row r="1873" spans="1:16" hidden="1" x14ac:dyDescent="0.3">
      <c r="A1873">
        <v>1872</v>
      </c>
      <c r="B1873" t="s">
        <v>24</v>
      </c>
      <c r="C1873">
        <v>2008</v>
      </c>
      <c r="D1873">
        <v>5.0999999999999996</v>
      </c>
      <c r="E1873" t="s">
        <v>18</v>
      </c>
      <c r="F1873" t="s">
        <v>34</v>
      </c>
      <c r="G1873">
        <v>50061</v>
      </c>
      <c r="H1873" t="s">
        <v>26</v>
      </c>
      <c r="I1873">
        <v>24702.880000000001</v>
      </c>
      <c r="J1873" t="s">
        <v>66</v>
      </c>
      <c r="K1873">
        <f ca="1">YEAR(TODAY()) - Table1[[#This Row],[Year]]</f>
        <v>18</v>
      </c>
      <c r="L1873">
        <f>Table1[[#This Row],[Price]]/Table1[[#This Row],[Mileage]]</f>
        <v>0.49345558418729152</v>
      </c>
      <c r="M1873" t="str" cm="1">
        <f t="array" ref="M1873">_xlfn.IFS(
Table1[[#This Row],[Mileage]]&lt;50000,"Low",
Table1[[#This Row],[Mileage]]&lt;150000,"Medium",
TRUE,"High"
)</f>
        <v>Medium</v>
      </c>
      <c r="N1873" t="str" cm="1">
        <f t="array" ref="N1873">_xlfn.IFS(
Table1[[#This Row],[Price]]&lt;65000,"Budget",
Table1[[#This Row],[Price]]&lt;=80000,"Mid-range",
TRUE,"Premium"
)</f>
        <v>Budget</v>
      </c>
      <c r="O1873" t="str" cm="1">
        <f t="array" ref="O1873">_xlfn.IFS(
Table1[[#This Row],[Engine Size]]&lt;2,"Small",
Table1[[#This Row],[Engine Size]]&lt;4,"Medium",
TRUE,"Large"
)</f>
        <v>Large</v>
      </c>
      <c r="P1873" cm="1">
        <f t="array" ref="P1873">_xlfn.IFS(
Table1[[#This Row],[Condition]]="New",3,
Table1[[#This Row],[Condition]]="Like New",2,
TRUE,1
)</f>
        <v>1</v>
      </c>
    </row>
    <row r="1874" spans="1:16" x14ac:dyDescent="0.3">
      <c r="A1874">
        <v>1873</v>
      </c>
      <c r="B1874" t="s">
        <v>30</v>
      </c>
      <c r="C1874">
        <v>2006</v>
      </c>
      <c r="D1874">
        <v>2.7</v>
      </c>
      <c r="E1874" t="s">
        <v>42</v>
      </c>
      <c r="F1874" t="s">
        <v>19</v>
      </c>
      <c r="G1874">
        <v>188691</v>
      </c>
      <c r="H1874" t="s">
        <v>38</v>
      </c>
      <c r="I1874">
        <v>92983.85</v>
      </c>
      <c r="J1874" t="s">
        <v>31</v>
      </c>
      <c r="K1874">
        <f ca="1">YEAR(TODAY()) - Table1[[#This Row],[Year]]</f>
        <v>20</v>
      </c>
      <c r="L1874">
        <f>Table1[[#This Row],[Price]]/Table1[[#This Row],[Mileage]]</f>
        <v>0.49278370457520498</v>
      </c>
      <c r="M1874" t="str" cm="1">
        <f t="array" ref="M1874">_xlfn.IFS(
Table1[[#This Row],[Mileage]]&lt;50000,"Low",
Table1[[#This Row],[Mileage]]&lt;150000,"Medium",
TRUE,"High"
)</f>
        <v>High</v>
      </c>
      <c r="N1874" t="str" cm="1">
        <f t="array" ref="N1874">_xlfn.IFS(
Table1[[#This Row],[Price]]&lt;65000,"Budget",
Table1[[#This Row],[Price]]&lt;=80000,"Mid-range",
TRUE,"Premium"
)</f>
        <v>Premium</v>
      </c>
      <c r="O1874" t="str" cm="1">
        <f t="array" ref="O1874">_xlfn.IFS(
Table1[[#This Row],[Engine Size]]&lt;2,"Small",
Table1[[#This Row],[Engine Size]]&lt;4,"Medium",
TRUE,"Large"
)</f>
        <v>Medium</v>
      </c>
      <c r="P1874" cm="1">
        <f t="array" ref="P1874">_xlfn.IFS(
Table1[[#This Row],[Condition]]="New",3,
Table1[[#This Row],[Condition]]="Like New",2,
TRUE,1
)</f>
        <v>2</v>
      </c>
    </row>
    <row r="1875" spans="1:16" hidden="1" x14ac:dyDescent="0.3">
      <c r="A1875">
        <v>1874</v>
      </c>
      <c r="B1875" t="s">
        <v>58</v>
      </c>
      <c r="C1875">
        <v>2008</v>
      </c>
      <c r="D1875">
        <v>3.2</v>
      </c>
      <c r="E1875" t="s">
        <v>25</v>
      </c>
      <c r="F1875" t="s">
        <v>34</v>
      </c>
      <c r="G1875">
        <v>58235</v>
      </c>
      <c r="H1875" t="s">
        <v>26</v>
      </c>
      <c r="I1875">
        <v>25490.2</v>
      </c>
      <c r="J1875" t="s">
        <v>62</v>
      </c>
      <c r="K1875">
        <f ca="1">YEAR(TODAY()) - Table1[[#This Row],[Year]]</f>
        <v>18</v>
      </c>
      <c r="L1875">
        <f>Table1[[#This Row],[Price]]/Table1[[#This Row],[Mileage]]</f>
        <v>0.43771271572078646</v>
      </c>
      <c r="M1875" t="str" cm="1">
        <f t="array" ref="M1875">_xlfn.IFS(
Table1[[#This Row],[Mileage]]&lt;50000,"Low",
Table1[[#This Row],[Mileage]]&lt;150000,"Medium",
TRUE,"High"
)</f>
        <v>Medium</v>
      </c>
      <c r="N1875" t="str" cm="1">
        <f t="array" ref="N1875">_xlfn.IFS(
Table1[[#This Row],[Price]]&lt;65000,"Budget",
Table1[[#This Row],[Price]]&lt;=80000,"Mid-range",
TRUE,"Premium"
)</f>
        <v>Budget</v>
      </c>
      <c r="O1875" t="str" cm="1">
        <f t="array" ref="O1875">_xlfn.IFS(
Table1[[#This Row],[Engine Size]]&lt;2,"Small",
Table1[[#This Row],[Engine Size]]&lt;4,"Medium",
TRUE,"Large"
)</f>
        <v>Medium</v>
      </c>
      <c r="P1875" cm="1">
        <f t="array" ref="P1875">_xlfn.IFS(
Table1[[#This Row],[Condition]]="New",3,
Table1[[#This Row],[Condition]]="Like New",2,
TRUE,1
)</f>
        <v>1</v>
      </c>
    </row>
    <row r="1876" spans="1:16" hidden="1" x14ac:dyDescent="0.3">
      <c r="A1876">
        <v>1875</v>
      </c>
      <c r="B1876" t="s">
        <v>50</v>
      </c>
      <c r="C1876">
        <v>2012</v>
      </c>
      <c r="D1876">
        <v>5.2</v>
      </c>
      <c r="E1876" t="s">
        <v>25</v>
      </c>
      <c r="F1876" t="s">
        <v>19</v>
      </c>
      <c r="G1876">
        <v>90073</v>
      </c>
      <c r="H1876" t="s">
        <v>26</v>
      </c>
      <c r="I1876">
        <v>29285.99</v>
      </c>
      <c r="J1876" t="s">
        <v>54</v>
      </c>
      <c r="K1876">
        <f ca="1">YEAR(TODAY()) - Table1[[#This Row],[Year]]</f>
        <v>14</v>
      </c>
      <c r="L1876">
        <f>Table1[[#This Row],[Price]]/Table1[[#This Row],[Mileage]]</f>
        <v>0.32513616733094269</v>
      </c>
      <c r="M1876" t="str" cm="1">
        <f t="array" ref="M1876">_xlfn.IFS(
Table1[[#This Row],[Mileage]]&lt;50000,"Low",
Table1[[#This Row],[Mileage]]&lt;150000,"Medium",
TRUE,"High"
)</f>
        <v>Medium</v>
      </c>
      <c r="N1876" t="str" cm="1">
        <f t="array" ref="N1876">_xlfn.IFS(
Table1[[#This Row],[Price]]&lt;65000,"Budget",
Table1[[#This Row],[Price]]&lt;=80000,"Mid-range",
TRUE,"Premium"
)</f>
        <v>Budget</v>
      </c>
      <c r="O1876" t="str" cm="1">
        <f t="array" ref="O1876">_xlfn.IFS(
Table1[[#This Row],[Engine Size]]&lt;2,"Small",
Table1[[#This Row],[Engine Size]]&lt;4,"Medium",
TRUE,"Large"
)</f>
        <v>Large</v>
      </c>
      <c r="P1876" cm="1">
        <f t="array" ref="P1876">_xlfn.IFS(
Table1[[#This Row],[Condition]]="New",3,
Table1[[#This Row],[Condition]]="Like New",2,
TRUE,1
)</f>
        <v>1</v>
      </c>
    </row>
    <row r="1877" spans="1:16" hidden="1" x14ac:dyDescent="0.3">
      <c r="A1877">
        <v>1876</v>
      </c>
      <c r="B1877" t="s">
        <v>58</v>
      </c>
      <c r="C1877">
        <v>2017</v>
      </c>
      <c r="D1877">
        <v>2.8</v>
      </c>
      <c r="E1877" t="s">
        <v>42</v>
      </c>
      <c r="F1877" t="s">
        <v>34</v>
      </c>
      <c r="G1877">
        <v>11217</v>
      </c>
      <c r="H1877" t="s">
        <v>20</v>
      </c>
      <c r="I1877">
        <v>33216.92</v>
      </c>
      <c r="J1877" t="s">
        <v>67</v>
      </c>
      <c r="K1877">
        <f ca="1">YEAR(TODAY()) - Table1[[#This Row],[Year]]</f>
        <v>9</v>
      </c>
      <c r="L1877">
        <f>Table1[[#This Row],[Price]]/Table1[[#This Row],[Mileage]]</f>
        <v>2.9613015957921012</v>
      </c>
      <c r="M1877" t="str" cm="1">
        <f t="array" ref="M1877">_xlfn.IFS(
Table1[[#This Row],[Mileage]]&lt;50000,"Low",
Table1[[#This Row],[Mileage]]&lt;150000,"Medium",
TRUE,"High"
)</f>
        <v>Low</v>
      </c>
      <c r="N1877" t="str" cm="1">
        <f t="array" ref="N1877">_xlfn.IFS(
Table1[[#This Row],[Price]]&lt;65000,"Budget",
Table1[[#This Row],[Price]]&lt;=80000,"Mid-range",
TRUE,"Premium"
)</f>
        <v>Budget</v>
      </c>
      <c r="O1877" t="str" cm="1">
        <f t="array" ref="O1877">_xlfn.IFS(
Table1[[#This Row],[Engine Size]]&lt;2,"Small",
Table1[[#This Row],[Engine Size]]&lt;4,"Medium",
TRUE,"Large"
)</f>
        <v>Medium</v>
      </c>
      <c r="P1877" cm="1">
        <f t="array" ref="P1877">_xlfn.IFS(
Table1[[#This Row],[Condition]]="New",3,
Table1[[#This Row],[Condition]]="Like New",2,
TRUE,1
)</f>
        <v>3</v>
      </c>
    </row>
    <row r="1878" spans="1:16" x14ac:dyDescent="0.3">
      <c r="A1878">
        <v>1877</v>
      </c>
      <c r="B1878" t="s">
        <v>37</v>
      </c>
      <c r="C1878">
        <v>2004</v>
      </c>
      <c r="D1878">
        <v>5</v>
      </c>
      <c r="E1878" t="s">
        <v>42</v>
      </c>
      <c r="F1878" t="s">
        <v>34</v>
      </c>
      <c r="G1878">
        <v>295885</v>
      </c>
      <c r="H1878" t="s">
        <v>20</v>
      </c>
      <c r="I1878">
        <v>78011.12</v>
      </c>
      <c r="J1878" t="s">
        <v>39</v>
      </c>
      <c r="K1878">
        <f ca="1">YEAR(TODAY()) - Table1[[#This Row],[Year]]</f>
        <v>22</v>
      </c>
      <c r="L1878">
        <f>Table1[[#This Row],[Price]]/Table1[[#This Row],[Mileage]]</f>
        <v>0.26365351403416865</v>
      </c>
      <c r="M1878" t="str" cm="1">
        <f t="array" ref="M1878">_xlfn.IFS(
Table1[[#This Row],[Mileage]]&lt;50000,"Low",
Table1[[#This Row],[Mileage]]&lt;150000,"Medium",
TRUE,"High"
)</f>
        <v>High</v>
      </c>
      <c r="N1878" t="str" cm="1">
        <f t="array" ref="N1878">_xlfn.IFS(
Table1[[#This Row],[Price]]&lt;65000,"Budget",
Table1[[#This Row],[Price]]&lt;=80000,"Mid-range",
TRUE,"Premium"
)</f>
        <v>Mid-range</v>
      </c>
      <c r="O1878" t="str" cm="1">
        <f t="array" ref="O1878">_xlfn.IFS(
Table1[[#This Row],[Engine Size]]&lt;2,"Small",
Table1[[#This Row],[Engine Size]]&lt;4,"Medium",
TRUE,"Large"
)</f>
        <v>Large</v>
      </c>
      <c r="P1878" cm="1">
        <f t="array" ref="P1878">_xlfn.IFS(
Table1[[#This Row],[Condition]]="New",3,
Table1[[#This Row],[Condition]]="Like New",2,
TRUE,1
)</f>
        <v>3</v>
      </c>
    </row>
    <row r="1879" spans="1:16" hidden="1" x14ac:dyDescent="0.3">
      <c r="A1879">
        <v>1878</v>
      </c>
      <c r="B1879" t="s">
        <v>30</v>
      </c>
      <c r="C1879">
        <v>2012</v>
      </c>
      <c r="D1879">
        <v>5.7</v>
      </c>
      <c r="E1879" t="s">
        <v>42</v>
      </c>
      <c r="F1879" t="s">
        <v>19</v>
      </c>
      <c r="G1879">
        <v>192386</v>
      </c>
      <c r="H1879" t="s">
        <v>26</v>
      </c>
      <c r="I1879">
        <v>45622.62</v>
      </c>
      <c r="J1879" t="s">
        <v>41</v>
      </c>
      <c r="K1879">
        <f ca="1">YEAR(TODAY()) - Table1[[#This Row],[Year]]</f>
        <v>14</v>
      </c>
      <c r="L1879">
        <f>Table1[[#This Row],[Price]]/Table1[[#This Row],[Mileage]]</f>
        <v>0.23714106016030273</v>
      </c>
      <c r="M1879" t="str" cm="1">
        <f t="array" ref="M1879">_xlfn.IFS(
Table1[[#This Row],[Mileage]]&lt;50000,"Low",
Table1[[#This Row],[Mileage]]&lt;150000,"Medium",
TRUE,"High"
)</f>
        <v>High</v>
      </c>
      <c r="N1879" t="str" cm="1">
        <f t="array" ref="N1879">_xlfn.IFS(
Table1[[#This Row],[Price]]&lt;65000,"Budget",
Table1[[#This Row],[Price]]&lt;=80000,"Mid-range",
TRUE,"Premium"
)</f>
        <v>Budget</v>
      </c>
      <c r="O1879" t="str" cm="1">
        <f t="array" ref="O1879">_xlfn.IFS(
Table1[[#This Row],[Engine Size]]&lt;2,"Small",
Table1[[#This Row],[Engine Size]]&lt;4,"Medium",
TRUE,"Large"
)</f>
        <v>Large</v>
      </c>
      <c r="P1879" cm="1">
        <f t="array" ref="P1879">_xlfn.IFS(
Table1[[#This Row],[Condition]]="New",3,
Table1[[#This Row],[Condition]]="Like New",2,
TRUE,1
)</f>
        <v>1</v>
      </c>
    </row>
    <row r="1880" spans="1:16" x14ac:dyDescent="0.3">
      <c r="A1880">
        <v>1879</v>
      </c>
      <c r="B1880" t="s">
        <v>50</v>
      </c>
      <c r="C1880">
        <v>2003</v>
      </c>
      <c r="D1880">
        <v>4.0999999999999996</v>
      </c>
      <c r="E1880" t="s">
        <v>18</v>
      </c>
      <c r="F1880" t="s">
        <v>19</v>
      </c>
      <c r="G1880">
        <v>263552</v>
      </c>
      <c r="H1880" t="s">
        <v>20</v>
      </c>
      <c r="I1880">
        <v>82836.789999999994</v>
      </c>
      <c r="J1880" t="s">
        <v>61</v>
      </c>
      <c r="K1880">
        <f ca="1">YEAR(TODAY()) - Table1[[#This Row],[Year]]</f>
        <v>23</v>
      </c>
      <c r="L1880">
        <f>Table1[[#This Row],[Price]]/Table1[[#This Row],[Mileage]]</f>
        <v>0.3143090927027683</v>
      </c>
      <c r="M1880" t="str" cm="1">
        <f t="array" ref="M1880">_xlfn.IFS(
Table1[[#This Row],[Mileage]]&lt;50000,"Low",
Table1[[#This Row],[Mileage]]&lt;150000,"Medium",
TRUE,"High"
)</f>
        <v>High</v>
      </c>
      <c r="N1880" t="str" cm="1">
        <f t="array" ref="N1880">_xlfn.IFS(
Table1[[#This Row],[Price]]&lt;65000,"Budget",
Table1[[#This Row],[Price]]&lt;=80000,"Mid-range",
TRUE,"Premium"
)</f>
        <v>Premium</v>
      </c>
      <c r="O1880" t="str" cm="1">
        <f t="array" ref="O1880">_xlfn.IFS(
Table1[[#This Row],[Engine Size]]&lt;2,"Small",
Table1[[#This Row],[Engine Size]]&lt;4,"Medium",
TRUE,"Large"
)</f>
        <v>Large</v>
      </c>
      <c r="P1880" cm="1">
        <f t="array" ref="P1880">_xlfn.IFS(
Table1[[#This Row],[Condition]]="New",3,
Table1[[#This Row],[Condition]]="Like New",2,
TRUE,1
)</f>
        <v>3</v>
      </c>
    </row>
    <row r="1881" spans="1:16" x14ac:dyDescent="0.3">
      <c r="A1881">
        <v>1880</v>
      </c>
      <c r="B1881" t="s">
        <v>50</v>
      </c>
      <c r="C1881">
        <v>2001</v>
      </c>
      <c r="D1881">
        <v>4.7</v>
      </c>
      <c r="E1881" t="s">
        <v>18</v>
      </c>
      <c r="F1881" t="s">
        <v>34</v>
      </c>
      <c r="G1881">
        <v>42903</v>
      </c>
      <c r="H1881" t="s">
        <v>20</v>
      </c>
      <c r="I1881">
        <v>79561.100000000006</v>
      </c>
      <c r="J1881" t="s">
        <v>51</v>
      </c>
      <c r="K1881">
        <f ca="1">YEAR(TODAY()) - Table1[[#This Row],[Year]]</f>
        <v>25</v>
      </c>
      <c r="L1881">
        <f>Table1[[#This Row],[Price]]/Table1[[#This Row],[Mileage]]</f>
        <v>1.8544414143533088</v>
      </c>
      <c r="M1881" t="str" cm="1">
        <f t="array" ref="M1881">_xlfn.IFS(
Table1[[#This Row],[Mileage]]&lt;50000,"Low",
Table1[[#This Row],[Mileage]]&lt;150000,"Medium",
TRUE,"High"
)</f>
        <v>Low</v>
      </c>
      <c r="N1881" t="str" cm="1">
        <f t="array" ref="N1881">_xlfn.IFS(
Table1[[#This Row],[Price]]&lt;65000,"Budget",
Table1[[#This Row],[Price]]&lt;=80000,"Mid-range",
TRUE,"Premium"
)</f>
        <v>Mid-range</v>
      </c>
      <c r="O1881" t="str" cm="1">
        <f t="array" ref="O1881">_xlfn.IFS(
Table1[[#This Row],[Engine Size]]&lt;2,"Small",
Table1[[#This Row],[Engine Size]]&lt;4,"Medium",
TRUE,"Large"
)</f>
        <v>Large</v>
      </c>
      <c r="P1881" cm="1">
        <f t="array" ref="P1881">_xlfn.IFS(
Table1[[#This Row],[Condition]]="New",3,
Table1[[#This Row],[Condition]]="Like New",2,
TRUE,1
)</f>
        <v>3</v>
      </c>
    </row>
    <row r="1882" spans="1:16" x14ac:dyDescent="0.3">
      <c r="A1882">
        <v>1881</v>
      </c>
      <c r="B1882" t="s">
        <v>43</v>
      </c>
      <c r="C1882">
        <v>2015</v>
      </c>
      <c r="D1882">
        <v>5</v>
      </c>
      <c r="E1882" t="s">
        <v>25</v>
      </c>
      <c r="F1882" t="s">
        <v>34</v>
      </c>
      <c r="G1882">
        <v>215280</v>
      </c>
      <c r="H1882" t="s">
        <v>38</v>
      </c>
      <c r="I1882">
        <v>93301.59</v>
      </c>
      <c r="J1882" t="s">
        <v>60</v>
      </c>
      <c r="K1882">
        <f ca="1">YEAR(TODAY()) - Table1[[#This Row],[Year]]</f>
        <v>11</v>
      </c>
      <c r="L1882">
        <f>Table1[[#This Row],[Price]]/Table1[[#This Row],[Mileage]]</f>
        <v>0.43339646042363433</v>
      </c>
      <c r="M1882" t="str" cm="1">
        <f t="array" ref="M1882">_xlfn.IFS(
Table1[[#This Row],[Mileage]]&lt;50000,"Low",
Table1[[#This Row],[Mileage]]&lt;150000,"Medium",
TRUE,"High"
)</f>
        <v>High</v>
      </c>
      <c r="N1882" t="str" cm="1">
        <f t="array" ref="N1882">_xlfn.IFS(
Table1[[#This Row],[Price]]&lt;65000,"Budget",
Table1[[#This Row],[Price]]&lt;=80000,"Mid-range",
TRUE,"Premium"
)</f>
        <v>Premium</v>
      </c>
      <c r="O1882" t="str" cm="1">
        <f t="array" ref="O1882">_xlfn.IFS(
Table1[[#This Row],[Engine Size]]&lt;2,"Small",
Table1[[#This Row],[Engine Size]]&lt;4,"Medium",
TRUE,"Large"
)</f>
        <v>Large</v>
      </c>
      <c r="P1882" cm="1">
        <f t="array" ref="P1882">_xlfn.IFS(
Table1[[#This Row],[Condition]]="New",3,
Table1[[#This Row],[Condition]]="Like New",2,
TRUE,1
)</f>
        <v>2</v>
      </c>
    </row>
    <row r="1883" spans="1:16" x14ac:dyDescent="0.3">
      <c r="A1883">
        <v>1882</v>
      </c>
      <c r="B1883" t="s">
        <v>24</v>
      </c>
      <c r="C1883">
        <v>2008</v>
      </c>
      <c r="D1883">
        <v>5.2</v>
      </c>
      <c r="E1883" t="s">
        <v>25</v>
      </c>
      <c r="F1883" t="s">
        <v>34</v>
      </c>
      <c r="G1883">
        <v>107042</v>
      </c>
      <c r="H1883" t="s">
        <v>20</v>
      </c>
      <c r="I1883">
        <v>76877.39</v>
      </c>
      <c r="J1883" t="s">
        <v>66</v>
      </c>
      <c r="K1883">
        <f ca="1">YEAR(TODAY()) - Table1[[#This Row],[Year]]</f>
        <v>18</v>
      </c>
      <c r="L1883">
        <f>Table1[[#This Row],[Price]]/Table1[[#This Row],[Mileage]]</f>
        <v>0.71819837073298332</v>
      </c>
      <c r="M1883" t="str" cm="1">
        <f t="array" ref="M1883">_xlfn.IFS(
Table1[[#This Row],[Mileage]]&lt;50000,"Low",
Table1[[#This Row],[Mileage]]&lt;150000,"Medium",
TRUE,"High"
)</f>
        <v>Medium</v>
      </c>
      <c r="N1883" t="str" cm="1">
        <f t="array" ref="N1883">_xlfn.IFS(
Table1[[#This Row],[Price]]&lt;65000,"Budget",
Table1[[#This Row],[Price]]&lt;=80000,"Mid-range",
TRUE,"Premium"
)</f>
        <v>Mid-range</v>
      </c>
      <c r="O1883" t="str" cm="1">
        <f t="array" ref="O1883">_xlfn.IFS(
Table1[[#This Row],[Engine Size]]&lt;2,"Small",
Table1[[#This Row],[Engine Size]]&lt;4,"Medium",
TRUE,"Large"
)</f>
        <v>Large</v>
      </c>
      <c r="P1883" cm="1">
        <f t="array" ref="P1883">_xlfn.IFS(
Table1[[#This Row],[Condition]]="New",3,
Table1[[#This Row],[Condition]]="Like New",2,
TRUE,1
)</f>
        <v>3</v>
      </c>
    </row>
    <row r="1884" spans="1:16" hidden="1" x14ac:dyDescent="0.3">
      <c r="A1884">
        <v>1883</v>
      </c>
      <c r="B1884" t="s">
        <v>43</v>
      </c>
      <c r="C1884">
        <v>2008</v>
      </c>
      <c r="D1884">
        <v>3</v>
      </c>
      <c r="E1884" t="s">
        <v>33</v>
      </c>
      <c r="F1884" t="s">
        <v>34</v>
      </c>
      <c r="G1884">
        <v>243725</v>
      </c>
      <c r="H1884" t="s">
        <v>26</v>
      </c>
      <c r="I1884">
        <v>9931.56</v>
      </c>
      <c r="J1884" t="s">
        <v>57</v>
      </c>
      <c r="K1884">
        <f ca="1">YEAR(TODAY()) - Table1[[#This Row],[Year]]</f>
        <v>18</v>
      </c>
      <c r="L1884">
        <f>Table1[[#This Row],[Price]]/Table1[[#This Row],[Mileage]]</f>
        <v>4.0749040927274591E-2</v>
      </c>
      <c r="M1884" t="str" cm="1">
        <f t="array" ref="M1884">_xlfn.IFS(
Table1[[#This Row],[Mileage]]&lt;50000,"Low",
Table1[[#This Row],[Mileage]]&lt;150000,"Medium",
TRUE,"High"
)</f>
        <v>High</v>
      </c>
      <c r="N1884" t="str" cm="1">
        <f t="array" ref="N1884">_xlfn.IFS(
Table1[[#This Row],[Price]]&lt;65000,"Budget",
Table1[[#This Row],[Price]]&lt;=80000,"Mid-range",
TRUE,"Premium"
)</f>
        <v>Budget</v>
      </c>
      <c r="O1884" t="str" cm="1">
        <f t="array" ref="O1884">_xlfn.IFS(
Table1[[#This Row],[Engine Size]]&lt;2,"Small",
Table1[[#This Row],[Engine Size]]&lt;4,"Medium",
TRUE,"Large"
)</f>
        <v>Medium</v>
      </c>
      <c r="P1884" cm="1">
        <f t="array" ref="P1884">_xlfn.IFS(
Table1[[#This Row],[Condition]]="New",3,
Table1[[#This Row],[Condition]]="Like New",2,
TRUE,1
)</f>
        <v>1</v>
      </c>
    </row>
    <row r="1885" spans="1:16" x14ac:dyDescent="0.3">
      <c r="A1885">
        <v>1884</v>
      </c>
      <c r="B1885" t="s">
        <v>50</v>
      </c>
      <c r="C1885">
        <v>2005</v>
      </c>
      <c r="D1885">
        <v>1.3</v>
      </c>
      <c r="E1885" t="s">
        <v>18</v>
      </c>
      <c r="F1885" t="s">
        <v>34</v>
      </c>
      <c r="G1885">
        <v>132290</v>
      </c>
      <c r="H1885" t="s">
        <v>20</v>
      </c>
      <c r="I1885">
        <v>84541.72</v>
      </c>
      <c r="J1885" t="s">
        <v>55</v>
      </c>
      <c r="K1885">
        <f ca="1">YEAR(TODAY()) - Table1[[#This Row],[Year]]</f>
        <v>21</v>
      </c>
      <c r="L1885">
        <f>Table1[[#This Row],[Price]]/Table1[[#This Row],[Mileage]]</f>
        <v>0.63906357245445611</v>
      </c>
      <c r="M1885" t="str" cm="1">
        <f t="array" ref="M1885">_xlfn.IFS(
Table1[[#This Row],[Mileage]]&lt;50000,"Low",
Table1[[#This Row],[Mileage]]&lt;150000,"Medium",
TRUE,"High"
)</f>
        <v>Medium</v>
      </c>
      <c r="N1885" t="str" cm="1">
        <f t="array" ref="N1885">_xlfn.IFS(
Table1[[#This Row],[Price]]&lt;65000,"Budget",
Table1[[#This Row],[Price]]&lt;=80000,"Mid-range",
TRUE,"Premium"
)</f>
        <v>Premium</v>
      </c>
      <c r="O1885" t="str" cm="1">
        <f t="array" ref="O1885">_xlfn.IFS(
Table1[[#This Row],[Engine Size]]&lt;2,"Small",
Table1[[#This Row],[Engine Size]]&lt;4,"Medium",
TRUE,"Large"
)</f>
        <v>Small</v>
      </c>
      <c r="P1885" cm="1">
        <f t="array" ref="P1885">_xlfn.IFS(
Table1[[#This Row],[Condition]]="New",3,
Table1[[#This Row],[Condition]]="Like New",2,
TRUE,1
)</f>
        <v>3</v>
      </c>
    </row>
    <row r="1886" spans="1:16" x14ac:dyDescent="0.3">
      <c r="A1886">
        <v>1885</v>
      </c>
      <c r="B1886" t="s">
        <v>30</v>
      </c>
      <c r="C1886">
        <v>2010</v>
      </c>
      <c r="D1886">
        <v>3</v>
      </c>
      <c r="E1886" t="s">
        <v>25</v>
      </c>
      <c r="F1886" t="s">
        <v>19</v>
      </c>
      <c r="G1886">
        <v>181644</v>
      </c>
      <c r="H1886" t="s">
        <v>38</v>
      </c>
      <c r="I1886">
        <v>94116.9</v>
      </c>
      <c r="J1886" t="s">
        <v>41</v>
      </c>
      <c r="K1886">
        <f ca="1">YEAR(TODAY()) - Table1[[#This Row],[Year]]</f>
        <v>16</v>
      </c>
      <c r="L1886">
        <f>Table1[[#This Row],[Price]]/Table1[[#This Row],[Mileage]]</f>
        <v>0.51813932747572167</v>
      </c>
      <c r="M1886" t="str" cm="1">
        <f t="array" ref="M1886">_xlfn.IFS(
Table1[[#This Row],[Mileage]]&lt;50000,"Low",
Table1[[#This Row],[Mileage]]&lt;150000,"Medium",
TRUE,"High"
)</f>
        <v>High</v>
      </c>
      <c r="N1886" t="str" cm="1">
        <f t="array" ref="N1886">_xlfn.IFS(
Table1[[#This Row],[Price]]&lt;65000,"Budget",
Table1[[#This Row],[Price]]&lt;=80000,"Mid-range",
TRUE,"Premium"
)</f>
        <v>Premium</v>
      </c>
      <c r="O1886" t="str" cm="1">
        <f t="array" ref="O1886">_xlfn.IFS(
Table1[[#This Row],[Engine Size]]&lt;2,"Small",
Table1[[#This Row],[Engine Size]]&lt;4,"Medium",
TRUE,"Large"
)</f>
        <v>Medium</v>
      </c>
      <c r="P1886" cm="1">
        <f t="array" ref="P1886">_xlfn.IFS(
Table1[[#This Row],[Condition]]="New",3,
Table1[[#This Row],[Condition]]="Like New",2,
TRUE,1
)</f>
        <v>2</v>
      </c>
    </row>
    <row r="1887" spans="1:16" x14ac:dyDescent="0.3">
      <c r="A1887">
        <v>1886</v>
      </c>
      <c r="B1887" t="s">
        <v>58</v>
      </c>
      <c r="C1887">
        <v>2021</v>
      </c>
      <c r="D1887">
        <v>4.4000000000000004</v>
      </c>
      <c r="E1887" t="s">
        <v>42</v>
      </c>
      <c r="F1887" t="s">
        <v>34</v>
      </c>
      <c r="G1887">
        <v>109268</v>
      </c>
      <c r="H1887" t="s">
        <v>26</v>
      </c>
      <c r="I1887">
        <v>99400.47</v>
      </c>
      <c r="J1887" t="s">
        <v>59</v>
      </c>
      <c r="K1887">
        <f ca="1">YEAR(TODAY()) - Table1[[#This Row],[Year]]</f>
        <v>5</v>
      </c>
      <c r="L1887">
        <f>Table1[[#This Row],[Price]]/Table1[[#This Row],[Mileage]]</f>
        <v>0.90969423802028038</v>
      </c>
      <c r="M1887" t="str" cm="1">
        <f t="array" ref="M1887">_xlfn.IFS(
Table1[[#This Row],[Mileage]]&lt;50000,"Low",
Table1[[#This Row],[Mileage]]&lt;150000,"Medium",
TRUE,"High"
)</f>
        <v>Medium</v>
      </c>
      <c r="N1887" t="str" cm="1">
        <f t="array" ref="N1887">_xlfn.IFS(
Table1[[#This Row],[Price]]&lt;65000,"Budget",
Table1[[#This Row],[Price]]&lt;=80000,"Mid-range",
TRUE,"Premium"
)</f>
        <v>Premium</v>
      </c>
      <c r="O1887" t="str" cm="1">
        <f t="array" ref="O1887">_xlfn.IFS(
Table1[[#This Row],[Engine Size]]&lt;2,"Small",
Table1[[#This Row],[Engine Size]]&lt;4,"Medium",
TRUE,"Large"
)</f>
        <v>Large</v>
      </c>
      <c r="P1887" cm="1">
        <f t="array" ref="P1887">_xlfn.IFS(
Table1[[#This Row],[Condition]]="New",3,
Table1[[#This Row],[Condition]]="Like New",2,
TRUE,1
)</f>
        <v>1</v>
      </c>
    </row>
    <row r="1888" spans="1:16" hidden="1" x14ac:dyDescent="0.3">
      <c r="A1888">
        <v>1887</v>
      </c>
      <c r="B1888" t="s">
        <v>58</v>
      </c>
      <c r="C1888">
        <v>2023</v>
      </c>
      <c r="D1888">
        <v>3.3</v>
      </c>
      <c r="E1888" t="s">
        <v>42</v>
      </c>
      <c r="F1888" t="s">
        <v>34</v>
      </c>
      <c r="G1888">
        <v>30105</v>
      </c>
      <c r="H1888" t="s">
        <v>20</v>
      </c>
      <c r="I1888">
        <v>16900.419999999998</v>
      </c>
      <c r="J1888" t="s">
        <v>62</v>
      </c>
      <c r="K1888">
        <f ca="1">YEAR(TODAY()) - Table1[[#This Row],[Year]]</f>
        <v>3</v>
      </c>
      <c r="L1888">
        <f>Table1[[#This Row],[Price]]/Table1[[#This Row],[Mileage]]</f>
        <v>0.56138249460222545</v>
      </c>
      <c r="M1888" t="str" cm="1">
        <f t="array" ref="M1888">_xlfn.IFS(
Table1[[#This Row],[Mileage]]&lt;50000,"Low",
Table1[[#This Row],[Mileage]]&lt;150000,"Medium",
TRUE,"High"
)</f>
        <v>Low</v>
      </c>
      <c r="N1888" t="str" cm="1">
        <f t="array" ref="N1888">_xlfn.IFS(
Table1[[#This Row],[Price]]&lt;65000,"Budget",
Table1[[#This Row],[Price]]&lt;=80000,"Mid-range",
TRUE,"Premium"
)</f>
        <v>Budget</v>
      </c>
      <c r="O1888" t="str" cm="1">
        <f t="array" ref="O1888">_xlfn.IFS(
Table1[[#This Row],[Engine Size]]&lt;2,"Small",
Table1[[#This Row],[Engine Size]]&lt;4,"Medium",
TRUE,"Large"
)</f>
        <v>Medium</v>
      </c>
      <c r="P1888" cm="1">
        <f t="array" ref="P1888">_xlfn.IFS(
Table1[[#This Row],[Condition]]="New",3,
Table1[[#This Row],[Condition]]="Like New",2,
TRUE,1
)</f>
        <v>3</v>
      </c>
    </row>
    <row r="1889" spans="1:16" x14ac:dyDescent="0.3">
      <c r="A1889">
        <v>1888</v>
      </c>
      <c r="B1889" t="s">
        <v>30</v>
      </c>
      <c r="C1889">
        <v>2021</v>
      </c>
      <c r="D1889">
        <v>4.7</v>
      </c>
      <c r="E1889" t="s">
        <v>18</v>
      </c>
      <c r="F1889" t="s">
        <v>19</v>
      </c>
      <c r="G1889">
        <v>69634</v>
      </c>
      <c r="H1889" t="s">
        <v>26</v>
      </c>
      <c r="I1889">
        <v>63260.959999999999</v>
      </c>
      <c r="J1889" t="s">
        <v>31</v>
      </c>
      <c r="K1889">
        <f ca="1">YEAR(TODAY()) - Table1[[#This Row],[Year]]</f>
        <v>5</v>
      </c>
      <c r="L1889">
        <f>Table1[[#This Row],[Price]]/Table1[[#This Row],[Mileage]]</f>
        <v>0.90847804233564067</v>
      </c>
      <c r="M1889" t="str" cm="1">
        <f t="array" ref="M1889">_xlfn.IFS(
Table1[[#This Row],[Mileage]]&lt;50000,"Low",
Table1[[#This Row],[Mileage]]&lt;150000,"Medium",
TRUE,"High"
)</f>
        <v>Medium</v>
      </c>
      <c r="N1889" t="str" cm="1">
        <f t="array" ref="N1889">_xlfn.IFS(
Table1[[#This Row],[Price]]&lt;65000,"Budget",
Table1[[#This Row],[Price]]&lt;=80000,"Mid-range",
TRUE,"Premium"
)</f>
        <v>Budget</v>
      </c>
      <c r="O1889" t="str" cm="1">
        <f t="array" ref="O1889">_xlfn.IFS(
Table1[[#This Row],[Engine Size]]&lt;2,"Small",
Table1[[#This Row],[Engine Size]]&lt;4,"Medium",
TRUE,"Large"
)</f>
        <v>Large</v>
      </c>
      <c r="P1889" cm="1">
        <f t="array" ref="P1889">_xlfn.IFS(
Table1[[#This Row],[Condition]]="New",3,
Table1[[#This Row],[Condition]]="Like New",2,
TRUE,1
)</f>
        <v>1</v>
      </c>
    </row>
    <row r="1890" spans="1:16" hidden="1" x14ac:dyDescent="0.3">
      <c r="A1890">
        <v>1889</v>
      </c>
      <c r="B1890" t="s">
        <v>50</v>
      </c>
      <c r="C1890">
        <v>2000</v>
      </c>
      <c r="D1890">
        <v>2.8</v>
      </c>
      <c r="E1890" t="s">
        <v>42</v>
      </c>
      <c r="F1890" t="s">
        <v>19</v>
      </c>
      <c r="G1890">
        <v>138691</v>
      </c>
      <c r="H1890" t="s">
        <v>20</v>
      </c>
      <c r="I1890">
        <v>23948.57</v>
      </c>
      <c r="J1890" t="s">
        <v>55</v>
      </c>
      <c r="K1890">
        <f ca="1">YEAR(TODAY()) - Table1[[#This Row],[Year]]</f>
        <v>26</v>
      </c>
      <c r="L1890">
        <f>Table1[[#This Row],[Price]]/Table1[[#This Row],[Mileage]]</f>
        <v>0.17267573238350001</v>
      </c>
      <c r="M1890" t="str" cm="1">
        <f t="array" ref="M1890">_xlfn.IFS(
Table1[[#This Row],[Mileage]]&lt;50000,"Low",
Table1[[#This Row],[Mileage]]&lt;150000,"Medium",
TRUE,"High"
)</f>
        <v>Medium</v>
      </c>
      <c r="N1890" t="str" cm="1">
        <f t="array" ref="N1890">_xlfn.IFS(
Table1[[#This Row],[Price]]&lt;65000,"Budget",
Table1[[#This Row],[Price]]&lt;=80000,"Mid-range",
TRUE,"Premium"
)</f>
        <v>Budget</v>
      </c>
      <c r="O1890" t="str" cm="1">
        <f t="array" ref="O1890">_xlfn.IFS(
Table1[[#This Row],[Engine Size]]&lt;2,"Small",
Table1[[#This Row],[Engine Size]]&lt;4,"Medium",
TRUE,"Large"
)</f>
        <v>Medium</v>
      </c>
      <c r="P1890" cm="1">
        <f t="array" ref="P1890">_xlfn.IFS(
Table1[[#This Row],[Condition]]="New",3,
Table1[[#This Row],[Condition]]="Like New",2,
TRUE,1
)</f>
        <v>3</v>
      </c>
    </row>
    <row r="1891" spans="1:16" hidden="1" x14ac:dyDescent="0.3">
      <c r="A1891">
        <v>1890</v>
      </c>
      <c r="B1891" t="s">
        <v>17</v>
      </c>
      <c r="C1891">
        <v>2003</v>
      </c>
      <c r="D1891">
        <v>4.2</v>
      </c>
      <c r="E1891" t="s">
        <v>33</v>
      </c>
      <c r="F1891" t="s">
        <v>19</v>
      </c>
      <c r="G1891">
        <v>18226</v>
      </c>
      <c r="H1891" t="s">
        <v>38</v>
      </c>
      <c r="I1891">
        <v>29938.42</v>
      </c>
      <c r="J1891" t="s">
        <v>47</v>
      </c>
      <c r="K1891">
        <f ca="1">YEAR(TODAY()) - Table1[[#This Row],[Year]]</f>
        <v>23</v>
      </c>
      <c r="L1891">
        <f>Table1[[#This Row],[Price]]/Table1[[#This Row],[Mileage]]</f>
        <v>1.6426215296828706</v>
      </c>
      <c r="M1891" t="str" cm="1">
        <f t="array" ref="M1891">_xlfn.IFS(
Table1[[#This Row],[Mileage]]&lt;50000,"Low",
Table1[[#This Row],[Mileage]]&lt;150000,"Medium",
TRUE,"High"
)</f>
        <v>Low</v>
      </c>
      <c r="N1891" t="str" cm="1">
        <f t="array" ref="N1891">_xlfn.IFS(
Table1[[#This Row],[Price]]&lt;65000,"Budget",
Table1[[#This Row],[Price]]&lt;=80000,"Mid-range",
TRUE,"Premium"
)</f>
        <v>Budget</v>
      </c>
      <c r="O1891" t="str" cm="1">
        <f t="array" ref="O1891">_xlfn.IFS(
Table1[[#This Row],[Engine Size]]&lt;2,"Small",
Table1[[#This Row],[Engine Size]]&lt;4,"Medium",
TRUE,"Large"
)</f>
        <v>Large</v>
      </c>
      <c r="P1891" cm="1">
        <f t="array" ref="P1891">_xlfn.IFS(
Table1[[#This Row],[Condition]]="New",3,
Table1[[#This Row],[Condition]]="Like New",2,
TRUE,1
)</f>
        <v>2</v>
      </c>
    </row>
    <row r="1892" spans="1:16" x14ac:dyDescent="0.3">
      <c r="A1892">
        <v>1891</v>
      </c>
      <c r="B1892" t="s">
        <v>58</v>
      </c>
      <c r="C1892">
        <v>2012</v>
      </c>
      <c r="D1892">
        <v>1.9</v>
      </c>
      <c r="E1892" t="s">
        <v>25</v>
      </c>
      <c r="F1892" t="s">
        <v>34</v>
      </c>
      <c r="G1892">
        <v>25322</v>
      </c>
      <c r="H1892" t="s">
        <v>20</v>
      </c>
      <c r="I1892">
        <v>75830.509999999995</v>
      </c>
      <c r="J1892" t="s">
        <v>62</v>
      </c>
      <c r="K1892">
        <f ca="1">YEAR(TODAY()) - Table1[[#This Row],[Year]]</f>
        <v>14</v>
      </c>
      <c r="L1892">
        <f>Table1[[#This Row],[Price]]/Table1[[#This Row],[Mileage]]</f>
        <v>2.9946493167996207</v>
      </c>
      <c r="M1892" t="str" cm="1">
        <f t="array" ref="M1892">_xlfn.IFS(
Table1[[#This Row],[Mileage]]&lt;50000,"Low",
Table1[[#This Row],[Mileage]]&lt;150000,"Medium",
TRUE,"High"
)</f>
        <v>Low</v>
      </c>
      <c r="N1892" t="str" cm="1">
        <f t="array" ref="N1892">_xlfn.IFS(
Table1[[#This Row],[Price]]&lt;65000,"Budget",
Table1[[#This Row],[Price]]&lt;=80000,"Mid-range",
TRUE,"Premium"
)</f>
        <v>Mid-range</v>
      </c>
      <c r="O1892" t="str" cm="1">
        <f t="array" ref="O1892">_xlfn.IFS(
Table1[[#This Row],[Engine Size]]&lt;2,"Small",
Table1[[#This Row],[Engine Size]]&lt;4,"Medium",
TRUE,"Large"
)</f>
        <v>Small</v>
      </c>
      <c r="P1892" cm="1">
        <f t="array" ref="P1892">_xlfn.IFS(
Table1[[#This Row],[Condition]]="New",3,
Table1[[#This Row],[Condition]]="Like New",2,
TRUE,1
)</f>
        <v>3</v>
      </c>
    </row>
    <row r="1893" spans="1:16" x14ac:dyDescent="0.3">
      <c r="A1893">
        <v>1892</v>
      </c>
      <c r="B1893" t="s">
        <v>17</v>
      </c>
      <c r="C1893">
        <v>2022</v>
      </c>
      <c r="D1893">
        <v>4.7</v>
      </c>
      <c r="E1893" t="s">
        <v>25</v>
      </c>
      <c r="F1893" t="s">
        <v>19</v>
      </c>
      <c r="G1893">
        <v>167284</v>
      </c>
      <c r="H1893" t="s">
        <v>26</v>
      </c>
      <c r="I1893">
        <v>97878.43</v>
      </c>
      <c r="J1893" t="s">
        <v>35</v>
      </c>
      <c r="K1893">
        <f ca="1">YEAR(TODAY()) - Table1[[#This Row],[Year]]</f>
        <v>4</v>
      </c>
      <c r="L1893">
        <f>Table1[[#This Row],[Price]]/Table1[[#This Row],[Mileage]]</f>
        <v>0.58510335716506057</v>
      </c>
      <c r="M1893" t="str" cm="1">
        <f t="array" ref="M1893">_xlfn.IFS(
Table1[[#This Row],[Mileage]]&lt;50000,"Low",
Table1[[#This Row],[Mileage]]&lt;150000,"Medium",
TRUE,"High"
)</f>
        <v>High</v>
      </c>
      <c r="N1893" t="str" cm="1">
        <f t="array" ref="N1893">_xlfn.IFS(
Table1[[#This Row],[Price]]&lt;65000,"Budget",
Table1[[#This Row],[Price]]&lt;=80000,"Mid-range",
TRUE,"Premium"
)</f>
        <v>Premium</v>
      </c>
      <c r="O1893" t="str" cm="1">
        <f t="array" ref="O1893">_xlfn.IFS(
Table1[[#This Row],[Engine Size]]&lt;2,"Small",
Table1[[#This Row],[Engine Size]]&lt;4,"Medium",
TRUE,"Large"
)</f>
        <v>Large</v>
      </c>
      <c r="P1893" cm="1">
        <f t="array" ref="P1893">_xlfn.IFS(
Table1[[#This Row],[Condition]]="New",3,
Table1[[#This Row],[Condition]]="Like New",2,
TRUE,1
)</f>
        <v>1</v>
      </c>
    </row>
    <row r="1894" spans="1:16" x14ac:dyDescent="0.3">
      <c r="A1894">
        <v>1893</v>
      </c>
      <c r="B1894" t="s">
        <v>58</v>
      </c>
      <c r="C1894">
        <v>2012</v>
      </c>
      <c r="D1894">
        <v>3.7</v>
      </c>
      <c r="E1894" t="s">
        <v>25</v>
      </c>
      <c r="F1894" t="s">
        <v>19</v>
      </c>
      <c r="G1894">
        <v>94835</v>
      </c>
      <c r="H1894" t="s">
        <v>26</v>
      </c>
      <c r="I1894">
        <v>61511.27</v>
      </c>
      <c r="J1894" t="s">
        <v>67</v>
      </c>
      <c r="K1894">
        <f ca="1">YEAR(TODAY()) - Table1[[#This Row],[Year]]</f>
        <v>14</v>
      </c>
      <c r="L1894">
        <f>Table1[[#This Row],[Price]]/Table1[[#This Row],[Mileage]]</f>
        <v>0.64861359202825952</v>
      </c>
      <c r="M1894" t="str" cm="1">
        <f t="array" ref="M1894">_xlfn.IFS(
Table1[[#This Row],[Mileage]]&lt;50000,"Low",
Table1[[#This Row],[Mileage]]&lt;150000,"Medium",
TRUE,"High"
)</f>
        <v>Medium</v>
      </c>
      <c r="N1894" t="str" cm="1">
        <f t="array" ref="N1894">_xlfn.IFS(
Table1[[#This Row],[Price]]&lt;65000,"Budget",
Table1[[#This Row],[Price]]&lt;=80000,"Mid-range",
TRUE,"Premium"
)</f>
        <v>Budget</v>
      </c>
      <c r="O1894" t="str" cm="1">
        <f t="array" ref="O1894">_xlfn.IFS(
Table1[[#This Row],[Engine Size]]&lt;2,"Small",
Table1[[#This Row],[Engine Size]]&lt;4,"Medium",
TRUE,"Large"
)</f>
        <v>Medium</v>
      </c>
      <c r="P1894" cm="1">
        <f t="array" ref="P1894">_xlfn.IFS(
Table1[[#This Row],[Condition]]="New",3,
Table1[[#This Row],[Condition]]="Like New",2,
TRUE,1
)</f>
        <v>1</v>
      </c>
    </row>
    <row r="1895" spans="1:16" x14ac:dyDescent="0.3">
      <c r="A1895">
        <v>1894</v>
      </c>
      <c r="B1895" t="s">
        <v>58</v>
      </c>
      <c r="C1895">
        <v>2012</v>
      </c>
      <c r="D1895">
        <v>2</v>
      </c>
      <c r="E1895" t="s">
        <v>18</v>
      </c>
      <c r="F1895" t="s">
        <v>19</v>
      </c>
      <c r="G1895">
        <v>255027</v>
      </c>
      <c r="H1895" t="s">
        <v>26</v>
      </c>
      <c r="I1895">
        <v>85805.52</v>
      </c>
      <c r="J1895" t="s">
        <v>67</v>
      </c>
      <c r="K1895">
        <f ca="1">YEAR(TODAY()) - Table1[[#This Row],[Year]]</f>
        <v>14</v>
      </c>
      <c r="L1895">
        <f>Table1[[#This Row],[Price]]/Table1[[#This Row],[Mileage]]</f>
        <v>0.3364566104765378</v>
      </c>
      <c r="M1895" t="str" cm="1">
        <f t="array" ref="M1895">_xlfn.IFS(
Table1[[#This Row],[Mileage]]&lt;50000,"Low",
Table1[[#This Row],[Mileage]]&lt;150000,"Medium",
TRUE,"High"
)</f>
        <v>High</v>
      </c>
      <c r="N1895" t="str" cm="1">
        <f t="array" ref="N1895">_xlfn.IFS(
Table1[[#This Row],[Price]]&lt;65000,"Budget",
Table1[[#This Row],[Price]]&lt;=80000,"Mid-range",
TRUE,"Premium"
)</f>
        <v>Premium</v>
      </c>
      <c r="O1895" t="str" cm="1">
        <f t="array" ref="O1895">_xlfn.IFS(
Table1[[#This Row],[Engine Size]]&lt;2,"Small",
Table1[[#This Row],[Engine Size]]&lt;4,"Medium",
TRUE,"Large"
)</f>
        <v>Medium</v>
      </c>
      <c r="P1895" cm="1">
        <f t="array" ref="P1895">_xlfn.IFS(
Table1[[#This Row],[Condition]]="New",3,
Table1[[#This Row],[Condition]]="Like New",2,
TRUE,1
)</f>
        <v>1</v>
      </c>
    </row>
    <row r="1896" spans="1:16" hidden="1" x14ac:dyDescent="0.3">
      <c r="A1896">
        <v>1895</v>
      </c>
      <c r="B1896" t="s">
        <v>24</v>
      </c>
      <c r="C1896">
        <v>2001</v>
      </c>
      <c r="D1896">
        <v>2.5</v>
      </c>
      <c r="E1896" t="s">
        <v>42</v>
      </c>
      <c r="F1896" t="s">
        <v>19</v>
      </c>
      <c r="G1896">
        <v>73079</v>
      </c>
      <c r="H1896" t="s">
        <v>20</v>
      </c>
      <c r="I1896">
        <v>5843.96</v>
      </c>
      <c r="J1896" t="s">
        <v>53</v>
      </c>
      <c r="K1896">
        <f ca="1">YEAR(TODAY()) - Table1[[#This Row],[Year]]</f>
        <v>25</v>
      </c>
      <c r="L1896">
        <f>Table1[[#This Row],[Price]]/Table1[[#This Row],[Mileage]]</f>
        <v>7.9967706180982229E-2</v>
      </c>
      <c r="M1896" t="str" cm="1">
        <f t="array" ref="M1896">_xlfn.IFS(
Table1[[#This Row],[Mileage]]&lt;50000,"Low",
Table1[[#This Row],[Mileage]]&lt;150000,"Medium",
TRUE,"High"
)</f>
        <v>Medium</v>
      </c>
      <c r="N1896" t="str" cm="1">
        <f t="array" ref="N1896">_xlfn.IFS(
Table1[[#This Row],[Price]]&lt;65000,"Budget",
Table1[[#This Row],[Price]]&lt;=80000,"Mid-range",
TRUE,"Premium"
)</f>
        <v>Budget</v>
      </c>
      <c r="O1896" t="str" cm="1">
        <f t="array" ref="O1896">_xlfn.IFS(
Table1[[#This Row],[Engine Size]]&lt;2,"Small",
Table1[[#This Row],[Engine Size]]&lt;4,"Medium",
TRUE,"Large"
)</f>
        <v>Medium</v>
      </c>
      <c r="P1896" cm="1">
        <f t="array" ref="P1896">_xlfn.IFS(
Table1[[#This Row],[Condition]]="New",3,
Table1[[#This Row],[Condition]]="Like New",2,
TRUE,1
)</f>
        <v>3</v>
      </c>
    </row>
    <row r="1897" spans="1:16" hidden="1" x14ac:dyDescent="0.3">
      <c r="A1897">
        <v>1896</v>
      </c>
      <c r="B1897" t="s">
        <v>24</v>
      </c>
      <c r="C1897">
        <v>2008</v>
      </c>
      <c r="D1897">
        <v>4.7</v>
      </c>
      <c r="E1897" t="s">
        <v>33</v>
      </c>
      <c r="F1897" t="s">
        <v>34</v>
      </c>
      <c r="G1897">
        <v>23946</v>
      </c>
      <c r="H1897" t="s">
        <v>20</v>
      </c>
      <c r="I1897">
        <v>8480.01</v>
      </c>
      <c r="J1897" t="s">
        <v>53</v>
      </c>
      <c r="K1897">
        <f ca="1">YEAR(TODAY()) - Table1[[#This Row],[Year]]</f>
        <v>18</v>
      </c>
      <c r="L1897">
        <f>Table1[[#This Row],[Price]]/Table1[[#This Row],[Mileage]]</f>
        <v>0.3541305437233776</v>
      </c>
      <c r="M1897" t="str" cm="1">
        <f t="array" ref="M1897">_xlfn.IFS(
Table1[[#This Row],[Mileage]]&lt;50000,"Low",
Table1[[#This Row],[Mileage]]&lt;150000,"Medium",
TRUE,"High"
)</f>
        <v>Low</v>
      </c>
      <c r="N1897" t="str" cm="1">
        <f t="array" ref="N1897">_xlfn.IFS(
Table1[[#This Row],[Price]]&lt;65000,"Budget",
Table1[[#This Row],[Price]]&lt;=80000,"Mid-range",
TRUE,"Premium"
)</f>
        <v>Budget</v>
      </c>
      <c r="O1897" t="str" cm="1">
        <f t="array" ref="O1897">_xlfn.IFS(
Table1[[#This Row],[Engine Size]]&lt;2,"Small",
Table1[[#This Row],[Engine Size]]&lt;4,"Medium",
TRUE,"Large"
)</f>
        <v>Large</v>
      </c>
      <c r="P1897" cm="1">
        <f t="array" ref="P1897">_xlfn.IFS(
Table1[[#This Row],[Condition]]="New",3,
Table1[[#This Row],[Condition]]="Like New",2,
TRUE,1
)</f>
        <v>3</v>
      </c>
    </row>
    <row r="1898" spans="1:16" x14ac:dyDescent="0.3">
      <c r="A1898">
        <v>1897</v>
      </c>
      <c r="B1898" t="s">
        <v>37</v>
      </c>
      <c r="C1898">
        <v>2023</v>
      </c>
      <c r="D1898">
        <v>3.4</v>
      </c>
      <c r="E1898" t="s">
        <v>18</v>
      </c>
      <c r="F1898" t="s">
        <v>34</v>
      </c>
      <c r="G1898">
        <v>162812</v>
      </c>
      <c r="H1898" t="s">
        <v>20</v>
      </c>
      <c r="I1898">
        <v>61688.81</v>
      </c>
      <c r="J1898" t="s">
        <v>68</v>
      </c>
      <c r="K1898">
        <f ca="1">YEAR(TODAY()) - Table1[[#This Row],[Year]]</f>
        <v>3</v>
      </c>
      <c r="L1898">
        <f>Table1[[#This Row],[Price]]/Table1[[#This Row],[Mileage]]</f>
        <v>0.37889596589931945</v>
      </c>
      <c r="M1898" t="str" cm="1">
        <f t="array" ref="M1898">_xlfn.IFS(
Table1[[#This Row],[Mileage]]&lt;50000,"Low",
Table1[[#This Row],[Mileage]]&lt;150000,"Medium",
TRUE,"High"
)</f>
        <v>High</v>
      </c>
      <c r="N1898" t="str" cm="1">
        <f t="array" ref="N1898">_xlfn.IFS(
Table1[[#This Row],[Price]]&lt;65000,"Budget",
Table1[[#This Row],[Price]]&lt;=80000,"Mid-range",
TRUE,"Premium"
)</f>
        <v>Budget</v>
      </c>
      <c r="O1898" t="str" cm="1">
        <f t="array" ref="O1898">_xlfn.IFS(
Table1[[#This Row],[Engine Size]]&lt;2,"Small",
Table1[[#This Row],[Engine Size]]&lt;4,"Medium",
TRUE,"Large"
)</f>
        <v>Medium</v>
      </c>
      <c r="P1898" cm="1">
        <f t="array" ref="P1898">_xlfn.IFS(
Table1[[#This Row],[Condition]]="New",3,
Table1[[#This Row],[Condition]]="Like New",2,
TRUE,1
)</f>
        <v>3</v>
      </c>
    </row>
    <row r="1899" spans="1:16" hidden="1" x14ac:dyDescent="0.3">
      <c r="A1899">
        <v>1898</v>
      </c>
      <c r="B1899" t="s">
        <v>43</v>
      </c>
      <c r="C1899">
        <v>2007</v>
      </c>
      <c r="D1899">
        <v>2.1</v>
      </c>
      <c r="E1899" t="s">
        <v>25</v>
      </c>
      <c r="F1899" t="s">
        <v>34</v>
      </c>
      <c r="G1899">
        <v>7253</v>
      </c>
      <c r="H1899" t="s">
        <v>38</v>
      </c>
      <c r="I1899">
        <v>41953.39</v>
      </c>
      <c r="J1899" t="s">
        <v>44</v>
      </c>
      <c r="K1899">
        <f ca="1">YEAR(TODAY()) - Table1[[#This Row],[Year]]</f>
        <v>19</v>
      </c>
      <c r="L1899">
        <f>Table1[[#This Row],[Price]]/Table1[[#This Row],[Mileage]]</f>
        <v>5.7842809871777199</v>
      </c>
      <c r="M1899" t="str" cm="1">
        <f t="array" ref="M1899">_xlfn.IFS(
Table1[[#This Row],[Mileage]]&lt;50000,"Low",
Table1[[#This Row],[Mileage]]&lt;150000,"Medium",
TRUE,"High"
)</f>
        <v>Low</v>
      </c>
      <c r="N1899" t="str" cm="1">
        <f t="array" ref="N1899">_xlfn.IFS(
Table1[[#This Row],[Price]]&lt;65000,"Budget",
Table1[[#This Row],[Price]]&lt;=80000,"Mid-range",
TRUE,"Premium"
)</f>
        <v>Budget</v>
      </c>
      <c r="O1899" t="str" cm="1">
        <f t="array" ref="O1899">_xlfn.IFS(
Table1[[#This Row],[Engine Size]]&lt;2,"Small",
Table1[[#This Row],[Engine Size]]&lt;4,"Medium",
TRUE,"Large"
)</f>
        <v>Medium</v>
      </c>
      <c r="P1899" cm="1">
        <f t="array" ref="P1899">_xlfn.IFS(
Table1[[#This Row],[Condition]]="New",3,
Table1[[#This Row],[Condition]]="Like New",2,
TRUE,1
)</f>
        <v>2</v>
      </c>
    </row>
    <row r="1900" spans="1:16" x14ac:dyDescent="0.3">
      <c r="A1900">
        <v>1899</v>
      </c>
      <c r="B1900" t="s">
        <v>30</v>
      </c>
      <c r="C1900">
        <v>2006</v>
      </c>
      <c r="D1900">
        <v>5.8</v>
      </c>
      <c r="E1900" t="s">
        <v>33</v>
      </c>
      <c r="F1900" t="s">
        <v>19</v>
      </c>
      <c r="G1900">
        <v>79311</v>
      </c>
      <c r="H1900" t="s">
        <v>38</v>
      </c>
      <c r="I1900">
        <v>89526.99</v>
      </c>
      <c r="J1900" t="s">
        <v>40</v>
      </c>
      <c r="K1900">
        <f ca="1">YEAR(TODAY()) - Table1[[#This Row],[Year]]</f>
        <v>20</v>
      </c>
      <c r="L1900">
        <f>Table1[[#This Row],[Price]]/Table1[[#This Row],[Mileage]]</f>
        <v>1.1288092446192837</v>
      </c>
      <c r="M1900" t="str" cm="1">
        <f t="array" ref="M1900">_xlfn.IFS(
Table1[[#This Row],[Mileage]]&lt;50000,"Low",
Table1[[#This Row],[Mileage]]&lt;150000,"Medium",
TRUE,"High"
)</f>
        <v>Medium</v>
      </c>
      <c r="N1900" t="str" cm="1">
        <f t="array" ref="N1900">_xlfn.IFS(
Table1[[#This Row],[Price]]&lt;65000,"Budget",
Table1[[#This Row],[Price]]&lt;=80000,"Mid-range",
TRUE,"Premium"
)</f>
        <v>Premium</v>
      </c>
      <c r="O1900" t="str" cm="1">
        <f t="array" ref="O1900">_xlfn.IFS(
Table1[[#This Row],[Engine Size]]&lt;2,"Small",
Table1[[#This Row],[Engine Size]]&lt;4,"Medium",
TRUE,"Large"
)</f>
        <v>Large</v>
      </c>
      <c r="P1900" cm="1">
        <f t="array" ref="P1900">_xlfn.IFS(
Table1[[#This Row],[Condition]]="New",3,
Table1[[#This Row],[Condition]]="Like New",2,
TRUE,1
)</f>
        <v>2</v>
      </c>
    </row>
    <row r="1901" spans="1:16" hidden="1" x14ac:dyDescent="0.3">
      <c r="A1901">
        <v>1900</v>
      </c>
      <c r="B1901" t="s">
        <v>30</v>
      </c>
      <c r="C1901">
        <v>2003</v>
      </c>
      <c r="D1901">
        <v>4.5999999999999996</v>
      </c>
      <c r="E1901" t="s">
        <v>25</v>
      </c>
      <c r="F1901" t="s">
        <v>19</v>
      </c>
      <c r="G1901">
        <v>294957</v>
      </c>
      <c r="H1901" t="s">
        <v>38</v>
      </c>
      <c r="I1901">
        <v>33688.28</v>
      </c>
      <c r="J1901" t="s">
        <v>41</v>
      </c>
      <c r="K1901">
        <f ca="1">YEAR(TODAY()) - Table1[[#This Row],[Year]]</f>
        <v>23</v>
      </c>
      <c r="L1901">
        <f>Table1[[#This Row],[Price]]/Table1[[#This Row],[Mileage]]</f>
        <v>0.11421420749465176</v>
      </c>
      <c r="M1901" t="str" cm="1">
        <f t="array" ref="M1901">_xlfn.IFS(
Table1[[#This Row],[Mileage]]&lt;50000,"Low",
Table1[[#This Row],[Mileage]]&lt;150000,"Medium",
TRUE,"High"
)</f>
        <v>High</v>
      </c>
      <c r="N1901" t="str" cm="1">
        <f t="array" ref="N1901">_xlfn.IFS(
Table1[[#This Row],[Price]]&lt;65000,"Budget",
Table1[[#This Row],[Price]]&lt;=80000,"Mid-range",
TRUE,"Premium"
)</f>
        <v>Budget</v>
      </c>
      <c r="O1901" t="str" cm="1">
        <f t="array" ref="O1901">_xlfn.IFS(
Table1[[#This Row],[Engine Size]]&lt;2,"Small",
Table1[[#This Row],[Engine Size]]&lt;4,"Medium",
TRUE,"Large"
)</f>
        <v>Large</v>
      </c>
      <c r="P1901" cm="1">
        <f t="array" ref="P1901">_xlfn.IFS(
Table1[[#This Row],[Condition]]="New",3,
Table1[[#This Row],[Condition]]="Like New",2,
TRUE,1
)</f>
        <v>2</v>
      </c>
    </row>
    <row r="1902" spans="1:16" hidden="1" x14ac:dyDescent="0.3">
      <c r="A1902">
        <v>1901</v>
      </c>
      <c r="B1902" t="s">
        <v>30</v>
      </c>
      <c r="C1902">
        <v>2017</v>
      </c>
      <c r="D1902">
        <v>5.8</v>
      </c>
      <c r="E1902" t="s">
        <v>25</v>
      </c>
      <c r="F1902" t="s">
        <v>19</v>
      </c>
      <c r="G1902">
        <v>67593</v>
      </c>
      <c r="H1902" t="s">
        <v>26</v>
      </c>
      <c r="I1902">
        <v>46044.85</v>
      </c>
      <c r="J1902" t="s">
        <v>41</v>
      </c>
      <c r="K1902">
        <f ca="1">YEAR(TODAY()) - Table1[[#This Row],[Year]]</f>
        <v>9</v>
      </c>
      <c r="L1902">
        <f>Table1[[#This Row],[Price]]/Table1[[#This Row],[Mileage]]</f>
        <v>0.68120737354459782</v>
      </c>
      <c r="M1902" t="str" cm="1">
        <f t="array" ref="M1902">_xlfn.IFS(
Table1[[#This Row],[Mileage]]&lt;50000,"Low",
Table1[[#This Row],[Mileage]]&lt;150000,"Medium",
TRUE,"High"
)</f>
        <v>Medium</v>
      </c>
      <c r="N1902" t="str" cm="1">
        <f t="array" ref="N1902">_xlfn.IFS(
Table1[[#This Row],[Price]]&lt;65000,"Budget",
Table1[[#This Row],[Price]]&lt;=80000,"Mid-range",
TRUE,"Premium"
)</f>
        <v>Budget</v>
      </c>
      <c r="O1902" t="str" cm="1">
        <f t="array" ref="O1902">_xlfn.IFS(
Table1[[#This Row],[Engine Size]]&lt;2,"Small",
Table1[[#This Row],[Engine Size]]&lt;4,"Medium",
TRUE,"Large"
)</f>
        <v>Large</v>
      </c>
      <c r="P1902" cm="1">
        <f t="array" ref="P1902">_xlfn.IFS(
Table1[[#This Row],[Condition]]="New",3,
Table1[[#This Row],[Condition]]="Like New",2,
TRUE,1
)</f>
        <v>1</v>
      </c>
    </row>
    <row r="1903" spans="1:16" x14ac:dyDescent="0.3">
      <c r="A1903">
        <v>1902</v>
      </c>
      <c r="B1903" t="s">
        <v>37</v>
      </c>
      <c r="C1903">
        <v>2002</v>
      </c>
      <c r="D1903">
        <v>3.1</v>
      </c>
      <c r="E1903" t="s">
        <v>18</v>
      </c>
      <c r="F1903" t="s">
        <v>19</v>
      </c>
      <c r="G1903">
        <v>149485</v>
      </c>
      <c r="H1903" t="s">
        <v>26</v>
      </c>
      <c r="I1903">
        <v>55151.37</v>
      </c>
      <c r="J1903" t="s">
        <v>68</v>
      </c>
      <c r="K1903">
        <f ca="1">YEAR(TODAY()) - Table1[[#This Row],[Year]]</f>
        <v>24</v>
      </c>
      <c r="L1903">
        <f>Table1[[#This Row],[Price]]/Table1[[#This Row],[Mileage]]</f>
        <v>0.36894250259223338</v>
      </c>
      <c r="M1903" t="str" cm="1">
        <f t="array" ref="M1903">_xlfn.IFS(
Table1[[#This Row],[Mileage]]&lt;50000,"Low",
Table1[[#This Row],[Mileage]]&lt;150000,"Medium",
TRUE,"High"
)</f>
        <v>Medium</v>
      </c>
      <c r="N1903" t="str" cm="1">
        <f t="array" ref="N1903">_xlfn.IFS(
Table1[[#This Row],[Price]]&lt;65000,"Budget",
Table1[[#This Row],[Price]]&lt;=80000,"Mid-range",
TRUE,"Premium"
)</f>
        <v>Budget</v>
      </c>
      <c r="O1903" t="str" cm="1">
        <f t="array" ref="O1903">_xlfn.IFS(
Table1[[#This Row],[Engine Size]]&lt;2,"Small",
Table1[[#This Row],[Engine Size]]&lt;4,"Medium",
TRUE,"Large"
)</f>
        <v>Medium</v>
      </c>
      <c r="P1903" cm="1">
        <f t="array" ref="P1903">_xlfn.IFS(
Table1[[#This Row],[Condition]]="New",3,
Table1[[#This Row],[Condition]]="Like New",2,
TRUE,1
)</f>
        <v>1</v>
      </c>
    </row>
    <row r="1904" spans="1:16" hidden="1" x14ac:dyDescent="0.3">
      <c r="A1904">
        <v>1903</v>
      </c>
      <c r="B1904" t="s">
        <v>24</v>
      </c>
      <c r="C1904">
        <v>2005</v>
      </c>
      <c r="D1904">
        <v>3.4</v>
      </c>
      <c r="E1904" t="s">
        <v>25</v>
      </c>
      <c r="F1904" t="s">
        <v>19</v>
      </c>
      <c r="G1904">
        <v>226833</v>
      </c>
      <c r="H1904" t="s">
        <v>26</v>
      </c>
      <c r="I1904">
        <v>30938.69</v>
      </c>
      <c r="J1904" t="s">
        <v>49</v>
      </c>
      <c r="K1904">
        <f ca="1">YEAR(TODAY()) - Table1[[#This Row],[Year]]</f>
        <v>21</v>
      </c>
      <c r="L1904">
        <f>Table1[[#This Row],[Price]]/Table1[[#This Row],[Mileage]]</f>
        <v>0.13639413136536571</v>
      </c>
      <c r="M1904" t="str" cm="1">
        <f t="array" ref="M1904">_xlfn.IFS(
Table1[[#This Row],[Mileage]]&lt;50000,"Low",
Table1[[#This Row],[Mileage]]&lt;150000,"Medium",
TRUE,"High"
)</f>
        <v>High</v>
      </c>
      <c r="N1904" t="str" cm="1">
        <f t="array" ref="N1904">_xlfn.IFS(
Table1[[#This Row],[Price]]&lt;65000,"Budget",
Table1[[#This Row],[Price]]&lt;=80000,"Mid-range",
TRUE,"Premium"
)</f>
        <v>Budget</v>
      </c>
      <c r="O1904" t="str" cm="1">
        <f t="array" ref="O1904">_xlfn.IFS(
Table1[[#This Row],[Engine Size]]&lt;2,"Small",
Table1[[#This Row],[Engine Size]]&lt;4,"Medium",
TRUE,"Large"
)</f>
        <v>Medium</v>
      </c>
      <c r="P1904" cm="1">
        <f t="array" ref="P1904">_xlfn.IFS(
Table1[[#This Row],[Condition]]="New",3,
Table1[[#This Row],[Condition]]="Like New",2,
TRUE,1
)</f>
        <v>1</v>
      </c>
    </row>
    <row r="1905" spans="1:16" x14ac:dyDescent="0.3">
      <c r="A1905">
        <v>1904</v>
      </c>
      <c r="B1905" t="s">
        <v>50</v>
      </c>
      <c r="C1905">
        <v>2011</v>
      </c>
      <c r="D1905">
        <v>5.5</v>
      </c>
      <c r="E1905" t="s">
        <v>33</v>
      </c>
      <c r="F1905" t="s">
        <v>19</v>
      </c>
      <c r="G1905">
        <v>38485</v>
      </c>
      <c r="H1905" t="s">
        <v>26</v>
      </c>
      <c r="I1905">
        <v>91307.01</v>
      </c>
      <c r="J1905" t="s">
        <v>55</v>
      </c>
      <c r="K1905">
        <f ca="1">YEAR(TODAY()) - Table1[[#This Row],[Year]]</f>
        <v>15</v>
      </c>
      <c r="L1905">
        <f>Table1[[#This Row],[Price]]/Table1[[#This Row],[Mileage]]</f>
        <v>2.3725350136416785</v>
      </c>
      <c r="M1905" t="str" cm="1">
        <f t="array" ref="M1905">_xlfn.IFS(
Table1[[#This Row],[Mileage]]&lt;50000,"Low",
Table1[[#This Row],[Mileage]]&lt;150000,"Medium",
TRUE,"High"
)</f>
        <v>Low</v>
      </c>
      <c r="N1905" t="str" cm="1">
        <f t="array" ref="N1905">_xlfn.IFS(
Table1[[#This Row],[Price]]&lt;65000,"Budget",
Table1[[#This Row],[Price]]&lt;=80000,"Mid-range",
TRUE,"Premium"
)</f>
        <v>Premium</v>
      </c>
      <c r="O1905" t="str" cm="1">
        <f t="array" ref="O1905">_xlfn.IFS(
Table1[[#This Row],[Engine Size]]&lt;2,"Small",
Table1[[#This Row],[Engine Size]]&lt;4,"Medium",
TRUE,"Large"
)</f>
        <v>Large</v>
      </c>
      <c r="P1905" cm="1">
        <f t="array" ref="P1905">_xlfn.IFS(
Table1[[#This Row],[Condition]]="New",3,
Table1[[#This Row],[Condition]]="Like New",2,
TRUE,1
)</f>
        <v>1</v>
      </c>
    </row>
    <row r="1906" spans="1:16" hidden="1" x14ac:dyDescent="0.3">
      <c r="A1906">
        <v>1905</v>
      </c>
      <c r="B1906" t="s">
        <v>17</v>
      </c>
      <c r="C1906">
        <v>2011</v>
      </c>
      <c r="D1906">
        <v>3.6</v>
      </c>
      <c r="E1906" t="s">
        <v>25</v>
      </c>
      <c r="F1906" t="s">
        <v>34</v>
      </c>
      <c r="G1906">
        <v>199304</v>
      </c>
      <c r="H1906" t="s">
        <v>26</v>
      </c>
      <c r="I1906">
        <v>49130.69</v>
      </c>
      <c r="J1906" t="s">
        <v>21</v>
      </c>
      <c r="K1906">
        <f ca="1">YEAR(TODAY()) - Table1[[#This Row],[Year]]</f>
        <v>15</v>
      </c>
      <c r="L1906">
        <f>Table1[[#This Row],[Price]]/Table1[[#This Row],[Mileage]]</f>
        <v>0.24651130935656085</v>
      </c>
      <c r="M1906" t="str" cm="1">
        <f t="array" ref="M1906">_xlfn.IFS(
Table1[[#This Row],[Mileage]]&lt;50000,"Low",
Table1[[#This Row],[Mileage]]&lt;150000,"Medium",
TRUE,"High"
)</f>
        <v>High</v>
      </c>
      <c r="N1906" t="str" cm="1">
        <f t="array" ref="N1906">_xlfn.IFS(
Table1[[#This Row],[Price]]&lt;65000,"Budget",
Table1[[#This Row],[Price]]&lt;=80000,"Mid-range",
TRUE,"Premium"
)</f>
        <v>Budget</v>
      </c>
      <c r="O1906" t="str" cm="1">
        <f t="array" ref="O1906">_xlfn.IFS(
Table1[[#This Row],[Engine Size]]&lt;2,"Small",
Table1[[#This Row],[Engine Size]]&lt;4,"Medium",
TRUE,"Large"
)</f>
        <v>Medium</v>
      </c>
      <c r="P1906" cm="1">
        <f t="array" ref="P1906">_xlfn.IFS(
Table1[[#This Row],[Condition]]="New",3,
Table1[[#This Row],[Condition]]="Like New",2,
TRUE,1
)</f>
        <v>1</v>
      </c>
    </row>
    <row r="1907" spans="1:16" hidden="1" x14ac:dyDescent="0.3">
      <c r="A1907">
        <v>1906</v>
      </c>
      <c r="B1907" t="s">
        <v>17</v>
      </c>
      <c r="C1907">
        <v>2020</v>
      </c>
      <c r="D1907">
        <v>4.5</v>
      </c>
      <c r="E1907" t="s">
        <v>42</v>
      </c>
      <c r="F1907" t="s">
        <v>34</v>
      </c>
      <c r="G1907">
        <v>278245</v>
      </c>
      <c r="H1907" t="s">
        <v>20</v>
      </c>
      <c r="I1907">
        <v>45294.78</v>
      </c>
      <c r="J1907" t="s">
        <v>35</v>
      </c>
      <c r="K1907">
        <f ca="1">YEAR(TODAY()) - Table1[[#This Row],[Year]]</f>
        <v>6</v>
      </c>
      <c r="L1907">
        <f>Table1[[#This Row],[Price]]/Table1[[#This Row],[Mileage]]</f>
        <v>0.16278739959388308</v>
      </c>
      <c r="M1907" t="str" cm="1">
        <f t="array" ref="M1907">_xlfn.IFS(
Table1[[#This Row],[Mileage]]&lt;50000,"Low",
Table1[[#This Row],[Mileage]]&lt;150000,"Medium",
TRUE,"High"
)</f>
        <v>High</v>
      </c>
      <c r="N1907" t="str" cm="1">
        <f t="array" ref="N1907">_xlfn.IFS(
Table1[[#This Row],[Price]]&lt;65000,"Budget",
Table1[[#This Row],[Price]]&lt;=80000,"Mid-range",
TRUE,"Premium"
)</f>
        <v>Budget</v>
      </c>
      <c r="O1907" t="str" cm="1">
        <f t="array" ref="O1907">_xlfn.IFS(
Table1[[#This Row],[Engine Size]]&lt;2,"Small",
Table1[[#This Row],[Engine Size]]&lt;4,"Medium",
TRUE,"Large"
)</f>
        <v>Large</v>
      </c>
      <c r="P1907" cm="1">
        <f t="array" ref="P1907">_xlfn.IFS(
Table1[[#This Row],[Condition]]="New",3,
Table1[[#This Row],[Condition]]="Like New",2,
TRUE,1
)</f>
        <v>3</v>
      </c>
    </row>
    <row r="1908" spans="1:16" x14ac:dyDescent="0.3">
      <c r="A1908">
        <v>1907</v>
      </c>
      <c r="B1908" t="s">
        <v>50</v>
      </c>
      <c r="C1908">
        <v>2007</v>
      </c>
      <c r="D1908">
        <v>2.2999999999999998</v>
      </c>
      <c r="E1908" t="s">
        <v>25</v>
      </c>
      <c r="F1908" t="s">
        <v>19</v>
      </c>
      <c r="G1908">
        <v>8831</v>
      </c>
      <c r="H1908" t="s">
        <v>26</v>
      </c>
      <c r="I1908">
        <v>85726.54</v>
      </c>
      <c r="J1908" t="s">
        <v>61</v>
      </c>
      <c r="K1908">
        <f ca="1">YEAR(TODAY()) - Table1[[#This Row],[Year]]</f>
        <v>19</v>
      </c>
      <c r="L1908">
        <f>Table1[[#This Row],[Price]]/Table1[[#This Row],[Mileage]]</f>
        <v>9.7074555542973613</v>
      </c>
      <c r="M1908" t="str" cm="1">
        <f t="array" ref="M1908">_xlfn.IFS(
Table1[[#This Row],[Mileage]]&lt;50000,"Low",
Table1[[#This Row],[Mileage]]&lt;150000,"Medium",
TRUE,"High"
)</f>
        <v>Low</v>
      </c>
      <c r="N1908" t="str" cm="1">
        <f t="array" ref="N1908">_xlfn.IFS(
Table1[[#This Row],[Price]]&lt;65000,"Budget",
Table1[[#This Row],[Price]]&lt;=80000,"Mid-range",
TRUE,"Premium"
)</f>
        <v>Premium</v>
      </c>
      <c r="O1908" t="str" cm="1">
        <f t="array" ref="O1908">_xlfn.IFS(
Table1[[#This Row],[Engine Size]]&lt;2,"Small",
Table1[[#This Row],[Engine Size]]&lt;4,"Medium",
TRUE,"Large"
)</f>
        <v>Medium</v>
      </c>
      <c r="P1908" cm="1">
        <f t="array" ref="P1908">_xlfn.IFS(
Table1[[#This Row],[Condition]]="New",3,
Table1[[#This Row],[Condition]]="Like New",2,
TRUE,1
)</f>
        <v>1</v>
      </c>
    </row>
    <row r="1909" spans="1:16" hidden="1" x14ac:dyDescent="0.3">
      <c r="A1909">
        <v>1908</v>
      </c>
      <c r="B1909" t="s">
        <v>37</v>
      </c>
      <c r="C1909">
        <v>2021</v>
      </c>
      <c r="D1909">
        <v>3.2</v>
      </c>
      <c r="E1909" t="s">
        <v>18</v>
      </c>
      <c r="F1909" t="s">
        <v>34</v>
      </c>
      <c r="G1909">
        <v>5004</v>
      </c>
      <c r="H1909" t="s">
        <v>20</v>
      </c>
      <c r="I1909">
        <v>34637.949999999997</v>
      </c>
      <c r="J1909" t="s">
        <v>45</v>
      </c>
      <c r="K1909">
        <f ca="1">YEAR(TODAY()) - Table1[[#This Row],[Year]]</f>
        <v>5</v>
      </c>
      <c r="L1909">
        <f>Table1[[#This Row],[Price]]/Table1[[#This Row],[Mileage]]</f>
        <v>6.9220523581135085</v>
      </c>
      <c r="M1909" t="str" cm="1">
        <f t="array" ref="M1909">_xlfn.IFS(
Table1[[#This Row],[Mileage]]&lt;50000,"Low",
Table1[[#This Row],[Mileage]]&lt;150000,"Medium",
TRUE,"High"
)</f>
        <v>Low</v>
      </c>
      <c r="N1909" t="str" cm="1">
        <f t="array" ref="N1909">_xlfn.IFS(
Table1[[#This Row],[Price]]&lt;65000,"Budget",
Table1[[#This Row],[Price]]&lt;=80000,"Mid-range",
TRUE,"Premium"
)</f>
        <v>Budget</v>
      </c>
      <c r="O1909" t="str" cm="1">
        <f t="array" ref="O1909">_xlfn.IFS(
Table1[[#This Row],[Engine Size]]&lt;2,"Small",
Table1[[#This Row],[Engine Size]]&lt;4,"Medium",
TRUE,"Large"
)</f>
        <v>Medium</v>
      </c>
      <c r="P1909" cm="1">
        <f t="array" ref="P1909">_xlfn.IFS(
Table1[[#This Row],[Condition]]="New",3,
Table1[[#This Row],[Condition]]="Like New",2,
TRUE,1
)</f>
        <v>3</v>
      </c>
    </row>
    <row r="1910" spans="1:16" x14ac:dyDescent="0.3">
      <c r="A1910">
        <v>1909</v>
      </c>
      <c r="B1910" t="s">
        <v>50</v>
      </c>
      <c r="C1910">
        <v>2021</v>
      </c>
      <c r="D1910">
        <v>1.6</v>
      </c>
      <c r="E1910" t="s">
        <v>33</v>
      </c>
      <c r="F1910" t="s">
        <v>19</v>
      </c>
      <c r="G1910">
        <v>37170</v>
      </c>
      <c r="H1910" t="s">
        <v>38</v>
      </c>
      <c r="I1910">
        <v>82659.210000000006</v>
      </c>
      <c r="J1910" t="s">
        <v>51</v>
      </c>
      <c r="K1910">
        <f ca="1">YEAR(TODAY()) - Table1[[#This Row],[Year]]</f>
        <v>5</v>
      </c>
      <c r="L1910">
        <f>Table1[[#This Row],[Price]]/Table1[[#This Row],[Mileage]]</f>
        <v>2.2238151735270382</v>
      </c>
      <c r="M1910" t="str" cm="1">
        <f t="array" ref="M1910">_xlfn.IFS(
Table1[[#This Row],[Mileage]]&lt;50000,"Low",
Table1[[#This Row],[Mileage]]&lt;150000,"Medium",
TRUE,"High"
)</f>
        <v>Low</v>
      </c>
      <c r="N1910" t="str" cm="1">
        <f t="array" ref="N1910">_xlfn.IFS(
Table1[[#This Row],[Price]]&lt;65000,"Budget",
Table1[[#This Row],[Price]]&lt;=80000,"Mid-range",
TRUE,"Premium"
)</f>
        <v>Premium</v>
      </c>
      <c r="O1910" t="str" cm="1">
        <f t="array" ref="O1910">_xlfn.IFS(
Table1[[#This Row],[Engine Size]]&lt;2,"Small",
Table1[[#This Row],[Engine Size]]&lt;4,"Medium",
TRUE,"Large"
)</f>
        <v>Small</v>
      </c>
      <c r="P1910" cm="1">
        <f t="array" ref="P1910">_xlfn.IFS(
Table1[[#This Row],[Condition]]="New",3,
Table1[[#This Row],[Condition]]="Like New",2,
TRUE,1
)</f>
        <v>2</v>
      </c>
    </row>
    <row r="1911" spans="1:16" hidden="1" x14ac:dyDescent="0.3">
      <c r="A1911">
        <v>1910</v>
      </c>
      <c r="B1911" t="s">
        <v>30</v>
      </c>
      <c r="C1911">
        <v>2000</v>
      </c>
      <c r="D1911">
        <v>2</v>
      </c>
      <c r="E1911" t="s">
        <v>18</v>
      </c>
      <c r="F1911" t="s">
        <v>19</v>
      </c>
      <c r="G1911">
        <v>43555</v>
      </c>
      <c r="H1911" t="s">
        <v>38</v>
      </c>
      <c r="I1911">
        <v>16615.919999999998</v>
      </c>
      <c r="J1911" t="s">
        <v>52</v>
      </c>
      <c r="K1911">
        <f ca="1">YEAR(TODAY()) - Table1[[#This Row],[Year]]</f>
        <v>26</v>
      </c>
      <c r="L1911">
        <f>Table1[[#This Row],[Price]]/Table1[[#This Row],[Mileage]]</f>
        <v>0.38149282516358624</v>
      </c>
      <c r="M1911" t="str" cm="1">
        <f t="array" ref="M1911">_xlfn.IFS(
Table1[[#This Row],[Mileage]]&lt;50000,"Low",
Table1[[#This Row],[Mileage]]&lt;150000,"Medium",
TRUE,"High"
)</f>
        <v>Low</v>
      </c>
      <c r="N1911" t="str" cm="1">
        <f t="array" ref="N1911">_xlfn.IFS(
Table1[[#This Row],[Price]]&lt;65000,"Budget",
Table1[[#This Row],[Price]]&lt;=80000,"Mid-range",
TRUE,"Premium"
)</f>
        <v>Budget</v>
      </c>
      <c r="O1911" t="str" cm="1">
        <f t="array" ref="O1911">_xlfn.IFS(
Table1[[#This Row],[Engine Size]]&lt;2,"Small",
Table1[[#This Row],[Engine Size]]&lt;4,"Medium",
TRUE,"Large"
)</f>
        <v>Medium</v>
      </c>
      <c r="P1911" cm="1">
        <f t="array" ref="P1911">_xlfn.IFS(
Table1[[#This Row],[Condition]]="New",3,
Table1[[#This Row],[Condition]]="Like New",2,
TRUE,1
)</f>
        <v>2</v>
      </c>
    </row>
    <row r="1912" spans="1:16" hidden="1" x14ac:dyDescent="0.3">
      <c r="A1912">
        <v>1911</v>
      </c>
      <c r="B1912" t="s">
        <v>43</v>
      </c>
      <c r="C1912">
        <v>2003</v>
      </c>
      <c r="D1912">
        <v>1</v>
      </c>
      <c r="E1912" t="s">
        <v>42</v>
      </c>
      <c r="F1912" t="s">
        <v>34</v>
      </c>
      <c r="G1912">
        <v>118115</v>
      </c>
      <c r="H1912" t="s">
        <v>38</v>
      </c>
      <c r="I1912">
        <v>22364.91</v>
      </c>
      <c r="J1912" t="s">
        <v>57</v>
      </c>
      <c r="K1912">
        <f ca="1">YEAR(TODAY()) - Table1[[#This Row],[Year]]</f>
        <v>23</v>
      </c>
      <c r="L1912">
        <f>Table1[[#This Row],[Price]]/Table1[[#This Row],[Mileage]]</f>
        <v>0.18934860093976211</v>
      </c>
      <c r="M1912" t="str" cm="1">
        <f t="array" ref="M1912">_xlfn.IFS(
Table1[[#This Row],[Mileage]]&lt;50000,"Low",
Table1[[#This Row],[Mileage]]&lt;150000,"Medium",
TRUE,"High"
)</f>
        <v>Medium</v>
      </c>
      <c r="N1912" t="str" cm="1">
        <f t="array" ref="N1912">_xlfn.IFS(
Table1[[#This Row],[Price]]&lt;65000,"Budget",
Table1[[#This Row],[Price]]&lt;=80000,"Mid-range",
TRUE,"Premium"
)</f>
        <v>Budget</v>
      </c>
      <c r="O1912" t="str" cm="1">
        <f t="array" ref="O1912">_xlfn.IFS(
Table1[[#This Row],[Engine Size]]&lt;2,"Small",
Table1[[#This Row],[Engine Size]]&lt;4,"Medium",
TRUE,"Large"
)</f>
        <v>Small</v>
      </c>
      <c r="P1912" cm="1">
        <f t="array" ref="P1912">_xlfn.IFS(
Table1[[#This Row],[Condition]]="New",3,
Table1[[#This Row],[Condition]]="Like New",2,
TRUE,1
)</f>
        <v>2</v>
      </c>
    </row>
    <row r="1913" spans="1:16" x14ac:dyDescent="0.3">
      <c r="A1913">
        <v>1912</v>
      </c>
      <c r="B1913" t="s">
        <v>58</v>
      </c>
      <c r="C1913">
        <v>2020</v>
      </c>
      <c r="D1913">
        <v>1.2</v>
      </c>
      <c r="E1913" t="s">
        <v>25</v>
      </c>
      <c r="F1913" t="s">
        <v>19</v>
      </c>
      <c r="G1913">
        <v>178475</v>
      </c>
      <c r="H1913" t="s">
        <v>38</v>
      </c>
      <c r="I1913">
        <v>95329.96</v>
      </c>
      <c r="J1913" t="s">
        <v>62</v>
      </c>
      <c r="K1913">
        <f ca="1">YEAR(TODAY()) - Table1[[#This Row],[Year]]</f>
        <v>6</v>
      </c>
      <c r="L1913">
        <f>Table1[[#This Row],[Price]]/Table1[[#This Row],[Mileage]]</f>
        <v>0.53413620955315877</v>
      </c>
      <c r="M1913" t="str" cm="1">
        <f t="array" ref="M1913">_xlfn.IFS(
Table1[[#This Row],[Mileage]]&lt;50000,"Low",
Table1[[#This Row],[Mileage]]&lt;150000,"Medium",
TRUE,"High"
)</f>
        <v>High</v>
      </c>
      <c r="N1913" t="str" cm="1">
        <f t="array" ref="N1913">_xlfn.IFS(
Table1[[#This Row],[Price]]&lt;65000,"Budget",
Table1[[#This Row],[Price]]&lt;=80000,"Mid-range",
TRUE,"Premium"
)</f>
        <v>Premium</v>
      </c>
      <c r="O1913" t="str" cm="1">
        <f t="array" ref="O1913">_xlfn.IFS(
Table1[[#This Row],[Engine Size]]&lt;2,"Small",
Table1[[#This Row],[Engine Size]]&lt;4,"Medium",
TRUE,"Large"
)</f>
        <v>Small</v>
      </c>
      <c r="P1913" cm="1">
        <f t="array" ref="P1913">_xlfn.IFS(
Table1[[#This Row],[Condition]]="New",3,
Table1[[#This Row],[Condition]]="Like New",2,
TRUE,1
)</f>
        <v>2</v>
      </c>
    </row>
    <row r="1914" spans="1:16" x14ac:dyDescent="0.3">
      <c r="A1914">
        <v>1913</v>
      </c>
      <c r="B1914" t="s">
        <v>17</v>
      </c>
      <c r="C1914">
        <v>2010</v>
      </c>
      <c r="D1914">
        <v>5.9</v>
      </c>
      <c r="E1914" t="s">
        <v>18</v>
      </c>
      <c r="F1914" t="s">
        <v>34</v>
      </c>
      <c r="G1914">
        <v>298509</v>
      </c>
      <c r="H1914" t="s">
        <v>38</v>
      </c>
      <c r="I1914">
        <v>85032.51</v>
      </c>
      <c r="J1914" t="s">
        <v>47</v>
      </c>
      <c r="K1914">
        <f ca="1">YEAR(TODAY()) - Table1[[#This Row],[Year]]</f>
        <v>16</v>
      </c>
      <c r="L1914">
        <f>Table1[[#This Row],[Price]]/Table1[[#This Row],[Mileage]]</f>
        <v>0.28485744148417635</v>
      </c>
      <c r="M1914" t="str" cm="1">
        <f t="array" ref="M1914">_xlfn.IFS(
Table1[[#This Row],[Mileage]]&lt;50000,"Low",
Table1[[#This Row],[Mileage]]&lt;150000,"Medium",
TRUE,"High"
)</f>
        <v>High</v>
      </c>
      <c r="N1914" t="str" cm="1">
        <f t="array" ref="N1914">_xlfn.IFS(
Table1[[#This Row],[Price]]&lt;65000,"Budget",
Table1[[#This Row],[Price]]&lt;=80000,"Mid-range",
TRUE,"Premium"
)</f>
        <v>Premium</v>
      </c>
      <c r="O1914" t="str" cm="1">
        <f t="array" ref="O1914">_xlfn.IFS(
Table1[[#This Row],[Engine Size]]&lt;2,"Small",
Table1[[#This Row],[Engine Size]]&lt;4,"Medium",
TRUE,"Large"
)</f>
        <v>Large</v>
      </c>
      <c r="P1914" cm="1">
        <f t="array" ref="P1914">_xlfn.IFS(
Table1[[#This Row],[Condition]]="New",3,
Table1[[#This Row],[Condition]]="Like New",2,
TRUE,1
)</f>
        <v>2</v>
      </c>
    </row>
    <row r="1915" spans="1:16" hidden="1" x14ac:dyDescent="0.3">
      <c r="A1915">
        <v>1914</v>
      </c>
      <c r="B1915" t="s">
        <v>24</v>
      </c>
      <c r="C1915">
        <v>2002</v>
      </c>
      <c r="D1915">
        <v>2.2000000000000002</v>
      </c>
      <c r="E1915" t="s">
        <v>18</v>
      </c>
      <c r="F1915" t="s">
        <v>19</v>
      </c>
      <c r="G1915">
        <v>207132</v>
      </c>
      <c r="H1915" t="s">
        <v>26</v>
      </c>
      <c r="I1915">
        <v>41850.400000000001</v>
      </c>
      <c r="J1915" t="s">
        <v>27</v>
      </c>
      <c r="K1915">
        <f ca="1">YEAR(TODAY()) - Table1[[#This Row],[Year]]</f>
        <v>24</v>
      </c>
      <c r="L1915">
        <f>Table1[[#This Row],[Price]]/Table1[[#This Row],[Mileage]]</f>
        <v>0.20204700384296007</v>
      </c>
      <c r="M1915" t="str" cm="1">
        <f t="array" ref="M1915">_xlfn.IFS(
Table1[[#This Row],[Mileage]]&lt;50000,"Low",
Table1[[#This Row],[Mileage]]&lt;150000,"Medium",
TRUE,"High"
)</f>
        <v>High</v>
      </c>
      <c r="N1915" t="str" cm="1">
        <f t="array" ref="N1915">_xlfn.IFS(
Table1[[#This Row],[Price]]&lt;65000,"Budget",
Table1[[#This Row],[Price]]&lt;=80000,"Mid-range",
TRUE,"Premium"
)</f>
        <v>Budget</v>
      </c>
      <c r="O1915" t="str" cm="1">
        <f t="array" ref="O1915">_xlfn.IFS(
Table1[[#This Row],[Engine Size]]&lt;2,"Small",
Table1[[#This Row],[Engine Size]]&lt;4,"Medium",
TRUE,"Large"
)</f>
        <v>Medium</v>
      </c>
      <c r="P1915" cm="1">
        <f t="array" ref="P1915">_xlfn.IFS(
Table1[[#This Row],[Condition]]="New",3,
Table1[[#This Row],[Condition]]="Like New",2,
TRUE,1
)</f>
        <v>1</v>
      </c>
    </row>
    <row r="1916" spans="1:16" x14ac:dyDescent="0.3">
      <c r="A1916">
        <v>1915</v>
      </c>
      <c r="B1916" t="s">
        <v>24</v>
      </c>
      <c r="C1916">
        <v>2012</v>
      </c>
      <c r="D1916">
        <v>4.3</v>
      </c>
      <c r="E1916" t="s">
        <v>18</v>
      </c>
      <c r="F1916" t="s">
        <v>19</v>
      </c>
      <c r="G1916">
        <v>63471</v>
      </c>
      <c r="H1916" t="s">
        <v>26</v>
      </c>
      <c r="I1916">
        <v>65653.36</v>
      </c>
      <c r="J1916" t="s">
        <v>66</v>
      </c>
      <c r="K1916">
        <f ca="1">YEAR(TODAY()) - Table1[[#This Row],[Year]]</f>
        <v>14</v>
      </c>
      <c r="L1916">
        <f>Table1[[#This Row],[Price]]/Table1[[#This Row],[Mileage]]</f>
        <v>1.0343835767515874</v>
      </c>
      <c r="M1916" t="str" cm="1">
        <f t="array" ref="M1916">_xlfn.IFS(
Table1[[#This Row],[Mileage]]&lt;50000,"Low",
Table1[[#This Row],[Mileage]]&lt;150000,"Medium",
TRUE,"High"
)</f>
        <v>Medium</v>
      </c>
      <c r="N1916" t="str" cm="1">
        <f t="array" ref="N1916">_xlfn.IFS(
Table1[[#This Row],[Price]]&lt;65000,"Budget",
Table1[[#This Row],[Price]]&lt;=80000,"Mid-range",
TRUE,"Premium"
)</f>
        <v>Mid-range</v>
      </c>
      <c r="O1916" t="str" cm="1">
        <f t="array" ref="O1916">_xlfn.IFS(
Table1[[#This Row],[Engine Size]]&lt;2,"Small",
Table1[[#This Row],[Engine Size]]&lt;4,"Medium",
TRUE,"Large"
)</f>
        <v>Large</v>
      </c>
      <c r="P1916" cm="1">
        <f t="array" ref="P1916">_xlfn.IFS(
Table1[[#This Row],[Condition]]="New",3,
Table1[[#This Row],[Condition]]="Like New",2,
TRUE,1
)</f>
        <v>1</v>
      </c>
    </row>
    <row r="1917" spans="1:16" x14ac:dyDescent="0.3">
      <c r="A1917">
        <v>1916</v>
      </c>
      <c r="B1917" t="s">
        <v>37</v>
      </c>
      <c r="C1917">
        <v>2016</v>
      </c>
      <c r="D1917">
        <v>5.2</v>
      </c>
      <c r="E1917" t="s">
        <v>18</v>
      </c>
      <c r="F1917" t="s">
        <v>34</v>
      </c>
      <c r="G1917">
        <v>57287</v>
      </c>
      <c r="H1917" t="s">
        <v>26</v>
      </c>
      <c r="I1917">
        <v>94582.17</v>
      </c>
      <c r="J1917" t="s">
        <v>68</v>
      </c>
      <c r="K1917">
        <f ca="1">YEAR(TODAY()) - Table1[[#This Row],[Year]]</f>
        <v>10</v>
      </c>
      <c r="L1917">
        <f>Table1[[#This Row],[Price]]/Table1[[#This Row],[Mileage]]</f>
        <v>1.6510232688044408</v>
      </c>
      <c r="M1917" t="str" cm="1">
        <f t="array" ref="M1917">_xlfn.IFS(
Table1[[#This Row],[Mileage]]&lt;50000,"Low",
Table1[[#This Row],[Mileage]]&lt;150000,"Medium",
TRUE,"High"
)</f>
        <v>Medium</v>
      </c>
      <c r="N1917" t="str" cm="1">
        <f t="array" ref="N1917">_xlfn.IFS(
Table1[[#This Row],[Price]]&lt;65000,"Budget",
Table1[[#This Row],[Price]]&lt;=80000,"Mid-range",
TRUE,"Premium"
)</f>
        <v>Premium</v>
      </c>
      <c r="O1917" t="str" cm="1">
        <f t="array" ref="O1917">_xlfn.IFS(
Table1[[#This Row],[Engine Size]]&lt;2,"Small",
Table1[[#This Row],[Engine Size]]&lt;4,"Medium",
TRUE,"Large"
)</f>
        <v>Large</v>
      </c>
      <c r="P1917" cm="1">
        <f t="array" ref="P1917">_xlfn.IFS(
Table1[[#This Row],[Condition]]="New",3,
Table1[[#This Row],[Condition]]="Like New",2,
TRUE,1
)</f>
        <v>1</v>
      </c>
    </row>
    <row r="1918" spans="1:16" hidden="1" x14ac:dyDescent="0.3">
      <c r="A1918">
        <v>1917</v>
      </c>
      <c r="B1918" t="s">
        <v>24</v>
      </c>
      <c r="C1918">
        <v>2021</v>
      </c>
      <c r="D1918">
        <v>3.8</v>
      </c>
      <c r="E1918" t="s">
        <v>42</v>
      </c>
      <c r="F1918" t="s">
        <v>19</v>
      </c>
      <c r="G1918">
        <v>116475</v>
      </c>
      <c r="H1918" t="s">
        <v>38</v>
      </c>
      <c r="I1918">
        <v>25126.6</v>
      </c>
      <c r="J1918" t="s">
        <v>49</v>
      </c>
      <c r="K1918">
        <f ca="1">YEAR(TODAY()) - Table1[[#This Row],[Year]]</f>
        <v>5</v>
      </c>
      <c r="L1918">
        <f>Table1[[#This Row],[Price]]/Table1[[#This Row],[Mileage]]</f>
        <v>0.21572526293195965</v>
      </c>
      <c r="M1918" t="str" cm="1">
        <f t="array" ref="M1918">_xlfn.IFS(
Table1[[#This Row],[Mileage]]&lt;50000,"Low",
Table1[[#This Row],[Mileage]]&lt;150000,"Medium",
TRUE,"High"
)</f>
        <v>Medium</v>
      </c>
      <c r="N1918" t="str" cm="1">
        <f t="array" ref="N1918">_xlfn.IFS(
Table1[[#This Row],[Price]]&lt;65000,"Budget",
Table1[[#This Row],[Price]]&lt;=80000,"Mid-range",
TRUE,"Premium"
)</f>
        <v>Budget</v>
      </c>
      <c r="O1918" t="str" cm="1">
        <f t="array" ref="O1918">_xlfn.IFS(
Table1[[#This Row],[Engine Size]]&lt;2,"Small",
Table1[[#This Row],[Engine Size]]&lt;4,"Medium",
TRUE,"Large"
)</f>
        <v>Medium</v>
      </c>
      <c r="P1918" cm="1">
        <f t="array" ref="P1918">_xlfn.IFS(
Table1[[#This Row],[Condition]]="New",3,
Table1[[#This Row],[Condition]]="Like New",2,
TRUE,1
)</f>
        <v>2</v>
      </c>
    </row>
    <row r="1919" spans="1:16" hidden="1" x14ac:dyDescent="0.3">
      <c r="A1919">
        <v>1918</v>
      </c>
      <c r="B1919" t="s">
        <v>30</v>
      </c>
      <c r="C1919">
        <v>2021</v>
      </c>
      <c r="D1919">
        <v>1.8</v>
      </c>
      <c r="E1919" t="s">
        <v>42</v>
      </c>
      <c r="F1919" t="s">
        <v>19</v>
      </c>
      <c r="G1919">
        <v>50151</v>
      </c>
      <c r="H1919" t="s">
        <v>38</v>
      </c>
      <c r="I1919">
        <v>10605.99</v>
      </c>
      <c r="J1919" t="s">
        <v>31</v>
      </c>
      <c r="K1919">
        <f ca="1">YEAR(TODAY()) - Table1[[#This Row],[Year]]</f>
        <v>5</v>
      </c>
      <c r="L1919">
        <f>Table1[[#This Row],[Price]]/Table1[[#This Row],[Mileage]]</f>
        <v>0.21148112699647065</v>
      </c>
      <c r="M1919" t="str" cm="1">
        <f t="array" ref="M1919">_xlfn.IFS(
Table1[[#This Row],[Mileage]]&lt;50000,"Low",
Table1[[#This Row],[Mileage]]&lt;150000,"Medium",
TRUE,"High"
)</f>
        <v>Medium</v>
      </c>
      <c r="N1919" t="str" cm="1">
        <f t="array" ref="N1919">_xlfn.IFS(
Table1[[#This Row],[Price]]&lt;65000,"Budget",
Table1[[#This Row],[Price]]&lt;=80000,"Mid-range",
TRUE,"Premium"
)</f>
        <v>Budget</v>
      </c>
      <c r="O1919" t="str" cm="1">
        <f t="array" ref="O1919">_xlfn.IFS(
Table1[[#This Row],[Engine Size]]&lt;2,"Small",
Table1[[#This Row],[Engine Size]]&lt;4,"Medium",
TRUE,"Large"
)</f>
        <v>Small</v>
      </c>
      <c r="P1919" cm="1">
        <f t="array" ref="P1919">_xlfn.IFS(
Table1[[#This Row],[Condition]]="New",3,
Table1[[#This Row],[Condition]]="Like New",2,
TRUE,1
)</f>
        <v>2</v>
      </c>
    </row>
    <row r="1920" spans="1:16" x14ac:dyDescent="0.3">
      <c r="A1920">
        <v>1919</v>
      </c>
      <c r="B1920" t="s">
        <v>17</v>
      </c>
      <c r="C1920">
        <v>2009</v>
      </c>
      <c r="D1920">
        <v>4.5999999999999996</v>
      </c>
      <c r="E1920" t="s">
        <v>25</v>
      </c>
      <c r="F1920" t="s">
        <v>19</v>
      </c>
      <c r="G1920">
        <v>67384</v>
      </c>
      <c r="H1920" t="s">
        <v>20</v>
      </c>
      <c r="I1920">
        <v>56059.47</v>
      </c>
      <c r="J1920" t="s">
        <v>21</v>
      </c>
      <c r="K1920">
        <f ca="1">YEAR(TODAY()) - Table1[[#This Row],[Year]]</f>
        <v>17</v>
      </c>
      <c r="L1920">
        <f>Table1[[#This Row],[Price]]/Table1[[#This Row],[Mileage]]</f>
        <v>0.8319403716015672</v>
      </c>
      <c r="M1920" t="str" cm="1">
        <f t="array" ref="M1920">_xlfn.IFS(
Table1[[#This Row],[Mileage]]&lt;50000,"Low",
Table1[[#This Row],[Mileage]]&lt;150000,"Medium",
TRUE,"High"
)</f>
        <v>Medium</v>
      </c>
      <c r="N1920" t="str" cm="1">
        <f t="array" ref="N1920">_xlfn.IFS(
Table1[[#This Row],[Price]]&lt;65000,"Budget",
Table1[[#This Row],[Price]]&lt;=80000,"Mid-range",
TRUE,"Premium"
)</f>
        <v>Budget</v>
      </c>
      <c r="O1920" t="str" cm="1">
        <f t="array" ref="O1920">_xlfn.IFS(
Table1[[#This Row],[Engine Size]]&lt;2,"Small",
Table1[[#This Row],[Engine Size]]&lt;4,"Medium",
TRUE,"Large"
)</f>
        <v>Large</v>
      </c>
      <c r="P1920" cm="1">
        <f t="array" ref="P1920">_xlfn.IFS(
Table1[[#This Row],[Condition]]="New",3,
Table1[[#This Row],[Condition]]="Like New",2,
TRUE,1
)</f>
        <v>3</v>
      </c>
    </row>
    <row r="1921" spans="1:16" hidden="1" x14ac:dyDescent="0.3">
      <c r="A1921">
        <v>1920</v>
      </c>
      <c r="B1921" t="s">
        <v>50</v>
      </c>
      <c r="C1921">
        <v>2020</v>
      </c>
      <c r="D1921">
        <v>4</v>
      </c>
      <c r="E1921" t="s">
        <v>25</v>
      </c>
      <c r="F1921" t="s">
        <v>34</v>
      </c>
      <c r="G1921">
        <v>33541</v>
      </c>
      <c r="H1921" t="s">
        <v>26</v>
      </c>
      <c r="I1921">
        <v>18546.7</v>
      </c>
      <c r="J1921" t="s">
        <v>55</v>
      </c>
      <c r="K1921">
        <f ca="1">YEAR(TODAY()) - Table1[[#This Row],[Year]]</f>
        <v>6</v>
      </c>
      <c r="L1921">
        <f>Table1[[#This Row],[Price]]/Table1[[#This Row],[Mileage]]</f>
        <v>0.55295608359917714</v>
      </c>
      <c r="M1921" t="str" cm="1">
        <f t="array" ref="M1921">_xlfn.IFS(
Table1[[#This Row],[Mileage]]&lt;50000,"Low",
Table1[[#This Row],[Mileage]]&lt;150000,"Medium",
TRUE,"High"
)</f>
        <v>Low</v>
      </c>
      <c r="N1921" t="str" cm="1">
        <f t="array" ref="N1921">_xlfn.IFS(
Table1[[#This Row],[Price]]&lt;65000,"Budget",
Table1[[#This Row],[Price]]&lt;=80000,"Mid-range",
TRUE,"Premium"
)</f>
        <v>Budget</v>
      </c>
      <c r="O1921" t="str" cm="1">
        <f t="array" ref="O1921">_xlfn.IFS(
Table1[[#This Row],[Engine Size]]&lt;2,"Small",
Table1[[#This Row],[Engine Size]]&lt;4,"Medium",
TRUE,"Large"
)</f>
        <v>Large</v>
      </c>
      <c r="P1921" cm="1">
        <f t="array" ref="P1921">_xlfn.IFS(
Table1[[#This Row],[Condition]]="New",3,
Table1[[#This Row],[Condition]]="Like New",2,
TRUE,1
)</f>
        <v>1</v>
      </c>
    </row>
    <row r="1922" spans="1:16" hidden="1" x14ac:dyDescent="0.3">
      <c r="A1922">
        <v>1921</v>
      </c>
      <c r="B1922" t="s">
        <v>30</v>
      </c>
      <c r="C1922">
        <v>2011</v>
      </c>
      <c r="D1922">
        <v>4.7</v>
      </c>
      <c r="E1922" t="s">
        <v>33</v>
      </c>
      <c r="F1922" t="s">
        <v>19</v>
      </c>
      <c r="G1922">
        <v>72847</v>
      </c>
      <c r="H1922" t="s">
        <v>38</v>
      </c>
      <c r="I1922">
        <v>22795.31</v>
      </c>
      <c r="J1922" t="s">
        <v>52</v>
      </c>
      <c r="K1922">
        <f ca="1">YEAR(TODAY()) - Table1[[#This Row],[Year]]</f>
        <v>15</v>
      </c>
      <c r="L1922">
        <f>Table1[[#This Row],[Price]]/Table1[[#This Row],[Mileage]]</f>
        <v>0.31292036734525791</v>
      </c>
      <c r="M1922" t="str" cm="1">
        <f t="array" ref="M1922">_xlfn.IFS(
Table1[[#This Row],[Mileage]]&lt;50000,"Low",
Table1[[#This Row],[Mileage]]&lt;150000,"Medium",
TRUE,"High"
)</f>
        <v>Medium</v>
      </c>
      <c r="N1922" t="str" cm="1">
        <f t="array" ref="N1922">_xlfn.IFS(
Table1[[#This Row],[Price]]&lt;65000,"Budget",
Table1[[#This Row],[Price]]&lt;=80000,"Mid-range",
TRUE,"Premium"
)</f>
        <v>Budget</v>
      </c>
      <c r="O1922" t="str" cm="1">
        <f t="array" ref="O1922">_xlfn.IFS(
Table1[[#This Row],[Engine Size]]&lt;2,"Small",
Table1[[#This Row],[Engine Size]]&lt;4,"Medium",
TRUE,"Large"
)</f>
        <v>Large</v>
      </c>
      <c r="P1922" cm="1">
        <f t="array" ref="P1922">_xlfn.IFS(
Table1[[#This Row],[Condition]]="New",3,
Table1[[#This Row],[Condition]]="Like New",2,
TRUE,1
)</f>
        <v>2</v>
      </c>
    </row>
    <row r="1923" spans="1:16" x14ac:dyDescent="0.3">
      <c r="A1923">
        <v>1922</v>
      </c>
      <c r="B1923" t="s">
        <v>37</v>
      </c>
      <c r="C1923">
        <v>2014</v>
      </c>
      <c r="D1923">
        <v>4.8</v>
      </c>
      <c r="E1923" t="s">
        <v>42</v>
      </c>
      <c r="F1923" t="s">
        <v>19</v>
      </c>
      <c r="G1923">
        <v>218171</v>
      </c>
      <c r="H1923" t="s">
        <v>38</v>
      </c>
      <c r="I1923">
        <v>89696.22</v>
      </c>
      <c r="J1923" t="s">
        <v>68</v>
      </c>
      <c r="K1923">
        <f ca="1">YEAR(TODAY()) - Table1[[#This Row],[Year]]</f>
        <v>12</v>
      </c>
      <c r="L1923">
        <f>Table1[[#This Row],[Price]]/Table1[[#This Row],[Mileage]]</f>
        <v>0.41112806009964659</v>
      </c>
      <c r="M1923" t="str" cm="1">
        <f t="array" ref="M1923">_xlfn.IFS(
Table1[[#This Row],[Mileage]]&lt;50000,"Low",
Table1[[#This Row],[Mileage]]&lt;150000,"Medium",
TRUE,"High"
)</f>
        <v>High</v>
      </c>
      <c r="N1923" t="str" cm="1">
        <f t="array" ref="N1923">_xlfn.IFS(
Table1[[#This Row],[Price]]&lt;65000,"Budget",
Table1[[#This Row],[Price]]&lt;=80000,"Mid-range",
TRUE,"Premium"
)</f>
        <v>Premium</v>
      </c>
      <c r="O1923" t="str" cm="1">
        <f t="array" ref="O1923">_xlfn.IFS(
Table1[[#This Row],[Engine Size]]&lt;2,"Small",
Table1[[#This Row],[Engine Size]]&lt;4,"Medium",
TRUE,"Large"
)</f>
        <v>Large</v>
      </c>
      <c r="P1923" cm="1">
        <f t="array" ref="P1923">_xlfn.IFS(
Table1[[#This Row],[Condition]]="New",3,
Table1[[#This Row],[Condition]]="Like New",2,
TRUE,1
)</f>
        <v>2</v>
      </c>
    </row>
    <row r="1924" spans="1:16" hidden="1" x14ac:dyDescent="0.3">
      <c r="A1924">
        <v>1923</v>
      </c>
      <c r="B1924" t="s">
        <v>30</v>
      </c>
      <c r="C1924">
        <v>2020</v>
      </c>
      <c r="D1924">
        <v>5.9</v>
      </c>
      <c r="E1924" t="s">
        <v>18</v>
      </c>
      <c r="F1924" t="s">
        <v>19</v>
      </c>
      <c r="G1924">
        <v>211811</v>
      </c>
      <c r="H1924" t="s">
        <v>38</v>
      </c>
      <c r="I1924">
        <v>5703.33</v>
      </c>
      <c r="J1924" t="s">
        <v>41</v>
      </c>
      <c r="K1924">
        <f ca="1">YEAR(TODAY()) - Table1[[#This Row],[Year]]</f>
        <v>6</v>
      </c>
      <c r="L1924">
        <f>Table1[[#This Row],[Price]]/Table1[[#This Row],[Mileage]]</f>
        <v>2.6926505233439244E-2</v>
      </c>
      <c r="M1924" t="str" cm="1">
        <f t="array" ref="M1924">_xlfn.IFS(
Table1[[#This Row],[Mileage]]&lt;50000,"Low",
Table1[[#This Row],[Mileage]]&lt;150000,"Medium",
TRUE,"High"
)</f>
        <v>High</v>
      </c>
      <c r="N1924" t="str" cm="1">
        <f t="array" ref="N1924">_xlfn.IFS(
Table1[[#This Row],[Price]]&lt;65000,"Budget",
Table1[[#This Row],[Price]]&lt;=80000,"Mid-range",
TRUE,"Premium"
)</f>
        <v>Budget</v>
      </c>
      <c r="O1924" t="str" cm="1">
        <f t="array" ref="O1924">_xlfn.IFS(
Table1[[#This Row],[Engine Size]]&lt;2,"Small",
Table1[[#This Row],[Engine Size]]&lt;4,"Medium",
TRUE,"Large"
)</f>
        <v>Large</v>
      </c>
      <c r="P1924" cm="1">
        <f t="array" ref="P1924">_xlfn.IFS(
Table1[[#This Row],[Condition]]="New",3,
Table1[[#This Row],[Condition]]="Like New",2,
TRUE,1
)</f>
        <v>2</v>
      </c>
    </row>
    <row r="1925" spans="1:16" x14ac:dyDescent="0.3">
      <c r="A1925">
        <v>1924</v>
      </c>
      <c r="B1925" t="s">
        <v>50</v>
      </c>
      <c r="C1925">
        <v>2009</v>
      </c>
      <c r="D1925">
        <v>3.9</v>
      </c>
      <c r="E1925" t="s">
        <v>18</v>
      </c>
      <c r="F1925" t="s">
        <v>34</v>
      </c>
      <c r="G1925">
        <v>213739</v>
      </c>
      <c r="H1925" t="s">
        <v>20</v>
      </c>
      <c r="I1925">
        <v>82597.899999999994</v>
      </c>
      <c r="J1925" t="s">
        <v>54</v>
      </c>
      <c r="K1925">
        <f ca="1">YEAR(TODAY()) - Table1[[#This Row],[Year]]</f>
        <v>17</v>
      </c>
      <c r="L1925">
        <f>Table1[[#This Row],[Price]]/Table1[[#This Row],[Mileage]]</f>
        <v>0.38644281109203277</v>
      </c>
      <c r="M1925" t="str" cm="1">
        <f t="array" ref="M1925">_xlfn.IFS(
Table1[[#This Row],[Mileage]]&lt;50000,"Low",
Table1[[#This Row],[Mileage]]&lt;150000,"Medium",
TRUE,"High"
)</f>
        <v>High</v>
      </c>
      <c r="N1925" t="str" cm="1">
        <f t="array" ref="N1925">_xlfn.IFS(
Table1[[#This Row],[Price]]&lt;65000,"Budget",
Table1[[#This Row],[Price]]&lt;=80000,"Mid-range",
TRUE,"Premium"
)</f>
        <v>Premium</v>
      </c>
      <c r="O1925" t="str" cm="1">
        <f t="array" ref="O1925">_xlfn.IFS(
Table1[[#This Row],[Engine Size]]&lt;2,"Small",
Table1[[#This Row],[Engine Size]]&lt;4,"Medium",
TRUE,"Large"
)</f>
        <v>Medium</v>
      </c>
      <c r="P1925" cm="1">
        <f t="array" ref="P1925">_xlfn.IFS(
Table1[[#This Row],[Condition]]="New",3,
Table1[[#This Row],[Condition]]="Like New",2,
TRUE,1
)</f>
        <v>3</v>
      </c>
    </row>
    <row r="1926" spans="1:16" x14ac:dyDescent="0.3">
      <c r="A1926">
        <v>1925</v>
      </c>
      <c r="B1926" t="s">
        <v>43</v>
      </c>
      <c r="C1926">
        <v>2013</v>
      </c>
      <c r="D1926">
        <v>2.7</v>
      </c>
      <c r="E1926" t="s">
        <v>33</v>
      </c>
      <c r="F1926" t="s">
        <v>34</v>
      </c>
      <c r="G1926">
        <v>167813</v>
      </c>
      <c r="H1926" t="s">
        <v>38</v>
      </c>
      <c r="I1926">
        <v>54110.32</v>
      </c>
      <c r="J1926" t="s">
        <v>63</v>
      </c>
      <c r="K1926">
        <f ca="1">YEAR(TODAY()) - Table1[[#This Row],[Year]]</f>
        <v>13</v>
      </c>
      <c r="L1926">
        <f>Table1[[#This Row],[Price]]/Table1[[#This Row],[Mileage]]</f>
        <v>0.32244414914219993</v>
      </c>
      <c r="M1926" t="str" cm="1">
        <f t="array" ref="M1926">_xlfn.IFS(
Table1[[#This Row],[Mileage]]&lt;50000,"Low",
Table1[[#This Row],[Mileage]]&lt;150000,"Medium",
TRUE,"High"
)</f>
        <v>High</v>
      </c>
      <c r="N1926" t="str" cm="1">
        <f t="array" ref="N1926">_xlfn.IFS(
Table1[[#This Row],[Price]]&lt;65000,"Budget",
Table1[[#This Row],[Price]]&lt;=80000,"Mid-range",
TRUE,"Premium"
)</f>
        <v>Budget</v>
      </c>
      <c r="O1926" t="str" cm="1">
        <f t="array" ref="O1926">_xlfn.IFS(
Table1[[#This Row],[Engine Size]]&lt;2,"Small",
Table1[[#This Row],[Engine Size]]&lt;4,"Medium",
TRUE,"Large"
)</f>
        <v>Medium</v>
      </c>
      <c r="P1926" cm="1">
        <f t="array" ref="P1926">_xlfn.IFS(
Table1[[#This Row],[Condition]]="New",3,
Table1[[#This Row],[Condition]]="Like New",2,
TRUE,1
)</f>
        <v>2</v>
      </c>
    </row>
    <row r="1927" spans="1:16" x14ac:dyDescent="0.3">
      <c r="A1927">
        <v>1926</v>
      </c>
      <c r="B1927" t="s">
        <v>37</v>
      </c>
      <c r="C1927">
        <v>2012</v>
      </c>
      <c r="D1927">
        <v>4.2</v>
      </c>
      <c r="E1927" t="s">
        <v>18</v>
      </c>
      <c r="F1927" t="s">
        <v>34</v>
      </c>
      <c r="G1927">
        <v>99919</v>
      </c>
      <c r="H1927" t="s">
        <v>20</v>
      </c>
      <c r="I1927">
        <v>58132.97</v>
      </c>
      <c r="J1927" t="s">
        <v>48</v>
      </c>
      <c r="K1927">
        <f ca="1">YEAR(TODAY()) - Table1[[#This Row],[Year]]</f>
        <v>14</v>
      </c>
      <c r="L1927">
        <f>Table1[[#This Row],[Price]]/Table1[[#This Row],[Mileage]]</f>
        <v>0.58180095877660909</v>
      </c>
      <c r="M1927" t="str" cm="1">
        <f t="array" ref="M1927">_xlfn.IFS(
Table1[[#This Row],[Mileage]]&lt;50000,"Low",
Table1[[#This Row],[Mileage]]&lt;150000,"Medium",
TRUE,"High"
)</f>
        <v>Medium</v>
      </c>
      <c r="N1927" t="str" cm="1">
        <f t="array" ref="N1927">_xlfn.IFS(
Table1[[#This Row],[Price]]&lt;65000,"Budget",
Table1[[#This Row],[Price]]&lt;=80000,"Mid-range",
TRUE,"Premium"
)</f>
        <v>Budget</v>
      </c>
      <c r="O1927" t="str" cm="1">
        <f t="array" ref="O1927">_xlfn.IFS(
Table1[[#This Row],[Engine Size]]&lt;2,"Small",
Table1[[#This Row],[Engine Size]]&lt;4,"Medium",
TRUE,"Large"
)</f>
        <v>Large</v>
      </c>
      <c r="P1927" cm="1">
        <f t="array" ref="P1927">_xlfn.IFS(
Table1[[#This Row],[Condition]]="New",3,
Table1[[#This Row],[Condition]]="Like New",2,
TRUE,1
)</f>
        <v>3</v>
      </c>
    </row>
    <row r="1928" spans="1:16" x14ac:dyDescent="0.3">
      <c r="A1928">
        <v>1927</v>
      </c>
      <c r="B1928" t="s">
        <v>43</v>
      </c>
      <c r="C1928">
        <v>2004</v>
      </c>
      <c r="D1928">
        <v>1.3</v>
      </c>
      <c r="E1928" t="s">
        <v>33</v>
      </c>
      <c r="F1928" t="s">
        <v>34</v>
      </c>
      <c r="G1928">
        <v>216746</v>
      </c>
      <c r="H1928" t="s">
        <v>20</v>
      </c>
      <c r="I1928">
        <v>68817.960000000006</v>
      </c>
      <c r="J1928" t="s">
        <v>57</v>
      </c>
      <c r="K1928">
        <f ca="1">YEAR(TODAY()) - Table1[[#This Row],[Year]]</f>
        <v>22</v>
      </c>
      <c r="L1928">
        <f>Table1[[#This Row],[Price]]/Table1[[#This Row],[Mileage]]</f>
        <v>0.31750509813329891</v>
      </c>
      <c r="M1928" t="str" cm="1">
        <f t="array" ref="M1928">_xlfn.IFS(
Table1[[#This Row],[Mileage]]&lt;50000,"Low",
Table1[[#This Row],[Mileage]]&lt;150000,"Medium",
TRUE,"High"
)</f>
        <v>High</v>
      </c>
      <c r="N1928" t="str" cm="1">
        <f t="array" ref="N1928">_xlfn.IFS(
Table1[[#This Row],[Price]]&lt;65000,"Budget",
Table1[[#This Row],[Price]]&lt;=80000,"Mid-range",
TRUE,"Premium"
)</f>
        <v>Mid-range</v>
      </c>
      <c r="O1928" t="str" cm="1">
        <f t="array" ref="O1928">_xlfn.IFS(
Table1[[#This Row],[Engine Size]]&lt;2,"Small",
Table1[[#This Row],[Engine Size]]&lt;4,"Medium",
TRUE,"Large"
)</f>
        <v>Small</v>
      </c>
      <c r="P1928" cm="1">
        <f t="array" ref="P1928">_xlfn.IFS(
Table1[[#This Row],[Condition]]="New",3,
Table1[[#This Row],[Condition]]="Like New",2,
TRUE,1
)</f>
        <v>3</v>
      </c>
    </row>
    <row r="1929" spans="1:16" hidden="1" x14ac:dyDescent="0.3">
      <c r="A1929">
        <v>1928</v>
      </c>
      <c r="B1929" t="s">
        <v>58</v>
      </c>
      <c r="C1929">
        <v>2005</v>
      </c>
      <c r="D1929">
        <v>5.5</v>
      </c>
      <c r="E1929" t="s">
        <v>25</v>
      </c>
      <c r="F1929" t="s">
        <v>34</v>
      </c>
      <c r="G1929">
        <v>194020</v>
      </c>
      <c r="H1929" t="s">
        <v>26</v>
      </c>
      <c r="I1929">
        <v>45987.27</v>
      </c>
      <c r="J1929" t="s">
        <v>62</v>
      </c>
      <c r="K1929">
        <f ca="1">YEAR(TODAY()) - Table1[[#This Row],[Year]]</f>
        <v>21</v>
      </c>
      <c r="L1929">
        <f>Table1[[#This Row],[Price]]/Table1[[#This Row],[Mileage]]</f>
        <v>0.23702334810844242</v>
      </c>
      <c r="M1929" t="str" cm="1">
        <f t="array" ref="M1929">_xlfn.IFS(
Table1[[#This Row],[Mileage]]&lt;50000,"Low",
Table1[[#This Row],[Mileage]]&lt;150000,"Medium",
TRUE,"High"
)</f>
        <v>High</v>
      </c>
      <c r="N1929" t="str" cm="1">
        <f t="array" ref="N1929">_xlfn.IFS(
Table1[[#This Row],[Price]]&lt;65000,"Budget",
Table1[[#This Row],[Price]]&lt;=80000,"Mid-range",
TRUE,"Premium"
)</f>
        <v>Budget</v>
      </c>
      <c r="O1929" t="str" cm="1">
        <f t="array" ref="O1929">_xlfn.IFS(
Table1[[#This Row],[Engine Size]]&lt;2,"Small",
Table1[[#This Row],[Engine Size]]&lt;4,"Medium",
TRUE,"Large"
)</f>
        <v>Large</v>
      </c>
      <c r="P1929" cm="1">
        <f t="array" ref="P1929">_xlfn.IFS(
Table1[[#This Row],[Condition]]="New",3,
Table1[[#This Row],[Condition]]="Like New",2,
TRUE,1
)</f>
        <v>1</v>
      </c>
    </row>
    <row r="1930" spans="1:16" hidden="1" x14ac:dyDescent="0.3">
      <c r="A1930">
        <v>1929</v>
      </c>
      <c r="B1930" t="s">
        <v>43</v>
      </c>
      <c r="C1930">
        <v>2023</v>
      </c>
      <c r="D1930">
        <v>1.6</v>
      </c>
      <c r="E1930" t="s">
        <v>42</v>
      </c>
      <c r="F1930" t="s">
        <v>19</v>
      </c>
      <c r="G1930">
        <v>61768</v>
      </c>
      <c r="H1930" t="s">
        <v>38</v>
      </c>
      <c r="I1930">
        <v>15983.13</v>
      </c>
      <c r="J1930" t="s">
        <v>63</v>
      </c>
      <c r="K1930">
        <f ca="1">YEAR(TODAY()) - Table1[[#This Row],[Year]]</f>
        <v>3</v>
      </c>
      <c r="L1930">
        <f>Table1[[#This Row],[Price]]/Table1[[#This Row],[Mileage]]</f>
        <v>0.25876068514441131</v>
      </c>
      <c r="M1930" t="str" cm="1">
        <f t="array" ref="M1930">_xlfn.IFS(
Table1[[#This Row],[Mileage]]&lt;50000,"Low",
Table1[[#This Row],[Mileage]]&lt;150000,"Medium",
TRUE,"High"
)</f>
        <v>Medium</v>
      </c>
      <c r="N1930" t="str" cm="1">
        <f t="array" ref="N1930">_xlfn.IFS(
Table1[[#This Row],[Price]]&lt;65000,"Budget",
Table1[[#This Row],[Price]]&lt;=80000,"Mid-range",
TRUE,"Premium"
)</f>
        <v>Budget</v>
      </c>
      <c r="O1930" t="str" cm="1">
        <f t="array" ref="O1930">_xlfn.IFS(
Table1[[#This Row],[Engine Size]]&lt;2,"Small",
Table1[[#This Row],[Engine Size]]&lt;4,"Medium",
TRUE,"Large"
)</f>
        <v>Small</v>
      </c>
      <c r="P1930" cm="1">
        <f t="array" ref="P1930">_xlfn.IFS(
Table1[[#This Row],[Condition]]="New",3,
Table1[[#This Row],[Condition]]="Like New",2,
TRUE,1
)</f>
        <v>2</v>
      </c>
    </row>
    <row r="1931" spans="1:16" hidden="1" x14ac:dyDescent="0.3">
      <c r="A1931">
        <v>1930</v>
      </c>
      <c r="B1931" t="s">
        <v>58</v>
      </c>
      <c r="C1931">
        <v>2001</v>
      </c>
      <c r="D1931">
        <v>2.6</v>
      </c>
      <c r="E1931" t="s">
        <v>33</v>
      </c>
      <c r="F1931" t="s">
        <v>34</v>
      </c>
      <c r="G1931">
        <v>43262</v>
      </c>
      <c r="H1931" t="s">
        <v>20</v>
      </c>
      <c r="I1931">
        <v>14767.92</v>
      </c>
      <c r="J1931" t="s">
        <v>67</v>
      </c>
      <c r="K1931">
        <f ca="1">YEAR(TODAY()) - Table1[[#This Row],[Year]]</f>
        <v>25</v>
      </c>
      <c r="L1931">
        <f>Table1[[#This Row],[Price]]/Table1[[#This Row],[Mileage]]</f>
        <v>0.34136008506310389</v>
      </c>
      <c r="M1931" t="str" cm="1">
        <f t="array" ref="M1931">_xlfn.IFS(
Table1[[#This Row],[Mileage]]&lt;50000,"Low",
Table1[[#This Row],[Mileage]]&lt;150000,"Medium",
TRUE,"High"
)</f>
        <v>Low</v>
      </c>
      <c r="N1931" t="str" cm="1">
        <f t="array" ref="N1931">_xlfn.IFS(
Table1[[#This Row],[Price]]&lt;65000,"Budget",
Table1[[#This Row],[Price]]&lt;=80000,"Mid-range",
TRUE,"Premium"
)</f>
        <v>Budget</v>
      </c>
      <c r="O1931" t="str" cm="1">
        <f t="array" ref="O1931">_xlfn.IFS(
Table1[[#This Row],[Engine Size]]&lt;2,"Small",
Table1[[#This Row],[Engine Size]]&lt;4,"Medium",
TRUE,"Large"
)</f>
        <v>Medium</v>
      </c>
      <c r="P1931" cm="1">
        <f t="array" ref="P1931">_xlfn.IFS(
Table1[[#This Row],[Condition]]="New",3,
Table1[[#This Row],[Condition]]="Like New",2,
TRUE,1
)</f>
        <v>3</v>
      </c>
    </row>
    <row r="1932" spans="1:16" x14ac:dyDescent="0.3">
      <c r="A1932">
        <v>1931</v>
      </c>
      <c r="B1932" t="s">
        <v>58</v>
      </c>
      <c r="C1932">
        <v>2021</v>
      </c>
      <c r="D1932">
        <v>5.0999999999999996</v>
      </c>
      <c r="E1932" t="s">
        <v>18</v>
      </c>
      <c r="F1932" t="s">
        <v>34</v>
      </c>
      <c r="G1932">
        <v>20605</v>
      </c>
      <c r="H1932" t="s">
        <v>38</v>
      </c>
      <c r="I1932">
        <v>76664.41</v>
      </c>
      <c r="J1932" t="s">
        <v>62</v>
      </c>
      <c r="K1932">
        <f ca="1">YEAR(TODAY()) - Table1[[#This Row],[Year]]</f>
        <v>5</v>
      </c>
      <c r="L1932">
        <f>Table1[[#This Row],[Price]]/Table1[[#This Row],[Mileage]]</f>
        <v>3.7206702256733806</v>
      </c>
      <c r="M1932" t="str" cm="1">
        <f t="array" ref="M1932">_xlfn.IFS(
Table1[[#This Row],[Mileage]]&lt;50000,"Low",
Table1[[#This Row],[Mileage]]&lt;150000,"Medium",
TRUE,"High"
)</f>
        <v>Low</v>
      </c>
      <c r="N1932" t="str" cm="1">
        <f t="array" ref="N1932">_xlfn.IFS(
Table1[[#This Row],[Price]]&lt;65000,"Budget",
Table1[[#This Row],[Price]]&lt;=80000,"Mid-range",
TRUE,"Premium"
)</f>
        <v>Mid-range</v>
      </c>
      <c r="O1932" t="str" cm="1">
        <f t="array" ref="O1932">_xlfn.IFS(
Table1[[#This Row],[Engine Size]]&lt;2,"Small",
Table1[[#This Row],[Engine Size]]&lt;4,"Medium",
TRUE,"Large"
)</f>
        <v>Large</v>
      </c>
      <c r="P1932" cm="1">
        <f t="array" ref="P1932">_xlfn.IFS(
Table1[[#This Row],[Condition]]="New",3,
Table1[[#This Row],[Condition]]="Like New",2,
TRUE,1
)</f>
        <v>2</v>
      </c>
    </row>
    <row r="1933" spans="1:16" hidden="1" x14ac:dyDescent="0.3">
      <c r="A1933">
        <v>1932</v>
      </c>
      <c r="B1933" t="s">
        <v>43</v>
      </c>
      <c r="C1933">
        <v>2016</v>
      </c>
      <c r="D1933">
        <v>4</v>
      </c>
      <c r="E1933" t="s">
        <v>33</v>
      </c>
      <c r="F1933" t="s">
        <v>19</v>
      </c>
      <c r="G1933">
        <v>78590</v>
      </c>
      <c r="H1933" t="s">
        <v>26</v>
      </c>
      <c r="I1933">
        <v>25998.34</v>
      </c>
      <c r="J1933" t="s">
        <v>57</v>
      </c>
      <c r="K1933">
        <f ca="1">YEAR(TODAY()) - Table1[[#This Row],[Year]]</f>
        <v>10</v>
      </c>
      <c r="L1933">
        <f>Table1[[#This Row],[Price]]/Table1[[#This Row],[Mileage]]</f>
        <v>0.33080977223565339</v>
      </c>
      <c r="M1933" t="str" cm="1">
        <f t="array" ref="M1933">_xlfn.IFS(
Table1[[#This Row],[Mileage]]&lt;50000,"Low",
Table1[[#This Row],[Mileage]]&lt;150000,"Medium",
TRUE,"High"
)</f>
        <v>Medium</v>
      </c>
      <c r="N1933" t="str" cm="1">
        <f t="array" ref="N1933">_xlfn.IFS(
Table1[[#This Row],[Price]]&lt;65000,"Budget",
Table1[[#This Row],[Price]]&lt;=80000,"Mid-range",
TRUE,"Premium"
)</f>
        <v>Budget</v>
      </c>
      <c r="O1933" t="str" cm="1">
        <f t="array" ref="O1933">_xlfn.IFS(
Table1[[#This Row],[Engine Size]]&lt;2,"Small",
Table1[[#This Row],[Engine Size]]&lt;4,"Medium",
TRUE,"Large"
)</f>
        <v>Large</v>
      </c>
      <c r="P1933" cm="1">
        <f t="array" ref="P1933">_xlfn.IFS(
Table1[[#This Row],[Condition]]="New",3,
Table1[[#This Row],[Condition]]="Like New",2,
TRUE,1
)</f>
        <v>1</v>
      </c>
    </row>
    <row r="1934" spans="1:16" hidden="1" x14ac:dyDescent="0.3">
      <c r="A1934">
        <v>1933</v>
      </c>
      <c r="B1934" t="s">
        <v>37</v>
      </c>
      <c r="C1934">
        <v>2003</v>
      </c>
      <c r="D1934">
        <v>3</v>
      </c>
      <c r="E1934" t="s">
        <v>25</v>
      </c>
      <c r="F1934" t="s">
        <v>34</v>
      </c>
      <c r="G1934">
        <v>290375</v>
      </c>
      <c r="H1934" t="s">
        <v>26</v>
      </c>
      <c r="I1934">
        <v>7669.66</v>
      </c>
      <c r="J1934" t="s">
        <v>48</v>
      </c>
      <c r="K1934">
        <f ca="1">YEAR(TODAY()) - Table1[[#This Row],[Year]]</f>
        <v>23</v>
      </c>
      <c r="L1934">
        <f>Table1[[#This Row],[Price]]/Table1[[#This Row],[Mileage]]</f>
        <v>2.6412948773138184E-2</v>
      </c>
      <c r="M1934" t="str" cm="1">
        <f t="array" ref="M1934">_xlfn.IFS(
Table1[[#This Row],[Mileage]]&lt;50000,"Low",
Table1[[#This Row],[Mileage]]&lt;150000,"Medium",
TRUE,"High"
)</f>
        <v>High</v>
      </c>
      <c r="N1934" t="str" cm="1">
        <f t="array" ref="N1934">_xlfn.IFS(
Table1[[#This Row],[Price]]&lt;65000,"Budget",
Table1[[#This Row],[Price]]&lt;=80000,"Mid-range",
TRUE,"Premium"
)</f>
        <v>Budget</v>
      </c>
      <c r="O1934" t="str" cm="1">
        <f t="array" ref="O1934">_xlfn.IFS(
Table1[[#This Row],[Engine Size]]&lt;2,"Small",
Table1[[#This Row],[Engine Size]]&lt;4,"Medium",
TRUE,"Large"
)</f>
        <v>Medium</v>
      </c>
      <c r="P1934" cm="1">
        <f t="array" ref="P1934">_xlfn.IFS(
Table1[[#This Row],[Condition]]="New",3,
Table1[[#This Row],[Condition]]="Like New",2,
TRUE,1
)</f>
        <v>1</v>
      </c>
    </row>
    <row r="1935" spans="1:16" x14ac:dyDescent="0.3">
      <c r="A1935">
        <v>1934</v>
      </c>
      <c r="B1935" t="s">
        <v>50</v>
      </c>
      <c r="C1935">
        <v>2013</v>
      </c>
      <c r="D1935">
        <v>3.4</v>
      </c>
      <c r="E1935" t="s">
        <v>18</v>
      </c>
      <c r="F1935" t="s">
        <v>19</v>
      </c>
      <c r="G1935">
        <v>79397</v>
      </c>
      <c r="H1935" t="s">
        <v>20</v>
      </c>
      <c r="I1935">
        <v>98063.32</v>
      </c>
      <c r="J1935" t="s">
        <v>61</v>
      </c>
      <c r="K1935">
        <f ca="1">YEAR(TODAY()) - Table1[[#This Row],[Year]]</f>
        <v>13</v>
      </c>
      <c r="L1935">
        <f>Table1[[#This Row],[Price]]/Table1[[#This Row],[Mileage]]</f>
        <v>1.2351010743478974</v>
      </c>
      <c r="M1935" t="str" cm="1">
        <f t="array" ref="M1935">_xlfn.IFS(
Table1[[#This Row],[Mileage]]&lt;50000,"Low",
Table1[[#This Row],[Mileage]]&lt;150000,"Medium",
TRUE,"High"
)</f>
        <v>Medium</v>
      </c>
      <c r="N1935" t="str" cm="1">
        <f t="array" ref="N1935">_xlfn.IFS(
Table1[[#This Row],[Price]]&lt;65000,"Budget",
Table1[[#This Row],[Price]]&lt;=80000,"Mid-range",
TRUE,"Premium"
)</f>
        <v>Premium</v>
      </c>
      <c r="O1935" t="str" cm="1">
        <f t="array" ref="O1935">_xlfn.IFS(
Table1[[#This Row],[Engine Size]]&lt;2,"Small",
Table1[[#This Row],[Engine Size]]&lt;4,"Medium",
TRUE,"Large"
)</f>
        <v>Medium</v>
      </c>
      <c r="P1935" cm="1">
        <f t="array" ref="P1935">_xlfn.IFS(
Table1[[#This Row],[Condition]]="New",3,
Table1[[#This Row],[Condition]]="Like New",2,
TRUE,1
)</f>
        <v>3</v>
      </c>
    </row>
    <row r="1936" spans="1:16" x14ac:dyDescent="0.3">
      <c r="A1936">
        <v>1935</v>
      </c>
      <c r="B1936" t="s">
        <v>30</v>
      </c>
      <c r="C1936">
        <v>2009</v>
      </c>
      <c r="D1936">
        <v>5.3</v>
      </c>
      <c r="E1936" t="s">
        <v>25</v>
      </c>
      <c r="F1936" t="s">
        <v>34</v>
      </c>
      <c r="G1936">
        <v>77123</v>
      </c>
      <c r="H1936" t="s">
        <v>26</v>
      </c>
      <c r="I1936">
        <v>98137.19</v>
      </c>
      <c r="J1936" t="s">
        <v>40</v>
      </c>
      <c r="K1936">
        <f ca="1">YEAR(TODAY()) - Table1[[#This Row],[Year]]</f>
        <v>17</v>
      </c>
      <c r="L1936">
        <f>Table1[[#This Row],[Price]]/Table1[[#This Row],[Mileage]]</f>
        <v>1.2724763040856812</v>
      </c>
      <c r="M1936" t="str" cm="1">
        <f t="array" ref="M1936">_xlfn.IFS(
Table1[[#This Row],[Mileage]]&lt;50000,"Low",
Table1[[#This Row],[Mileage]]&lt;150000,"Medium",
TRUE,"High"
)</f>
        <v>Medium</v>
      </c>
      <c r="N1936" t="str" cm="1">
        <f t="array" ref="N1936">_xlfn.IFS(
Table1[[#This Row],[Price]]&lt;65000,"Budget",
Table1[[#This Row],[Price]]&lt;=80000,"Mid-range",
TRUE,"Premium"
)</f>
        <v>Premium</v>
      </c>
      <c r="O1936" t="str" cm="1">
        <f t="array" ref="O1936">_xlfn.IFS(
Table1[[#This Row],[Engine Size]]&lt;2,"Small",
Table1[[#This Row],[Engine Size]]&lt;4,"Medium",
TRUE,"Large"
)</f>
        <v>Large</v>
      </c>
      <c r="P1936" cm="1">
        <f t="array" ref="P1936">_xlfn.IFS(
Table1[[#This Row],[Condition]]="New",3,
Table1[[#This Row],[Condition]]="Like New",2,
TRUE,1
)</f>
        <v>1</v>
      </c>
    </row>
    <row r="1937" spans="1:16" hidden="1" x14ac:dyDescent="0.3">
      <c r="A1937">
        <v>1936</v>
      </c>
      <c r="B1937" t="s">
        <v>30</v>
      </c>
      <c r="C1937">
        <v>2002</v>
      </c>
      <c r="D1937">
        <v>2.7</v>
      </c>
      <c r="E1937" t="s">
        <v>25</v>
      </c>
      <c r="F1937" t="s">
        <v>19</v>
      </c>
      <c r="G1937">
        <v>275659</v>
      </c>
      <c r="H1937" t="s">
        <v>26</v>
      </c>
      <c r="I1937">
        <v>40923.43</v>
      </c>
      <c r="J1937" t="s">
        <v>52</v>
      </c>
      <c r="K1937">
        <f ca="1">YEAR(TODAY()) - Table1[[#This Row],[Year]]</f>
        <v>24</v>
      </c>
      <c r="L1937">
        <f>Table1[[#This Row],[Price]]/Table1[[#This Row],[Mileage]]</f>
        <v>0.14845671645039704</v>
      </c>
      <c r="M1937" t="str" cm="1">
        <f t="array" ref="M1937">_xlfn.IFS(
Table1[[#This Row],[Mileage]]&lt;50000,"Low",
Table1[[#This Row],[Mileage]]&lt;150000,"Medium",
TRUE,"High"
)</f>
        <v>High</v>
      </c>
      <c r="N1937" t="str" cm="1">
        <f t="array" ref="N1937">_xlfn.IFS(
Table1[[#This Row],[Price]]&lt;65000,"Budget",
Table1[[#This Row],[Price]]&lt;=80000,"Mid-range",
TRUE,"Premium"
)</f>
        <v>Budget</v>
      </c>
      <c r="O1937" t="str" cm="1">
        <f t="array" ref="O1937">_xlfn.IFS(
Table1[[#This Row],[Engine Size]]&lt;2,"Small",
Table1[[#This Row],[Engine Size]]&lt;4,"Medium",
TRUE,"Large"
)</f>
        <v>Medium</v>
      </c>
      <c r="P1937" cm="1">
        <f t="array" ref="P1937">_xlfn.IFS(
Table1[[#This Row],[Condition]]="New",3,
Table1[[#This Row],[Condition]]="Like New",2,
TRUE,1
)</f>
        <v>1</v>
      </c>
    </row>
    <row r="1938" spans="1:16" hidden="1" x14ac:dyDescent="0.3">
      <c r="A1938">
        <v>1937</v>
      </c>
      <c r="B1938" t="s">
        <v>50</v>
      </c>
      <c r="C1938">
        <v>2002</v>
      </c>
      <c r="D1938">
        <v>5.3</v>
      </c>
      <c r="E1938" t="s">
        <v>33</v>
      </c>
      <c r="F1938" t="s">
        <v>19</v>
      </c>
      <c r="G1938">
        <v>278744</v>
      </c>
      <c r="H1938" t="s">
        <v>26</v>
      </c>
      <c r="I1938">
        <v>7424.77</v>
      </c>
      <c r="J1938" t="s">
        <v>54</v>
      </c>
      <c r="K1938">
        <f ca="1">YEAR(TODAY()) - Table1[[#This Row],[Year]]</f>
        <v>24</v>
      </c>
      <c r="L1938">
        <f>Table1[[#This Row],[Price]]/Table1[[#This Row],[Mileage]]</f>
        <v>2.6636519530465232E-2</v>
      </c>
      <c r="M1938" t="str" cm="1">
        <f t="array" ref="M1938">_xlfn.IFS(
Table1[[#This Row],[Mileage]]&lt;50000,"Low",
Table1[[#This Row],[Mileage]]&lt;150000,"Medium",
TRUE,"High"
)</f>
        <v>High</v>
      </c>
      <c r="N1938" t="str" cm="1">
        <f t="array" ref="N1938">_xlfn.IFS(
Table1[[#This Row],[Price]]&lt;65000,"Budget",
Table1[[#This Row],[Price]]&lt;=80000,"Mid-range",
TRUE,"Premium"
)</f>
        <v>Budget</v>
      </c>
      <c r="O1938" t="str" cm="1">
        <f t="array" ref="O1938">_xlfn.IFS(
Table1[[#This Row],[Engine Size]]&lt;2,"Small",
Table1[[#This Row],[Engine Size]]&lt;4,"Medium",
TRUE,"Large"
)</f>
        <v>Large</v>
      </c>
      <c r="P1938" cm="1">
        <f t="array" ref="P1938">_xlfn.IFS(
Table1[[#This Row],[Condition]]="New",3,
Table1[[#This Row],[Condition]]="Like New",2,
TRUE,1
)</f>
        <v>1</v>
      </c>
    </row>
    <row r="1939" spans="1:16" x14ac:dyDescent="0.3">
      <c r="A1939">
        <v>1938</v>
      </c>
      <c r="B1939" t="s">
        <v>17</v>
      </c>
      <c r="C1939">
        <v>2014</v>
      </c>
      <c r="D1939">
        <v>1.4</v>
      </c>
      <c r="E1939" t="s">
        <v>25</v>
      </c>
      <c r="F1939" t="s">
        <v>34</v>
      </c>
      <c r="G1939">
        <v>158964</v>
      </c>
      <c r="H1939" t="s">
        <v>38</v>
      </c>
      <c r="I1939">
        <v>74090.14</v>
      </c>
      <c r="J1939" t="s">
        <v>64</v>
      </c>
      <c r="K1939">
        <f ca="1">YEAR(TODAY()) - Table1[[#This Row],[Year]]</f>
        <v>12</v>
      </c>
      <c r="L1939">
        <f>Table1[[#This Row],[Price]]/Table1[[#This Row],[Mileage]]</f>
        <v>0.46608125110087817</v>
      </c>
      <c r="M1939" t="str" cm="1">
        <f t="array" ref="M1939">_xlfn.IFS(
Table1[[#This Row],[Mileage]]&lt;50000,"Low",
Table1[[#This Row],[Mileage]]&lt;150000,"Medium",
TRUE,"High"
)</f>
        <v>High</v>
      </c>
      <c r="N1939" t="str" cm="1">
        <f t="array" ref="N1939">_xlfn.IFS(
Table1[[#This Row],[Price]]&lt;65000,"Budget",
Table1[[#This Row],[Price]]&lt;=80000,"Mid-range",
TRUE,"Premium"
)</f>
        <v>Mid-range</v>
      </c>
      <c r="O1939" t="str" cm="1">
        <f t="array" ref="O1939">_xlfn.IFS(
Table1[[#This Row],[Engine Size]]&lt;2,"Small",
Table1[[#This Row],[Engine Size]]&lt;4,"Medium",
TRUE,"Large"
)</f>
        <v>Small</v>
      </c>
      <c r="P1939" cm="1">
        <f t="array" ref="P1939">_xlfn.IFS(
Table1[[#This Row],[Condition]]="New",3,
Table1[[#This Row],[Condition]]="Like New",2,
TRUE,1
)</f>
        <v>2</v>
      </c>
    </row>
    <row r="1940" spans="1:16" x14ac:dyDescent="0.3">
      <c r="A1940">
        <v>1939</v>
      </c>
      <c r="B1940" t="s">
        <v>17</v>
      </c>
      <c r="C1940">
        <v>2005</v>
      </c>
      <c r="D1940">
        <v>4.9000000000000004</v>
      </c>
      <c r="E1940" t="s">
        <v>18</v>
      </c>
      <c r="F1940" t="s">
        <v>34</v>
      </c>
      <c r="G1940">
        <v>168767</v>
      </c>
      <c r="H1940" t="s">
        <v>38</v>
      </c>
      <c r="I1940">
        <v>83946.15</v>
      </c>
      <c r="J1940" t="s">
        <v>21</v>
      </c>
      <c r="K1940">
        <f ca="1">YEAR(TODAY()) - Table1[[#This Row],[Year]]</f>
        <v>21</v>
      </c>
      <c r="L1940">
        <f>Table1[[#This Row],[Price]]/Table1[[#This Row],[Mileage]]</f>
        <v>0.49740855736014739</v>
      </c>
      <c r="M1940" t="str" cm="1">
        <f t="array" ref="M1940">_xlfn.IFS(
Table1[[#This Row],[Mileage]]&lt;50000,"Low",
Table1[[#This Row],[Mileage]]&lt;150000,"Medium",
TRUE,"High"
)</f>
        <v>High</v>
      </c>
      <c r="N1940" t="str" cm="1">
        <f t="array" ref="N1940">_xlfn.IFS(
Table1[[#This Row],[Price]]&lt;65000,"Budget",
Table1[[#This Row],[Price]]&lt;=80000,"Mid-range",
TRUE,"Premium"
)</f>
        <v>Premium</v>
      </c>
      <c r="O1940" t="str" cm="1">
        <f t="array" ref="O1940">_xlfn.IFS(
Table1[[#This Row],[Engine Size]]&lt;2,"Small",
Table1[[#This Row],[Engine Size]]&lt;4,"Medium",
TRUE,"Large"
)</f>
        <v>Large</v>
      </c>
      <c r="P1940" cm="1">
        <f t="array" ref="P1940">_xlfn.IFS(
Table1[[#This Row],[Condition]]="New",3,
Table1[[#This Row],[Condition]]="Like New",2,
TRUE,1
)</f>
        <v>2</v>
      </c>
    </row>
    <row r="1941" spans="1:16" hidden="1" x14ac:dyDescent="0.3">
      <c r="A1941">
        <v>1940</v>
      </c>
      <c r="B1941" t="s">
        <v>58</v>
      </c>
      <c r="C1941">
        <v>2016</v>
      </c>
      <c r="D1941">
        <v>5.2</v>
      </c>
      <c r="E1941" t="s">
        <v>25</v>
      </c>
      <c r="F1941" t="s">
        <v>19</v>
      </c>
      <c r="G1941">
        <v>135501</v>
      </c>
      <c r="H1941" t="s">
        <v>20</v>
      </c>
      <c r="I1941">
        <v>16876.3</v>
      </c>
      <c r="J1941" t="s">
        <v>59</v>
      </c>
      <c r="K1941">
        <f ca="1">YEAR(TODAY()) - Table1[[#This Row],[Year]]</f>
        <v>10</v>
      </c>
      <c r="L1941">
        <f>Table1[[#This Row],[Price]]/Table1[[#This Row],[Mileage]]</f>
        <v>0.12454742031424122</v>
      </c>
      <c r="M1941" t="str" cm="1">
        <f t="array" ref="M1941">_xlfn.IFS(
Table1[[#This Row],[Mileage]]&lt;50000,"Low",
Table1[[#This Row],[Mileage]]&lt;150000,"Medium",
TRUE,"High"
)</f>
        <v>Medium</v>
      </c>
      <c r="N1941" t="str" cm="1">
        <f t="array" ref="N1941">_xlfn.IFS(
Table1[[#This Row],[Price]]&lt;65000,"Budget",
Table1[[#This Row],[Price]]&lt;=80000,"Mid-range",
TRUE,"Premium"
)</f>
        <v>Budget</v>
      </c>
      <c r="O1941" t="str" cm="1">
        <f t="array" ref="O1941">_xlfn.IFS(
Table1[[#This Row],[Engine Size]]&lt;2,"Small",
Table1[[#This Row],[Engine Size]]&lt;4,"Medium",
TRUE,"Large"
)</f>
        <v>Large</v>
      </c>
      <c r="P1941" cm="1">
        <f t="array" ref="P1941">_xlfn.IFS(
Table1[[#This Row],[Condition]]="New",3,
Table1[[#This Row],[Condition]]="Like New",2,
TRUE,1
)</f>
        <v>3</v>
      </c>
    </row>
    <row r="1942" spans="1:16" hidden="1" x14ac:dyDescent="0.3">
      <c r="A1942">
        <v>1941</v>
      </c>
      <c r="B1942" t="s">
        <v>58</v>
      </c>
      <c r="C1942">
        <v>2011</v>
      </c>
      <c r="D1942">
        <v>1.9</v>
      </c>
      <c r="E1942" t="s">
        <v>25</v>
      </c>
      <c r="F1942" t="s">
        <v>19</v>
      </c>
      <c r="G1942">
        <v>135678</v>
      </c>
      <c r="H1942" t="s">
        <v>20</v>
      </c>
      <c r="I1942">
        <v>17868.57</v>
      </c>
      <c r="J1942" t="s">
        <v>62</v>
      </c>
      <c r="K1942">
        <f ca="1">YEAR(TODAY()) - Table1[[#This Row],[Year]]</f>
        <v>15</v>
      </c>
      <c r="L1942">
        <f>Table1[[#This Row],[Price]]/Table1[[#This Row],[Mileage]]</f>
        <v>0.13169835935081589</v>
      </c>
      <c r="M1942" t="str" cm="1">
        <f t="array" ref="M1942">_xlfn.IFS(
Table1[[#This Row],[Mileage]]&lt;50000,"Low",
Table1[[#This Row],[Mileage]]&lt;150000,"Medium",
TRUE,"High"
)</f>
        <v>Medium</v>
      </c>
      <c r="N1942" t="str" cm="1">
        <f t="array" ref="N1942">_xlfn.IFS(
Table1[[#This Row],[Price]]&lt;65000,"Budget",
Table1[[#This Row],[Price]]&lt;=80000,"Mid-range",
TRUE,"Premium"
)</f>
        <v>Budget</v>
      </c>
      <c r="O1942" t="str" cm="1">
        <f t="array" ref="O1942">_xlfn.IFS(
Table1[[#This Row],[Engine Size]]&lt;2,"Small",
Table1[[#This Row],[Engine Size]]&lt;4,"Medium",
TRUE,"Large"
)</f>
        <v>Small</v>
      </c>
      <c r="P1942" cm="1">
        <f t="array" ref="P1942">_xlfn.IFS(
Table1[[#This Row],[Condition]]="New",3,
Table1[[#This Row],[Condition]]="Like New",2,
TRUE,1
)</f>
        <v>3</v>
      </c>
    </row>
    <row r="1943" spans="1:16" x14ac:dyDescent="0.3">
      <c r="A1943">
        <v>1942</v>
      </c>
      <c r="B1943" t="s">
        <v>37</v>
      </c>
      <c r="C1943">
        <v>2021</v>
      </c>
      <c r="D1943">
        <v>3.2</v>
      </c>
      <c r="E1943" t="s">
        <v>33</v>
      </c>
      <c r="F1943" t="s">
        <v>19</v>
      </c>
      <c r="G1943">
        <v>114380</v>
      </c>
      <c r="H1943" t="s">
        <v>26</v>
      </c>
      <c r="I1943">
        <v>83111.28</v>
      </c>
      <c r="J1943" t="s">
        <v>39</v>
      </c>
      <c r="K1943">
        <f ca="1">YEAR(TODAY()) - Table1[[#This Row],[Year]]</f>
        <v>5</v>
      </c>
      <c r="L1943">
        <f>Table1[[#This Row],[Price]]/Table1[[#This Row],[Mileage]]</f>
        <v>0.72662423500611995</v>
      </c>
      <c r="M1943" t="str" cm="1">
        <f t="array" ref="M1943">_xlfn.IFS(
Table1[[#This Row],[Mileage]]&lt;50000,"Low",
Table1[[#This Row],[Mileage]]&lt;150000,"Medium",
TRUE,"High"
)</f>
        <v>Medium</v>
      </c>
      <c r="N1943" t="str" cm="1">
        <f t="array" ref="N1943">_xlfn.IFS(
Table1[[#This Row],[Price]]&lt;65000,"Budget",
Table1[[#This Row],[Price]]&lt;=80000,"Mid-range",
TRUE,"Premium"
)</f>
        <v>Premium</v>
      </c>
      <c r="O1943" t="str" cm="1">
        <f t="array" ref="O1943">_xlfn.IFS(
Table1[[#This Row],[Engine Size]]&lt;2,"Small",
Table1[[#This Row],[Engine Size]]&lt;4,"Medium",
TRUE,"Large"
)</f>
        <v>Medium</v>
      </c>
      <c r="P1943" cm="1">
        <f t="array" ref="P1943">_xlfn.IFS(
Table1[[#This Row],[Condition]]="New",3,
Table1[[#This Row],[Condition]]="Like New",2,
TRUE,1
)</f>
        <v>1</v>
      </c>
    </row>
    <row r="1944" spans="1:16" x14ac:dyDescent="0.3">
      <c r="A1944">
        <v>1943</v>
      </c>
      <c r="B1944" t="s">
        <v>24</v>
      </c>
      <c r="C1944">
        <v>2019</v>
      </c>
      <c r="D1944">
        <v>1.8</v>
      </c>
      <c r="E1944" t="s">
        <v>25</v>
      </c>
      <c r="F1944" t="s">
        <v>19</v>
      </c>
      <c r="G1944">
        <v>171206</v>
      </c>
      <c r="H1944" t="s">
        <v>26</v>
      </c>
      <c r="I1944">
        <v>92581.2</v>
      </c>
      <c r="J1944" t="s">
        <v>27</v>
      </c>
      <c r="K1944">
        <f ca="1">YEAR(TODAY()) - Table1[[#This Row],[Year]]</f>
        <v>7</v>
      </c>
      <c r="L1944">
        <f>Table1[[#This Row],[Price]]/Table1[[#This Row],[Mileage]]</f>
        <v>0.54075908554606733</v>
      </c>
      <c r="M1944" t="str" cm="1">
        <f t="array" ref="M1944">_xlfn.IFS(
Table1[[#This Row],[Mileage]]&lt;50000,"Low",
Table1[[#This Row],[Mileage]]&lt;150000,"Medium",
TRUE,"High"
)</f>
        <v>High</v>
      </c>
      <c r="N1944" t="str" cm="1">
        <f t="array" ref="N1944">_xlfn.IFS(
Table1[[#This Row],[Price]]&lt;65000,"Budget",
Table1[[#This Row],[Price]]&lt;=80000,"Mid-range",
TRUE,"Premium"
)</f>
        <v>Premium</v>
      </c>
      <c r="O1944" t="str" cm="1">
        <f t="array" ref="O1944">_xlfn.IFS(
Table1[[#This Row],[Engine Size]]&lt;2,"Small",
Table1[[#This Row],[Engine Size]]&lt;4,"Medium",
TRUE,"Large"
)</f>
        <v>Small</v>
      </c>
      <c r="P1944" cm="1">
        <f t="array" ref="P1944">_xlfn.IFS(
Table1[[#This Row],[Condition]]="New",3,
Table1[[#This Row],[Condition]]="Like New",2,
TRUE,1
)</f>
        <v>1</v>
      </c>
    </row>
    <row r="1945" spans="1:16" x14ac:dyDescent="0.3">
      <c r="A1945">
        <v>1944</v>
      </c>
      <c r="B1945" t="s">
        <v>43</v>
      </c>
      <c r="C1945">
        <v>2023</v>
      </c>
      <c r="D1945">
        <v>4.5</v>
      </c>
      <c r="E1945" t="s">
        <v>42</v>
      </c>
      <c r="F1945" t="s">
        <v>19</v>
      </c>
      <c r="G1945">
        <v>156547</v>
      </c>
      <c r="H1945" t="s">
        <v>20</v>
      </c>
      <c r="I1945">
        <v>80121.710000000006</v>
      </c>
      <c r="J1945" t="s">
        <v>63</v>
      </c>
      <c r="K1945">
        <f ca="1">YEAR(TODAY()) - Table1[[#This Row],[Year]]</f>
        <v>3</v>
      </c>
      <c r="L1945">
        <f>Table1[[#This Row],[Price]]/Table1[[#This Row],[Mileage]]</f>
        <v>0.51180610295949458</v>
      </c>
      <c r="M1945" t="str" cm="1">
        <f t="array" ref="M1945">_xlfn.IFS(
Table1[[#This Row],[Mileage]]&lt;50000,"Low",
Table1[[#This Row],[Mileage]]&lt;150000,"Medium",
TRUE,"High"
)</f>
        <v>High</v>
      </c>
      <c r="N1945" t="str" cm="1">
        <f t="array" ref="N1945">_xlfn.IFS(
Table1[[#This Row],[Price]]&lt;65000,"Budget",
Table1[[#This Row],[Price]]&lt;=80000,"Mid-range",
TRUE,"Premium"
)</f>
        <v>Premium</v>
      </c>
      <c r="O1945" t="str" cm="1">
        <f t="array" ref="O1945">_xlfn.IFS(
Table1[[#This Row],[Engine Size]]&lt;2,"Small",
Table1[[#This Row],[Engine Size]]&lt;4,"Medium",
TRUE,"Large"
)</f>
        <v>Large</v>
      </c>
      <c r="P1945" cm="1">
        <f t="array" ref="P1945">_xlfn.IFS(
Table1[[#This Row],[Condition]]="New",3,
Table1[[#This Row],[Condition]]="Like New",2,
TRUE,1
)</f>
        <v>3</v>
      </c>
    </row>
    <row r="1946" spans="1:16" hidden="1" x14ac:dyDescent="0.3">
      <c r="A1946">
        <v>1945</v>
      </c>
      <c r="B1946" t="s">
        <v>58</v>
      </c>
      <c r="C1946">
        <v>2010</v>
      </c>
      <c r="D1946">
        <v>3.7</v>
      </c>
      <c r="E1946" t="s">
        <v>33</v>
      </c>
      <c r="F1946" t="s">
        <v>19</v>
      </c>
      <c r="G1946">
        <v>152802</v>
      </c>
      <c r="H1946" t="s">
        <v>26</v>
      </c>
      <c r="I1946">
        <v>24070.77</v>
      </c>
      <c r="J1946" t="s">
        <v>65</v>
      </c>
      <c r="K1946">
        <f ca="1">YEAR(TODAY()) - Table1[[#This Row],[Year]]</f>
        <v>16</v>
      </c>
      <c r="L1946">
        <f>Table1[[#This Row],[Price]]/Table1[[#This Row],[Mileage]]</f>
        <v>0.15752915537754741</v>
      </c>
      <c r="M1946" t="str" cm="1">
        <f t="array" ref="M1946">_xlfn.IFS(
Table1[[#This Row],[Mileage]]&lt;50000,"Low",
Table1[[#This Row],[Mileage]]&lt;150000,"Medium",
TRUE,"High"
)</f>
        <v>High</v>
      </c>
      <c r="N1946" t="str" cm="1">
        <f t="array" ref="N1946">_xlfn.IFS(
Table1[[#This Row],[Price]]&lt;65000,"Budget",
Table1[[#This Row],[Price]]&lt;=80000,"Mid-range",
TRUE,"Premium"
)</f>
        <v>Budget</v>
      </c>
      <c r="O1946" t="str" cm="1">
        <f t="array" ref="O1946">_xlfn.IFS(
Table1[[#This Row],[Engine Size]]&lt;2,"Small",
Table1[[#This Row],[Engine Size]]&lt;4,"Medium",
TRUE,"Large"
)</f>
        <v>Medium</v>
      </c>
      <c r="P1946" cm="1">
        <f t="array" ref="P1946">_xlfn.IFS(
Table1[[#This Row],[Condition]]="New",3,
Table1[[#This Row],[Condition]]="Like New",2,
TRUE,1
)</f>
        <v>1</v>
      </c>
    </row>
    <row r="1947" spans="1:16" hidden="1" x14ac:dyDescent="0.3">
      <c r="A1947">
        <v>1946</v>
      </c>
      <c r="B1947" t="s">
        <v>30</v>
      </c>
      <c r="C1947">
        <v>2003</v>
      </c>
      <c r="D1947">
        <v>4.2</v>
      </c>
      <c r="E1947" t="s">
        <v>33</v>
      </c>
      <c r="F1947" t="s">
        <v>19</v>
      </c>
      <c r="G1947">
        <v>152185</v>
      </c>
      <c r="H1947" t="s">
        <v>20</v>
      </c>
      <c r="I1947">
        <v>44094.52</v>
      </c>
      <c r="J1947" t="s">
        <v>52</v>
      </c>
      <c r="K1947">
        <f ca="1">YEAR(TODAY()) - Table1[[#This Row],[Year]]</f>
        <v>23</v>
      </c>
      <c r="L1947">
        <f>Table1[[#This Row],[Price]]/Table1[[#This Row],[Mileage]]</f>
        <v>0.28974287873312088</v>
      </c>
      <c r="M1947" t="str" cm="1">
        <f t="array" ref="M1947">_xlfn.IFS(
Table1[[#This Row],[Mileage]]&lt;50000,"Low",
Table1[[#This Row],[Mileage]]&lt;150000,"Medium",
TRUE,"High"
)</f>
        <v>High</v>
      </c>
      <c r="N1947" t="str" cm="1">
        <f t="array" ref="N1947">_xlfn.IFS(
Table1[[#This Row],[Price]]&lt;65000,"Budget",
Table1[[#This Row],[Price]]&lt;=80000,"Mid-range",
TRUE,"Premium"
)</f>
        <v>Budget</v>
      </c>
      <c r="O1947" t="str" cm="1">
        <f t="array" ref="O1947">_xlfn.IFS(
Table1[[#This Row],[Engine Size]]&lt;2,"Small",
Table1[[#This Row],[Engine Size]]&lt;4,"Medium",
TRUE,"Large"
)</f>
        <v>Large</v>
      </c>
      <c r="P1947" cm="1">
        <f t="array" ref="P1947">_xlfn.IFS(
Table1[[#This Row],[Condition]]="New",3,
Table1[[#This Row],[Condition]]="Like New",2,
TRUE,1
)</f>
        <v>3</v>
      </c>
    </row>
    <row r="1948" spans="1:16" x14ac:dyDescent="0.3">
      <c r="A1948">
        <v>1947</v>
      </c>
      <c r="B1948" t="s">
        <v>37</v>
      </c>
      <c r="C1948">
        <v>2005</v>
      </c>
      <c r="D1948">
        <v>2</v>
      </c>
      <c r="E1948" t="s">
        <v>18</v>
      </c>
      <c r="F1948" t="s">
        <v>34</v>
      </c>
      <c r="G1948">
        <v>151083</v>
      </c>
      <c r="H1948" t="s">
        <v>38</v>
      </c>
      <c r="I1948">
        <v>62080.03</v>
      </c>
      <c r="J1948" t="s">
        <v>48</v>
      </c>
      <c r="K1948">
        <f ca="1">YEAR(TODAY()) - Table1[[#This Row],[Year]]</f>
        <v>21</v>
      </c>
      <c r="L1948">
        <f>Table1[[#This Row],[Price]]/Table1[[#This Row],[Mileage]]</f>
        <v>0.41090016745762264</v>
      </c>
      <c r="M1948" t="str" cm="1">
        <f t="array" ref="M1948">_xlfn.IFS(
Table1[[#This Row],[Mileage]]&lt;50000,"Low",
Table1[[#This Row],[Mileage]]&lt;150000,"Medium",
TRUE,"High"
)</f>
        <v>High</v>
      </c>
      <c r="N1948" t="str" cm="1">
        <f t="array" ref="N1948">_xlfn.IFS(
Table1[[#This Row],[Price]]&lt;65000,"Budget",
Table1[[#This Row],[Price]]&lt;=80000,"Mid-range",
TRUE,"Premium"
)</f>
        <v>Budget</v>
      </c>
      <c r="O1948" t="str" cm="1">
        <f t="array" ref="O1948">_xlfn.IFS(
Table1[[#This Row],[Engine Size]]&lt;2,"Small",
Table1[[#This Row],[Engine Size]]&lt;4,"Medium",
TRUE,"Large"
)</f>
        <v>Medium</v>
      </c>
      <c r="P1948" cm="1">
        <f t="array" ref="P1948">_xlfn.IFS(
Table1[[#This Row],[Condition]]="New",3,
Table1[[#This Row],[Condition]]="Like New",2,
TRUE,1
)</f>
        <v>2</v>
      </c>
    </row>
    <row r="1949" spans="1:16" hidden="1" x14ac:dyDescent="0.3">
      <c r="A1949">
        <v>1948</v>
      </c>
      <c r="B1949" t="s">
        <v>43</v>
      </c>
      <c r="C1949">
        <v>2000</v>
      </c>
      <c r="D1949">
        <v>2.1</v>
      </c>
      <c r="E1949" t="s">
        <v>18</v>
      </c>
      <c r="F1949" t="s">
        <v>19</v>
      </c>
      <c r="G1949">
        <v>55746</v>
      </c>
      <c r="H1949" t="s">
        <v>26</v>
      </c>
      <c r="I1949">
        <v>20227.88</v>
      </c>
      <c r="J1949" t="s">
        <v>63</v>
      </c>
      <c r="K1949">
        <f ca="1">YEAR(TODAY()) - Table1[[#This Row],[Year]]</f>
        <v>26</v>
      </c>
      <c r="L1949">
        <f>Table1[[#This Row],[Price]]/Table1[[#This Row],[Mileage]]</f>
        <v>0.36285796290316796</v>
      </c>
      <c r="M1949" t="str" cm="1">
        <f t="array" ref="M1949">_xlfn.IFS(
Table1[[#This Row],[Mileage]]&lt;50000,"Low",
Table1[[#This Row],[Mileage]]&lt;150000,"Medium",
TRUE,"High"
)</f>
        <v>Medium</v>
      </c>
      <c r="N1949" t="str" cm="1">
        <f t="array" ref="N1949">_xlfn.IFS(
Table1[[#This Row],[Price]]&lt;65000,"Budget",
Table1[[#This Row],[Price]]&lt;=80000,"Mid-range",
TRUE,"Premium"
)</f>
        <v>Budget</v>
      </c>
      <c r="O1949" t="str" cm="1">
        <f t="array" ref="O1949">_xlfn.IFS(
Table1[[#This Row],[Engine Size]]&lt;2,"Small",
Table1[[#This Row],[Engine Size]]&lt;4,"Medium",
TRUE,"Large"
)</f>
        <v>Medium</v>
      </c>
      <c r="P1949" cm="1">
        <f t="array" ref="P1949">_xlfn.IFS(
Table1[[#This Row],[Condition]]="New",3,
Table1[[#This Row],[Condition]]="Like New",2,
TRUE,1
)</f>
        <v>1</v>
      </c>
    </row>
    <row r="1950" spans="1:16" hidden="1" x14ac:dyDescent="0.3">
      <c r="A1950">
        <v>1949</v>
      </c>
      <c r="B1950" t="s">
        <v>37</v>
      </c>
      <c r="C1950">
        <v>2019</v>
      </c>
      <c r="D1950">
        <v>1.2</v>
      </c>
      <c r="E1950" t="s">
        <v>18</v>
      </c>
      <c r="F1950" t="s">
        <v>34</v>
      </c>
      <c r="G1950">
        <v>173925</v>
      </c>
      <c r="H1950" t="s">
        <v>26</v>
      </c>
      <c r="I1950">
        <v>25007.24</v>
      </c>
      <c r="J1950" t="s">
        <v>45</v>
      </c>
      <c r="K1950">
        <f ca="1">YEAR(TODAY()) - Table1[[#This Row],[Year]]</f>
        <v>7</v>
      </c>
      <c r="L1950">
        <f>Table1[[#This Row],[Price]]/Table1[[#This Row],[Mileage]]</f>
        <v>0.14378174500503091</v>
      </c>
      <c r="M1950" t="str" cm="1">
        <f t="array" ref="M1950">_xlfn.IFS(
Table1[[#This Row],[Mileage]]&lt;50000,"Low",
Table1[[#This Row],[Mileage]]&lt;150000,"Medium",
TRUE,"High"
)</f>
        <v>High</v>
      </c>
      <c r="N1950" t="str" cm="1">
        <f t="array" ref="N1950">_xlfn.IFS(
Table1[[#This Row],[Price]]&lt;65000,"Budget",
Table1[[#This Row],[Price]]&lt;=80000,"Mid-range",
TRUE,"Premium"
)</f>
        <v>Budget</v>
      </c>
      <c r="O1950" t="str" cm="1">
        <f t="array" ref="O1950">_xlfn.IFS(
Table1[[#This Row],[Engine Size]]&lt;2,"Small",
Table1[[#This Row],[Engine Size]]&lt;4,"Medium",
TRUE,"Large"
)</f>
        <v>Small</v>
      </c>
      <c r="P1950" cm="1">
        <f t="array" ref="P1950">_xlfn.IFS(
Table1[[#This Row],[Condition]]="New",3,
Table1[[#This Row],[Condition]]="Like New",2,
TRUE,1
)</f>
        <v>1</v>
      </c>
    </row>
    <row r="1951" spans="1:16" hidden="1" x14ac:dyDescent="0.3">
      <c r="A1951">
        <v>1950</v>
      </c>
      <c r="B1951" t="s">
        <v>43</v>
      </c>
      <c r="C1951">
        <v>2022</v>
      </c>
      <c r="D1951">
        <v>2.6</v>
      </c>
      <c r="E1951" t="s">
        <v>18</v>
      </c>
      <c r="F1951" t="s">
        <v>34</v>
      </c>
      <c r="G1951">
        <v>298962</v>
      </c>
      <c r="H1951" t="s">
        <v>26</v>
      </c>
      <c r="I1951">
        <v>31874.18</v>
      </c>
      <c r="J1951" t="s">
        <v>44</v>
      </c>
      <c r="K1951">
        <f ca="1">YEAR(TODAY()) - Table1[[#This Row],[Year]]</f>
        <v>4</v>
      </c>
      <c r="L1951">
        <f>Table1[[#This Row],[Price]]/Table1[[#This Row],[Mileage]]</f>
        <v>0.10661615857533734</v>
      </c>
      <c r="M1951" t="str" cm="1">
        <f t="array" ref="M1951">_xlfn.IFS(
Table1[[#This Row],[Mileage]]&lt;50000,"Low",
Table1[[#This Row],[Mileage]]&lt;150000,"Medium",
TRUE,"High"
)</f>
        <v>High</v>
      </c>
      <c r="N1951" t="str" cm="1">
        <f t="array" ref="N1951">_xlfn.IFS(
Table1[[#This Row],[Price]]&lt;65000,"Budget",
Table1[[#This Row],[Price]]&lt;=80000,"Mid-range",
TRUE,"Premium"
)</f>
        <v>Budget</v>
      </c>
      <c r="O1951" t="str" cm="1">
        <f t="array" ref="O1951">_xlfn.IFS(
Table1[[#This Row],[Engine Size]]&lt;2,"Small",
Table1[[#This Row],[Engine Size]]&lt;4,"Medium",
TRUE,"Large"
)</f>
        <v>Medium</v>
      </c>
      <c r="P1951" cm="1">
        <f t="array" ref="P1951">_xlfn.IFS(
Table1[[#This Row],[Condition]]="New",3,
Table1[[#This Row],[Condition]]="Like New",2,
TRUE,1
)</f>
        <v>1</v>
      </c>
    </row>
    <row r="1952" spans="1:16" x14ac:dyDescent="0.3">
      <c r="A1952">
        <v>1951</v>
      </c>
      <c r="B1952" t="s">
        <v>43</v>
      </c>
      <c r="C1952">
        <v>2015</v>
      </c>
      <c r="D1952">
        <v>3.8</v>
      </c>
      <c r="E1952" t="s">
        <v>42</v>
      </c>
      <c r="F1952" t="s">
        <v>19</v>
      </c>
      <c r="G1952">
        <v>168393</v>
      </c>
      <c r="H1952" t="s">
        <v>38</v>
      </c>
      <c r="I1952">
        <v>53403.76</v>
      </c>
      <c r="J1952" t="s">
        <v>57</v>
      </c>
      <c r="K1952">
        <f ca="1">YEAR(TODAY()) - Table1[[#This Row],[Year]]</f>
        <v>11</v>
      </c>
      <c r="L1952">
        <f>Table1[[#This Row],[Price]]/Table1[[#This Row],[Mileage]]</f>
        <v>0.31713764823953489</v>
      </c>
      <c r="M1952" t="str" cm="1">
        <f t="array" ref="M1952">_xlfn.IFS(
Table1[[#This Row],[Mileage]]&lt;50000,"Low",
Table1[[#This Row],[Mileage]]&lt;150000,"Medium",
TRUE,"High"
)</f>
        <v>High</v>
      </c>
      <c r="N1952" t="str" cm="1">
        <f t="array" ref="N1952">_xlfn.IFS(
Table1[[#This Row],[Price]]&lt;65000,"Budget",
Table1[[#This Row],[Price]]&lt;=80000,"Mid-range",
TRUE,"Premium"
)</f>
        <v>Budget</v>
      </c>
      <c r="O1952" t="str" cm="1">
        <f t="array" ref="O1952">_xlfn.IFS(
Table1[[#This Row],[Engine Size]]&lt;2,"Small",
Table1[[#This Row],[Engine Size]]&lt;4,"Medium",
TRUE,"Large"
)</f>
        <v>Medium</v>
      </c>
      <c r="P1952" cm="1">
        <f t="array" ref="P1952">_xlfn.IFS(
Table1[[#This Row],[Condition]]="New",3,
Table1[[#This Row],[Condition]]="Like New",2,
TRUE,1
)</f>
        <v>2</v>
      </c>
    </row>
    <row r="1953" spans="1:16" x14ac:dyDescent="0.3">
      <c r="A1953">
        <v>1952</v>
      </c>
      <c r="B1953" t="s">
        <v>50</v>
      </c>
      <c r="C1953">
        <v>2014</v>
      </c>
      <c r="D1953">
        <v>5.3</v>
      </c>
      <c r="E1953" t="s">
        <v>33</v>
      </c>
      <c r="F1953" t="s">
        <v>19</v>
      </c>
      <c r="G1953">
        <v>283453</v>
      </c>
      <c r="H1953" t="s">
        <v>38</v>
      </c>
      <c r="I1953">
        <v>53526.46</v>
      </c>
      <c r="J1953" t="s">
        <v>51</v>
      </c>
      <c r="K1953">
        <f ca="1">YEAR(TODAY()) - Table1[[#This Row],[Year]]</f>
        <v>12</v>
      </c>
      <c r="L1953">
        <f>Table1[[#This Row],[Price]]/Table1[[#This Row],[Mileage]]</f>
        <v>0.18883716171640447</v>
      </c>
      <c r="M1953" t="str" cm="1">
        <f t="array" ref="M1953">_xlfn.IFS(
Table1[[#This Row],[Mileage]]&lt;50000,"Low",
Table1[[#This Row],[Mileage]]&lt;150000,"Medium",
TRUE,"High"
)</f>
        <v>High</v>
      </c>
      <c r="N1953" t="str" cm="1">
        <f t="array" ref="N1953">_xlfn.IFS(
Table1[[#This Row],[Price]]&lt;65000,"Budget",
Table1[[#This Row],[Price]]&lt;=80000,"Mid-range",
TRUE,"Premium"
)</f>
        <v>Budget</v>
      </c>
      <c r="O1953" t="str" cm="1">
        <f t="array" ref="O1953">_xlfn.IFS(
Table1[[#This Row],[Engine Size]]&lt;2,"Small",
Table1[[#This Row],[Engine Size]]&lt;4,"Medium",
TRUE,"Large"
)</f>
        <v>Large</v>
      </c>
      <c r="P1953" cm="1">
        <f t="array" ref="P1953">_xlfn.IFS(
Table1[[#This Row],[Condition]]="New",3,
Table1[[#This Row],[Condition]]="Like New",2,
TRUE,1
)</f>
        <v>2</v>
      </c>
    </row>
    <row r="1954" spans="1:16" x14ac:dyDescent="0.3">
      <c r="A1954">
        <v>1953</v>
      </c>
      <c r="B1954" t="s">
        <v>58</v>
      </c>
      <c r="C1954">
        <v>2016</v>
      </c>
      <c r="D1954">
        <v>4.3</v>
      </c>
      <c r="E1954" t="s">
        <v>25</v>
      </c>
      <c r="F1954" t="s">
        <v>34</v>
      </c>
      <c r="G1954">
        <v>290320</v>
      </c>
      <c r="H1954" t="s">
        <v>26</v>
      </c>
      <c r="I1954">
        <v>82357.98</v>
      </c>
      <c r="J1954" t="s">
        <v>59</v>
      </c>
      <c r="K1954">
        <f ca="1">YEAR(TODAY()) - Table1[[#This Row],[Year]]</f>
        <v>10</v>
      </c>
      <c r="L1954">
        <f>Table1[[#This Row],[Price]]/Table1[[#This Row],[Mileage]]</f>
        <v>0.28368000826674011</v>
      </c>
      <c r="M1954" t="str" cm="1">
        <f t="array" ref="M1954">_xlfn.IFS(
Table1[[#This Row],[Mileage]]&lt;50000,"Low",
Table1[[#This Row],[Mileage]]&lt;150000,"Medium",
TRUE,"High"
)</f>
        <v>High</v>
      </c>
      <c r="N1954" t="str" cm="1">
        <f t="array" ref="N1954">_xlfn.IFS(
Table1[[#This Row],[Price]]&lt;65000,"Budget",
Table1[[#This Row],[Price]]&lt;=80000,"Mid-range",
TRUE,"Premium"
)</f>
        <v>Premium</v>
      </c>
      <c r="O1954" t="str" cm="1">
        <f t="array" ref="O1954">_xlfn.IFS(
Table1[[#This Row],[Engine Size]]&lt;2,"Small",
Table1[[#This Row],[Engine Size]]&lt;4,"Medium",
TRUE,"Large"
)</f>
        <v>Large</v>
      </c>
      <c r="P1954" cm="1">
        <f t="array" ref="P1954">_xlfn.IFS(
Table1[[#This Row],[Condition]]="New",3,
Table1[[#This Row],[Condition]]="Like New",2,
TRUE,1
)</f>
        <v>1</v>
      </c>
    </row>
    <row r="1955" spans="1:16" x14ac:dyDescent="0.3">
      <c r="A1955">
        <v>1954</v>
      </c>
      <c r="B1955" t="s">
        <v>37</v>
      </c>
      <c r="C1955">
        <v>2007</v>
      </c>
      <c r="D1955">
        <v>3.2</v>
      </c>
      <c r="E1955" t="s">
        <v>18</v>
      </c>
      <c r="F1955" t="s">
        <v>19</v>
      </c>
      <c r="G1955">
        <v>68879</v>
      </c>
      <c r="H1955" t="s">
        <v>20</v>
      </c>
      <c r="I1955">
        <v>76535.97</v>
      </c>
      <c r="J1955" t="s">
        <v>39</v>
      </c>
      <c r="K1955">
        <f ca="1">YEAR(TODAY()) - Table1[[#This Row],[Year]]</f>
        <v>19</v>
      </c>
      <c r="L1955">
        <f>Table1[[#This Row],[Price]]/Table1[[#This Row],[Mileage]]</f>
        <v>1.1111655221475341</v>
      </c>
      <c r="M1955" t="str" cm="1">
        <f t="array" ref="M1955">_xlfn.IFS(
Table1[[#This Row],[Mileage]]&lt;50000,"Low",
Table1[[#This Row],[Mileage]]&lt;150000,"Medium",
TRUE,"High"
)</f>
        <v>Medium</v>
      </c>
      <c r="N1955" t="str" cm="1">
        <f t="array" ref="N1955">_xlfn.IFS(
Table1[[#This Row],[Price]]&lt;65000,"Budget",
Table1[[#This Row],[Price]]&lt;=80000,"Mid-range",
TRUE,"Premium"
)</f>
        <v>Mid-range</v>
      </c>
      <c r="O1955" t="str" cm="1">
        <f t="array" ref="O1955">_xlfn.IFS(
Table1[[#This Row],[Engine Size]]&lt;2,"Small",
Table1[[#This Row],[Engine Size]]&lt;4,"Medium",
TRUE,"Large"
)</f>
        <v>Medium</v>
      </c>
      <c r="P1955" cm="1">
        <f t="array" ref="P1955">_xlfn.IFS(
Table1[[#This Row],[Condition]]="New",3,
Table1[[#This Row],[Condition]]="Like New",2,
TRUE,1
)</f>
        <v>3</v>
      </c>
    </row>
    <row r="1956" spans="1:16" x14ac:dyDescent="0.3">
      <c r="A1956">
        <v>1955</v>
      </c>
      <c r="B1956" t="s">
        <v>37</v>
      </c>
      <c r="C1956">
        <v>2011</v>
      </c>
      <c r="D1956">
        <v>5.8</v>
      </c>
      <c r="E1956" t="s">
        <v>18</v>
      </c>
      <c r="F1956" t="s">
        <v>19</v>
      </c>
      <c r="G1956">
        <v>67592</v>
      </c>
      <c r="H1956" t="s">
        <v>38</v>
      </c>
      <c r="I1956">
        <v>91804.89</v>
      </c>
      <c r="J1956" t="s">
        <v>68</v>
      </c>
      <c r="K1956">
        <f ca="1">YEAR(TODAY()) - Table1[[#This Row],[Year]]</f>
        <v>15</v>
      </c>
      <c r="L1956">
        <f>Table1[[#This Row],[Price]]/Table1[[#This Row],[Mileage]]</f>
        <v>1.3582212391999053</v>
      </c>
      <c r="M1956" t="str" cm="1">
        <f t="array" ref="M1956">_xlfn.IFS(
Table1[[#This Row],[Mileage]]&lt;50000,"Low",
Table1[[#This Row],[Mileage]]&lt;150000,"Medium",
TRUE,"High"
)</f>
        <v>Medium</v>
      </c>
      <c r="N1956" t="str" cm="1">
        <f t="array" ref="N1956">_xlfn.IFS(
Table1[[#This Row],[Price]]&lt;65000,"Budget",
Table1[[#This Row],[Price]]&lt;=80000,"Mid-range",
TRUE,"Premium"
)</f>
        <v>Premium</v>
      </c>
      <c r="O1956" t="str" cm="1">
        <f t="array" ref="O1956">_xlfn.IFS(
Table1[[#This Row],[Engine Size]]&lt;2,"Small",
Table1[[#This Row],[Engine Size]]&lt;4,"Medium",
TRUE,"Large"
)</f>
        <v>Large</v>
      </c>
      <c r="P1956" cm="1">
        <f t="array" ref="P1956">_xlfn.IFS(
Table1[[#This Row],[Condition]]="New",3,
Table1[[#This Row],[Condition]]="Like New",2,
TRUE,1
)</f>
        <v>2</v>
      </c>
    </row>
    <row r="1957" spans="1:16" x14ac:dyDescent="0.3">
      <c r="A1957">
        <v>1956</v>
      </c>
      <c r="B1957" t="s">
        <v>50</v>
      </c>
      <c r="C1957">
        <v>2021</v>
      </c>
      <c r="D1957">
        <v>4.5999999999999996</v>
      </c>
      <c r="E1957" t="s">
        <v>18</v>
      </c>
      <c r="F1957" t="s">
        <v>34</v>
      </c>
      <c r="G1957">
        <v>220084</v>
      </c>
      <c r="H1957" t="s">
        <v>26</v>
      </c>
      <c r="I1957">
        <v>84125.66</v>
      </c>
      <c r="J1957" t="s">
        <v>61</v>
      </c>
      <c r="K1957">
        <f ca="1">YEAR(TODAY()) - Table1[[#This Row],[Year]]</f>
        <v>5</v>
      </c>
      <c r="L1957">
        <f>Table1[[#This Row],[Price]]/Table1[[#This Row],[Mileage]]</f>
        <v>0.38224341615019719</v>
      </c>
      <c r="M1957" t="str" cm="1">
        <f t="array" ref="M1957">_xlfn.IFS(
Table1[[#This Row],[Mileage]]&lt;50000,"Low",
Table1[[#This Row],[Mileage]]&lt;150000,"Medium",
TRUE,"High"
)</f>
        <v>High</v>
      </c>
      <c r="N1957" t="str" cm="1">
        <f t="array" ref="N1957">_xlfn.IFS(
Table1[[#This Row],[Price]]&lt;65000,"Budget",
Table1[[#This Row],[Price]]&lt;=80000,"Mid-range",
TRUE,"Premium"
)</f>
        <v>Premium</v>
      </c>
      <c r="O1957" t="str" cm="1">
        <f t="array" ref="O1957">_xlfn.IFS(
Table1[[#This Row],[Engine Size]]&lt;2,"Small",
Table1[[#This Row],[Engine Size]]&lt;4,"Medium",
TRUE,"Large"
)</f>
        <v>Large</v>
      </c>
      <c r="P1957" cm="1">
        <f t="array" ref="P1957">_xlfn.IFS(
Table1[[#This Row],[Condition]]="New",3,
Table1[[#This Row],[Condition]]="Like New",2,
TRUE,1
)</f>
        <v>1</v>
      </c>
    </row>
    <row r="1958" spans="1:16" hidden="1" x14ac:dyDescent="0.3">
      <c r="A1958">
        <v>1957</v>
      </c>
      <c r="B1958" t="s">
        <v>30</v>
      </c>
      <c r="C1958">
        <v>2020</v>
      </c>
      <c r="D1958">
        <v>5.7</v>
      </c>
      <c r="E1958" t="s">
        <v>25</v>
      </c>
      <c r="F1958" t="s">
        <v>34</v>
      </c>
      <c r="G1958">
        <v>197494</v>
      </c>
      <c r="H1958" t="s">
        <v>26</v>
      </c>
      <c r="I1958">
        <v>29118.37</v>
      </c>
      <c r="J1958" t="s">
        <v>52</v>
      </c>
      <c r="K1958">
        <f ca="1">YEAR(TODAY()) - Table1[[#This Row],[Year]]</f>
        <v>6</v>
      </c>
      <c r="L1958">
        <f>Table1[[#This Row],[Price]]/Table1[[#This Row],[Mileage]]</f>
        <v>0.14743926397763982</v>
      </c>
      <c r="M1958" t="str" cm="1">
        <f t="array" ref="M1958">_xlfn.IFS(
Table1[[#This Row],[Mileage]]&lt;50000,"Low",
Table1[[#This Row],[Mileage]]&lt;150000,"Medium",
TRUE,"High"
)</f>
        <v>High</v>
      </c>
      <c r="N1958" t="str" cm="1">
        <f t="array" ref="N1958">_xlfn.IFS(
Table1[[#This Row],[Price]]&lt;65000,"Budget",
Table1[[#This Row],[Price]]&lt;=80000,"Mid-range",
TRUE,"Premium"
)</f>
        <v>Budget</v>
      </c>
      <c r="O1958" t="str" cm="1">
        <f t="array" ref="O1958">_xlfn.IFS(
Table1[[#This Row],[Engine Size]]&lt;2,"Small",
Table1[[#This Row],[Engine Size]]&lt;4,"Medium",
TRUE,"Large"
)</f>
        <v>Large</v>
      </c>
      <c r="P1958" cm="1">
        <f t="array" ref="P1958">_xlfn.IFS(
Table1[[#This Row],[Condition]]="New",3,
Table1[[#This Row],[Condition]]="Like New",2,
TRUE,1
)</f>
        <v>1</v>
      </c>
    </row>
    <row r="1959" spans="1:16" hidden="1" x14ac:dyDescent="0.3">
      <c r="A1959">
        <v>1958</v>
      </c>
      <c r="B1959" t="s">
        <v>30</v>
      </c>
      <c r="C1959">
        <v>2009</v>
      </c>
      <c r="D1959">
        <v>3.6</v>
      </c>
      <c r="E1959" t="s">
        <v>18</v>
      </c>
      <c r="F1959" t="s">
        <v>34</v>
      </c>
      <c r="G1959">
        <v>270728</v>
      </c>
      <c r="H1959" t="s">
        <v>38</v>
      </c>
      <c r="I1959">
        <v>36473.19</v>
      </c>
      <c r="J1959" t="s">
        <v>41</v>
      </c>
      <c r="K1959">
        <f ca="1">YEAR(TODAY()) - Table1[[#This Row],[Year]]</f>
        <v>17</v>
      </c>
      <c r="L1959">
        <f>Table1[[#This Row],[Price]]/Table1[[#This Row],[Mileage]]</f>
        <v>0.13472263674241305</v>
      </c>
      <c r="M1959" t="str" cm="1">
        <f t="array" ref="M1959">_xlfn.IFS(
Table1[[#This Row],[Mileage]]&lt;50000,"Low",
Table1[[#This Row],[Mileage]]&lt;150000,"Medium",
TRUE,"High"
)</f>
        <v>High</v>
      </c>
      <c r="N1959" t="str" cm="1">
        <f t="array" ref="N1959">_xlfn.IFS(
Table1[[#This Row],[Price]]&lt;65000,"Budget",
Table1[[#This Row],[Price]]&lt;=80000,"Mid-range",
TRUE,"Premium"
)</f>
        <v>Budget</v>
      </c>
      <c r="O1959" t="str" cm="1">
        <f t="array" ref="O1959">_xlfn.IFS(
Table1[[#This Row],[Engine Size]]&lt;2,"Small",
Table1[[#This Row],[Engine Size]]&lt;4,"Medium",
TRUE,"Large"
)</f>
        <v>Medium</v>
      </c>
      <c r="P1959" cm="1">
        <f t="array" ref="P1959">_xlfn.IFS(
Table1[[#This Row],[Condition]]="New",3,
Table1[[#This Row],[Condition]]="Like New",2,
TRUE,1
)</f>
        <v>2</v>
      </c>
    </row>
    <row r="1960" spans="1:16" x14ac:dyDescent="0.3">
      <c r="A1960">
        <v>1959</v>
      </c>
      <c r="B1960" t="s">
        <v>17</v>
      </c>
      <c r="C1960">
        <v>2014</v>
      </c>
      <c r="D1960">
        <v>2.2999999999999998</v>
      </c>
      <c r="E1960" t="s">
        <v>25</v>
      </c>
      <c r="F1960" t="s">
        <v>19</v>
      </c>
      <c r="G1960">
        <v>124555</v>
      </c>
      <c r="H1960" t="s">
        <v>20</v>
      </c>
      <c r="I1960">
        <v>52540.21</v>
      </c>
      <c r="J1960" t="s">
        <v>47</v>
      </c>
      <c r="K1960">
        <f ca="1">YEAR(TODAY()) - Table1[[#This Row],[Year]]</f>
        <v>12</v>
      </c>
      <c r="L1960">
        <f>Table1[[#This Row],[Price]]/Table1[[#This Row],[Mileage]]</f>
        <v>0.42182337120147723</v>
      </c>
      <c r="M1960" t="str" cm="1">
        <f t="array" ref="M1960">_xlfn.IFS(
Table1[[#This Row],[Mileage]]&lt;50000,"Low",
Table1[[#This Row],[Mileage]]&lt;150000,"Medium",
TRUE,"High"
)</f>
        <v>Medium</v>
      </c>
      <c r="N1960" t="str" cm="1">
        <f t="array" ref="N1960">_xlfn.IFS(
Table1[[#This Row],[Price]]&lt;65000,"Budget",
Table1[[#This Row],[Price]]&lt;=80000,"Mid-range",
TRUE,"Premium"
)</f>
        <v>Budget</v>
      </c>
      <c r="O1960" t="str" cm="1">
        <f t="array" ref="O1960">_xlfn.IFS(
Table1[[#This Row],[Engine Size]]&lt;2,"Small",
Table1[[#This Row],[Engine Size]]&lt;4,"Medium",
TRUE,"Large"
)</f>
        <v>Medium</v>
      </c>
      <c r="P1960" cm="1">
        <f t="array" ref="P1960">_xlfn.IFS(
Table1[[#This Row],[Condition]]="New",3,
Table1[[#This Row],[Condition]]="Like New",2,
TRUE,1
)</f>
        <v>3</v>
      </c>
    </row>
    <row r="1961" spans="1:16" hidden="1" x14ac:dyDescent="0.3">
      <c r="A1961">
        <v>1960</v>
      </c>
      <c r="B1961" t="s">
        <v>58</v>
      </c>
      <c r="C1961">
        <v>2008</v>
      </c>
      <c r="D1961">
        <v>1.3</v>
      </c>
      <c r="E1961" t="s">
        <v>33</v>
      </c>
      <c r="F1961" t="s">
        <v>19</v>
      </c>
      <c r="G1961">
        <v>18830</v>
      </c>
      <c r="H1961" t="s">
        <v>26</v>
      </c>
      <c r="I1961">
        <v>6355.76</v>
      </c>
      <c r="J1961" t="s">
        <v>67</v>
      </c>
      <c r="K1961">
        <f ca="1">YEAR(TODAY()) - Table1[[#This Row],[Year]]</f>
        <v>18</v>
      </c>
      <c r="L1961">
        <f>Table1[[#This Row],[Price]]/Table1[[#This Row],[Mileage]]</f>
        <v>0.33753372278279342</v>
      </c>
      <c r="M1961" t="str" cm="1">
        <f t="array" ref="M1961">_xlfn.IFS(
Table1[[#This Row],[Mileage]]&lt;50000,"Low",
Table1[[#This Row],[Mileage]]&lt;150000,"Medium",
TRUE,"High"
)</f>
        <v>Low</v>
      </c>
      <c r="N1961" t="str" cm="1">
        <f t="array" ref="N1961">_xlfn.IFS(
Table1[[#This Row],[Price]]&lt;65000,"Budget",
Table1[[#This Row],[Price]]&lt;=80000,"Mid-range",
TRUE,"Premium"
)</f>
        <v>Budget</v>
      </c>
      <c r="O1961" t="str" cm="1">
        <f t="array" ref="O1961">_xlfn.IFS(
Table1[[#This Row],[Engine Size]]&lt;2,"Small",
Table1[[#This Row],[Engine Size]]&lt;4,"Medium",
TRUE,"Large"
)</f>
        <v>Small</v>
      </c>
      <c r="P1961" cm="1">
        <f t="array" ref="P1961">_xlfn.IFS(
Table1[[#This Row],[Condition]]="New",3,
Table1[[#This Row],[Condition]]="Like New",2,
TRUE,1
)</f>
        <v>1</v>
      </c>
    </row>
    <row r="1962" spans="1:16" x14ac:dyDescent="0.3">
      <c r="A1962">
        <v>1961</v>
      </c>
      <c r="B1962" t="s">
        <v>58</v>
      </c>
      <c r="C1962">
        <v>2001</v>
      </c>
      <c r="D1962">
        <v>4.5999999999999996</v>
      </c>
      <c r="E1962" t="s">
        <v>33</v>
      </c>
      <c r="F1962" t="s">
        <v>34</v>
      </c>
      <c r="G1962">
        <v>216897</v>
      </c>
      <c r="H1962" t="s">
        <v>20</v>
      </c>
      <c r="I1962">
        <v>90870.69</v>
      </c>
      <c r="J1962" t="s">
        <v>62</v>
      </c>
      <c r="K1962">
        <f ca="1">YEAR(TODAY()) - Table1[[#This Row],[Year]]</f>
        <v>25</v>
      </c>
      <c r="L1962">
        <f>Table1[[#This Row],[Price]]/Table1[[#This Row],[Mileage]]</f>
        <v>0.41895780024619983</v>
      </c>
      <c r="M1962" t="str" cm="1">
        <f t="array" ref="M1962">_xlfn.IFS(
Table1[[#This Row],[Mileage]]&lt;50000,"Low",
Table1[[#This Row],[Mileage]]&lt;150000,"Medium",
TRUE,"High"
)</f>
        <v>High</v>
      </c>
      <c r="N1962" t="str" cm="1">
        <f t="array" ref="N1962">_xlfn.IFS(
Table1[[#This Row],[Price]]&lt;65000,"Budget",
Table1[[#This Row],[Price]]&lt;=80000,"Mid-range",
TRUE,"Premium"
)</f>
        <v>Premium</v>
      </c>
      <c r="O1962" t="str" cm="1">
        <f t="array" ref="O1962">_xlfn.IFS(
Table1[[#This Row],[Engine Size]]&lt;2,"Small",
Table1[[#This Row],[Engine Size]]&lt;4,"Medium",
TRUE,"Large"
)</f>
        <v>Large</v>
      </c>
      <c r="P1962" cm="1">
        <f t="array" ref="P1962">_xlfn.IFS(
Table1[[#This Row],[Condition]]="New",3,
Table1[[#This Row],[Condition]]="Like New",2,
TRUE,1
)</f>
        <v>3</v>
      </c>
    </row>
    <row r="1963" spans="1:16" hidden="1" x14ac:dyDescent="0.3">
      <c r="A1963">
        <v>1962</v>
      </c>
      <c r="B1963" t="s">
        <v>24</v>
      </c>
      <c r="C1963">
        <v>2004</v>
      </c>
      <c r="D1963">
        <v>1.6</v>
      </c>
      <c r="E1963" t="s">
        <v>33</v>
      </c>
      <c r="F1963" t="s">
        <v>19</v>
      </c>
      <c r="G1963">
        <v>252234</v>
      </c>
      <c r="H1963" t="s">
        <v>20</v>
      </c>
      <c r="I1963">
        <v>9212.7000000000007</v>
      </c>
      <c r="J1963" t="s">
        <v>27</v>
      </c>
      <c r="K1963">
        <f ca="1">YEAR(TODAY()) - Table1[[#This Row],[Year]]</f>
        <v>22</v>
      </c>
      <c r="L1963">
        <f>Table1[[#This Row],[Price]]/Table1[[#This Row],[Mileage]]</f>
        <v>3.6524417802516716E-2</v>
      </c>
      <c r="M1963" t="str" cm="1">
        <f t="array" ref="M1963">_xlfn.IFS(
Table1[[#This Row],[Mileage]]&lt;50000,"Low",
Table1[[#This Row],[Mileage]]&lt;150000,"Medium",
TRUE,"High"
)</f>
        <v>High</v>
      </c>
      <c r="N1963" t="str" cm="1">
        <f t="array" ref="N1963">_xlfn.IFS(
Table1[[#This Row],[Price]]&lt;65000,"Budget",
Table1[[#This Row],[Price]]&lt;=80000,"Mid-range",
TRUE,"Premium"
)</f>
        <v>Budget</v>
      </c>
      <c r="O1963" t="str" cm="1">
        <f t="array" ref="O1963">_xlfn.IFS(
Table1[[#This Row],[Engine Size]]&lt;2,"Small",
Table1[[#This Row],[Engine Size]]&lt;4,"Medium",
TRUE,"Large"
)</f>
        <v>Small</v>
      </c>
      <c r="P1963" cm="1">
        <f t="array" ref="P1963">_xlfn.IFS(
Table1[[#This Row],[Condition]]="New",3,
Table1[[#This Row],[Condition]]="Like New",2,
TRUE,1
)</f>
        <v>3</v>
      </c>
    </row>
    <row r="1964" spans="1:16" hidden="1" x14ac:dyDescent="0.3">
      <c r="A1964">
        <v>1963</v>
      </c>
      <c r="B1964" t="s">
        <v>50</v>
      </c>
      <c r="C1964">
        <v>2005</v>
      </c>
      <c r="D1964">
        <v>2.5</v>
      </c>
      <c r="E1964" t="s">
        <v>42</v>
      </c>
      <c r="F1964" t="s">
        <v>34</v>
      </c>
      <c r="G1964">
        <v>265735</v>
      </c>
      <c r="H1964" t="s">
        <v>38</v>
      </c>
      <c r="I1964">
        <v>35631.919999999998</v>
      </c>
      <c r="J1964" t="s">
        <v>51</v>
      </c>
      <c r="K1964">
        <f ca="1">YEAR(TODAY()) - Table1[[#This Row],[Year]]</f>
        <v>21</v>
      </c>
      <c r="L1964">
        <f>Table1[[#This Row],[Price]]/Table1[[#This Row],[Mileage]]</f>
        <v>0.13408817054584454</v>
      </c>
      <c r="M1964" t="str" cm="1">
        <f t="array" ref="M1964">_xlfn.IFS(
Table1[[#This Row],[Mileage]]&lt;50000,"Low",
Table1[[#This Row],[Mileage]]&lt;150000,"Medium",
TRUE,"High"
)</f>
        <v>High</v>
      </c>
      <c r="N1964" t="str" cm="1">
        <f t="array" ref="N1964">_xlfn.IFS(
Table1[[#This Row],[Price]]&lt;65000,"Budget",
Table1[[#This Row],[Price]]&lt;=80000,"Mid-range",
TRUE,"Premium"
)</f>
        <v>Budget</v>
      </c>
      <c r="O1964" t="str" cm="1">
        <f t="array" ref="O1964">_xlfn.IFS(
Table1[[#This Row],[Engine Size]]&lt;2,"Small",
Table1[[#This Row],[Engine Size]]&lt;4,"Medium",
TRUE,"Large"
)</f>
        <v>Medium</v>
      </c>
      <c r="P1964" cm="1">
        <f t="array" ref="P1964">_xlfn.IFS(
Table1[[#This Row],[Condition]]="New",3,
Table1[[#This Row],[Condition]]="Like New",2,
TRUE,1
)</f>
        <v>2</v>
      </c>
    </row>
    <row r="1965" spans="1:16" x14ac:dyDescent="0.3">
      <c r="A1965">
        <v>1964</v>
      </c>
      <c r="B1965" t="s">
        <v>30</v>
      </c>
      <c r="C1965">
        <v>2006</v>
      </c>
      <c r="D1965">
        <v>3.7</v>
      </c>
      <c r="E1965" t="s">
        <v>25</v>
      </c>
      <c r="F1965" t="s">
        <v>19</v>
      </c>
      <c r="G1965">
        <v>93878</v>
      </c>
      <c r="H1965" t="s">
        <v>26</v>
      </c>
      <c r="I1965">
        <v>59071.61</v>
      </c>
      <c r="J1965" t="s">
        <v>52</v>
      </c>
      <c r="K1965">
        <f ca="1">YEAR(TODAY()) - Table1[[#This Row],[Year]]</f>
        <v>20</v>
      </c>
      <c r="L1965">
        <f>Table1[[#This Row],[Price]]/Table1[[#This Row],[Mileage]]</f>
        <v>0.62923805364409124</v>
      </c>
      <c r="M1965" t="str" cm="1">
        <f t="array" ref="M1965">_xlfn.IFS(
Table1[[#This Row],[Mileage]]&lt;50000,"Low",
Table1[[#This Row],[Mileage]]&lt;150000,"Medium",
TRUE,"High"
)</f>
        <v>Medium</v>
      </c>
      <c r="N1965" t="str" cm="1">
        <f t="array" ref="N1965">_xlfn.IFS(
Table1[[#This Row],[Price]]&lt;65000,"Budget",
Table1[[#This Row],[Price]]&lt;=80000,"Mid-range",
TRUE,"Premium"
)</f>
        <v>Budget</v>
      </c>
      <c r="O1965" t="str" cm="1">
        <f t="array" ref="O1965">_xlfn.IFS(
Table1[[#This Row],[Engine Size]]&lt;2,"Small",
Table1[[#This Row],[Engine Size]]&lt;4,"Medium",
TRUE,"Large"
)</f>
        <v>Medium</v>
      </c>
      <c r="P1965" cm="1">
        <f t="array" ref="P1965">_xlfn.IFS(
Table1[[#This Row],[Condition]]="New",3,
Table1[[#This Row],[Condition]]="Like New",2,
TRUE,1
)</f>
        <v>1</v>
      </c>
    </row>
    <row r="1966" spans="1:16" x14ac:dyDescent="0.3">
      <c r="A1966">
        <v>1965</v>
      </c>
      <c r="B1966" t="s">
        <v>43</v>
      </c>
      <c r="C1966">
        <v>2020</v>
      </c>
      <c r="D1966">
        <v>3.8</v>
      </c>
      <c r="E1966" t="s">
        <v>18</v>
      </c>
      <c r="F1966" t="s">
        <v>34</v>
      </c>
      <c r="G1966">
        <v>125407</v>
      </c>
      <c r="H1966" t="s">
        <v>26</v>
      </c>
      <c r="I1966">
        <v>54194.93</v>
      </c>
      <c r="J1966" t="s">
        <v>44</v>
      </c>
      <c r="K1966">
        <f ca="1">YEAR(TODAY()) - Table1[[#This Row],[Year]]</f>
        <v>6</v>
      </c>
      <c r="L1966">
        <f>Table1[[#This Row],[Price]]/Table1[[#This Row],[Mileage]]</f>
        <v>0.43215235194207657</v>
      </c>
      <c r="M1966" t="str" cm="1">
        <f t="array" ref="M1966">_xlfn.IFS(
Table1[[#This Row],[Mileage]]&lt;50000,"Low",
Table1[[#This Row],[Mileage]]&lt;150000,"Medium",
TRUE,"High"
)</f>
        <v>Medium</v>
      </c>
      <c r="N1966" t="str" cm="1">
        <f t="array" ref="N1966">_xlfn.IFS(
Table1[[#This Row],[Price]]&lt;65000,"Budget",
Table1[[#This Row],[Price]]&lt;=80000,"Mid-range",
TRUE,"Premium"
)</f>
        <v>Budget</v>
      </c>
      <c r="O1966" t="str" cm="1">
        <f t="array" ref="O1966">_xlfn.IFS(
Table1[[#This Row],[Engine Size]]&lt;2,"Small",
Table1[[#This Row],[Engine Size]]&lt;4,"Medium",
TRUE,"Large"
)</f>
        <v>Medium</v>
      </c>
      <c r="P1966" cm="1">
        <f t="array" ref="P1966">_xlfn.IFS(
Table1[[#This Row],[Condition]]="New",3,
Table1[[#This Row],[Condition]]="Like New",2,
TRUE,1
)</f>
        <v>1</v>
      </c>
    </row>
    <row r="1967" spans="1:16" x14ac:dyDescent="0.3">
      <c r="A1967">
        <v>1966</v>
      </c>
      <c r="B1967" t="s">
        <v>37</v>
      </c>
      <c r="C1967">
        <v>2000</v>
      </c>
      <c r="D1967">
        <v>4</v>
      </c>
      <c r="E1967" t="s">
        <v>18</v>
      </c>
      <c r="F1967" t="s">
        <v>19</v>
      </c>
      <c r="G1967">
        <v>116869</v>
      </c>
      <c r="H1967" t="s">
        <v>20</v>
      </c>
      <c r="I1967">
        <v>67173.69</v>
      </c>
      <c r="J1967" t="s">
        <v>48</v>
      </c>
      <c r="K1967">
        <f ca="1">YEAR(TODAY()) - Table1[[#This Row],[Year]]</f>
        <v>26</v>
      </c>
      <c r="L1967">
        <f>Table1[[#This Row],[Price]]/Table1[[#This Row],[Mileage]]</f>
        <v>0.57477765703479966</v>
      </c>
      <c r="M1967" t="str" cm="1">
        <f t="array" ref="M1967">_xlfn.IFS(
Table1[[#This Row],[Mileage]]&lt;50000,"Low",
Table1[[#This Row],[Mileage]]&lt;150000,"Medium",
TRUE,"High"
)</f>
        <v>Medium</v>
      </c>
      <c r="N1967" t="str" cm="1">
        <f t="array" ref="N1967">_xlfn.IFS(
Table1[[#This Row],[Price]]&lt;65000,"Budget",
Table1[[#This Row],[Price]]&lt;=80000,"Mid-range",
TRUE,"Premium"
)</f>
        <v>Mid-range</v>
      </c>
      <c r="O1967" t="str" cm="1">
        <f t="array" ref="O1967">_xlfn.IFS(
Table1[[#This Row],[Engine Size]]&lt;2,"Small",
Table1[[#This Row],[Engine Size]]&lt;4,"Medium",
TRUE,"Large"
)</f>
        <v>Large</v>
      </c>
      <c r="P1967" cm="1">
        <f t="array" ref="P1967">_xlfn.IFS(
Table1[[#This Row],[Condition]]="New",3,
Table1[[#This Row],[Condition]]="Like New",2,
TRUE,1
)</f>
        <v>3</v>
      </c>
    </row>
    <row r="1968" spans="1:16" x14ac:dyDescent="0.3">
      <c r="A1968">
        <v>1967</v>
      </c>
      <c r="B1968" t="s">
        <v>58</v>
      </c>
      <c r="C1968">
        <v>2022</v>
      </c>
      <c r="D1968">
        <v>1.8</v>
      </c>
      <c r="E1968" t="s">
        <v>18</v>
      </c>
      <c r="F1968" t="s">
        <v>34</v>
      </c>
      <c r="G1968">
        <v>257716</v>
      </c>
      <c r="H1968" t="s">
        <v>38</v>
      </c>
      <c r="I1968">
        <v>55114.42</v>
      </c>
      <c r="J1968" t="s">
        <v>59</v>
      </c>
      <c r="K1968">
        <f ca="1">YEAR(TODAY()) - Table1[[#This Row],[Year]]</f>
        <v>4</v>
      </c>
      <c r="L1968">
        <f>Table1[[#This Row],[Price]]/Table1[[#This Row],[Mileage]]</f>
        <v>0.21385719163730618</v>
      </c>
      <c r="M1968" t="str" cm="1">
        <f t="array" ref="M1968">_xlfn.IFS(
Table1[[#This Row],[Mileage]]&lt;50000,"Low",
Table1[[#This Row],[Mileage]]&lt;150000,"Medium",
TRUE,"High"
)</f>
        <v>High</v>
      </c>
      <c r="N1968" t="str" cm="1">
        <f t="array" ref="N1968">_xlfn.IFS(
Table1[[#This Row],[Price]]&lt;65000,"Budget",
Table1[[#This Row],[Price]]&lt;=80000,"Mid-range",
TRUE,"Premium"
)</f>
        <v>Budget</v>
      </c>
      <c r="O1968" t="str" cm="1">
        <f t="array" ref="O1968">_xlfn.IFS(
Table1[[#This Row],[Engine Size]]&lt;2,"Small",
Table1[[#This Row],[Engine Size]]&lt;4,"Medium",
TRUE,"Large"
)</f>
        <v>Small</v>
      </c>
      <c r="P1968" cm="1">
        <f t="array" ref="P1968">_xlfn.IFS(
Table1[[#This Row],[Condition]]="New",3,
Table1[[#This Row],[Condition]]="Like New",2,
TRUE,1
)</f>
        <v>2</v>
      </c>
    </row>
    <row r="1969" spans="1:16" hidden="1" x14ac:dyDescent="0.3">
      <c r="A1969">
        <v>1968</v>
      </c>
      <c r="B1969" t="s">
        <v>37</v>
      </c>
      <c r="C1969">
        <v>2006</v>
      </c>
      <c r="D1969">
        <v>2.9</v>
      </c>
      <c r="E1969" t="s">
        <v>18</v>
      </c>
      <c r="F1969" t="s">
        <v>19</v>
      </c>
      <c r="G1969">
        <v>283539</v>
      </c>
      <c r="H1969" t="s">
        <v>38</v>
      </c>
      <c r="I1969">
        <v>26755.14</v>
      </c>
      <c r="J1969" t="s">
        <v>45</v>
      </c>
      <c r="K1969">
        <f ca="1">YEAR(TODAY()) - Table1[[#This Row],[Year]]</f>
        <v>20</v>
      </c>
      <c r="L1969">
        <f>Table1[[#This Row],[Price]]/Table1[[#This Row],[Mileage]]</f>
        <v>9.4361410599600057E-2</v>
      </c>
      <c r="M1969" t="str" cm="1">
        <f t="array" ref="M1969">_xlfn.IFS(
Table1[[#This Row],[Mileage]]&lt;50000,"Low",
Table1[[#This Row],[Mileage]]&lt;150000,"Medium",
TRUE,"High"
)</f>
        <v>High</v>
      </c>
      <c r="N1969" t="str" cm="1">
        <f t="array" ref="N1969">_xlfn.IFS(
Table1[[#This Row],[Price]]&lt;65000,"Budget",
Table1[[#This Row],[Price]]&lt;=80000,"Mid-range",
TRUE,"Premium"
)</f>
        <v>Budget</v>
      </c>
      <c r="O1969" t="str" cm="1">
        <f t="array" ref="O1969">_xlfn.IFS(
Table1[[#This Row],[Engine Size]]&lt;2,"Small",
Table1[[#This Row],[Engine Size]]&lt;4,"Medium",
TRUE,"Large"
)</f>
        <v>Medium</v>
      </c>
      <c r="P1969" cm="1">
        <f t="array" ref="P1969">_xlfn.IFS(
Table1[[#This Row],[Condition]]="New",3,
Table1[[#This Row],[Condition]]="Like New",2,
TRUE,1
)</f>
        <v>2</v>
      </c>
    </row>
    <row r="1970" spans="1:16" hidden="1" x14ac:dyDescent="0.3">
      <c r="A1970">
        <v>1969</v>
      </c>
      <c r="B1970" t="s">
        <v>37</v>
      </c>
      <c r="C1970">
        <v>2019</v>
      </c>
      <c r="D1970">
        <v>4.0999999999999996</v>
      </c>
      <c r="E1970" t="s">
        <v>42</v>
      </c>
      <c r="F1970" t="s">
        <v>19</v>
      </c>
      <c r="G1970">
        <v>16738</v>
      </c>
      <c r="H1970" t="s">
        <v>38</v>
      </c>
      <c r="I1970">
        <v>24102.43</v>
      </c>
      <c r="J1970" t="s">
        <v>48</v>
      </c>
      <c r="K1970">
        <f ca="1">YEAR(TODAY()) - Table1[[#This Row],[Year]]</f>
        <v>7</v>
      </c>
      <c r="L1970">
        <f>Table1[[#This Row],[Price]]/Table1[[#This Row],[Mileage]]</f>
        <v>1.4399826741546182</v>
      </c>
      <c r="M1970" t="str" cm="1">
        <f t="array" ref="M1970">_xlfn.IFS(
Table1[[#This Row],[Mileage]]&lt;50000,"Low",
Table1[[#This Row],[Mileage]]&lt;150000,"Medium",
TRUE,"High"
)</f>
        <v>Low</v>
      </c>
      <c r="N1970" t="str" cm="1">
        <f t="array" ref="N1970">_xlfn.IFS(
Table1[[#This Row],[Price]]&lt;65000,"Budget",
Table1[[#This Row],[Price]]&lt;=80000,"Mid-range",
TRUE,"Premium"
)</f>
        <v>Budget</v>
      </c>
      <c r="O1970" t="str" cm="1">
        <f t="array" ref="O1970">_xlfn.IFS(
Table1[[#This Row],[Engine Size]]&lt;2,"Small",
Table1[[#This Row],[Engine Size]]&lt;4,"Medium",
TRUE,"Large"
)</f>
        <v>Large</v>
      </c>
      <c r="P1970" cm="1">
        <f t="array" ref="P1970">_xlfn.IFS(
Table1[[#This Row],[Condition]]="New",3,
Table1[[#This Row],[Condition]]="Like New",2,
TRUE,1
)</f>
        <v>2</v>
      </c>
    </row>
    <row r="1971" spans="1:16" x14ac:dyDescent="0.3">
      <c r="A1971">
        <v>1970</v>
      </c>
      <c r="B1971" t="s">
        <v>24</v>
      </c>
      <c r="C1971">
        <v>2011</v>
      </c>
      <c r="D1971">
        <v>5.8</v>
      </c>
      <c r="E1971" t="s">
        <v>18</v>
      </c>
      <c r="F1971" t="s">
        <v>34</v>
      </c>
      <c r="G1971">
        <v>133703</v>
      </c>
      <c r="H1971" t="s">
        <v>20</v>
      </c>
      <c r="I1971">
        <v>91188.47</v>
      </c>
      <c r="J1971" t="s">
        <v>49</v>
      </c>
      <c r="K1971">
        <f ca="1">YEAR(TODAY()) - Table1[[#This Row],[Year]]</f>
        <v>15</v>
      </c>
      <c r="L1971">
        <f>Table1[[#This Row],[Price]]/Table1[[#This Row],[Mileage]]</f>
        <v>0.68202261729355362</v>
      </c>
      <c r="M1971" t="str" cm="1">
        <f t="array" ref="M1971">_xlfn.IFS(
Table1[[#This Row],[Mileage]]&lt;50000,"Low",
Table1[[#This Row],[Mileage]]&lt;150000,"Medium",
TRUE,"High"
)</f>
        <v>Medium</v>
      </c>
      <c r="N1971" t="str" cm="1">
        <f t="array" ref="N1971">_xlfn.IFS(
Table1[[#This Row],[Price]]&lt;65000,"Budget",
Table1[[#This Row],[Price]]&lt;=80000,"Mid-range",
TRUE,"Premium"
)</f>
        <v>Premium</v>
      </c>
      <c r="O1971" t="str" cm="1">
        <f t="array" ref="O1971">_xlfn.IFS(
Table1[[#This Row],[Engine Size]]&lt;2,"Small",
Table1[[#This Row],[Engine Size]]&lt;4,"Medium",
TRUE,"Large"
)</f>
        <v>Large</v>
      </c>
      <c r="P1971" cm="1">
        <f t="array" ref="P1971">_xlfn.IFS(
Table1[[#This Row],[Condition]]="New",3,
Table1[[#This Row],[Condition]]="Like New",2,
TRUE,1
)</f>
        <v>3</v>
      </c>
    </row>
    <row r="1972" spans="1:16" hidden="1" x14ac:dyDescent="0.3">
      <c r="A1972">
        <v>1971</v>
      </c>
      <c r="B1972" t="s">
        <v>30</v>
      </c>
      <c r="C1972">
        <v>2015</v>
      </c>
      <c r="D1972">
        <v>4.5999999999999996</v>
      </c>
      <c r="E1972" t="s">
        <v>42</v>
      </c>
      <c r="F1972" t="s">
        <v>19</v>
      </c>
      <c r="G1972">
        <v>148977</v>
      </c>
      <c r="H1972" t="s">
        <v>20</v>
      </c>
      <c r="I1972">
        <v>30076.84</v>
      </c>
      <c r="J1972" t="s">
        <v>40</v>
      </c>
      <c r="K1972">
        <f ca="1">YEAR(TODAY()) - Table1[[#This Row],[Year]]</f>
        <v>11</v>
      </c>
      <c r="L1972">
        <f>Table1[[#This Row],[Price]]/Table1[[#This Row],[Mileage]]</f>
        <v>0.20188915067426516</v>
      </c>
      <c r="M1972" t="str" cm="1">
        <f t="array" ref="M1972">_xlfn.IFS(
Table1[[#This Row],[Mileage]]&lt;50000,"Low",
Table1[[#This Row],[Mileage]]&lt;150000,"Medium",
TRUE,"High"
)</f>
        <v>Medium</v>
      </c>
      <c r="N1972" t="str" cm="1">
        <f t="array" ref="N1972">_xlfn.IFS(
Table1[[#This Row],[Price]]&lt;65000,"Budget",
Table1[[#This Row],[Price]]&lt;=80000,"Mid-range",
TRUE,"Premium"
)</f>
        <v>Budget</v>
      </c>
      <c r="O1972" t="str" cm="1">
        <f t="array" ref="O1972">_xlfn.IFS(
Table1[[#This Row],[Engine Size]]&lt;2,"Small",
Table1[[#This Row],[Engine Size]]&lt;4,"Medium",
TRUE,"Large"
)</f>
        <v>Large</v>
      </c>
      <c r="P1972" cm="1">
        <f t="array" ref="P1972">_xlfn.IFS(
Table1[[#This Row],[Condition]]="New",3,
Table1[[#This Row],[Condition]]="Like New",2,
TRUE,1
)</f>
        <v>3</v>
      </c>
    </row>
    <row r="1973" spans="1:16" hidden="1" x14ac:dyDescent="0.3">
      <c r="A1973">
        <v>1972</v>
      </c>
      <c r="B1973" t="s">
        <v>58</v>
      </c>
      <c r="C1973">
        <v>2015</v>
      </c>
      <c r="D1973">
        <v>5.6</v>
      </c>
      <c r="E1973" t="s">
        <v>25</v>
      </c>
      <c r="F1973" t="s">
        <v>19</v>
      </c>
      <c r="G1973">
        <v>19056</v>
      </c>
      <c r="H1973" t="s">
        <v>26</v>
      </c>
      <c r="I1973">
        <v>31692.84</v>
      </c>
      <c r="J1973" t="s">
        <v>62</v>
      </c>
      <c r="K1973">
        <f ca="1">YEAR(TODAY()) - Table1[[#This Row],[Year]]</f>
        <v>11</v>
      </c>
      <c r="L1973">
        <f>Table1[[#This Row],[Price]]/Table1[[#This Row],[Mileage]]</f>
        <v>1.6631423173803526</v>
      </c>
      <c r="M1973" t="str" cm="1">
        <f t="array" ref="M1973">_xlfn.IFS(
Table1[[#This Row],[Mileage]]&lt;50000,"Low",
Table1[[#This Row],[Mileage]]&lt;150000,"Medium",
TRUE,"High"
)</f>
        <v>Low</v>
      </c>
      <c r="N1973" t="str" cm="1">
        <f t="array" ref="N1973">_xlfn.IFS(
Table1[[#This Row],[Price]]&lt;65000,"Budget",
Table1[[#This Row],[Price]]&lt;=80000,"Mid-range",
TRUE,"Premium"
)</f>
        <v>Budget</v>
      </c>
      <c r="O1973" t="str" cm="1">
        <f t="array" ref="O1973">_xlfn.IFS(
Table1[[#This Row],[Engine Size]]&lt;2,"Small",
Table1[[#This Row],[Engine Size]]&lt;4,"Medium",
TRUE,"Large"
)</f>
        <v>Large</v>
      </c>
      <c r="P1973" cm="1">
        <f t="array" ref="P1973">_xlfn.IFS(
Table1[[#This Row],[Condition]]="New",3,
Table1[[#This Row],[Condition]]="Like New",2,
TRUE,1
)</f>
        <v>1</v>
      </c>
    </row>
    <row r="1974" spans="1:16" hidden="1" x14ac:dyDescent="0.3">
      <c r="A1974">
        <v>1973</v>
      </c>
      <c r="B1974" t="s">
        <v>37</v>
      </c>
      <c r="C1974">
        <v>2010</v>
      </c>
      <c r="D1974">
        <v>4.8</v>
      </c>
      <c r="E1974" t="s">
        <v>33</v>
      </c>
      <c r="F1974" t="s">
        <v>34</v>
      </c>
      <c r="G1974">
        <v>240746</v>
      </c>
      <c r="H1974" t="s">
        <v>38</v>
      </c>
      <c r="I1974">
        <v>44230.53</v>
      </c>
      <c r="J1974" t="s">
        <v>68</v>
      </c>
      <c r="K1974">
        <f ca="1">YEAR(TODAY()) - Table1[[#This Row],[Year]]</f>
        <v>16</v>
      </c>
      <c r="L1974">
        <f>Table1[[#This Row],[Price]]/Table1[[#This Row],[Mileage]]</f>
        <v>0.18372280328645127</v>
      </c>
      <c r="M1974" t="str" cm="1">
        <f t="array" ref="M1974">_xlfn.IFS(
Table1[[#This Row],[Mileage]]&lt;50000,"Low",
Table1[[#This Row],[Mileage]]&lt;150000,"Medium",
TRUE,"High"
)</f>
        <v>High</v>
      </c>
      <c r="N1974" t="str" cm="1">
        <f t="array" ref="N1974">_xlfn.IFS(
Table1[[#This Row],[Price]]&lt;65000,"Budget",
Table1[[#This Row],[Price]]&lt;=80000,"Mid-range",
TRUE,"Premium"
)</f>
        <v>Budget</v>
      </c>
      <c r="O1974" t="str" cm="1">
        <f t="array" ref="O1974">_xlfn.IFS(
Table1[[#This Row],[Engine Size]]&lt;2,"Small",
Table1[[#This Row],[Engine Size]]&lt;4,"Medium",
TRUE,"Large"
)</f>
        <v>Large</v>
      </c>
      <c r="P1974" cm="1">
        <f t="array" ref="P1974">_xlfn.IFS(
Table1[[#This Row],[Condition]]="New",3,
Table1[[#This Row],[Condition]]="Like New",2,
TRUE,1
)</f>
        <v>2</v>
      </c>
    </row>
    <row r="1975" spans="1:16" hidden="1" x14ac:dyDescent="0.3">
      <c r="A1975">
        <v>1974</v>
      </c>
      <c r="B1975" t="s">
        <v>58</v>
      </c>
      <c r="C1975">
        <v>2020</v>
      </c>
      <c r="D1975">
        <v>4</v>
      </c>
      <c r="E1975" t="s">
        <v>18</v>
      </c>
      <c r="F1975" t="s">
        <v>19</v>
      </c>
      <c r="G1975">
        <v>115316</v>
      </c>
      <c r="H1975" t="s">
        <v>20</v>
      </c>
      <c r="I1975">
        <v>18246.64</v>
      </c>
      <c r="J1975" t="s">
        <v>65</v>
      </c>
      <c r="K1975">
        <f ca="1">YEAR(TODAY()) - Table1[[#This Row],[Year]]</f>
        <v>6</v>
      </c>
      <c r="L1975">
        <f>Table1[[#This Row],[Price]]/Table1[[#This Row],[Mileage]]</f>
        <v>0.15823164174962712</v>
      </c>
      <c r="M1975" t="str" cm="1">
        <f t="array" ref="M1975">_xlfn.IFS(
Table1[[#This Row],[Mileage]]&lt;50000,"Low",
Table1[[#This Row],[Mileage]]&lt;150000,"Medium",
TRUE,"High"
)</f>
        <v>Medium</v>
      </c>
      <c r="N1975" t="str" cm="1">
        <f t="array" ref="N1975">_xlfn.IFS(
Table1[[#This Row],[Price]]&lt;65000,"Budget",
Table1[[#This Row],[Price]]&lt;=80000,"Mid-range",
TRUE,"Premium"
)</f>
        <v>Budget</v>
      </c>
      <c r="O1975" t="str" cm="1">
        <f t="array" ref="O1975">_xlfn.IFS(
Table1[[#This Row],[Engine Size]]&lt;2,"Small",
Table1[[#This Row],[Engine Size]]&lt;4,"Medium",
TRUE,"Large"
)</f>
        <v>Large</v>
      </c>
      <c r="P1975" cm="1">
        <f t="array" ref="P1975">_xlfn.IFS(
Table1[[#This Row],[Condition]]="New",3,
Table1[[#This Row],[Condition]]="Like New",2,
TRUE,1
)</f>
        <v>3</v>
      </c>
    </row>
    <row r="1976" spans="1:16" x14ac:dyDescent="0.3">
      <c r="A1976">
        <v>1975</v>
      </c>
      <c r="B1976" t="s">
        <v>43</v>
      </c>
      <c r="C1976">
        <v>2003</v>
      </c>
      <c r="D1976">
        <v>2</v>
      </c>
      <c r="E1976" t="s">
        <v>33</v>
      </c>
      <c r="F1976" t="s">
        <v>19</v>
      </c>
      <c r="G1976">
        <v>166519</v>
      </c>
      <c r="H1976" t="s">
        <v>38</v>
      </c>
      <c r="I1976">
        <v>53190.92</v>
      </c>
      <c r="J1976" t="s">
        <v>63</v>
      </c>
      <c r="K1976">
        <f ca="1">YEAR(TODAY()) - Table1[[#This Row],[Year]]</f>
        <v>23</v>
      </c>
      <c r="L1976">
        <f>Table1[[#This Row],[Price]]/Table1[[#This Row],[Mileage]]</f>
        <v>0.31942853368084123</v>
      </c>
      <c r="M1976" t="str" cm="1">
        <f t="array" ref="M1976">_xlfn.IFS(
Table1[[#This Row],[Mileage]]&lt;50000,"Low",
Table1[[#This Row],[Mileage]]&lt;150000,"Medium",
TRUE,"High"
)</f>
        <v>High</v>
      </c>
      <c r="N1976" t="str" cm="1">
        <f t="array" ref="N1976">_xlfn.IFS(
Table1[[#This Row],[Price]]&lt;65000,"Budget",
Table1[[#This Row],[Price]]&lt;=80000,"Mid-range",
TRUE,"Premium"
)</f>
        <v>Budget</v>
      </c>
      <c r="O1976" t="str" cm="1">
        <f t="array" ref="O1976">_xlfn.IFS(
Table1[[#This Row],[Engine Size]]&lt;2,"Small",
Table1[[#This Row],[Engine Size]]&lt;4,"Medium",
TRUE,"Large"
)</f>
        <v>Medium</v>
      </c>
      <c r="P1976" cm="1">
        <f t="array" ref="P1976">_xlfn.IFS(
Table1[[#This Row],[Condition]]="New",3,
Table1[[#This Row],[Condition]]="Like New",2,
TRUE,1
)</f>
        <v>2</v>
      </c>
    </row>
    <row r="1977" spans="1:16" x14ac:dyDescent="0.3">
      <c r="A1977">
        <v>1976</v>
      </c>
      <c r="B1977" t="s">
        <v>24</v>
      </c>
      <c r="C1977">
        <v>2012</v>
      </c>
      <c r="D1977">
        <v>4.3</v>
      </c>
      <c r="E1977" t="s">
        <v>25</v>
      </c>
      <c r="F1977" t="s">
        <v>19</v>
      </c>
      <c r="G1977">
        <v>54418</v>
      </c>
      <c r="H1977" t="s">
        <v>20</v>
      </c>
      <c r="I1977">
        <v>68178.02</v>
      </c>
      <c r="J1977" t="s">
        <v>49</v>
      </c>
      <c r="K1977">
        <f ca="1">YEAR(TODAY()) - Table1[[#This Row],[Year]]</f>
        <v>14</v>
      </c>
      <c r="L1977">
        <f>Table1[[#This Row],[Price]]/Table1[[#This Row],[Mileage]]</f>
        <v>1.2528578779080453</v>
      </c>
      <c r="M1977" t="str" cm="1">
        <f t="array" ref="M1977">_xlfn.IFS(
Table1[[#This Row],[Mileage]]&lt;50000,"Low",
Table1[[#This Row],[Mileage]]&lt;150000,"Medium",
TRUE,"High"
)</f>
        <v>Medium</v>
      </c>
      <c r="N1977" t="str" cm="1">
        <f t="array" ref="N1977">_xlfn.IFS(
Table1[[#This Row],[Price]]&lt;65000,"Budget",
Table1[[#This Row],[Price]]&lt;=80000,"Mid-range",
TRUE,"Premium"
)</f>
        <v>Mid-range</v>
      </c>
      <c r="O1977" t="str" cm="1">
        <f t="array" ref="O1977">_xlfn.IFS(
Table1[[#This Row],[Engine Size]]&lt;2,"Small",
Table1[[#This Row],[Engine Size]]&lt;4,"Medium",
TRUE,"Large"
)</f>
        <v>Large</v>
      </c>
      <c r="P1977" cm="1">
        <f t="array" ref="P1977">_xlfn.IFS(
Table1[[#This Row],[Condition]]="New",3,
Table1[[#This Row],[Condition]]="Like New",2,
TRUE,1
)</f>
        <v>3</v>
      </c>
    </row>
    <row r="1978" spans="1:16" x14ac:dyDescent="0.3">
      <c r="A1978">
        <v>1977</v>
      </c>
      <c r="B1978" t="s">
        <v>43</v>
      </c>
      <c r="C1978">
        <v>2006</v>
      </c>
      <c r="D1978">
        <v>4.0999999999999996</v>
      </c>
      <c r="E1978" t="s">
        <v>25</v>
      </c>
      <c r="F1978" t="s">
        <v>34</v>
      </c>
      <c r="G1978">
        <v>299334</v>
      </c>
      <c r="H1978" t="s">
        <v>26</v>
      </c>
      <c r="I1978">
        <v>79670.05</v>
      </c>
      <c r="J1978" t="s">
        <v>57</v>
      </c>
      <c r="K1978">
        <f ca="1">YEAR(TODAY()) - Table1[[#This Row],[Year]]</f>
        <v>20</v>
      </c>
      <c r="L1978">
        <f>Table1[[#This Row],[Price]]/Table1[[#This Row],[Mileage]]</f>
        <v>0.26615770343495893</v>
      </c>
      <c r="M1978" t="str" cm="1">
        <f t="array" ref="M1978">_xlfn.IFS(
Table1[[#This Row],[Mileage]]&lt;50000,"Low",
Table1[[#This Row],[Mileage]]&lt;150000,"Medium",
TRUE,"High"
)</f>
        <v>High</v>
      </c>
      <c r="N1978" t="str" cm="1">
        <f t="array" ref="N1978">_xlfn.IFS(
Table1[[#This Row],[Price]]&lt;65000,"Budget",
Table1[[#This Row],[Price]]&lt;=80000,"Mid-range",
TRUE,"Premium"
)</f>
        <v>Mid-range</v>
      </c>
      <c r="O1978" t="str" cm="1">
        <f t="array" ref="O1978">_xlfn.IFS(
Table1[[#This Row],[Engine Size]]&lt;2,"Small",
Table1[[#This Row],[Engine Size]]&lt;4,"Medium",
TRUE,"Large"
)</f>
        <v>Large</v>
      </c>
      <c r="P1978" cm="1">
        <f t="array" ref="P1978">_xlfn.IFS(
Table1[[#This Row],[Condition]]="New",3,
Table1[[#This Row],[Condition]]="Like New",2,
TRUE,1
)</f>
        <v>1</v>
      </c>
    </row>
    <row r="1979" spans="1:16" x14ac:dyDescent="0.3">
      <c r="A1979">
        <v>1978</v>
      </c>
      <c r="B1979" t="s">
        <v>58</v>
      </c>
      <c r="C1979">
        <v>2003</v>
      </c>
      <c r="D1979">
        <v>4</v>
      </c>
      <c r="E1979" t="s">
        <v>18</v>
      </c>
      <c r="F1979" t="s">
        <v>34</v>
      </c>
      <c r="G1979">
        <v>26014</v>
      </c>
      <c r="H1979" t="s">
        <v>38</v>
      </c>
      <c r="I1979">
        <v>72588.149999999994</v>
      </c>
      <c r="J1979" t="s">
        <v>62</v>
      </c>
      <c r="K1979">
        <f ca="1">YEAR(TODAY()) - Table1[[#This Row],[Year]]</f>
        <v>23</v>
      </c>
      <c r="L1979">
        <f>Table1[[#This Row],[Price]]/Table1[[#This Row],[Mileage]]</f>
        <v>2.7903494272314906</v>
      </c>
      <c r="M1979" t="str" cm="1">
        <f t="array" ref="M1979">_xlfn.IFS(
Table1[[#This Row],[Mileage]]&lt;50000,"Low",
Table1[[#This Row],[Mileage]]&lt;150000,"Medium",
TRUE,"High"
)</f>
        <v>Low</v>
      </c>
      <c r="N1979" t="str" cm="1">
        <f t="array" ref="N1979">_xlfn.IFS(
Table1[[#This Row],[Price]]&lt;65000,"Budget",
Table1[[#This Row],[Price]]&lt;=80000,"Mid-range",
TRUE,"Premium"
)</f>
        <v>Mid-range</v>
      </c>
      <c r="O1979" t="str" cm="1">
        <f t="array" ref="O1979">_xlfn.IFS(
Table1[[#This Row],[Engine Size]]&lt;2,"Small",
Table1[[#This Row],[Engine Size]]&lt;4,"Medium",
TRUE,"Large"
)</f>
        <v>Large</v>
      </c>
      <c r="P1979" cm="1">
        <f t="array" ref="P1979">_xlfn.IFS(
Table1[[#This Row],[Condition]]="New",3,
Table1[[#This Row],[Condition]]="Like New",2,
TRUE,1
)</f>
        <v>2</v>
      </c>
    </row>
    <row r="1980" spans="1:16" hidden="1" x14ac:dyDescent="0.3">
      <c r="A1980">
        <v>1979</v>
      </c>
      <c r="B1980" t="s">
        <v>17</v>
      </c>
      <c r="C1980">
        <v>2014</v>
      </c>
      <c r="D1980">
        <v>3.4</v>
      </c>
      <c r="E1980" t="s">
        <v>25</v>
      </c>
      <c r="F1980" t="s">
        <v>34</v>
      </c>
      <c r="G1980">
        <v>204071</v>
      </c>
      <c r="H1980" t="s">
        <v>20</v>
      </c>
      <c r="I1980">
        <v>19025.419999999998</v>
      </c>
      <c r="J1980" t="s">
        <v>64</v>
      </c>
      <c r="K1980">
        <f ca="1">YEAR(TODAY()) - Table1[[#This Row],[Year]]</f>
        <v>12</v>
      </c>
      <c r="L1980">
        <f>Table1[[#This Row],[Price]]/Table1[[#This Row],[Mileage]]</f>
        <v>9.3229415252534642E-2</v>
      </c>
      <c r="M1980" t="str" cm="1">
        <f t="array" ref="M1980">_xlfn.IFS(
Table1[[#This Row],[Mileage]]&lt;50000,"Low",
Table1[[#This Row],[Mileage]]&lt;150000,"Medium",
TRUE,"High"
)</f>
        <v>High</v>
      </c>
      <c r="N1980" t="str" cm="1">
        <f t="array" ref="N1980">_xlfn.IFS(
Table1[[#This Row],[Price]]&lt;65000,"Budget",
Table1[[#This Row],[Price]]&lt;=80000,"Mid-range",
TRUE,"Premium"
)</f>
        <v>Budget</v>
      </c>
      <c r="O1980" t="str" cm="1">
        <f t="array" ref="O1980">_xlfn.IFS(
Table1[[#This Row],[Engine Size]]&lt;2,"Small",
Table1[[#This Row],[Engine Size]]&lt;4,"Medium",
TRUE,"Large"
)</f>
        <v>Medium</v>
      </c>
      <c r="P1980" cm="1">
        <f t="array" ref="P1980">_xlfn.IFS(
Table1[[#This Row],[Condition]]="New",3,
Table1[[#This Row],[Condition]]="Like New",2,
TRUE,1
)</f>
        <v>3</v>
      </c>
    </row>
    <row r="1981" spans="1:16" hidden="1" x14ac:dyDescent="0.3">
      <c r="A1981">
        <v>1980</v>
      </c>
      <c r="B1981" t="s">
        <v>58</v>
      </c>
      <c r="C1981">
        <v>2018</v>
      </c>
      <c r="D1981">
        <v>3.6</v>
      </c>
      <c r="E1981" t="s">
        <v>33</v>
      </c>
      <c r="F1981" t="s">
        <v>34</v>
      </c>
      <c r="G1981">
        <v>238989</v>
      </c>
      <c r="H1981" t="s">
        <v>38</v>
      </c>
      <c r="I1981">
        <v>48326.38</v>
      </c>
      <c r="J1981" t="s">
        <v>67</v>
      </c>
      <c r="K1981">
        <f ca="1">YEAR(TODAY()) - Table1[[#This Row],[Year]]</f>
        <v>8</v>
      </c>
      <c r="L1981">
        <f>Table1[[#This Row],[Price]]/Table1[[#This Row],[Mileage]]</f>
        <v>0.2022117335944332</v>
      </c>
      <c r="M1981" t="str" cm="1">
        <f t="array" ref="M1981">_xlfn.IFS(
Table1[[#This Row],[Mileage]]&lt;50000,"Low",
Table1[[#This Row],[Mileage]]&lt;150000,"Medium",
TRUE,"High"
)</f>
        <v>High</v>
      </c>
      <c r="N1981" t="str" cm="1">
        <f t="array" ref="N1981">_xlfn.IFS(
Table1[[#This Row],[Price]]&lt;65000,"Budget",
Table1[[#This Row],[Price]]&lt;=80000,"Mid-range",
TRUE,"Premium"
)</f>
        <v>Budget</v>
      </c>
      <c r="O1981" t="str" cm="1">
        <f t="array" ref="O1981">_xlfn.IFS(
Table1[[#This Row],[Engine Size]]&lt;2,"Small",
Table1[[#This Row],[Engine Size]]&lt;4,"Medium",
TRUE,"Large"
)</f>
        <v>Medium</v>
      </c>
      <c r="P1981" cm="1">
        <f t="array" ref="P1981">_xlfn.IFS(
Table1[[#This Row],[Condition]]="New",3,
Table1[[#This Row],[Condition]]="Like New",2,
TRUE,1
)</f>
        <v>2</v>
      </c>
    </row>
    <row r="1982" spans="1:16" hidden="1" x14ac:dyDescent="0.3">
      <c r="A1982">
        <v>1981</v>
      </c>
      <c r="B1982" t="s">
        <v>30</v>
      </c>
      <c r="C1982">
        <v>2008</v>
      </c>
      <c r="D1982">
        <v>2.7</v>
      </c>
      <c r="E1982" t="s">
        <v>18</v>
      </c>
      <c r="F1982" t="s">
        <v>34</v>
      </c>
      <c r="G1982">
        <v>181350</v>
      </c>
      <c r="H1982" t="s">
        <v>20</v>
      </c>
      <c r="I1982">
        <v>8665.69</v>
      </c>
      <c r="J1982" t="s">
        <v>52</v>
      </c>
      <c r="K1982">
        <f ca="1">YEAR(TODAY()) - Table1[[#This Row],[Year]]</f>
        <v>18</v>
      </c>
      <c r="L1982">
        <f>Table1[[#This Row],[Price]]/Table1[[#This Row],[Mileage]]</f>
        <v>4.7784339674662259E-2</v>
      </c>
      <c r="M1982" t="str" cm="1">
        <f t="array" ref="M1982">_xlfn.IFS(
Table1[[#This Row],[Mileage]]&lt;50000,"Low",
Table1[[#This Row],[Mileage]]&lt;150000,"Medium",
TRUE,"High"
)</f>
        <v>High</v>
      </c>
      <c r="N1982" t="str" cm="1">
        <f t="array" ref="N1982">_xlfn.IFS(
Table1[[#This Row],[Price]]&lt;65000,"Budget",
Table1[[#This Row],[Price]]&lt;=80000,"Mid-range",
TRUE,"Premium"
)</f>
        <v>Budget</v>
      </c>
      <c r="O1982" t="str" cm="1">
        <f t="array" ref="O1982">_xlfn.IFS(
Table1[[#This Row],[Engine Size]]&lt;2,"Small",
Table1[[#This Row],[Engine Size]]&lt;4,"Medium",
TRUE,"Large"
)</f>
        <v>Medium</v>
      </c>
      <c r="P1982" cm="1">
        <f t="array" ref="P1982">_xlfn.IFS(
Table1[[#This Row],[Condition]]="New",3,
Table1[[#This Row],[Condition]]="Like New",2,
TRUE,1
)</f>
        <v>3</v>
      </c>
    </row>
    <row r="1983" spans="1:16" hidden="1" x14ac:dyDescent="0.3">
      <c r="A1983">
        <v>1982</v>
      </c>
      <c r="B1983" t="s">
        <v>37</v>
      </c>
      <c r="C1983">
        <v>2010</v>
      </c>
      <c r="D1983">
        <v>3.6</v>
      </c>
      <c r="E1983" t="s">
        <v>42</v>
      </c>
      <c r="F1983" t="s">
        <v>19</v>
      </c>
      <c r="G1983">
        <v>263924</v>
      </c>
      <c r="H1983" t="s">
        <v>20</v>
      </c>
      <c r="I1983">
        <v>6690.81</v>
      </c>
      <c r="J1983" t="s">
        <v>48</v>
      </c>
      <c r="K1983">
        <f ca="1">YEAR(TODAY()) - Table1[[#This Row],[Year]]</f>
        <v>16</v>
      </c>
      <c r="L1983">
        <f>Table1[[#This Row],[Price]]/Table1[[#This Row],[Mileage]]</f>
        <v>2.5351275367151153E-2</v>
      </c>
      <c r="M1983" t="str" cm="1">
        <f t="array" ref="M1983">_xlfn.IFS(
Table1[[#This Row],[Mileage]]&lt;50000,"Low",
Table1[[#This Row],[Mileage]]&lt;150000,"Medium",
TRUE,"High"
)</f>
        <v>High</v>
      </c>
      <c r="N1983" t="str" cm="1">
        <f t="array" ref="N1983">_xlfn.IFS(
Table1[[#This Row],[Price]]&lt;65000,"Budget",
Table1[[#This Row],[Price]]&lt;=80000,"Mid-range",
TRUE,"Premium"
)</f>
        <v>Budget</v>
      </c>
      <c r="O1983" t="str" cm="1">
        <f t="array" ref="O1983">_xlfn.IFS(
Table1[[#This Row],[Engine Size]]&lt;2,"Small",
Table1[[#This Row],[Engine Size]]&lt;4,"Medium",
TRUE,"Large"
)</f>
        <v>Medium</v>
      </c>
      <c r="P1983" cm="1">
        <f t="array" ref="P1983">_xlfn.IFS(
Table1[[#This Row],[Condition]]="New",3,
Table1[[#This Row],[Condition]]="Like New",2,
TRUE,1
)</f>
        <v>3</v>
      </c>
    </row>
    <row r="1984" spans="1:16" hidden="1" x14ac:dyDescent="0.3">
      <c r="A1984">
        <v>1983</v>
      </c>
      <c r="B1984" t="s">
        <v>37</v>
      </c>
      <c r="C1984">
        <v>2007</v>
      </c>
      <c r="D1984">
        <v>2</v>
      </c>
      <c r="E1984" t="s">
        <v>18</v>
      </c>
      <c r="F1984" t="s">
        <v>19</v>
      </c>
      <c r="G1984">
        <v>190330</v>
      </c>
      <c r="H1984" t="s">
        <v>20</v>
      </c>
      <c r="I1984">
        <v>46812.39</v>
      </c>
      <c r="J1984" t="s">
        <v>39</v>
      </c>
      <c r="K1984">
        <f ca="1">YEAR(TODAY()) - Table1[[#This Row],[Year]]</f>
        <v>19</v>
      </c>
      <c r="L1984">
        <f>Table1[[#This Row],[Price]]/Table1[[#This Row],[Mileage]]</f>
        <v>0.24595381705458941</v>
      </c>
      <c r="M1984" t="str" cm="1">
        <f t="array" ref="M1984">_xlfn.IFS(
Table1[[#This Row],[Mileage]]&lt;50000,"Low",
Table1[[#This Row],[Mileage]]&lt;150000,"Medium",
TRUE,"High"
)</f>
        <v>High</v>
      </c>
      <c r="N1984" t="str" cm="1">
        <f t="array" ref="N1984">_xlfn.IFS(
Table1[[#This Row],[Price]]&lt;65000,"Budget",
Table1[[#This Row],[Price]]&lt;=80000,"Mid-range",
TRUE,"Premium"
)</f>
        <v>Budget</v>
      </c>
      <c r="O1984" t="str" cm="1">
        <f t="array" ref="O1984">_xlfn.IFS(
Table1[[#This Row],[Engine Size]]&lt;2,"Small",
Table1[[#This Row],[Engine Size]]&lt;4,"Medium",
TRUE,"Large"
)</f>
        <v>Medium</v>
      </c>
      <c r="P1984" cm="1">
        <f t="array" ref="P1984">_xlfn.IFS(
Table1[[#This Row],[Condition]]="New",3,
Table1[[#This Row],[Condition]]="Like New",2,
TRUE,1
)</f>
        <v>3</v>
      </c>
    </row>
    <row r="1985" spans="1:16" hidden="1" x14ac:dyDescent="0.3">
      <c r="A1985">
        <v>1984</v>
      </c>
      <c r="B1985" t="s">
        <v>43</v>
      </c>
      <c r="C1985">
        <v>2000</v>
      </c>
      <c r="D1985">
        <v>5</v>
      </c>
      <c r="E1985" t="s">
        <v>33</v>
      </c>
      <c r="F1985" t="s">
        <v>34</v>
      </c>
      <c r="G1985">
        <v>42192</v>
      </c>
      <c r="H1985" t="s">
        <v>38</v>
      </c>
      <c r="I1985">
        <v>29031.25</v>
      </c>
      <c r="J1985" t="s">
        <v>60</v>
      </c>
      <c r="K1985">
        <f ca="1">YEAR(TODAY()) - Table1[[#This Row],[Year]]</f>
        <v>26</v>
      </c>
      <c r="L1985">
        <f>Table1[[#This Row],[Price]]/Table1[[#This Row],[Mileage]]</f>
        <v>0.68807475350777403</v>
      </c>
      <c r="M1985" t="str" cm="1">
        <f t="array" ref="M1985">_xlfn.IFS(
Table1[[#This Row],[Mileage]]&lt;50000,"Low",
Table1[[#This Row],[Mileage]]&lt;150000,"Medium",
TRUE,"High"
)</f>
        <v>Low</v>
      </c>
      <c r="N1985" t="str" cm="1">
        <f t="array" ref="N1985">_xlfn.IFS(
Table1[[#This Row],[Price]]&lt;65000,"Budget",
Table1[[#This Row],[Price]]&lt;=80000,"Mid-range",
TRUE,"Premium"
)</f>
        <v>Budget</v>
      </c>
      <c r="O1985" t="str" cm="1">
        <f t="array" ref="O1985">_xlfn.IFS(
Table1[[#This Row],[Engine Size]]&lt;2,"Small",
Table1[[#This Row],[Engine Size]]&lt;4,"Medium",
TRUE,"Large"
)</f>
        <v>Large</v>
      </c>
      <c r="P1985" cm="1">
        <f t="array" ref="P1985">_xlfn.IFS(
Table1[[#This Row],[Condition]]="New",3,
Table1[[#This Row],[Condition]]="Like New",2,
TRUE,1
)</f>
        <v>2</v>
      </c>
    </row>
    <row r="1986" spans="1:16" x14ac:dyDescent="0.3">
      <c r="A1986">
        <v>1985</v>
      </c>
      <c r="B1986" t="s">
        <v>24</v>
      </c>
      <c r="C1986">
        <v>2022</v>
      </c>
      <c r="D1986">
        <v>1.9</v>
      </c>
      <c r="E1986" t="s">
        <v>18</v>
      </c>
      <c r="F1986" t="s">
        <v>19</v>
      </c>
      <c r="G1986">
        <v>43923</v>
      </c>
      <c r="H1986" t="s">
        <v>20</v>
      </c>
      <c r="I1986">
        <v>69919.28</v>
      </c>
      <c r="J1986" t="s">
        <v>66</v>
      </c>
      <c r="K1986">
        <f ca="1">YEAR(TODAY()) - Table1[[#This Row],[Year]]</f>
        <v>4</v>
      </c>
      <c r="L1986">
        <f>Table1[[#This Row],[Price]]/Table1[[#This Row],[Mileage]]</f>
        <v>1.5918603009812626</v>
      </c>
      <c r="M1986" t="str" cm="1">
        <f t="array" ref="M1986">_xlfn.IFS(
Table1[[#This Row],[Mileage]]&lt;50000,"Low",
Table1[[#This Row],[Mileage]]&lt;150000,"Medium",
TRUE,"High"
)</f>
        <v>Low</v>
      </c>
      <c r="N1986" t="str" cm="1">
        <f t="array" ref="N1986">_xlfn.IFS(
Table1[[#This Row],[Price]]&lt;65000,"Budget",
Table1[[#This Row],[Price]]&lt;=80000,"Mid-range",
TRUE,"Premium"
)</f>
        <v>Mid-range</v>
      </c>
      <c r="O1986" t="str" cm="1">
        <f t="array" ref="O1986">_xlfn.IFS(
Table1[[#This Row],[Engine Size]]&lt;2,"Small",
Table1[[#This Row],[Engine Size]]&lt;4,"Medium",
TRUE,"Large"
)</f>
        <v>Small</v>
      </c>
      <c r="P1986" cm="1">
        <f t="array" ref="P1986">_xlfn.IFS(
Table1[[#This Row],[Condition]]="New",3,
Table1[[#This Row],[Condition]]="Like New",2,
TRUE,1
)</f>
        <v>3</v>
      </c>
    </row>
    <row r="1987" spans="1:16" x14ac:dyDescent="0.3">
      <c r="A1987">
        <v>1986</v>
      </c>
      <c r="B1987" t="s">
        <v>17</v>
      </c>
      <c r="C1987">
        <v>2023</v>
      </c>
      <c r="D1987">
        <v>1.4</v>
      </c>
      <c r="E1987" t="s">
        <v>18</v>
      </c>
      <c r="F1987" t="s">
        <v>19</v>
      </c>
      <c r="G1987">
        <v>89196</v>
      </c>
      <c r="H1987" t="s">
        <v>26</v>
      </c>
      <c r="I1987">
        <v>73802.87</v>
      </c>
      <c r="J1987" t="s">
        <v>21</v>
      </c>
      <c r="K1987">
        <f ca="1">YEAR(TODAY()) - Table1[[#This Row],[Year]]</f>
        <v>3</v>
      </c>
      <c r="L1987">
        <f>Table1[[#This Row],[Price]]/Table1[[#This Row],[Mileage]]</f>
        <v>0.82742353917216016</v>
      </c>
      <c r="M1987" t="str" cm="1">
        <f t="array" ref="M1987">_xlfn.IFS(
Table1[[#This Row],[Mileage]]&lt;50000,"Low",
Table1[[#This Row],[Mileage]]&lt;150000,"Medium",
TRUE,"High"
)</f>
        <v>Medium</v>
      </c>
      <c r="N1987" t="str" cm="1">
        <f t="array" ref="N1987">_xlfn.IFS(
Table1[[#This Row],[Price]]&lt;65000,"Budget",
Table1[[#This Row],[Price]]&lt;=80000,"Mid-range",
TRUE,"Premium"
)</f>
        <v>Mid-range</v>
      </c>
      <c r="O1987" t="str" cm="1">
        <f t="array" ref="O1987">_xlfn.IFS(
Table1[[#This Row],[Engine Size]]&lt;2,"Small",
Table1[[#This Row],[Engine Size]]&lt;4,"Medium",
TRUE,"Large"
)</f>
        <v>Small</v>
      </c>
      <c r="P1987" cm="1">
        <f t="array" ref="P1987">_xlfn.IFS(
Table1[[#This Row],[Condition]]="New",3,
Table1[[#This Row],[Condition]]="Like New",2,
TRUE,1
)</f>
        <v>1</v>
      </c>
    </row>
    <row r="1988" spans="1:16" x14ac:dyDescent="0.3">
      <c r="A1988">
        <v>1987</v>
      </c>
      <c r="B1988" t="s">
        <v>50</v>
      </c>
      <c r="C1988">
        <v>2007</v>
      </c>
      <c r="D1988">
        <v>3.2</v>
      </c>
      <c r="E1988" t="s">
        <v>33</v>
      </c>
      <c r="F1988" t="s">
        <v>19</v>
      </c>
      <c r="G1988">
        <v>2395</v>
      </c>
      <c r="H1988" t="s">
        <v>38</v>
      </c>
      <c r="I1988">
        <v>90063.35</v>
      </c>
      <c r="J1988" t="s">
        <v>61</v>
      </c>
      <c r="K1988">
        <f ca="1">YEAR(TODAY()) - Table1[[#This Row],[Year]]</f>
        <v>19</v>
      </c>
      <c r="L1988">
        <f>Table1[[#This Row],[Price]]/Table1[[#This Row],[Mileage]]</f>
        <v>37.604739039665972</v>
      </c>
      <c r="M1988" t="str" cm="1">
        <f t="array" ref="M1988">_xlfn.IFS(
Table1[[#This Row],[Mileage]]&lt;50000,"Low",
Table1[[#This Row],[Mileage]]&lt;150000,"Medium",
TRUE,"High"
)</f>
        <v>Low</v>
      </c>
      <c r="N1988" t="str" cm="1">
        <f t="array" ref="N1988">_xlfn.IFS(
Table1[[#This Row],[Price]]&lt;65000,"Budget",
Table1[[#This Row],[Price]]&lt;=80000,"Mid-range",
TRUE,"Premium"
)</f>
        <v>Premium</v>
      </c>
      <c r="O1988" t="str" cm="1">
        <f t="array" ref="O1988">_xlfn.IFS(
Table1[[#This Row],[Engine Size]]&lt;2,"Small",
Table1[[#This Row],[Engine Size]]&lt;4,"Medium",
TRUE,"Large"
)</f>
        <v>Medium</v>
      </c>
      <c r="P1988" cm="1">
        <f t="array" ref="P1988">_xlfn.IFS(
Table1[[#This Row],[Condition]]="New",3,
Table1[[#This Row],[Condition]]="Like New",2,
TRUE,1
)</f>
        <v>2</v>
      </c>
    </row>
    <row r="1989" spans="1:16" x14ac:dyDescent="0.3">
      <c r="A1989">
        <v>1988</v>
      </c>
      <c r="B1989" t="s">
        <v>37</v>
      </c>
      <c r="C1989">
        <v>2012</v>
      </c>
      <c r="D1989">
        <v>4.3</v>
      </c>
      <c r="E1989" t="s">
        <v>18</v>
      </c>
      <c r="F1989" t="s">
        <v>19</v>
      </c>
      <c r="G1989">
        <v>228456</v>
      </c>
      <c r="H1989" t="s">
        <v>26</v>
      </c>
      <c r="I1989">
        <v>77264.84</v>
      </c>
      <c r="J1989" t="s">
        <v>48</v>
      </c>
      <c r="K1989">
        <f ca="1">YEAR(TODAY()) - Table1[[#This Row],[Year]]</f>
        <v>14</v>
      </c>
      <c r="L1989">
        <f>Table1[[#This Row],[Price]]/Table1[[#This Row],[Mileage]]</f>
        <v>0.33820446825646949</v>
      </c>
      <c r="M1989" t="str" cm="1">
        <f t="array" ref="M1989">_xlfn.IFS(
Table1[[#This Row],[Mileage]]&lt;50000,"Low",
Table1[[#This Row],[Mileage]]&lt;150000,"Medium",
TRUE,"High"
)</f>
        <v>High</v>
      </c>
      <c r="N1989" t="str" cm="1">
        <f t="array" ref="N1989">_xlfn.IFS(
Table1[[#This Row],[Price]]&lt;65000,"Budget",
Table1[[#This Row],[Price]]&lt;=80000,"Mid-range",
TRUE,"Premium"
)</f>
        <v>Mid-range</v>
      </c>
      <c r="O1989" t="str" cm="1">
        <f t="array" ref="O1989">_xlfn.IFS(
Table1[[#This Row],[Engine Size]]&lt;2,"Small",
Table1[[#This Row],[Engine Size]]&lt;4,"Medium",
TRUE,"Large"
)</f>
        <v>Large</v>
      </c>
      <c r="P1989" cm="1">
        <f t="array" ref="P1989">_xlfn.IFS(
Table1[[#This Row],[Condition]]="New",3,
Table1[[#This Row],[Condition]]="Like New",2,
TRUE,1
)</f>
        <v>1</v>
      </c>
    </row>
    <row r="1990" spans="1:16" hidden="1" x14ac:dyDescent="0.3">
      <c r="A1990">
        <v>1989</v>
      </c>
      <c r="B1990" t="s">
        <v>30</v>
      </c>
      <c r="C1990">
        <v>2021</v>
      </c>
      <c r="D1990">
        <v>3.2</v>
      </c>
      <c r="E1990" t="s">
        <v>18</v>
      </c>
      <c r="F1990" t="s">
        <v>34</v>
      </c>
      <c r="G1990">
        <v>71028</v>
      </c>
      <c r="H1990" t="s">
        <v>26</v>
      </c>
      <c r="I1990">
        <v>9583.19</v>
      </c>
      <c r="J1990" t="s">
        <v>31</v>
      </c>
      <c r="K1990">
        <f ca="1">YEAR(TODAY()) - Table1[[#This Row],[Year]]</f>
        <v>5</v>
      </c>
      <c r="L1990">
        <f>Table1[[#This Row],[Price]]/Table1[[#This Row],[Mileage]]</f>
        <v>0.13492129864278876</v>
      </c>
      <c r="M1990" t="str" cm="1">
        <f t="array" ref="M1990">_xlfn.IFS(
Table1[[#This Row],[Mileage]]&lt;50000,"Low",
Table1[[#This Row],[Mileage]]&lt;150000,"Medium",
TRUE,"High"
)</f>
        <v>Medium</v>
      </c>
      <c r="N1990" t="str" cm="1">
        <f t="array" ref="N1990">_xlfn.IFS(
Table1[[#This Row],[Price]]&lt;65000,"Budget",
Table1[[#This Row],[Price]]&lt;=80000,"Mid-range",
TRUE,"Premium"
)</f>
        <v>Budget</v>
      </c>
      <c r="O1990" t="str" cm="1">
        <f t="array" ref="O1990">_xlfn.IFS(
Table1[[#This Row],[Engine Size]]&lt;2,"Small",
Table1[[#This Row],[Engine Size]]&lt;4,"Medium",
TRUE,"Large"
)</f>
        <v>Medium</v>
      </c>
      <c r="P1990" cm="1">
        <f t="array" ref="P1990">_xlfn.IFS(
Table1[[#This Row],[Condition]]="New",3,
Table1[[#This Row],[Condition]]="Like New",2,
TRUE,1
)</f>
        <v>1</v>
      </c>
    </row>
    <row r="1991" spans="1:16" hidden="1" x14ac:dyDescent="0.3">
      <c r="A1991">
        <v>1990</v>
      </c>
      <c r="B1991" t="s">
        <v>43</v>
      </c>
      <c r="C1991">
        <v>2003</v>
      </c>
      <c r="D1991">
        <v>2.4</v>
      </c>
      <c r="E1991" t="s">
        <v>33</v>
      </c>
      <c r="F1991" t="s">
        <v>34</v>
      </c>
      <c r="G1991">
        <v>242463</v>
      </c>
      <c r="H1991" t="s">
        <v>38</v>
      </c>
      <c r="I1991">
        <v>40304.19</v>
      </c>
      <c r="J1991" t="s">
        <v>57</v>
      </c>
      <c r="K1991">
        <f ca="1">YEAR(TODAY()) - Table1[[#This Row],[Year]]</f>
        <v>23</v>
      </c>
      <c r="L1991">
        <f>Table1[[#This Row],[Price]]/Table1[[#This Row],[Mileage]]</f>
        <v>0.16622820801524357</v>
      </c>
      <c r="M1991" t="str" cm="1">
        <f t="array" ref="M1991">_xlfn.IFS(
Table1[[#This Row],[Mileage]]&lt;50000,"Low",
Table1[[#This Row],[Mileage]]&lt;150000,"Medium",
TRUE,"High"
)</f>
        <v>High</v>
      </c>
      <c r="N1991" t="str" cm="1">
        <f t="array" ref="N1991">_xlfn.IFS(
Table1[[#This Row],[Price]]&lt;65000,"Budget",
Table1[[#This Row],[Price]]&lt;=80000,"Mid-range",
TRUE,"Premium"
)</f>
        <v>Budget</v>
      </c>
      <c r="O1991" t="str" cm="1">
        <f t="array" ref="O1991">_xlfn.IFS(
Table1[[#This Row],[Engine Size]]&lt;2,"Small",
Table1[[#This Row],[Engine Size]]&lt;4,"Medium",
TRUE,"Large"
)</f>
        <v>Medium</v>
      </c>
      <c r="P1991" cm="1">
        <f t="array" ref="P1991">_xlfn.IFS(
Table1[[#This Row],[Condition]]="New",3,
Table1[[#This Row],[Condition]]="Like New",2,
TRUE,1
)</f>
        <v>2</v>
      </c>
    </row>
    <row r="1992" spans="1:16" hidden="1" x14ac:dyDescent="0.3">
      <c r="A1992">
        <v>1991</v>
      </c>
      <c r="B1992" t="s">
        <v>43</v>
      </c>
      <c r="C1992">
        <v>2007</v>
      </c>
      <c r="D1992">
        <v>3.8</v>
      </c>
      <c r="E1992" t="s">
        <v>25</v>
      </c>
      <c r="F1992" t="s">
        <v>19</v>
      </c>
      <c r="G1992">
        <v>141056</v>
      </c>
      <c r="H1992" t="s">
        <v>20</v>
      </c>
      <c r="I1992">
        <v>30937.22</v>
      </c>
      <c r="J1992" t="s">
        <v>60</v>
      </c>
      <c r="K1992">
        <f ca="1">YEAR(TODAY()) - Table1[[#This Row],[Year]]</f>
        <v>19</v>
      </c>
      <c r="L1992">
        <f>Table1[[#This Row],[Price]]/Table1[[#This Row],[Mileage]]</f>
        <v>0.21932579968239566</v>
      </c>
      <c r="M1992" t="str" cm="1">
        <f t="array" ref="M1992">_xlfn.IFS(
Table1[[#This Row],[Mileage]]&lt;50000,"Low",
Table1[[#This Row],[Mileage]]&lt;150000,"Medium",
TRUE,"High"
)</f>
        <v>Medium</v>
      </c>
      <c r="N1992" t="str" cm="1">
        <f t="array" ref="N1992">_xlfn.IFS(
Table1[[#This Row],[Price]]&lt;65000,"Budget",
Table1[[#This Row],[Price]]&lt;=80000,"Mid-range",
TRUE,"Premium"
)</f>
        <v>Budget</v>
      </c>
      <c r="O1992" t="str" cm="1">
        <f t="array" ref="O1992">_xlfn.IFS(
Table1[[#This Row],[Engine Size]]&lt;2,"Small",
Table1[[#This Row],[Engine Size]]&lt;4,"Medium",
TRUE,"Large"
)</f>
        <v>Medium</v>
      </c>
      <c r="P1992" cm="1">
        <f t="array" ref="P1992">_xlfn.IFS(
Table1[[#This Row],[Condition]]="New",3,
Table1[[#This Row],[Condition]]="Like New",2,
TRUE,1
)</f>
        <v>3</v>
      </c>
    </row>
    <row r="1993" spans="1:16" hidden="1" x14ac:dyDescent="0.3">
      <c r="A1993">
        <v>1992</v>
      </c>
      <c r="B1993" t="s">
        <v>50</v>
      </c>
      <c r="C1993">
        <v>2002</v>
      </c>
      <c r="D1993">
        <v>2.7</v>
      </c>
      <c r="E1993" t="s">
        <v>33</v>
      </c>
      <c r="F1993" t="s">
        <v>19</v>
      </c>
      <c r="G1993">
        <v>203400</v>
      </c>
      <c r="H1993" t="s">
        <v>26</v>
      </c>
      <c r="I1993">
        <v>41682.58</v>
      </c>
      <c r="J1993" t="s">
        <v>55</v>
      </c>
      <c r="K1993">
        <f ca="1">YEAR(TODAY()) - Table1[[#This Row],[Year]]</f>
        <v>24</v>
      </c>
      <c r="L1993">
        <f>Table1[[#This Row],[Price]]/Table1[[#This Row],[Mileage]]</f>
        <v>0.20492910521140612</v>
      </c>
      <c r="M1993" t="str" cm="1">
        <f t="array" ref="M1993">_xlfn.IFS(
Table1[[#This Row],[Mileage]]&lt;50000,"Low",
Table1[[#This Row],[Mileage]]&lt;150000,"Medium",
TRUE,"High"
)</f>
        <v>High</v>
      </c>
      <c r="N1993" t="str" cm="1">
        <f t="array" ref="N1993">_xlfn.IFS(
Table1[[#This Row],[Price]]&lt;65000,"Budget",
Table1[[#This Row],[Price]]&lt;=80000,"Mid-range",
TRUE,"Premium"
)</f>
        <v>Budget</v>
      </c>
      <c r="O1993" t="str" cm="1">
        <f t="array" ref="O1993">_xlfn.IFS(
Table1[[#This Row],[Engine Size]]&lt;2,"Small",
Table1[[#This Row],[Engine Size]]&lt;4,"Medium",
TRUE,"Large"
)</f>
        <v>Medium</v>
      </c>
      <c r="P1993" cm="1">
        <f t="array" ref="P1993">_xlfn.IFS(
Table1[[#This Row],[Condition]]="New",3,
Table1[[#This Row],[Condition]]="Like New",2,
TRUE,1
)</f>
        <v>1</v>
      </c>
    </row>
    <row r="1994" spans="1:16" hidden="1" x14ac:dyDescent="0.3">
      <c r="A1994">
        <v>1993</v>
      </c>
      <c r="B1994" t="s">
        <v>30</v>
      </c>
      <c r="C1994">
        <v>2008</v>
      </c>
      <c r="D1994">
        <v>5.7</v>
      </c>
      <c r="E1994" t="s">
        <v>18</v>
      </c>
      <c r="F1994" t="s">
        <v>34</v>
      </c>
      <c r="G1994">
        <v>255315</v>
      </c>
      <c r="H1994" t="s">
        <v>38</v>
      </c>
      <c r="I1994">
        <v>20207.189999999999</v>
      </c>
      <c r="J1994" t="s">
        <v>41</v>
      </c>
      <c r="K1994">
        <f ca="1">YEAR(TODAY()) - Table1[[#This Row],[Year]]</f>
        <v>18</v>
      </c>
      <c r="L1994">
        <f>Table1[[#This Row],[Price]]/Table1[[#This Row],[Mileage]]</f>
        <v>7.9146113624346384E-2</v>
      </c>
      <c r="M1994" t="str" cm="1">
        <f t="array" ref="M1994">_xlfn.IFS(
Table1[[#This Row],[Mileage]]&lt;50000,"Low",
Table1[[#This Row],[Mileage]]&lt;150000,"Medium",
TRUE,"High"
)</f>
        <v>High</v>
      </c>
      <c r="N1994" t="str" cm="1">
        <f t="array" ref="N1994">_xlfn.IFS(
Table1[[#This Row],[Price]]&lt;65000,"Budget",
Table1[[#This Row],[Price]]&lt;=80000,"Mid-range",
TRUE,"Premium"
)</f>
        <v>Budget</v>
      </c>
      <c r="O1994" t="str" cm="1">
        <f t="array" ref="O1994">_xlfn.IFS(
Table1[[#This Row],[Engine Size]]&lt;2,"Small",
Table1[[#This Row],[Engine Size]]&lt;4,"Medium",
TRUE,"Large"
)</f>
        <v>Large</v>
      </c>
      <c r="P1994" cm="1">
        <f t="array" ref="P1994">_xlfn.IFS(
Table1[[#This Row],[Condition]]="New",3,
Table1[[#This Row],[Condition]]="Like New",2,
TRUE,1
)</f>
        <v>2</v>
      </c>
    </row>
    <row r="1995" spans="1:16" hidden="1" x14ac:dyDescent="0.3">
      <c r="A1995">
        <v>1994</v>
      </c>
      <c r="B1995" t="s">
        <v>24</v>
      </c>
      <c r="C1995">
        <v>2001</v>
      </c>
      <c r="D1995">
        <v>5.6</v>
      </c>
      <c r="E1995" t="s">
        <v>42</v>
      </c>
      <c r="F1995" t="s">
        <v>19</v>
      </c>
      <c r="G1995">
        <v>289068</v>
      </c>
      <c r="H1995" t="s">
        <v>20</v>
      </c>
      <c r="I1995">
        <v>14281.89</v>
      </c>
      <c r="J1995" t="s">
        <v>66</v>
      </c>
      <c r="K1995">
        <f ca="1">YEAR(TODAY()) - Table1[[#This Row],[Year]]</f>
        <v>25</v>
      </c>
      <c r="L1995">
        <f>Table1[[#This Row],[Price]]/Table1[[#This Row],[Mileage]]</f>
        <v>4.9406679397235254E-2</v>
      </c>
      <c r="M1995" t="str" cm="1">
        <f t="array" ref="M1995">_xlfn.IFS(
Table1[[#This Row],[Mileage]]&lt;50000,"Low",
Table1[[#This Row],[Mileage]]&lt;150000,"Medium",
TRUE,"High"
)</f>
        <v>High</v>
      </c>
      <c r="N1995" t="str" cm="1">
        <f t="array" ref="N1995">_xlfn.IFS(
Table1[[#This Row],[Price]]&lt;65000,"Budget",
Table1[[#This Row],[Price]]&lt;=80000,"Mid-range",
TRUE,"Premium"
)</f>
        <v>Budget</v>
      </c>
      <c r="O1995" t="str" cm="1">
        <f t="array" ref="O1995">_xlfn.IFS(
Table1[[#This Row],[Engine Size]]&lt;2,"Small",
Table1[[#This Row],[Engine Size]]&lt;4,"Medium",
TRUE,"Large"
)</f>
        <v>Large</v>
      </c>
      <c r="P1995" cm="1">
        <f t="array" ref="P1995">_xlfn.IFS(
Table1[[#This Row],[Condition]]="New",3,
Table1[[#This Row],[Condition]]="Like New",2,
TRUE,1
)</f>
        <v>3</v>
      </c>
    </row>
    <row r="1996" spans="1:16" x14ac:dyDescent="0.3">
      <c r="A1996">
        <v>1995</v>
      </c>
      <c r="B1996" t="s">
        <v>30</v>
      </c>
      <c r="C1996">
        <v>2001</v>
      </c>
      <c r="D1996">
        <v>3.5</v>
      </c>
      <c r="E1996" t="s">
        <v>42</v>
      </c>
      <c r="F1996" t="s">
        <v>19</v>
      </c>
      <c r="G1996">
        <v>294721</v>
      </c>
      <c r="H1996" t="s">
        <v>38</v>
      </c>
      <c r="I1996">
        <v>54493.53</v>
      </c>
      <c r="J1996" t="s">
        <v>40</v>
      </c>
      <c r="K1996">
        <f ca="1">YEAR(TODAY()) - Table1[[#This Row],[Year]]</f>
        <v>25</v>
      </c>
      <c r="L1996">
        <f>Table1[[#This Row],[Price]]/Table1[[#This Row],[Mileage]]</f>
        <v>0.18489870080516826</v>
      </c>
      <c r="M1996" t="str" cm="1">
        <f t="array" ref="M1996">_xlfn.IFS(
Table1[[#This Row],[Mileage]]&lt;50000,"Low",
Table1[[#This Row],[Mileage]]&lt;150000,"Medium",
TRUE,"High"
)</f>
        <v>High</v>
      </c>
      <c r="N1996" t="str" cm="1">
        <f t="array" ref="N1996">_xlfn.IFS(
Table1[[#This Row],[Price]]&lt;65000,"Budget",
Table1[[#This Row],[Price]]&lt;=80000,"Mid-range",
TRUE,"Premium"
)</f>
        <v>Budget</v>
      </c>
      <c r="O1996" t="str" cm="1">
        <f t="array" ref="O1996">_xlfn.IFS(
Table1[[#This Row],[Engine Size]]&lt;2,"Small",
Table1[[#This Row],[Engine Size]]&lt;4,"Medium",
TRUE,"Large"
)</f>
        <v>Medium</v>
      </c>
      <c r="P1996" cm="1">
        <f t="array" ref="P1996">_xlfn.IFS(
Table1[[#This Row],[Condition]]="New",3,
Table1[[#This Row],[Condition]]="Like New",2,
TRUE,1
)</f>
        <v>2</v>
      </c>
    </row>
    <row r="1997" spans="1:16" x14ac:dyDescent="0.3">
      <c r="A1997">
        <v>1996</v>
      </c>
      <c r="B1997" t="s">
        <v>24</v>
      </c>
      <c r="C1997">
        <v>2012</v>
      </c>
      <c r="D1997">
        <v>2.6</v>
      </c>
      <c r="E1997" t="s">
        <v>33</v>
      </c>
      <c r="F1997" t="s">
        <v>19</v>
      </c>
      <c r="G1997">
        <v>138783</v>
      </c>
      <c r="H1997" t="s">
        <v>38</v>
      </c>
      <c r="I1997">
        <v>73436.22</v>
      </c>
      <c r="J1997" t="s">
        <v>49</v>
      </c>
      <c r="K1997">
        <f ca="1">YEAR(TODAY()) - Table1[[#This Row],[Year]]</f>
        <v>14</v>
      </c>
      <c r="L1997">
        <f>Table1[[#This Row],[Price]]/Table1[[#This Row],[Mileage]]</f>
        <v>0.52914420354077951</v>
      </c>
      <c r="M1997" t="str" cm="1">
        <f t="array" ref="M1997">_xlfn.IFS(
Table1[[#This Row],[Mileage]]&lt;50000,"Low",
Table1[[#This Row],[Mileage]]&lt;150000,"Medium",
TRUE,"High"
)</f>
        <v>Medium</v>
      </c>
      <c r="N1997" t="str" cm="1">
        <f t="array" ref="N1997">_xlfn.IFS(
Table1[[#This Row],[Price]]&lt;65000,"Budget",
Table1[[#This Row],[Price]]&lt;=80000,"Mid-range",
TRUE,"Premium"
)</f>
        <v>Mid-range</v>
      </c>
      <c r="O1997" t="str" cm="1">
        <f t="array" ref="O1997">_xlfn.IFS(
Table1[[#This Row],[Engine Size]]&lt;2,"Small",
Table1[[#This Row],[Engine Size]]&lt;4,"Medium",
TRUE,"Large"
)</f>
        <v>Medium</v>
      </c>
      <c r="P1997" cm="1">
        <f t="array" ref="P1997">_xlfn.IFS(
Table1[[#This Row],[Condition]]="New",3,
Table1[[#This Row],[Condition]]="Like New",2,
TRUE,1
)</f>
        <v>2</v>
      </c>
    </row>
    <row r="1998" spans="1:16" x14ac:dyDescent="0.3">
      <c r="A1998">
        <v>1997</v>
      </c>
      <c r="B1998" t="s">
        <v>30</v>
      </c>
      <c r="C1998">
        <v>2014</v>
      </c>
      <c r="D1998">
        <v>4.7</v>
      </c>
      <c r="E1998" t="s">
        <v>42</v>
      </c>
      <c r="F1998" t="s">
        <v>34</v>
      </c>
      <c r="G1998">
        <v>85548</v>
      </c>
      <c r="H1998" t="s">
        <v>38</v>
      </c>
      <c r="I1998">
        <v>71681.539999999994</v>
      </c>
      <c r="J1998" t="s">
        <v>31</v>
      </c>
      <c r="K1998">
        <f ca="1">YEAR(TODAY()) - Table1[[#This Row],[Year]]</f>
        <v>12</v>
      </c>
      <c r="L1998">
        <f>Table1[[#This Row],[Price]]/Table1[[#This Row],[Mileage]]</f>
        <v>0.83791017908074994</v>
      </c>
      <c r="M1998" t="str" cm="1">
        <f t="array" ref="M1998">_xlfn.IFS(
Table1[[#This Row],[Mileage]]&lt;50000,"Low",
Table1[[#This Row],[Mileage]]&lt;150000,"Medium",
TRUE,"High"
)</f>
        <v>Medium</v>
      </c>
      <c r="N1998" t="str" cm="1">
        <f t="array" ref="N1998">_xlfn.IFS(
Table1[[#This Row],[Price]]&lt;65000,"Budget",
Table1[[#This Row],[Price]]&lt;=80000,"Mid-range",
TRUE,"Premium"
)</f>
        <v>Mid-range</v>
      </c>
      <c r="O1998" t="str" cm="1">
        <f t="array" ref="O1998">_xlfn.IFS(
Table1[[#This Row],[Engine Size]]&lt;2,"Small",
Table1[[#This Row],[Engine Size]]&lt;4,"Medium",
TRUE,"Large"
)</f>
        <v>Large</v>
      </c>
      <c r="P1998" cm="1">
        <f t="array" ref="P1998">_xlfn.IFS(
Table1[[#This Row],[Condition]]="New",3,
Table1[[#This Row],[Condition]]="Like New",2,
TRUE,1
)</f>
        <v>2</v>
      </c>
    </row>
    <row r="1999" spans="1:16" hidden="1" x14ac:dyDescent="0.3">
      <c r="A1999">
        <v>1998</v>
      </c>
      <c r="B1999" t="s">
        <v>30</v>
      </c>
      <c r="C1999">
        <v>2022</v>
      </c>
      <c r="D1999">
        <v>1.2</v>
      </c>
      <c r="E1999" t="s">
        <v>18</v>
      </c>
      <c r="F1999" t="s">
        <v>34</v>
      </c>
      <c r="G1999">
        <v>257288</v>
      </c>
      <c r="H1999" t="s">
        <v>20</v>
      </c>
      <c r="I1999">
        <v>47839.71</v>
      </c>
      <c r="J1999" t="s">
        <v>41</v>
      </c>
      <c r="K1999">
        <f ca="1">YEAR(TODAY()) - Table1[[#This Row],[Year]]</f>
        <v>4</v>
      </c>
      <c r="L1999">
        <f>Table1[[#This Row],[Price]]/Table1[[#This Row],[Mileage]]</f>
        <v>0.18593836478965206</v>
      </c>
      <c r="M1999" t="str" cm="1">
        <f t="array" ref="M1999">_xlfn.IFS(
Table1[[#This Row],[Mileage]]&lt;50000,"Low",
Table1[[#This Row],[Mileage]]&lt;150000,"Medium",
TRUE,"High"
)</f>
        <v>High</v>
      </c>
      <c r="N1999" t="str" cm="1">
        <f t="array" ref="N1999">_xlfn.IFS(
Table1[[#This Row],[Price]]&lt;65000,"Budget",
Table1[[#This Row],[Price]]&lt;=80000,"Mid-range",
TRUE,"Premium"
)</f>
        <v>Budget</v>
      </c>
      <c r="O1999" t="str" cm="1">
        <f t="array" ref="O1999">_xlfn.IFS(
Table1[[#This Row],[Engine Size]]&lt;2,"Small",
Table1[[#This Row],[Engine Size]]&lt;4,"Medium",
TRUE,"Large"
)</f>
        <v>Small</v>
      </c>
      <c r="P1999" cm="1">
        <f t="array" ref="P1999">_xlfn.IFS(
Table1[[#This Row],[Condition]]="New",3,
Table1[[#This Row],[Condition]]="Like New",2,
TRUE,1
)</f>
        <v>3</v>
      </c>
    </row>
    <row r="2000" spans="1:16" x14ac:dyDescent="0.3">
      <c r="A2000">
        <v>1999</v>
      </c>
      <c r="B2000" t="s">
        <v>58</v>
      </c>
      <c r="C2000">
        <v>2011</v>
      </c>
      <c r="D2000">
        <v>3.4</v>
      </c>
      <c r="E2000" t="s">
        <v>18</v>
      </c>
      <c r="F2000" t="s">
        <v>19</v>
      </c>
      <c r="G2000">
        <v>125093</v>
      </c>
      <c r="H2000" t="s">
        <v>26</v>
      </c>
      <c r="I2000">
        <v>54616.5</v>
      </c>
      <c r="J2000" t="s">
        <v>65</v>
      </c>
      <c r="K2000">
        <f ca="1">YEAR(TODAY()) - Table1[[#This Row],[Year]]</f>
        <v>15</v>
      </c>
      <c r="L2000">
        <f>Table1[[#This Row],[Price]]/Table1[[#This Row],[Mileage]]</f>
        <v>0.4366071642697833</v>
      </c>
      <c r="M2000" t="str" cm="1">
        <f t="array" ref="M2000">_xlfn.IFS(
Table1[[#This Row],[Mileage]]&lt;50000,"Low",
Table1[[#This Row],[Mileage]]&lt;150000,"Medium",
TRUE,"High"
)</f>
        <v>Medium</v>
      </c>
      <c r="N2000" t="str" cm="1">
        <f t="array" ref="N2000">_xlfn.IFS(
Table1[[#This Row],[Price]]&lt;65000,"Budget",
Table1[[#This Row],[Price]]&lt;=80000,"Mid-range",
TRUE,"Premium"
)</f>
        <v>Budget</v>
      </c>
      <c r="O2000" t="str" cm="1">
        <f t="array" ref="O2000">_xlfn.IFS(
Table1[[#This Row],[Engine Size]]&lt;2,"Small",
Table1[[#This Row],[Engine Size]]&lt;4,"Medium",
TRUE,"Large"
)</f>
        <v>Medium</v>
      </c>
      <c r="P2000" cm="1">
        <f t="array" ref="P2000">_xlfn.IFS(
Table1[[#This Row],[Condition]]="New",3,
Table1[[#This Row],[Condition]]="Like New",2,
TRUE,1
)</f>
        <v>1</v>
      </c>
    </row>
    <row r="2001" spans="1:16" x14ac:dyDescent="0.3">
      <c r="A2001">
        <v>2000</v>
      </c>
      <c r="B2001" t="s">
        <v>43</v>
      </c>
      <c r="C2001">
        <v>2003</v>
      </c>
      <c r="D2001">
        <v>2.7</v>
      </c>
      <c r="E2001" t="s">
        <v>33</v>
      </c>
      <c r="F2001" t="s">
        <v>19</v>
      </c>
      <c r="G2001">
        <v>235835</v>
      </c>
      <c r="H2001" t="s">
        <v>26</v>
      </c>
      <c r="I2001">
        <v>54051.23</v>
      </c>
      <c r="J2001" t="s">
        <v>60</v>
      </c>
      <c r="K2001">
        <f ca="1">YEAR(TODAY()) - Table1[[#This Row],[Year]]</f>
        <v>23</v>
      </c>
      <c r="L2001">
        <f>Table1[[#This Row],[Price]]/Table1[[#This Row],[Mileage]]</f>
        <v>0.2291908749761486</v>
      </c>
      <c r="M2001" t="str" cm="1">
        <f t="array" ref="M2001">_xlfn.IFS(
Table1[[#This Row],[Mileage]]&lt;50000,"Low",
Table1[[#This Row],[Mileage]]&lt;150000,"Medium",
TRUE,"High"
)</f>
        <v>High</v>
      </c>
      <c r="N2001" t="str" cm="1">
        <f t="array" ref="N2001">_xlfn.IFS(
Table1[[#This Row],[Price]]&lt;65000,"Budget",
Table1[[#This Row],[Price]]&lt;=80000,"Mid-range",
TRUE,"Premium"
)</f>
        <v>Budget</v>
      </c>
      <c r="O2001" t="str" cm="1">
        <f t="array" ref="O2001">_xlfn.IFS(
Table1[[#This Row],[Engine Size]]&lt;2,"Small",
Table1[[#This Row],[Engine Size]]&lt;4,"Medium",
TRUE,"Large"
)</f>
        <v>Medium</v>
      </c>
      <c r="P2001" cm="1">
        <f t="array" ref="P2001">_xlfn.IFS(
Table1[[#This Row],[Condition]]="New",3,
Table1[[#This Row],[Condition]]="Like New",2,
TRUE,1
)</f>
        <v>1</v>
      </c>
    </row>
    <row r="2002" spans="1:16" x14ac:dyDescent="0.3">
      <c r="A2002">
        <v>2001</v>
      </c>
      <c r="B2002" t="s">
        <v>30</v>
      </c>
      <c r="C2002">
        <v>2007</v>
      </c>
      <c r="D2002">
        <v>5.6</v>
      </c>
      <c r="E2002" t="s">
        <v>18</v>
      </c>
      <c r="F2002" t="s">
        <v>19</v>
      </c>
      <c r="G2002">
        <v>206084</v>
      </c>
      <c r="H2002" t="s">
        <v>38</v>
      </c>
      <c r="I2002">
        <v>70699.19</v>
      </c>
      <c r="J2002" t="s">
        <v>41</v>
      </c>
      <c r="K2002">
        <f ca="1">YEAR(TODAY()) - Table1[[#This Row],[Year]]</f>
        <v>19</v>
      </c>
      <c r="L2002">
        <f>Table1[[#This Row],[Price]]/Table1[[#This Row],[Mileage]]</f>
        <v>0.34306006288697816</v>
      </c>
      <c r="M2002" t="str" cm="1">
        <f t="array" ref="M2002">_xlfn.IFS(
Table1[[#This Row],[Mileage]]&lt;50000,"Low",
Table1[[#This Row],[Mileage]]&lt;150000,"Medium",
TRUE,"High"
)</f>
        <v>High</v>
      </c>
      <c r="N2002" t="str" cm="1">
        <f t="array" ref="N2002">_xlfn.IFS(
Table1[[#This Row],[Price]]&lt;65000,"Budget",
Table1[[#This Row],[Price]]&lt;=80000,"Mid-range",
TRUE,"Premium"
)</f>
        <v>Mid-range</v>
      </c>
      <c r="O2002" t="str" cm="1">
        <f t="array" ref="O2002">_xlfn.IFS(
Table1[[#This Row],[Engine Size]]&lt;2,"Small",
Table1[[#This Row],[Engine Size]]&lt;4,"Medium",
TRUE,"Large"
)</f>
        <v>Large</v>
      </c>
      <c r="P2002" cm="1">
        <f t="array" ref="P2002">_xlfn.IFS(
Table1[[#This Row],[Condition]]="New",3,
Table1[[#This Row],[Condition]]="Like New",2,
TRUE,1
)</f>
        <v>2</v>
      </c>
    </row>
    <row r="2003" spans="1:16" hidden="1" x14ac:dyDescent="0.3">
      <c r="A2003">
        <v>2002</v>
      </c>
      <c r="B2003" t="s">
        <v>50</v>
      </c>
      <c r="C2003">
        <v>2008</v>
      </c>
      <c r="D2003">
        <v>1.1000000000000001</v>
      </c>
      <c r="E2003" t="s">
        <v>25</v>
      </c>
      <c r="F2003" t="s">
        <v>19</v>
      </c>
      <c r="G2003">
        <v>270398</v>
      </c>
      <c r="H2003" t="s">
        <v>38</v>
      </c>
      <c r="I2003">
        <v>9552.89</v>
      </c>
      <c r="J2003" t="s">
        <v>51</v>
      </c>
      <c r="K2003">
        <f ca="1">YEAR(TODAY()) - Table1[[#This Row],[Year]]</f>
        <v>18</v>
      </c>
      <c r="L2003">
        <f>Table1[[#This Row],[Price]]/Table1[[#This Row],[Mileage]]</f>
        <v>3.5328996516246422E-2</v>
      </c>
      <c r="M2003" t="str" cm="1">
        <f t="array" ref="M2003">_xlfn.IFS(
Table1[[#This Row],[Mileage]]&lt;50000,"Low",
Table1[[#This Row],[Mileage]]&lt;150000,"Medium",
TRUE,"High"
)</f>
        <v>High</v>
      </c>
      <c r="N2003" t="str" cm="1">
        <f t="array" ref="N2003">_xlfn.IFS(
Table1[[#This Row],[Price]]&lt;65000,"Budget",
Table1[[#This Row],[Price]]&lt;=80000,"Mid-range",
TRUE,"Premium"
)</f>
        <v>Budget</v>
      </c>
      <c r="O2003" t="str" cm="1">
        <f t="array" ref="O2003">_xlfn.IFS(
Table1[[#This Row],[Engine Size]]&lt;2,"Small",
Table1[[#This Row],[Engine Size]]&lt;4,"Medium",
TRUE,"Large"
)</f>
        <v>Small</v>
      </c>
      <c r="P2003" cm="1">
        <f t="array" ref="P2003">_xlfn.IFS(
Table1[[#This Row],[Condition]]="New",3,
Table1[[#This Row],[Condition]]="Like New",2,
TRUE,1
)</f>
        <v>2</v>
      </c>
    </row>
    <row r="2004" spans="1:16" x14ac:dyDescent="0.3">
      <c r="A2004">
        <v>2003</v>
      </c>
      <c r="B2004" t="s">
        <v>30</v>
      </c>
      <c r="C2004">
        <v>2022</v>
      </c>
      <c r="D2004">
        <v>3.8</v>
      </c>
      <c r="E2004" t="s">
        <v>18</v>
      </c>
      <c r="F2004" t="s">
        <v>19</v>
      </c>
      <c r="G2004">
        <v>229027</v>
      </c>
      <c r="H2004" t="s">
        <v>20</v>
      </c>
      <c r="I2004">
        <v>72440.13</v>
      </c>
      <c r="J2004" t="s">
        <v>31</v>
      </c>
      <c r="K2004">
        <f ca="1">YEAR(TODAY()) - Table1[[#This Row],[Year]]</f>
        <v>4</v>
      </c>
      <c r="L2004">
        <f>Table1[[#This Row],[Price]]/Table1[[#This Row],[Mileage]]</f>
        <v>0.31629515297323024</v>
      </c>
      <c r="M2004" t="str" cm="1">
        <f t="array" ref="M2004">_xlfn.IFS(
Table1[[#This Row],[Mileage]]&lt;50000,"Low",
Table1[[#This Row],[Mileage]]&lt;150000,"Medium",
TRUE,"High"
)</f>
        <v>High</v>
      </c>
      <c r="N2004" t="str" cm="1">
        <f t="array" ref="N2004">_xlfn.IFS(
Table1[[#This Row],[Price]]&lt;65000,"Budget",
Table1[[#This Row],[Price]]&lt;=80000,"Mid-range",
TRUE,"Premium"
)</f>
        <v>Mid-range</v>
      </c>
      <c r="O2004" t="str" cm="1">
        <f t="array" ref="O2004">_xlfn.IFS(
Table1[[#This Row],[Engine Size]]&lt;2,"Small",
Table1[[#This Row],[Engine Size]]&lt;4,"Medium",
TRUE,"Large"
)</f>
        <v>Medium</v>
      </c>
      <c r="P2004" cm="1">
        <f t="array" ref="P2004">_xlfn.IFS(
Table1[[#This Row],[Condition]]="New",3,
Table1[[#This Row],[Condition]]="Like New",2,
TRUE,1
)</f>
        <v>3</v>
      </c>
    </row>
    <row r="2005" spans="1:16" x14ac:dyDescent="0.3">
      <c r="A2005">
        <v>2004</v>
      </c>
      <c r="B2005" t="s">
        <v>37</v>
      </c>
      <c r="C2005">
        <v>2004</v>
      </c>
      <c r="D2005">
        <v>4.7</v>
      </c>
      <c r="E2005" t="s">
        <v>33</v>
      </c>
      <c r="F2005" t="s">
        <v>19</v>
      </c>
      <c r="G2005">
        <v>208072</v>
      </c>
      <c r="H2005" t="s">
        <v>38</v>
      </c>
      <c r="I2005">
        <v>60309.09</v>
      </c>
      <c r="J2005" t="s">
        <v>39</v>
      </c>
      <c r="K2005">
        <f ca="1">YEAR(TODAY()) - Table1[[#This Row],[Year]]</f>
        <v>22</v>
      </c>
      <c r="L2005">
        <f>Table1[[#This Row],[Price]]/Table1[[#This Row],[Mileage]]</f>
        <v>0.28984721634818716</v>
      </c>
      <c r="M2005" t="str" cm="1">
        <f t="array" ref="M2005">_xlfn.IFS(
Table1[[#This Row],[Mileage]]&lt;50000,"Low",
Table1[[#This Row],[Mileage]]&lt;150000,"Medium",
TRUE,"High"
)</f>
        <v>High</v>
      </c>
      <c r="N2005" t="str" cm="1">
        <f t="array" ref="N2005">_xlfn.IFS(
Table1[[#This Row],[Price]]&lt;65000,"Budget",
Table1[[#This Row],[Price]]&lt;=80000,"Mid-range",
TRUE,"Premium"
)</f>
        <v>Budget</v>
      </c>
      <c r="O2005" t="str" cm="1">
        <f t="array" ref="O2005">_xlfn.IFS(
Table1[[#This Row],[Engine Size]]&lt;2,"Small",
Table1[[#This Row],[Engine Size]]&lt;4,"Medium",
TRUE,"Large"
)</f>
        <v>Large</v>
      </c>
      <c r="P2005" cm="1">
        <f t="array" ref="P2005">_xlfn.IFS(
Table1[[#This Row],[Condition]]="New",3,
Table1[[#This Row],[Condition]]="Like New",2,
TRUE,1
)</f>
        <v>2</v>
      </c>
    </row>
    <row r="2006" spans="1:16" hidden="1" x14ac:dyDescent="0.3">
      <c r="A2006">
        <v>2005</v>
      </c>
      <c r="B2006" t="s">
        <v>43</v>
      </c>
      <c r="C2006">
        <v>2023</v>
      </c>
      <c r="D2006">
        <v>3.4</v>
      </c>
      <c r="E2006" t="s">
        <v>25</v>
      </c>
      <c r="F2006" t="s">
        <v>34</v>
      </c>
      <c r="G2006">
        <v>248029</v>
      </c>
      <c r="H2006" t="s">
        <v>38</v>
      </c>
      <c r="I2006">
        <v>23820.33</v>
      </c>
      <c r="J2006" t="s">
        <v>60</v>
      </c>
      <c r="K2006">
        <f ca="1">YEAR(TODAY()) - Table1[[#This Row],[Year]]</f>
        <v>3</v>
      </c>
      <c r="L2006">
        <f>Table1[[#This Row],[Price]]/Table1[[#This Row],[Mileage]]</f>
        <v>9.603848743493705E-2</v>
      </c>
      <c r="M2006" t="str" cm="1">
        <f t="array" ref="M2006">_xlfn.IFS(
Table1[[#This Row],[Mileage]]&lt;50000,"Low",
Table1[[#This Row],[Mileage]]&lt;150000,"Medium",
TRUE,"High"
)</f>
        <v>High</v>
      </c>
      <c r="N2006" t="str" cm="1">
        <f t="array" ref="N2006">_xlfn.IFS(
Table1[[#This Row],[Price]]&lt;65000,"Budget",
Table1[[#This Row],[Price]]&lt;=80000,"Mid-range",
TRUE,"Premium"
)</f>
        <v>Budget</v>
      </c>
      <c r="O2006" t="str" cm="1">
        <f t="array" ref="O2006">_xlfn.IFS(
Table1[[#This Row],[Engine Size]]&lt;2,"Small",
Table1[[#This Row],[Engine Size]]&lt;4,"Medium",
TRUE,"Large"
)</f>
        <v>Medium</v>
      </c>
      <c r="P2006" cm="1">
        <f t="array" ref="P2006">_xlfn.IFS(
Table1[[#This Row],[Condition]]="New",3,
Table1[[#This Row],[Condition]]="Like New",2,
TRUE,1
)</f>
        <v>2</v>
      </c>
    </row>
    <row r="2007" spans="1:16" hidden="1" x14ac:dyDescent="0.3">
      <c r="A2007">
        <v>2006</v>
      </c>
      <c r="B2007" t="s">
        <v>37</v>
      </c>
      <c r="C2007">
        <v>2019</v>
      </c>
      <c r="D2007">
        <v>1.4</v>
      </c>
      <c r="E2007" t="s">
        <v>25</v>
      </c>
      <c r="F2007" t="s">
        <v>34</v>
      </c>
      <c r="G2007">
        <v>209047</v>
      </c>
      <c r="H2007" t="s">
        <v>38</v>
      </c>
      <c r="I2007">
        <v>9660.59</v>
      </c>
      <c r="J2007" t="s">
        <v>39</v>
      </c>
      <c r="K2007">
        <f ca="1">YEAR(TODAY()) - Table1[[#This Row],[Year]]</f>
        <v>7</v>
      </c>
      <c r="L2007">
        <f>Table1[[#This Row],[Price]]/Table1[[#This Row],[Mileage]]</f>
        <v>4.6212526369668064E-2</v>
      </c>
      <c r="M2007" t="str" cm="1">
        <f t="array" ref="M2007">_xlfn.IFS(
Table1[[#This Row],[Mileage]]&lt;50000,"Low",
Table1[[#This Row],[Mileage]]&lt;150000,"Medium",
TRUE,"High"
)</f>
        <v>High</v>
      </c>
      <c r="N2007" t="str" cm="1">
        <f t="array" ref="N2007">_xlfn.IFS(
Table1[[#This Row],[Price]]&lt;65000,"Budget",
Table1[[#This Row],[Price]]&lt;=80000,"Mid-range",
TRUE,"Premium"
)</f>
        <v>Budget</v>
      </c>
      <c r="O2007" t="str" cm="1">
        <f t="array" ref="O2007">_xlfn.IFS(
Table1[[#This Row],[Engine Size]]&lt;2,"Small",
Table1[[#This Row],[Engine Size]]&lt;4,"Medium",
TRUE,"Large"
)</f>
        <v>Small</v>
      </c>
      <c r="P2007" cm="1">
        <f t="array" ref="P2007">_xlfn.IFS(
Table1[[#This Row],[Condition]]="New",3,
Table1[[#This Row],[Condition]]="Like New",2,
TRUE,1
)</f>
        <v>2</v>
      </c>
    </row>
    <row r="2008" spans="1:16" hidden="1" x14ac:dyDescent="0.3">
      <c r="A2008">
        <v>2007</v>
      </c>
      <c r="B2008" t="s">
        <v>43</v>
      </c>
      <c r="C2008">
        <v>2017</v>
      </c>
      <c r="D2008">
        <v>5.9</v>
      </c>
      <c r="E2008" t="s">
        <v>42</v>
      </c>
      <c r="F2008" t="s">
        <v>19</v>
      </c>
      <c r="G2008">
        <v>130509</v>
      </c>
      <c r="H2008" t="s">
        <v>26</v>
      </c>
      <c r="I2008">
        <v>15310.14</v>
      </c>
      <c r="J2008" t="s">
        <v>57</v>
      </c>
      <c r="K2008">
        <f ca="1">YEAR(TODAY()) - Table1[[#This Row],[Year]]</f>
        <v>9</v>
      </c>
      <c r="L2008">
        <f>Table1[[#This Row],[Price]]/Table1[[#This Row],[Mileage]]</f>
        <v>0.11731099004666344</v>
      </c>
      <c r="M2008" t="str" cm="1">
        <f t="array" ref="M2008">_xlfn.IFS(
Table1[[#This Row],[Mileage]]&lt;50000,"Low",
Table1[[#This Row],[Mileage]]&lt;150000,"Medium",
TRUE,"High"
)</f>
        <v>Medium</v>
      </c>
      <c r="N2008" t="str" cm="1">
        <f t="array" ref="N2008">_xlfn.IFS(
Table1[[#This Row],[Price]]&lt;65000,"Budget",
Table1[[#This Row],[Price]]&lt;=80000,"Mid-range",
TRUE,"Premium"
)</f>
        <v>Budget</v>
      </c>
      <c r="O2008" t="str" cm="1">
        <f t="array" ref="O2008">_xlfn.IFS(
Table1[[#This Row],[Engine Size]]&lt;2,"Small",
Table1[[#This Row],[Engine Size]]&lt;4,"Medium",
TRUE,"Large"
)</f>
        <v>Large</v>
      </c>
      <c r="P2008" cm="1">
        <f t="array" ref="P2008">_xlfn.IFS(
Table1[[#This Row],[Condition]]="New",3,
Table1[[#This Row],[Condition]]="Like New",2,
TRUE,1
)</f>
        <v>1</v>
      </c>
    </row>
    <row r="2009" spans="1:16" x14ac:dyDescent="0.3">
      <c r="A2009">
        <v>2008</v>
      </c>
      <c r="B2009" t="s">
        <v>37</v>
      </c>
      <c r="C2009">
        <v>2010</v>
      </c>
      <c r="D2009">
        <v>3.6</v>
      </c>
      <c r="E2009" t="s">
        <v>18</v>
      </c>
      <c r="F2009" t="s">
        <v>34</v>
      </c>
      <c r="G2009">
        <v>237784</v>
      </c>
      <c r="H2009" t="s">
        <v>38</v>
      </c>
      <c r="I2009">
        <v>54845.68</v>
      </c>
      <c r="J2009" t="s">
        <v>48</v>
      </c>
      <c r="K2009">
        <f ca="1">YEAR(TODAY()) - Table1[[#This Row],[Year]]</f>
        <v>16</v>
      </c>
      <c r="L2009">
        <f>Table1[[#This Row],[Price]]/Table1[[#This Row],[Mileage]]</f>
        <v>0.23065336608013995</v>
      </c>
      <c r="M2009" t="str" cm="1">
        <f t="array" ref="M2009">_xlfn.IFS(
Table1[[#This Row],[Mileage]]&lt;50000,"Low",
Table1[[#This Row],[Mileage]]&lt;150000,"Medium",
TRUE,"High"
)</f>
        <v>High</v>
      </c>
      <c r="N2009" t="str" cm="1">
        <f t="array" ref="N2009">_xlfn.IFS(
Table1[[#This Row],[Price]]&lt;65000,"Budget",
Table1[[#This Row],[Price]]&lt;=80000,"Mid-range",
TRUE,"Premium"
)</f>
        <v>Budget</v>
      </c>
      <c r="O2009" t="str" cm="1">
        <f t="array" ref="O2009">_xlfn.IFS(
Table1[[#This Row],[Engine Size]]&lt;2,"Small",
Table1[[#This Row],[Engine Size]]&lt;4,"Medium",
TRUE,"Large"
)</f>
        <v>Medium</v>
      </c>
      <c r="P2009" cm="1">
        <f t="array" ref="P2009">_xlfn.IFS(
Table1[[#This Row],[Condition]]="New",3,
Table1[[#This Row],[Condition]]="Like New",2,
TRUE,1
)</f>
        <v>2</v>
      </c>
    </row>
    <row r="2010" spans="1:16" x14ac:dyDescent="0.3">
      <c r="A2010">
        <v>2009</v>
      </c>
      <c r="B2010" t="s">
        <v>30</v>
      </c>
      <c r="C2010">
        <v>2014</v>
      </c>
      <c r="D2010">
        <v>4.0999999999999996</v>
      </c>
      <c r="E2010" t="s">
        <v>33</v>
      </c>
      <c r="F2010" t="s">
        <v>19</v>
      </c>
      <c r="G2010">
        <v>295107</v>
      </c>
      <c r="H2010" t="s">
        <v>26</v>
      </c>
      <c r="I2010">
        <v>77048.81</v>
      </c>
      <c r="J2010" t="s">
        <v>31</v>
      </c>
      <c r="K2010">
        <f ca="1">YEAR(TODAY()) - Table1[[#This Row],[Year]]</f>
        <v>12</v>
      </c>
      <c r="L2010">
        <f>Table1[[#This Row],[Price]]/Table1[[#This Row],[Mileage]]</f>
        <v>0.26108770717061947</v>
      </c>
      <c r="M2010" t="str" cm="1">
        <f t="array" ref="M2010">_xlfn.IFS(
Table1[[#This Row],[Mileage]]&lt;50000,"Low",
Table1[[#This Row],[Mileage]]&lt;150000,"Medium",
TRUE,"High"
)</f>
        <v>High</v>
      </c>
      <c r="N2010" t="str" cm="1">
        <f t="array" ref="N2010">_xlfn.IFS(
Table1[[#This Row],[Price]]&lt;65000,"Budget",
Table1[[#This Row],[Price]]&lt;=80000,"Mid-range",
TRUE,"Premium"
)</f>
        <v>Mid-range</v>
      </c>
      <c r="O2010" t="str" cm="1">
        <f t="array" ref="O2010">_xlfn.IFS(
Table1[[#This Row],[Engine Size]]&lt;2,"Small",
Table1[[#This Row],[Engine Size]]&lt;4,"Medium",
TRUE,"Large"
)</f>
        <v>Large</v>
      </c>
      <c r="P2010" cm="1">
        <f t="array" ref="P2010">_xlfn.IFS(
Table1[[#This Row],[Condition]]="New",3,
Table1[[#This Row],[Condition]]="Like New",2,
TRUE,1
)</f>
        <v>1</v>
      </c>
    </row>
    <row r="2011" spans="1:16" hidden="1" x14ac:dyDescent="0.3">
      <c r="A2011">
        <v>2010</v>
      </c>
      <c r="B2011" t="s">
        <v>30</v>
      </c>
      <c r="C2011">
        <v>2021</v>
      </c>
      <c r="D2011">
        <v>2.2000000000000002</v>
      </c>
      <c r="E2011" t="s">
        <v>42</v>
      </c>
      <c r="F2011" t="s">
        <v>19</v>
      </c>
      <c r="G2011">
        <v>3273</v>
      </c>
      <c r="H2011" t="s">
        <v>20</v>
      </c>
      <c r="I2011">
        <v>36792.44</v>
      </c>
      <c r="J2011" t="s">
        <v>52</v>
      </c>
      <c r="K2011">
        <f ca="1">YEAR(TODAY()) - Table1[[#This Row],[Year]]</f>
        <v>5</v>
      </c>
      <c r="L2011">
        <f>Table1[[#This Row],[Price]]/Table1[[#This Row],[Mileage]]</f>
        <v>11.241197677971281</v>
      </c>
      <c r="M2011" t="str" cm="1">
        <f t="array" ref="M2011">_xlfn.IFS(
Table1[[#This Row],[Mileage]]&lt;50000,"Low",
Table1[[#This Row],[Mileage]]&lt;150000,"Medium",
TRUE,"High"
)</f>
        <v>Low</v>
      </c>
      <c r="N2011" t="str" cm="1">
        <f t="array" ref="N2011">_xlfn.IFS(
Table1[[#This Row],[Price]]&lt;65000,"Budget",
Table1[[#This Row],[Price]]&lt;=80000,"Mid-range",
TRUE,"Premium"
)</f>
        <v>Budget</v>
      </c>
      <c r="O2011" t="str" cm="1">
        <f t="array" ref="O2011">_xlfn.IFS(
Table1[[#This Row],[Engine Size]]&lt;2,"Small",
Table1[[#This Row],[Engine Size]]&lt;4,"Medium",
TRUE,"Large"
)</f>
        <v>Medium</v>
      </c>
      <c r="P2011" cm="1">
        <f t="array" ref="P2011">_xlfn.IFS(
Table1[[#This Row],[Condition]]="New",3,
Table1[[#This Row],[Condition]]="Like New",2,
TRUE,1
)</f>
        <v>3</v>
      </c>
    </row>
    <row r="2012" spans="1:16" hidden="1" x14ac:dyDescent="0.3">
      <c r="A2012">
        <v>2011</v>
      </c>
      <c r="B2012" t="s">
        <v>58</v>
      </c>
      <c r="C2012">
        <v>2008</v>
      </c>
      <c r="D2012">
        <v>3.4</v>
      </c>
      <c r="E2012" t="s">
        <v>42</v>
      </c>
      <c r="F2012" t="s">
        <v>34</v>
      </c>
      <c r="G2012">
        <v>15330</v>
      </c>
      <c r="H2012" t="s">
        <v>20</v>
      </c>
      <c r="I2012">
        <v>41016.769999999997</v>
      </c>
      <c r="J2012" t="s">
        <v>65</v>
      </c>
      <c r="K2012">
        <f ca="1">YEAR(TODAY()) - Table1[[#This Row],[Year]]</f>
        <v>18</v>
      </c>
      <c r="L2012">
        <f>Table1[[#This Row],[Price]]/Table1[[#This Row],[Mileage]]</f>
        <v>2.6755883887801692</v>
      </c>
      <c r="M2012" t="str" cm="1">
        <f t="array" ref="M2012">_xlfn.IFS(
Table1[[#This Row],[Mileage]]&lt;50000,"Low",
Table1[[#This Row],[Mileage]]&lt;150000,"Medium",
TRUE,"High"
)</f>
        <v>Low</v>
      </c>
      <c r="N2012" t="str" cm="1">
        <f t="array" ref="N2012">_xlfn.IFS(
Table1[[#This Row],[Price]]&lt;65000,"Budget",
Table1[[#This Row],[Price]]&lt;=80000,"Mid-range",
TRUE,"Premium"
)</f>
        <v>Budget</v>
      </c>
      <c r="O2012" t="str" cm="1">
        <f t="array" ref="O2012">_xlfn.IFS(
Table1[[#This Row],[Engine Size]]&lt;2,"Small",
Table1[[#This Row],[Engine Size]]&lt;4,"Medium",
TRUE,"Large"
)</f>
        <v>Medium</v>
      </c>
      <c r="P2012" cm="1">
        <f t="array" ref="P2012">_xlfn.IFS(
Table1[[#This Row],[Condition]]="New",3,
Table1[[#This Row],[Condition]]="Like New",2,
TRUE,1
)</f>
        <v>3</v>
      </c>
    </row>
    <row r="2013" spans="1:16" x14ac:dyDescent="0.3">
      <c r="A2013">
        <v>2012</v>
      </c>
      <c r="B2013" t="s">
        <v>50</v>
      </c>
      <c r="C2013">
        <v>2016</v>
      </c>
      <c r="D2013">
        <v>3.1</v>
      </c>
      <c r="E2013" t="s">
        <v>18</v>
      </c>
      <c r="F2013" t="s">
        <v>34</v>
      </c>
      <c r="G2013">
        <v>152566</v>
      </c>
      <c r="H2013" t="s">
        <v>26</v>
      </c>
      <c r="I2013">
        <v>93743.91</v>
      </c>
      <c r="J2013" t="s">
        <v>55</v>
      </c>
      <c r="K2013">
        <f ca="1">YEAR(TODAY()) - Table1[[#This Row],[Year]]</f>
        <v>10</v>
      </c>
      <c r="L2013">
        <f>Table1[[#This Row],[Price]]/Table1[[#This Row],[Mileage]]</f>
        <v>0.61444823879501331</v>
      </c>
      <c r="M2013" t="str" cm="1">
        <f t="array" ref="M2013">_xlfn.IFS(
Table1[[#This Row],[Mileage]]&lt;50000,"Low",
Table1[[#This Row],[Mileage]]&lt;150000,"Medium",
TRUE,"High"
)</f>
        <v>High</v>
      </c>
      <c r="N2013" t="str" cm="1">
        <f t="array" ref="N2013">_xlfn.IFS(
Table1[[#This Row],[Price]]&lt;65000,"Budget",
Table1[[#This Row],[Price]]&lt;=80000,"Mid-range",
TRUE,"Premium"
)</f>
        <v>Premium</v>
      </c>
      <c r="O2013" t="str" cm="1">
        <f t="array" ref="O2013">_xlfn.IFS(
Table1[[#This Row],[Engine Size]]&lt;2,"Small",
Table1[[#This Row],[Engine Size]]&lt;4,"Medium",
TRUE,"Large"
)</f>
        <v>Medium</v>
      </c>
      <c r="P2013" cm="1">
        <f t="array" ref="P2013">_xlfn.IFS(
Table1[[#This Row],[Condition]]="New",3,
Table1[[#This Row],[Condition]]="Like New",2,
TRUE,1
)</f>
        <v>1</v>
      </c>
    </row>
    <row r="2014" spans="1:16" hidden="1" x14ac:dyDescent="0.3">
      <c r="A2014">
        <v>2013</v>
      </c>
      <c r="B2014" t="s">
        <v>37</v>
      </c>
      <c r="C2014">
        <v>2011</v>
      </c>
      <c r="D2014">
        <v>1.4</v>
      </c>
      <c r="E2014" t="s">
        <v>18</v>
      </c>
      <c r="F2014" t="s">
        <v>19</v>
      </c>
      <c r="G2014">
        <v>76422</v>
      </c>
      <c r="H2014" t="s">
        <v>26</v>
      </c>
      <c r="I2014">
        <v>25236.240000000002</v>
      </c>
      <c r="J2014" t="s">
        <v>68</v>
      </c>
      <c r="K2014">
        <f ca="1">YEAR(TODAY()) - Table1[[#This Row],[Year]]</f>
        <v>15</v>
      </c>
      <c r="L2014">
        <f>Table1[[#This Row],[Price]]/Table1[[#This Row],[Mileage]]</f>
        <v>0.33022218732825626</v>
      </c>
      <c r="M2014" t="str" cm="1">
        <f t="array" ref="M2014">_xlfn.IFS(
Table1[[#This Row],[Mileage]]&lt;50000,"Low",
Table1[[#This Row],[Mileage]]&lt;150000,"Medium",
TRUE,"High"
)</f>
        <v>Medium</v>
      </c>
      <c r="N2014" t="str" cm="1">
        <f t="array" ref="N2014">_xlfn.IFS(
Table1[[#This Row],[Price]]&lt;65000,"Budget",
Table1[[#This Row],[Price]]&lt;=80000,"Mid-range",
TRUE,"Premium"
)</f>
        <v>Budget</v>
      </c>
      <c r="O2014" t="str" cm="1">
        <f t="array" ref="O2014">_xlfn.IFS(
Table1[[#This Row],[Engine Size]]&lt;2,"Small",
Table1[[#This Row],[Engine Size]]&lt;4,"Medium",
TRUE,"Large"
)</f>
        <v>Small</v>
      </c>
      <c r="P2014" cm="1">
        <f t="array" ref="P2014">_xlfn.IFS(
Table1[[#This Row],[Condition]]="New",3,
Table1[[#This Row],[Condition]]="Like New",2,
TRUE,1
)</f>
        <v>1</v>
      </c>
    </row>
    <row r="2015" spans="1:16" hidden="1" x14ac:dyDescent="0.3">
      <c r="A2015">
        <v>2014</v>
      </c>
      <c r="B2015" t="s">
        <v>24</v>
      </c>
      <c r="C2015">
        <v>2006</v>
      </c>
      <c r="D2015">
        <v>1.5</v>
      </c>
      <c r="E2015" t="s">
        <v>33</v>
      </c>
      <c r="F2015" t="s">
        <v>19</v>
      </c>
      <c r="G2015">
        <v>3212</v>
      </c>
      <c r="H2015" t="s">
        <v>26</v>
      </c>
      <c r="I2015">
        <v>14856.2</v>
      </c>
      <c r="J2015" t="s">
        <v>27</v>
      </c>
      <c r="K2015">
        <f ca="1">YEAR(TODAY()) - Table1[[#This Row],[Year]]</f>
        <v>20</v>
      </c>
      <c r="L2015">
        <f>Table1[[#This Row],[Price]]/Table1[[#This Row],[Mileage]]</f>
        <v>4.6252179327521796</v>
      </c>
      <c r="M2015" t="str" cm="1">
        <f t="array" ref="M2015">_xlfn.IFS(
Table1[[#This Row],[Mileage]]&lt;50000,"Low",
Table1[[#This Row],[Mileage]]&lt;150000,"Medium",
TRUE,"High"
)</f>
        <v>Low</v>
      </c>
      <c r="N2015" t="str" cm="1">
        <f t="array" ref="N2015">_xlfn.IFS(
Table1[[#This Row],[Price]]&lt;65000,"Budget",
Table1[[#This Row],[Price]]&lt;=80000,"Mid-range",
TRUE,"Premium"
)</f>
        <v>Budget</v>
      </c>
      <c r="O2015" t="str" cm="1">
        <f t="array" ref="O2015">_xlfn.IFS(
Table1[[#This Row],[Engine Size]]&lt;2,"Small",
Table1[[#This Row],[Engine Size]]&lt;4,"Medium",
TRUE,"Large"
)</f>
        <v>Small</v>
      </c>
      <c r="P2015" cm="1">
        <f t="array" ref="P2015">_xlfn.IFS(
Table1[[#This Row],[Condition]]="New",3,
Table1[[#This Row],[Condition]]="Like New",2,
TRUE,1
)</f>
        <v>1</v>
      </c>
    </row>
    <row r="2016" spans="1:16" hidden="1" x14ac:dyDescent="0.3">
      <c r="A2016">
        <v>2015</v>
      </c>
      <c r="B2016" t="s">
        <v>58</v>
      </c>
      <c r="C2016">
        <v>2009</v>
      </c>
      <c r="D2016">
        <v>5.2</v>
      </c>
      <c r="E2016" t="s">
        <v>42</v>
      </c>
      <c r="F2016" t="s">
        <v>34</v>
      </c>
      <c r="G2016">
        <v>232131</v>
      </c>
      <c r="H2016" t="s">
        <v>26</v>
      </c>
      <c r="I2016">
        <v>37623.96</v>
      </c>
      <c r="J2016" t="s">
        <v>67</v>
      </c>
      <c r="K2016">
        <f ca="1">YEAR(TODAY()) - Table1[[#This Row],[Year]]</f>
        <v>17</v>
      </c>
      <c r="L2016">
        <f>Table1[[#This Row],[Price]]/Table1[[#This Row],[Mileage]]</f>
        <v>0.16208072166147564</v>
      </c>
      <c r="M2016" t="str" cm="1">
        <f t="array" ref="M2016">_xlfn.IFS(
Table1[[#This Row],[Mileage]]&lt;50000,"Low",
Table1[[#This Row],[Mileage]]&lt;150000,"Medium",
TRUE,"High"
)</f>
        <v>High</v>
      </c>
      <c r="N2016" t="str" cm="1">
        <f t="array" ref="N2016">_xlfn.IFS(
Table1[[#This Row],[Price]]&lt;65000,"Budget",
Table1[[#This Row],[Price]]&lt;=80000,"Mid-range",
TRUE,"Premium"
)</f>
        <v>Budget</v>
      </c>
      <c r="O2016" t="str" cm="1">
        <f t="array" ref="O2016">_xlfn.IFS(
Table1[[#This Row],[Engine Size]]&lt;2,"Small",
Table1[[#This Row],[Engine Size]]&lt;4,"Medium",
TRUE,"Large"
)</f>
        <v>Large</v>
      </c>
      <c r="P2016" cm="1">
        <f t="array" ref="P2016">_xlfn.IFS(
Table1[[#This Row],[Condition]]="New",3,
Table1[[#This Row],[Condition]]="Like New",2,
TRUE,1
)</f>
        <v>1</v>
      </c>
    </row>
    <row r="2017" spans="1:16" x14ac:dyDescent="0.3">
      <c r="A2017">
        <v>2016</v>
      </c>
      <c r="B2017" t="s">
        <v>37</v>
      </c>
      <c r="C2017">
        <v>2009</v>
      </c>
      <c r="D2017">
        <v>2.2000000000000002</v>
      </c>
      <c r="E2017" t="s">
        <v>33</v>
      </c>
      <c r="F2017" t="s">
        <v>34</v>
      </c>
      <c r="G2017">
        <v>87594</v>
      </c>
      <c r="H2017" t="s">
        <v>38</v>
      </c>
      <c r="I2017">
        <v>75862.600000000006</v>
      </c>
      <c r="J2017" t="s">
        <v>39</v>
      </c>
      <c r="K2017">
        <f ca="1">YEAR(TODAY()) - Table1[[#This Row],[Year]]</f>
        <v>17</v>
      </c>
      <c r="L2017">
        <f>Table1[[#This Row],[Price]]/Table1[[#This Row],[Mileage]]</f>
        <v>0.86607073543850044</v>
      </c>
      <c r="M2017" t="str" cm="1">
        <f t="array" ref="M2017">_xlfn.IFS(
Table1[[#This Row],[Mileage]]&lt;50000,"Low",
Table1[[#This Row],[Mileage]]&lt;150000,"Medium",
TRUE,"High"
)</f>
        <v>Medium</v>
      </c>
      <c r="N2017" t="str" cm="1">
        <f t="array" ref="N2017">_xlfn.IFS(
Table1[[#This Row],[Price]]&lt;65000,"Budget",
Table1[[#This Row],[Price]]&lt;=80000,"Mid-range",
TRUE,"Premium"
)</f>
        <v>Mid-range</v>
      </c>
      <c r="O2017" t="str" cm="1">
        <f t="array" ref="O2017">_xlfn.IFS(
Table1[[#This Row],[Engine Size]]&lt;2,"Small",
Table1[[#This Row],[Engine Size]]&lt;4,"Medium",
TRUE,"Large"
)</f>
        <v>Medium</v>
      </c>
      <c r="P2017" cm="1">
        <f t="array" ref="P2017">_xlfn.IFS(
Table1[[#This Row],[Condition]]="New",3,
Table1[[#This Row],[Condition]]="Like New",2,
TRUE,1
)</f>
        <v>2</v>
      </c>
    </row>
    <row r="2018" spans="1:16" x14ac:dyDescent="0.3">
      <c r="A2018">
        <v>2017</v>
      </c>
      <c r="B2018" t="s">
        <v>37</v>
      </c>
      <c r="C2018">
        <v>2012</v>
      </c>
      <c r="D2018">
        <v>2</v>
      </c>
      <c r="E2018" t="s">
        <v>42</v>
      </c>
      <c r="F2018" t="s">
        <v>19</v>
      </c>
      <c r="G2018">
        <v>132152</v>
      </c>
      <c r="H2018" t="s">
        <v>26</v>
      </c>
      <c r="I2018">
        <v>64477.34</v>
      </c>
      <c r="J2018" t="s">
        <v>39</v>
      </c>
      <c r="K2018">
        <f ca="1">YEAR(TODAY()) - Table1[[#This Row],[Year]]</f>
        <v>14</v>
      </c>
      <c r="L2018">
        <f>Table1[[#This Row],[Price]]/Table1[[#This Row],[Mileage]]</f>
        <v>0.48790286942308853</v>
      </c>
      <c r="M2018" t="str" cm="1">
        <f t="array" ref="M2018">_xlfn.IFS(
Table1[[#This Row],[Mileage]]&lt;50000,"Low",
Table1[[#This Row],[Mileage]]&lt;150000,"Medium",
TRUE,"High"
)</f>
        <v>Medium</v>
      </c>
      <c r="N2018" t="str" cm="1">
        <f t="array" ref="N2018">_xlfn.IFS(
Table1[[#This Row],[Price]]&lt;65000,"Budget",
Table1[[#This Row],[Price]]&lt;=80000,"Mid-range",
TRUE,"Premium"
)</f>
        <v>Budget</v>
      </c>
      <c r="O2018" t="str" cm="1">
        <f t="array" ref="O2018">_xlfn.IFS(
Table1[[#This Row],[Engine Size]]&lt;2,"Small",
Table1[[#This Row],[Engine Size]]&lt;4,"Medium",
TRUE,"Large"
)</f>
        <v>Medium</v>
      </c>
      <c r="P2018" cm="1">
        <f t="array" ref="P2018">_xlfn.IFS(
Table1[[#This Row],[Condition]]="New",3,
Table1[[#This Row],[Condition]]="Like New",2,
TRUE,1
)</f>
        <v>1</v>
      </c>
    </row>
    <row r="2019" spans="1:16" hidden="1" x14ac:dyDescent="0.3">
      <c r="A2019">
        <v>2018</v>
      </c>
      <c r="B2019" t="s">
        <v>58</v>
      </c>
      <c r="C2019">
        <v>2018</v>
      </c>
      <c r="D2019">
        <v>3.5</v>
      </c>
      <c r="E2019" t="s">
        <v>42</v>
      </c>
      <c r="F2019" t="s">
        <v>19</v>
      </c>
      <c r="G2019">
        <v>294819</v>
      </c>
      <c r="H2019" t="s">
        <v>26</v>
      </c>
      <c r="I2019">
        <v>44500.57</v>
      </c>
      <c r="J2019" t="s">
        <v>65</v>
      </c>
      <c r="K2019">
        <f ca="1">YEAR(TODAY()) - Table1[[#This Row],[Year]]</f>
        <v>8</v>
      </c>
      <c r="L2019">
        <f>Table1[[#This Row],[Price]]/Table1[[#This Row],[Mileage]]</f>
        <v>0.15094200170273964</v>
      </c>
      <c r="M2019" t="str" cm="1">
        <f t="array" ref="M2019">_xlfn.IFS(
Table1[[#This Row],[Mileage]]&lt;50000,"Low",
Table1[[#This Row],[Mileage]]&lt;150000,"Medium",
TRUE,"High"
)</f>
        <v>High</v>
      </c>
      <c r="N2019" t="str" cm="1">
        <f t="array" ref="N2019">_xlfn.IFS(
Table1[[#This Row],[Price]]&lt;65000,"Budget",
Table1[[#This Row],[Price]]&lt;=80000,"Mid-range",
TRUE,"Premium"
)</f>
        <v>Budget</v>
      </c>
      <c r="O2019" t="str" cm="1">
        <f t="array" ref="O2019">_xlfn.IFS(
Table1[[#This Row],[Engine Size]]&lt;2,"Small",
Table1[[#This Row],[Engine Size]]&lt;4,"Medium",
TRUE,"Large"
)</f>
        <v>Medium</v>
      </c>
      <c r="P2019" cm="1">
        <f t="array" ref="P2019">_xlfn.IFS(
Table1[[#This Row],[Condition]]="New",3,
Table1[[#This Row],[Condition]]="Like New",2,
TRUE,1
)</f>
        <v>1</v>
      </c>
    </row>
    <row r="2020" spans="1:16" x14ac:dyDescent="0.3">
      <c r="A2020">
        <v>2019</v>
      </c>
      <c r="B2020" t="s">
        <v>30</v>
      </c>
      <c r="C2020">
        <v>2010</v>
      </c>
      <c r="D2020">
        <v>4.8</v>
      </c>
      <c r="E2020" t="s">
        <v>42</v>
      </c>
      <c r="F2020" t="s">
        <v>19</v>
      </c>
      <c r="G2020">
        <v>22007</v>
      </c>
      <c r="H2020" t="s">
        <v>26</v>
      </c>
      <c r="I2020">
        <v>96651.49</v>
      </c>
      <c r="J2020" t="s">
        <v>41</v>
      </c>
      <c r="K2020">
        <f ca="1">YEAR(TODAY()) - Table1[[#This Row],[Year]]</f>
        <v>16</v>
      </c>
      <c r="L2020">
        <f>Table1[[#This Row],[Price]]/Table1[[#This Row],[Mileage]]</f>
        <v>4.3918521379561053</v>
      </c>
      <c r="M2020" t="str" cm="1">
        <f t="array" ref="M2020">_xlfn.IFS(
Table1[[#This Row],[Mileage]]&lt;50000,"Low",
Table1[[#This Row],[Mileage]]&lt;150000,"Medium",
TRUE,"High"
)</f>
        <v>Low</v>
      </c>
      <c r="N2020" t="str" cm="1">
        <f t="array" ref="N2020">_xlfn.IFS(
Table1[[#This Row],[Price]]&lt;65000,"Budget",
Table1[[#This Row],[Price]]&lt;=80000,"Mid-range",
TRUE,"Premium"
)</f>
        <v>Premium</v>
      </c>
      <c r="O2020" t="str" cm="1">
        <f t="array" ref="O2020">_xlfn.IFS(
Table1[[#This Row],[Engine Size]]&lt;2,"Small",
Table1[[#This Row],[Engine Size]]&lt;4,"Medium",
TRUE,"Large"
)</f>
        <v>Large</v>
      </c>
      <c r="P2020" cm="1">
        <f t="array" ref="P2020">_xlfn.IFS(
Table1[[#This Row],[Condition]]="New",3,
Table1[[#This Row],[Condition]]="Like New",2,
TRUE,1
)</f>
        <v>1</v>
      </c>
    </row>
    <row r="2021" spans="1:16" x14ac:dyDescent="0.3">
      <c r="A2021">
        <v>2020</v>
      </c>
      <c r="B2021" t="s">
        <v>37</v>
      </c>
      <c r="C2021">
        <v>2012</v>
      </c>
      <c r="D2021">
        <v>1.3</v>
      </c>
      <c r="E2021" t="s">
        <v>18</v>
      </c>
      <c r="F2021" t="s">
        <v>34</v>
      </c>
      <c r="G2021">
        <v>113805</v>
      </c>
      <c r="H2021" t="s">
        <v>38</v>
      </c>
      <c r="I2021">
        <v>74824.66</v>
      </c>
      <c r="J2021" t="s">
        <v>45</v>
      </c>
      <c r="K2021">
        <f ca="1">YEAR(TODAY()) - Table1[[#This Row],[Year]]</f>
        <v>14</v>
      </c>
      <c r="L2021">
        <f>Table1[[#This Row],[Price]]/Table1[[#This Row],[Mileage]]</f>
        <v>0.65748130574227848</v>
      </c>
      <c r="M2021" t="str" cm="1">
        <f t="array" ref="M2021">_xlfn.IFS(
Table1[[#This Row],[Mileage]]&lt;50000,"Low",
Table1[[#This Row],[Mileage]]&lt;150000,"Medium",
TRUE,"High"
)</f>
        <v>Medium</v>
      </c>
      <c r="N2021" t="str" cm="1">
        <f t="array" ref="N2021">_xlfn.IFS(
Table1[[#This Row],[Price]]&lt;65000,"Budget",
Table1[[#This Row],[Price]]&lt;=80000,"Mid-range",
TRUE,"Premium"
)</f>
        <v>Mid-range</v>
      </c>
      <c r="O2021" t="str" cm="1">
        <f t="array" ref="O2021">_xlfn.IFS(
Table1[[#This Row],[Engine Size]]&lt;2,"Small",
Table1[[#This Row],[Engine Size]]&lt;4,"Medium",
TRUE,"Large"
)</f>
        <v>Small</v>
      </c>
      <c r="P2021" cm="1">
        <f t="array" ref="P2021">_xlfn.IFS(
Table1[[#This Row],[Condition]]="New",3,
Table1[[#This Row],[Condition]]="Like New",2,
TRUE,1
)</f>
        <v>2</v>
      </c>
    </row>
    <row r="2022" spans="1:16" hidden="1" x14ac:dyDescent="0.3">
      <c r="A2022">
        <v>2021</v>
      </c>
      <c r="B2022" t="s">
        <v>30</v>
      </c>
      <c r="C2022">
        <v>2020</v>
      </c>
      <c r="D2022">
        <v>3.9</v>
      </c>
      <c r="E2022" t="s">
        <v>42</v>
      </c>
      <c r="F2022" t="s">
        <v>19</v>
      </c>
      <c r="G2022">
        <v>95815</v>
      </c>
      <c r="H2022" t="s">
        <v>38</v>
      </c>
      <c r="I2022">
        <v>10876.84</v>
      </c>
      <c r="J2022" t="s">
        <v>31</v>
      </c>
      <c r="K2022">
        <f ca="1">YEAR(TODAY()) - Table1[[#This Row],[Year]]</f>
        <v>6</v>
      </c>
      <c r="L2022">
        <f>Table1[[#This Row],[Price]]/Table1[[#This Row],[Mileage]]</f>
        <v>0.11351917758179826</v>
      </c>
      <c r="M2022" t="str" cm="1">
        <f t="array" ref="M2022">_xlfn.IFS(
Table1[[#This Row],[Mileage]]&lt;50000,"Low",
Table1[[#This Row],[Mileage]]&lt;150000,"Medium",
TRUE,"High"
)</f>
        <v>Medium</v>
      </c>
      <c r="N2022" t="str" cm="1">
        <f t="array" ref="N2022">_xlfn.IFS(
Table1[[#This Row],[Price]]&lt;65000,"Budget",
Table1[[#This Row],[Price]]&lt;=80000,"Mid-range",
TRUE,"Premium"
)</f>
        <v>Budget</v>
      </c>
      <c r="O2022" t="str" cm="1">
        <f t="array" ref="O2022">_xlfn.IFS(
Table1[[#This Row],[Engine Size]]&lt;2,"Small",
Table1[[#This Row],[Engine Size]]&lt;4,"Medium",
TRUE,"Large"
)</f>
        <v>Medium</v>
      </c>
      <c r="P2022" cm="1">
        <f t="array" ref="P2022">_xlfn.IFS(
Table1[[#This Row],[Condition]]="New",3,
Table1[[#This Row],[Condition]]="Like New",2,
TRUE,1
)</f>
        <v>2</v>
      </c>
    </row>
    <row r="2023" spans="1:16" x14ac:dyDescent="0.3">
      <c r="A2023">
        <v>2022</v>
      </c>
      <c r="B2023" t="s">
        <v>58</v>
      </c>
      <c r="C2023">
        <v>2007</v>
      </c>
      <c r="D2023">
        <v>1.6</v>
      </c>
      <c r="E2023" t="s">
        <v>42</v>
      </c>
      <c r="F2023" t="s">
        <v>34</v>
      </c>
      <c r="G2023">
        <v>262783</v>
      </c>
      <c r="H2023" t="s">
        <v>38</v>
      </c>
      <c r="I2023">
        <v>75739.990000000005</v>
      </c>
      <c r="J2023" t="s">
        <v>59</v>
      </c>
      <c r="K2023">
        <f ca="1">YEAR(TODAY()) - Table1[[#This Row],[Year]]</f>
        <v>19</v>
      </c>
      <c r="L2023">
        <f>Table1[[#This Row],[Price]]/Table1[[#This Row],[Mileage]]</f>
        <v>0.28822256386448136</v>
      </c>
      <c r="M2023" t="str" cm="1">
        <f t="array" ref="M2023">_xlfn.IFS(
Table1[[#This Row],[Mileage]]&lt;50000,"Low",
Table1[[#This Row],[Mileage]]&lt;150000,"Medium",
TRUE,"High"
)</f>
        <v>High</v>
      </c>
      <c r="N2023" t="str" cm="1">
        <f t="array" ref="N2023">_xlfn.IFS(
Table1[[#This Row],[Price]]&lt;65000,"Budget",
Table1[[#This Row],[Price]]&lt;=80000,"Mid-range",
TRUE,"Premium"
)</f>
        <v>Mid-range</v>
      </c>
      <c r="O2023" t="str" cm="1">
        <f t="array" ref="O2023">_xlfn.IFS(
Table1[[#This Row],[Engine Size]]&lt;2,"Small",
Table1[[#This Row],[Engine Size]]&lt;4,"Medium",
TRUE,"Large"
)</f>
        <v>Small</v>
      </c>
      <c r="P2023" cm="1">
        <f t="array" ref="P2023">_xlfn.IFS(
Table1[[#This Row],[Condition]]="New",3,
Table1[[#This Row],[Condition]]="Like New",2,
TRUE,1
)</f>
        <v>2</v>
      </c>
    </row>
    <row r="2024" spans="1:16" hidden="1" x14ac:dyDescent="0.3">
      <c r="A2024">
        <v>2023</v>
      </c>
      <c r="B2024" t="s">
        <v>30</v>
      </c>
      <c r="C2024">
        <v>2007</v>
      </c>
      <c r="D2024">
        <v>1.2</v>
      </c>
      <c r="E2024" t="s">
        <v>42</v>
      </c>
      <c r="F2024" t="s">
        <v>19</v>
      </c>
      <c r="G2024">
        <v>78038</v>
      </c>
      <c r="H2024" t="s">
        <v>20</v>
      </c>
      <c r="I2024">
        <v>7283.66</v>
      </c>
      <c r="J2024" t="s">
        <v>31</v>
      </c>
      <c r="K2024">
        <f ca="1">YEAR(TODAY()) - Table1[[#This Row],[Year]]</f>
        <v>19</v>
      </c>
      <c r="L2024">
        <f>Table1[[#This Row],[Price]]/Table1[[#This Row],[Mileage]]</f>
        <v>9.3334785617263383E-2</v>
      </c>
      <c r="M2024" t="str" cm="1">
        <f t="array" ref="M2024">_xlfn.IFS(
Table1[[#This Row],[Mileage]]&lt;50000,"Low",
Table1[[#This Row],[Mileage]]&lt;150000,"Medium",
TRUE,"High"
)</f>
        <v>Medium</v>
      </c>
      <c r="N2024" t="str" cm="1">
        <f t="array" ref="N2024">_xlfn.IFS(
Table1[[#This Row],[Price]]&lt;65000,"Budget",
Table1[[#This Row],[Price]]&lt;=80000,"Mid-range",
TRUE,"Premium"
)</f>
        <v>Budget</v>
      </c>
      <c r="O2024" t="str" cm="1">
        <f t="array" ref="O2024">_xlfn.IFS(
Table1[[#This Row],[Engine Size]]&lt;2,"Small",
Table1[[#This Row],[Engine Size]]&lt;4,"Medium",
TRUE,"Large"
)</f>
        <v>Small</v>
      </c>
      <c r="P2024" cm="1">
        <f t="array" ref="P2024">_xlfn.IFS(
Table1[[#This Row],[Condition]]="New",3,
Table1[[#This Row],[Condition]]="Like New",2,
TRUE,1
)</f>
        <v>3</v>
      </c>
    </row>
    <row r="2025" spans="1:16" x14ac:dyDescent="0.3">
      <c r="A2025">
        <v>2024</v>
      </c>
      <c r="B2025" t="s">
        <v>43</v>
      </c>
      <c r="C2025">
        <v>2003</v>
      </c>
      <c r="D2025">
        <v>1.3</v>
      </c>
      <c r="E2025" t="s">
        <v>25</v>
      </c>
      <c r="F2025" t="s">
        <v>34</v>
      </c>
      <c r="G2025">
        <v>265880</v>
      </c>
      <c r="H2025" t="s">
        <v>38</v>
      </c>
      <c r="I2025">
        <v>66780.72</v>
      </c>
      <c r="J2025" t="s">
        <v>60</v>
      </c>
      <c r="K2025">
        <f ca="1">YEAR(TODAY()) - Table1[[#This Row],[Year]]</f>
        <v>23</v>
      </c>
      <c r="L2025">
        <f>Table1[[#This Row],[Price]]/Table1[[#This Row],[Mileage]]</f>
        <v>0.25116864751015494</v>
      </c>
      <c r="M2025" t="str" cm="1">
        <f t="array" ref="M2025">_xlfn.IFS(
Table1[[#This Row],[Mileage]]&lt;50000,"Low",
Table1[[#This Row],[Mileage]]&lt;150000,"Medium",
TRUE,"High"
)</f>
        <v>High</v>
      </c>
      <c r="N2025" t="str" cm="1">
        <f t="array" ref="N2025">_xlfn.IFS(
Table1[[#This Row],[Price]]&lt;65000,"Budget",
Table1[[#This Row],[Price]]&lt;=80000,"Mid-range",
TRUE,"Premium"
)</f>
        <v>Mid-range</v>
      </c>
      <c r="O2025" t="str" cm="1">
        <f t="array" ref="O2025">_xlfn.IFS(
Table1[[#This Row],[Engine Size]]&lt;2,"Small",
Table1[[#This Row],[Engine Size]]&lt;4,"Medium",
TRUE,"Large"
)</f>
        <v>Small</v>
      </c>
      <c r="P2025" cm="1">
        <f t="array" ref="P2025">_xlfn.IFS(
Table1[[#This Row],[Condition]]="New",3,
Table1[[#This Row],[Condition]]="Like New",2,
TRUE,1
)</f>
        <v>2</v>
      </c>
    </row>
    <row r="2026" spans="1:16" hidden="1" x14ac:dyDescent="0.3">
      <c r="A2026">
        <v>2025</v>
      </c>
      <c r="B2026" t="s">
        <v>24</v>
      </c>
      <c r="C2026">
        <v>2014</v>
      </c>
      <c r="D2026">
        <v>5.2</v>
      </c>
      <c r="E2026" t="s">
        <v>18</v>
      </c>
      <c r="F2026" t="s">
        <v>34</v>
      </c>
      <c r="G2026">
        <v>253506</v>
      </c>
      <c r="H2026" t="s">
        <v>26</v>
      </c>
      <c r="I2026">
        <v>24995.87</v>
      </c>
      <c r="J2026" t="s">
        <v>27</v>
      </c>
      <c r="K2026">
        <f ca="1">YEAR(TODAY()) - Table1[[#This Row],[Year]]</f>
        <v>12</v>
      </c>
      <c r="L2026">
        <f>Table1[[#This Row],[Price]]/Table1[[#This Row],[Mileage]]</f>
        <v>9.8600703730878161E-2</v>
      </c>
      <c r="M2026" t="str" cm="1">
        <f t="array" ref="M2026">_xlfn.IFS(
Table1[[#This Row],[Mileage]]&lt;50000,"Low",
Table1[[#This Row],[Mileage]]&lt;150000,"Medium",
TRUE,"High"
)</f>
        <v>High</v>
      </c>
      <c r="N2026" t="str" cm="1">
        <f t="array" ref="N2026">_xlfn.IFS(
Table1[[#This Row],[Price]]&lt;65000,"Budget",
Table1[[#This Row],[Price]]&lt;=80000,"Mid-range",
TRUE,"Premium"
)</f>
        <v>Budget</v>
      </c>
      <c r="O2026" t="str" cm="1">
        <f t="array" ref="O2026">_xlfn.IFS(
Table1[[#This Row],[Engine Size]]&lt;2,"Small",
Table1[[#This Row],[Engine Size]]&lt;4,"Medium",
TRUE,"Large"
)</f>
        <v>Large</v>
      </c>
      <c r="P2026" cm="1">
        <f t="array" ref="P2026">_xlfn.IFS(
Table1[[#This Row],[Condition]]="New",3,
Table1[[#This Row],[Condition]]="Like New",2,
TRUE,1
)</f>
        <v>1</v>
      </c>
    </row>
    <row r="2027" spans="1:16" x14ac:dyDescent="0.3">
      <c r="A2027">
        <v>2026</v>
      </c>
      <c r="B2027" t="s">
        <v>17</v>
      </c>
      <c r="C2027">
        <v>2010</v>
      </c>
      <c r="D2027">
        <v>1.6</v>
      </c>
      <c r="E2027" t="s">
        <v>25</v>
      </c>
      <c r="F2027" t="s">
        <v>34</v>
      </c>
      <c r="G2027">
        <v>16473</v>
      </c>
      <c r="H2027" t="s">
        <v>38</v>
      </c>
      <c r="I2027">
        <v>71162.009999999995</v>
      </c>
      <c r="J2027" t="s">
        <v>64</v>
      </c>
      <c r="K2027">
        <f ca="1">YEAR(TODAY()) - Table1[[#This Row],[Year]]</f>
        <v>16</v>
      </c>
      <c r="L2027">
        <f>Table1[[#This Row],[Price]]/Table1[[#This Row],[Mileage]]</f>
        <v>4.3199180477144417</v>
      </c>
      <c r="M2027" t="str" cm="1">
        <f t="array" ref="M2027">_xlfn.IFS(
Table1[[#This Row],[Mileage]]&lt;50000,"Low",
Table1[[#This Row],[Mileage]]&lt;150000,"Medium",
TRUE,"High"
)</f>
        <v>Low</v>
      </c>
      <c r="N2027" t="str" cm="1">
        <f t="array" ref="N2027">_xlfn.IFS(
Table1[[#This Row],[Price]]&lt;65000,"Budget",
Table1[[#This Row],[Price]]&lt;=80000,"Mid-range",
TRUE,"Premium"
)</f>
        <v>Mid-range</v>
      </c>
      <c r="O2027" t="str" cm="1">
        <f t="array" ref="O2027">_xlfn.IFS(
Table1[[#This Row],[Engine Size]]&lt;2,"Small",
Table1[[#This Row],[Engine Size]]&lt;4,"Medium",
TRUE,"Large"
)</f>
        <v>Small</v>
      </c>
      <c r="P2027" cm="1">
        <f t="array" ref="P2027">_xlfn.IFS(
Table1[[#This Row],[Condition]]="New",3,
Table1[[#This Row],[Condition]]="Like New",2,
TRUE,1
)</f>
        <v>2</v>
      </c>
    </row>
    <row r="2028" spans="1:16" hidden="1" x14ac:dyDescent="0.3">
      <c r="A2028">
        <v>2027</v>
      </c>
      <c r="B2028" t="s">
        <v>37</v>
      </c>
      <c r="C2028">
        <v>2010</v>
      </c>
      <c r="D2028">
        <v>1.2</v>
      </c>
      <c r="E2028" t="s">
        <v>18</v>
      </c>
      <c r="F2028" t="s">
        <v>34</v>
      </c>
      <c r="G2028">
        <v>128771</v>
      </c>
      <c r="H2028" t="s">
        <v>38</v>
      </c>
      <c r="I2028">
        <v>34429.06</v>
      </c>
      <c r="J2028" t="s">
        <v>68</v>
      </c>
      <c r="K2028">
        <f ca="1">YEAR(TODAY()) - Table1[[#This Row],[Year]]</f>
        <v>16</v>
      </c>
      <c r="L2028">
        <f>Table1[[#This Row],[Price]]/Table1[[#This Row],[Mileage]]</f>
        <v>0.26736656545340176</v>
      </c>
      <c r="M2028" t="str" cm="1">
        <f t="array" ref="M2028">_xlfn.IFS(
Table1[[#This Row],[Mileage]]&lt;50000,"Low",
Table1[[#This Row],[Mileage]]&lt;150000,"Medium",
TRUE,"High"
)</f>
        <v>Medium</v>
      </c>
      <c r="N2028" t="str" cm="1">
        <f t="array" ref="N2028">_xlfn.IFS(
Table1[[#This Row],[Price]]&lt;65000,"Budget",
Table1[[#This Row],[Price]]&lt;=80000,"Mid-range",
TRUE,"Premium"
)</f>
        <v>Budget</v>
      </c>
      <c r="O2028" t="str" cm="1">
        <f t="array" ref="O2028">_xlfn.IFS(
Table1[[#This Row],[Engine Size]]&lt;2,"Small",
Table1[[#This Row],[Engine Size]]&lt;4,"Medium",
TRUE,"Large"
)</f>
        <v>Small</v>
      </c>
      <c r="P2028" cm="1">
        <f t="array" ref="P2028">_xlfn.IFS(
Table1[[#This Row],[Condition]]="New",3,
Table1[[#This Row],[Condition]]="Like New",2,
TRUE,1
)</f>
        <v>2</v>
      </c>
    </row>
    <row r="2029" spans="1:16" x14ac:dyDescent="0.3">
      <c r="A2029">
        <v>2028</v>
      </c>
      <c r="B2029" t="s">
        <v>50</v>
      </c>
      <c r="C2029">
        <v>2000</v>
      </c>
      <c r="D2029">
        <v>3.2</v>
      </c>
      <c r="E2029" t="s">
        <v>33</v>
      </c>
      <c r="F2029" t="s">
        <v>19</v>
      </c>
      <c r="G2029">
        <v>125801</v>
      </c>
      <c r="H2029" t="s">
        <v>26</v>
      </c>
      <c r="I2029">
        <v>87935.6</v>
      </c>
      <c r="J2029" t="s">
        <v>61</v>
      </c>
      <c r="K2029">
        <f ca="1">YEAR(TODAY()) - Table1[[#This Row],[Year]]</f>
        <v>26</v>
      </c>
      <c r="L2029">
        <f>Table1[[#This Row],[Price]]/Table1[[#This Row],[Mileage]]</f>
        <v>0.69900557229274807</v>
      </c>
      <c r="M2029" t="str" cm="1">
        <f t="array" ref="M2029">_xlfn.IFS(
Table1[[#This Row],[Mileage]]&lt;50000,"Low",
Table1[[#This Row],[Mileage]]&lt;150000,"Medium",
TRUE,"High"
)</f>
        <v>Medium</v>
      </c>
      <c r="N2029" t="str" cm="1">
        <f t="array" ref="N2029">_xlfn.IFS(
Table1[[#This Row],[Price]]&lt;65000,"Budget",
Table1[[#This Row],[Price]]&lt;=80000,"Mid-range",
TRUE,"Premium"
)</f>
        <v>Premium</v>
      </c>
      <c r="O2029" t="str" cm="1">
        <f t="array" ref="O2029">_xlfn.IFS(
Table1[[#This Row],[Engine Size]]&lt;2,"Small",
Table1[[#This Row],[Engine Size]]&lt;4,"Medium",
TRUE,"Large"
)</f>
        <v>Medium</v>
      </c>
      <c r="P2029" cm="1">
        <f t="array" ref="P2029">_xlfn.IFS(
Table1[[#This Row],[Condition]]="New",3,
Table1[[#This Row],[Condition]]="Like New",2,
TRUE,1
)</f>
        <v>1</v>
      </c>
    </row>
    <row r="2030" spans="1:16" hidden="1" x14ac:dyDescent="0.3">
      <c r="A2030">
        <v>2029</v>
      </c>
      <c r="B2030" t="s">
        <v>24</v>
      </c>
      <c r="C2030">
        <v>2016</v>
      </c>
      <c r="D2030">
        <v>5.2</v>
      </c>
      <c r="E2030" t="s">
        <v>25</v>
      </c>
      <c r="F2030" t="s">
        <v>34</v>
      </c>
      <c r="G2030">
        <v>86623</v>
      </c>
      <c r="H2030" t="s">
        <v>38</v>
      </c>
      <c r="I2030">
        <v>37006.81</v>
      </c>
      <c r="J2030" t="s">
        <v>49</v>
      </c>
      <c r="K2030">
        <f ca="1">YEAR(TODAY()) - Table1[[#This Row],[Year]]</f>
        <v>10</v>
      </c>
      <c r="L2030">
        <f>Table1[[#This Row],[Price]]/Table1[[#This Row],[Mileage]]</f>
        <v>0.42721690544081825</v>
      </c>
      <c r="M2030" t="str" cm="1">
        <f t="array" ref="M2030">_xlfn.IFS(
Table1[[#This Row],[Mileage]]&lt;50000,"Low",
Table1[[#This Row],[Mileage]]&lt;150000,"Medium",
TRUE,"High"
)</f>
        <v>Medium</v>
      </c>
      <c r="N2030" t="str" cm="1">
        <f t="array" ref="N2030">_xlfn.IFS(
Table1[[#This Row],[Price]]&lt;65000,"Budget",
Table1[[#This Row],[Price]]&lt;=80000,"Mid-range",
TRUE,"Premium"
)</f>
        <v>Budget</v>
      </c>
      <c r="O2030" t="str" cm="1">
        <f t="array" ref="O2030">_xlfn.IFS(
Table1[[#This Row],[Engine Size]]&lt;2,"Small",
Table1[[#This Row],[Engine Size]]&lt;4,"Medium",
TRUE,"Large"
)</f>
        <v>Large</v>
      </c>
      <c r="P2030" cm="1">
        <f t="array" ref="P2030">_xlfn.IFS(
Table1[[#This Row],[Condition]]="New",3,
Table1[[#This Row],[Condition]]="Like New",2,
TRUE,1
)</f>
        <v>2</v>
      </c>
    </row>
    <row r="2031" spans="1:16" x14ac:dyDescent="0.3">
      <c r="A2031">
        <v>2030</v>
      </c>
      <c r="B2031" t="s">
        <v>17</v>
      </c>
      <c r="C2031">
        <v>2014</v>
      </c>
      <c r="D2031">
        <v>2.2999999999999998</v>
      </c>
      <c r="E2031" t="s">
        <v>33</v>
      </c>
      <c r="F2031" t="s">
        <v>34</v>
      </c>
      <c r="G2031">
        <v>225097</v>
      </c>
      <c r="H2031" t="s">
        <v>20</v>
      </c>
      <c r="I2031">
        <v>63871.11</v>
      </c>
      <c r="J2031" t="s">
        <v>64</v>
      </c>
      <c r="K2031">
        <f ca="1">YEAR(TODAY()) - Table1[[#This Row],[Year]]</f>
        <v>12</v>
      </c>
      <c r="L2031">
        <f>Table1[[#This Row],[Price]]/Table1[[#This Row],[Mileage]]</f>
        <v>0.28374927253584009</v>
      </c>
      <c r="M2031" t="str" cm="1">
        <f t="array" ref="M2031">_xlfn.IFS(
Table1[[#This Row],[Mileage]]&lt;50000,"Low",
Table1[[#This Row],[Mileage]]&lt;150000,"Medium",
TRUE,"High"
)</f>
        <v>High</v>
      </c>
      <c r="N2031" t="str" cm="1">
        <f t="array" ref="N2031">_xlfn.IFS(
Table1[[#This Row],[Price]]&lt;65000,"Budget",
Table1[[#This Row],[Price]]&lt;=80000,"Mid-range",
TRUE,"Premium"
)</f>
        <v>Budget</v>
      </c>
      <c r="O2031" t="str" cm="1">
        <f t="array" ref="O2031">_xlfn.IFS(
Table1[[#This Row],[Engine Size]]&lt;2,"Small",
Table1[[#This Row],[Engine Size]]&lt;4,"Medium",
TRUE,"Large"
)</f>
        <v>Medium</v>
      </c>
      <c r="P2031" cm="1">
        <f t="array" ref="P2031">_xlfn.IFS(
Table1[[#This Row],[Condition]]="New",3,
Table1[[#This Row],[Condition]]="Like New",2,
TRUE,1
)</f>
        <v>3</v>
      </c>
    </row>
    <row r="2032" spans="1:16" hidden="1" x14ac:dyDescent="0.3">
      <c r="A2032">
        <v>2031</v>
      </c>
      <c r="B2032" t="s">
        <v>30</v>
      </c>
      <c r="C2032">
        <v>2019</v>
      </c>
      <c r="D2032">
        <v>3.1</v>
      </c>
      <c r="E2032" t="s">
        <v>42</v>
      </c>
      <c r="F2032" t="s">
        <v>34</v>
      </c>
      <c r="G2032">
        <v>298964</v>
      </c>
      <c r="H2032" t="s">
        <v>38</v>
      </c>
      <c r="I2032">
        <v>32163.119999999999</v>
      </c>
      <c r="J2032" t="s">
        <v>31</v>
      </c>
      <c r="K2032">
        <f ca="1">YEAR(TODAY()) - Table1[[#This Row],[Year]]</f>
        <v>7</v>
      </c>
      <c r="L2032">
        <f>Table1[[#This Row],[Price]]/Table1[[#This Row],[Mileage]]</f>
        <v>0.1075819162173372</v>
      </c>
      <c r="M2032" t="str" cm="1">
        <f t="array" ref="M2032">_xlfn.IFS(
Table1[[#This Row],[Mileage]]&lt;50000,"Low",
Table1[[#This Row],[Mileage]]&lt;150000,"Medium",
TRUE,"High"
)</f>
        <v>High</v>
      </c>
      <c r="N2032" t="str" cm="1">
        <f t="array" ref="N2032">_xlfn.IFS(
Table1[[#This Row],[Price]]&lt;65000,"Budget",
Table1[[#This Row],[Price]]&lt;=80000,"Mid-range",
TRUE,"Premium"
)</f>
        <v>Budget</v>
      </c>
      <c r="O2032" t="str" cm="1">
        <f t="array" ref="O2032">_xlfn.IFS(
Table1[[#This Row],[Engine Size]]&lt;2,"Small",
Table1[[#This Row],[Engine Size]]&lt;4,"Medium",
TRUE,"Large"
)</f>
        <v>Medium</v>
      </c>
      <c r="P2032" cm="1">
        <f t="array" ref="P2032">_xlfn.IFS(
Table1[[#This Row],[Condition]]="New",3,
Table1[[#This Row],[Condition]]="Like New",2,
TRUE,1
)</f>
        <v>2</v>
      </c>
    </row>
    <row r="2033" spans="1:16" x14ac:dyDescent="0.3">
      <c r="A2033">
        <v>2032</v>
      </c>
      <c r="B2033" t="s">
        <v>37</v>
      </c>
      <c r="C2033">
        <v>2005</v>
      </c>
      <c r="D2033">
        <v>1.2</v>
      </c>
      <c r="E2033" t="s">
        <v>33</v>
      </c>
      <c r="F2033" t="s">
        <v>19</v>
      </c>
      <c r="G2033">
        <v>215933</v>
      </c>
      <c r="H2033" t="s">
        <v>20</v>
      </c>
      <c r="I2033">
        <v>92136.05</v>
      </c>
      <c r="J2033" t="s">
        <v>48</v>
      </c>
      <c r="K2033">
        <f ca="1">YEAR(TODAY()) - Table1[[#This Row],[Year]]</f>
        <v>21</v>
      </c>
      <c r="L2033">
        <f>Table1[[#This Row],[Price]]/Table1[[#This Row],[Mileage]]</f>
        <v>0.42668813937656591</v>
      </c>
      <c r="M2033" t="str" cm="1">
        <f t="array" ref="M2033">_xlfn.IFS(
Table1[[#This Row],[Mileage]]&lt;50000,"Low",
Table1[[#This Row],[Mileage]]&lt;150000,"Medium",
TRUE,"High"
)</f>
        <v>High</v>
      </c>
      <c r="N2033" t="str" cm="1">
        <f t="array" ref="N2033">_xlfn.IFS(
Table1[[#This Row],[Price]]&lt;65000,"Budget",
Table1[[#This Row],[Price]]&lt;=80000,"Mid-range",
TRUE,"Premium"
)</f>
        <v>Premium</v>
      </c>
      <c r="O2033" t="str" cm="1">
        <f t="array" ref="O2033">_xlfn.IFS(
Table1[[#This Row],[Engine Size]]&lt;2,"Small",
Table1[[#This Row],[Engine Size]]&lt;4,"Medium",
TRUE,"Large"
)</f>
        <v>Small</v>
      </c>
      <c r="P2033" cm="1">
        <f t="array" ref="P2033">_xlfn.IFS(
Table1[[#This Row],[Condition]]="New",3,
Table1[[#This Row],[Condition]]="Like New",2,
TRUE,1
)</f>
        <v>3</v>
      </c>
    </row>
    <row r="2034" spans="1:16" x14ac:dyDescent="0.3">
      <c r="A2034">
        <v>2033</v>
      </c>
      <c r="B2034" t="s">
        <v>30</v>
      </c>
      <c r="C2034">
        <v>2023</v>
      </c>
      <c r="D2034">
        <v>3.2</v>
      </c>
      <c r="E2034" t="s">
        <v>33</v>
      </c>
      <c r="F2034" t="s">
        <v>19</v>
      </c>
      <c r="G2034">
        <v>196879</v>
      </c>
      <c r="H2034" t="s">
        <v>20</v>
      </c>
      <c r="I2034">
        <v>79194.62</v>
      </c>
      <c r="J2034" t="s">
        <v>41</v>
      </c>
      <c r="K2034">
        <f ca="1">YEAR(TODAY()) - Table1[[#This Row],[Year]]</f>
        <v>3</v>
      </c>
      <c r="L2034">
        <f>Table1[[#This Row],[Price]]/Table1[[#This Row],[Mileage]]</f>
        <v>0.40225021459881449</v>
      </c>
      <c r="M2034" t="str" cm="1">
        <f t="array" ref="M2034">_xlfn.IFS(
Table1[[#This Row],[Mileage]]&lt;50000,"Low",
Table1[[#This Row],[Mileage]]&lt;150000,"Medium",
TRUE,"High"
)</f>
        <v>High</v>
      </c>
      <c r="N2034" t="str" cm="1">
        <f t="array" ref="N2034">_xlfn.IFS(
Table1[[#This Row],[Price]]&lt;65000,"Budget",
Table1[[#This Row],[Price]]&lt;=80000,"Mid-range",
TRUE,"Premium"
)</f>
        <v>Mid-range</v>
      </c>
      <c r="O2034" t="str" cm="1">
        <f t="array" ref="O2034">_xlfn.IFS(
Table1[[#This Row],[Engine Size]]&lt;2,"Small",
Table1[[#This Row],[Engine Size]]&lt;4,"Medium",
TRUE,"Large"
)</f>
        <v>Medium</v>
      </c>
      <c r="P2034" cm="1">
        <f t="array" ref="P2034">_xlfn.IFS(
Table1[[#This Row],[Condition]]="New",3,
Table1[[#This Row],[Condition]]="Like New",2,
TRUE,1
)</f>
        <v>3</v>
      </c>
    </row>
    <row r="2035" spans="1:16" hidden="1" x14ac:dyDescent="0.3">
      <c r="A2035">
        <v>2034</v>
      </c>
      <c r="B2035" t="s">
        <v>43</v>
      </c>
      <c r="C2035">
        <v>2021</v>
      </c>
      <c r="D2035">
        <v>3.9</v>
      </c>
      <c r="E2035" t="s">
        <v>33</v>
      </c>
      <c r="F2035" t="s">
        <v>19</v>
      </c>
      <c r="G2035">
        <v>280558</v>
      </c>
      <c r="H2035" t="s">
        <v>20</v>
      </c>
      <c r="I2035">
        <v>28113.77</v>
      </c>
      <c r="J2035" t="s">
        <v>63</v>
      </c>
      <c r="K2035">
        <f ca="1">YEAR(TODAY()) - Table1[[#This Row],[Year]]</f>
        <v>5</v>
      </c>
      <c r="L2035">
        <f>Table1[[#This Row],[Price]]/Table1[[#This Row],[Mileage]]</f>
        <v>0.10020662394228645</v>
      </c>
      <c r="M2035" t="str" cm="1">
        <f t="array" ref="M2035">_xlfn.IFS(
Table1[[#This Row],[Mileage]]&lt;50000,"Low",
Table1[[#This Row],[Mileage]]&lt;150000,"Medium",
TRUE,"High"
)</f>
        <v>High</v>
      </c>
      <c r="N2035" t="str" cm="1">
        <f t="array" ref="N2035">_xlfn.IFS(
Table1[[#This Row],[Price]]&lt;65000,"Budget",
Table1[[#This Row],[Price]]&lt;=80000,"Mid-range",
TRUE,"Premium"
)</f>
        <v>Budget</v>
      </c>
      <c r="O2035" t="str" cm="1">
        <f t="array" ref="O2035">_xlfn.IFS(
Table1[[#This Row],[Engine Size]]&lt;2,"Small",
Table1[[#This Row],[Engine Size]]&lt;4,"Medium",
TRUE,"Large"
)</f>
        <v>Medium</v>
      </c>
      <c r="P2035" cm="1">
        <f t="array" ref="P2035">_xlfn.IFS(
Table1[[#This Row],[Condition]]="New",3,
Table1[[#This Row],[Condition]]="Like New",2,
TRUE,1
)</f>
        <v>3</v>
      </c>
    </row>
    <row r="2036" spans="1:16" x14ac:dyDescent="0.3">
      <c r="A2036">
        <v>2035</v>
      </c>
      <c r="B2036" t="s">
        <v>58</v>
      </c>
      <c r="C2036">
        <v>2014</v>
      </c>
      <c r="D2036">
        <v>3.9</v>
      </c>
      <c r="E2036" t="s">
        <v>33</v>
      </c>
      <c r="F2036" t="s">
        <v>19</v>
      </c>
      <c r="G2036">
        <v>24220</v>
      </c>
      <c r="H2036" t="s">
        <v>26</v>
      </c>
      <c r="I2036">
        <v>95135.69</v>
      </c>
      <c r="J2036" t="s">
        <v>67</v>
      </c>
      <c r="K2036">
        <f ca="1">YEAR(TODAY()) - Table1[[#This Row],[Year]]</f>
        <v>12</v>
      </c>
      <c r="L2036">
        <f>Table1[[#This Row],[Price]]/Table1[[#This Row],[Mileage]]</f>
        <v>3.9279805945499588</v>
      </c>
      <c r="M2036" t="str" cm="1">
        <f t="array" ref="M2036">_xlfn.IFS(
Table1[[#This Row],[Mileage]]&lt;50000,"Low",
Table1[[#This Row],[Mileage]]&lt;150000,"Medium",
TRUE,"High"
)</f>
        <v>Low</v>
      </c>
      <c r="N2036" t="str" cm="1">
        <f t="array" ref="N2036">_xlfn.IFS(
Table1[[#This Row],[Price]]&lt;65000,"Budget",
Table1[[#This Row],[Price]]&lt;=80000,"Mid-range",
TRUE,"Premium"
)</f>
        <v>Premium</v>
      </c>
      <c r="O2036" t="str" cm="1">
        <f t="array" ref="O2036">_xlfn.IFS(
Table1[[#This Row],[Engine Size]]&lt;2,"Small",
Table1[[#This Row],[Engine Size]]&lt;4,"Medium",
TRUE,"Large"
)</f>
        <v>Medium</v>
      </c>
      <c r="P2036" cm="1">
        <f t="array" ref="P2036">_xlfn.IFS(
Table1[[#This Row],[Condition]]="New",3,
Table1[[#This Row],[Condition]]="Like New",2,
TRUE,1
)</f>
        <v>1</v>
      </c>
    </row>
    <row r="2037" spans="1:16" hidden="1" x14ac:dyDescent="0.3">
      <c r="A2037">
        <v>2036</v>
      </c>
      <c r="B2037" t="s">
        <v>37</v>
      </c>
      <c r="C2037">
        <v>2008</v>
      </c>
      <c r="D2037">
        <v>2.7</v>
      </c>
      <c r="E2037" t="s">
        <v>18</v>
      </c>
      <c r="F2037" t="s">
        <v>19</v>
      </c>
      <c r="G2037">
        <v>60531</v>
      </c>
      <c r="H2037" t="s">
        <v>38</v>
      </c>
      <c r="I2037">
        <v>38929.97</v>
      </c>
      <c r="J2037" t="s">
        <v>68</v>
      </c>
      <c r="K2037">
        <f ca="1">YEAR(TODAY()) - Table1[[#This Row],[Year]]</f>
        <v>18</v>
      </c>
      <c r="L2037">
        <f>Table1[[#This Row],[Price]]/Table1[[#This Row],[Mileage]]</f>
        <v>0.64314103517206067</v>
      </c>
      <c r="M2037" t="str" cm="1">
        <f t="array" ref="M2037">_xlfn.IFS(
Table1[[#This Row],[Mileage]]&lt;50000,"Low",
Table1[[#This Row],[Mileage]]&lt;150000,"Medium",
TRUE,"High"
)</f>
        <v>Medium</v>
      </c>
      <c r="N2037" t="str" cm="1">
        <f t="array" ref="N2037">_xlfn.IFS(
Table1[[#This Row],[Price]]&lt;65000,"Budget",
Table1[[#This Row],[Price]]&lt;=80000,"Mid-range",
TRUE,"Premium"
)</f>
        <v>Budget</v>
      </c>
      <c r="O2037" t="str" cm="1">
        <f t="array" ref="O2037">_xlfn.IFS(
Table1[[#This Row],[Engine Size]]&lt;2,"Small",
Table1[[#This Row],[Engine Size]]&lt;4,"Medium",
TRUE,"Large"
)</f>
        <v>Medium</v>
      </c>
      <c r="P2037" cm="1">
        <f t="array" ref="P2037">_xlfn.IFS(
Table1[[#This Row],[Condition]]="New",3,
Table1[[#This Row],[Condition]]="Like New",2,
TRUE,1
)</f>
        <v>2</v>
      </c>
    </row>
    <row r="2038" spans="1:16" x14ac:dyDescent="0.3">
      <c r="A2038">
        <v>2037</v>
      </c>
      <c r="B2038" t="s">
        <v>17</v>
      </c>
      <c r="C2038">
        <v>2013</v>
      </c>
      <c r="D2038">
        <v>2.6</v>
      </c>
      <c r="E2038" t="s">
        <v>25</v>
      </c>
      <c r="F2038" t="s">
        <v>19</v>
      </c>
      <c r="G2038">
        <v>173497</v>
      </c>
      <c r="H2038" t="s">
        <v>20</v>
      </c>
      <c r="I2038">
        <v>66927.17</v>
      </c>
      <c r="J2038" t="s">
        <v>21</v>
      </c>
      <c r="K2038">
        <f ca="1">YEAR(TODAY()) - Table1[[#This Row],[Year]]</f>
        <v>13</v>
      </c>
      <c r="L2038">
        <f>Table1[[#This Row],[Price]]/Table1[[#This Row],[Mileage]]</f>
        <v>0.38575404762041993</v>
      </c>
      <c r="M2038" t="str" cm="1">
        <f t="array" ref="M2038">_xlfn.IFS(
Table1[[#This Row],[Mileage]]&lt;50000,"Low",
Table1[[#This Row],[Mileage]]&lt;150000,"Medium",
TRUE,"High"
)</f>
        <v>High</v>
      </c>
      <c r="N2038" t="str" cm="1">
        <f t="array" ref="N2038">_xlfn.IFS(
Table1[[#This Row],[Price]]&lt;65000,"Budget",
Table1[[#This Row],[Price]]&lt;=80000,"Mid-range",
TRUE,"Premium"
)</f>
        <v>Mid-range</v>
      </c>
      <c r="O2038" t="str" cm="1">
        <f t="array" ref="O2038">_xlfn.IFS(
Table1[[#This Row],[Engine Size]]&lt;2,"Small",
Table1[[#This Row],[Engine Size]]&lt;4,"Medium",
TRUE,"Large"
)</f>
        <v>Medium</v>
      </c>
      <c r="P2038" cm="1">
        <f t="array" ref="P2038">_xlfn.IFS(
Table1[[#This Row],[Condition]]="New",3,
Table1[[#This Row],[Condition]]="Like New",2,
TRUE,1
)</f>
        <v>3</v>
      </c>
    </row>
    <row r="2039" spans="1:16" x14ac:dyDescent="0.3">
      <c r="A2039">
        <v>2038</v>
      </c>
      <c r="B2039" t="s">
        <v>17</v>
      </c>
      <c r="C2039">
        <v>2017</v>
      </c>
      <c r="D2039">
        <v>1.5</v>
      </c>
      <c r="E2039" t="s">
        <v>18</v>
      </c>
      <c r="F2039" t="s">
        <v>34</v>
      </c>
      <c r="G2039">
        <v>9387</v>
      </c>
      <c r="H2039" t="s">
        <v>20</v>
      </c>
      <c r="I2039">
        <v>75571.06</v>
      </c>
      <c r="J2039" t="s">
        <v>35</v>
      </c>
      <c r="K2039">
        <f ca="1">YEAR(TODAY()) - Table1[[#This Row],[Year]]</f>
        <v>9</v>
      </c>
      <c r="L2039">
        <f>Table1[[#This Row],[Price]]/Table1[[#This Row],[Mileage]]</f>
        <v>8.050608288057953</v>
      </c>
      <c r="M2039" t="str" cm="1">
        <f t="array" ref="M2039">_xlfn.IFS(
Table1[[#This Row],[Mileage]]&lt;50000,"Low",
Table1[[#This Row],[Mileage]]&lt;150000,"Medium",
TRUE,"High"
)</f>
        <v>Low</v>
      </c>
      <c r="N2039" t="str" cm="1">
        <f t="array" ref="N2039">_xlfn.IFS(
Table1[[#This Row],[Price]]&lt;65000,"Budget",
Table1[[#This Row],[Price]]&lt;=80000,"Mid-range",
TRUE,"Premium"
)</f>
        <v>Mid-range</v>
      </c>
      <c r="O2039" t="str" cm="1">
        <f t="array" ref="O2039">_xlfn.IFS(
Table1[[#This Row],[Engine Size]]&lt;2,"Small",
Table1[[#This Row],[Engine Size]]&lt;4,"Medium",
TRUE,"Large"
)</f>
        <v>Small</v>
      </c>
      <c r="P2039" cm="1">
        <f t="array" ref="P2039">_xlfn.IFS(
Table1[[#This Row],[Condition]]="New",3,
Table1[[#This Row],[Condition]]="Like New",2,
TRUE,1
)</f>
        <v>3</v>
      </c>
    </row>
    <row r="2040" spans="1:16" hidden="1" x14ac:dyDescent="0.3">
      <c r="A2040">
        <v>2039</v>
      </c>
      <c r="B2040" t="s">
        <v>43</v>
      </c>
      <c r="C2040">
        <v>2016</v>
      </c>
      <c r="D2040">
        <v>2.8</v>
      </c>
      <c r="E2040" t="s">
        <v>18</v>
      </c>
      <c r="F2040" t="s">
        <v>34</v>
      </c>
      <c r="G2040">
        <v>245752</v>
      </c>
      <c r="H2040" t="s">
        <v>38</v>
      </c>
      <c r="I2040">
        <v>7175.71</v>
      </c>
      <c r="J2040" t="s">
        <v>63</v>
      </c>
      <c r="K2040">
        <f ca="1">YEAR(TODAY()) - Table1[[#This Row],[Year]]</f>
        <v>10</v>
      </c>
      <c r="L2040">
        <f>Table1[[#This Row],[Price]]/Table1[[#This Row],[Mileage]]</f>
        <v>2.9198989224909665E-2</v>
      </c>
      <c r="M2040" t="str" cm="1">
        <f t="array" ref="M2040">_xlfn.IFS(
Table1[[#This Row],[Mileage]]&lt;50000,"Low",
Table1[[#This Row],[Mileage]]&lt;150000,"Medium",
TRUE,"High"
)</f>
        <v>High</v>
      </c>
      <c r="N2040" t="str" cm="1">
        <f t="array" ref="N2040">_xlfn.IFS(
Table1[[#This Row],[Price]]&lt;65000,"Budget",
Table1[[#This Row],[Price]]&lt;=80000,"Mid-range",
TRUE,"Premium"
)</f>
        <v>Budget</v>
      </c>
      <c r="O2040" t="str" cm="1">
        <f t="array" ref="O2040">_xlfn.IFS(
Table1[[#This Row],[Engine Size]]&lt;2,"Small",
Table1[[#This Row],[Engine Size]]&lt;4,"Medium",
TRUE,"Large"
)</f>
        <v>Medium</v>
      </c>
      <c r="P2040" cm="1">
        <f t="array" ref="P2040">_xlfn.IFS(
Table1[[#This Row],[Condition]]="New",3,
Table1[[#This Row],[Condition]]="Like New",2,
TRUE,1
)</f>
        <v>2</v>
      </c>
    </row>
    <row r="2041" spans="1:16" x14ac:dyDescent="0.3">
      <c r="A2041">
        <v>2040</v>
      </c>
      <c r="B2041" t="s">
        <v>43</v>
      </c>
      <c r="C2041">
        <v>2017</v>
      </c>
      <c r="D2041">
        <v>1.5</v>
      </c>
      <c r="E2041" t="s">
        <v>18</v>
      </c>
      <c r="F2041" t="s">
        <v>34</v>
      </c>
      <c r="G2041">
        <v>76815</v>
      </c>
      <c r="H2041" t="s">
        <v>26</v>
      </c>
      <c r="I2041">
        <v>96101.9</v>
      </c>
      <c r="J2041" t="s">
        <v>63</v>
      </c>
      <c r="K2041">
        <f ca="1">YEAR(TODAY()) - Table1[[#This Row],[Year]]</f>
        <v>9</v>
      </c>
      <c r="L2041">
        <f>Table1[[#This Row],[Price]]/Table1[[#This Row],[Mileage]]</f>
        <v>1.2510824708715744</v>
      </c>
      <c r="M2041" t="str" cm="1">
        <f t="array" ref="M2041">_xlfn.IFS(
Table1[[#This Row],[Mileage]]&lt;50000,"Low",
Table1[[#This Row],[Mileage]]&lt;150000,"Medium",
TRUE,"High"
)</f>
        <v>Medium</v>
      </c>
      <c r="N2041" t="str" cm="1">
        <f t="array" ref="N2041">_xlfn.IFS(
Table1[[#This Row],[Price]]&lt;65000,"Budget",
Table1[[#This Row],[Price]]&lt;=80000,"Mid-range",
TRUE,"Premium"
)</f>
        <v>Premium</v>
      </c>
      <c r="O2041" t="str" cm="1">
        <f t="array" ref="O2041">_xlfn.IFS(
Table1[[#This Row],[Engine Size]]&lt;2,"Small",
Table1[[#This Row],[Engine Size]]&lt;4,"Medium",
TRUE,"Large"
)</f>
        <v>Small</v>
      </c>
      <c r="P2041" cm="1">
        <f t="array" ref="P2041">_xlfn.IFS(
Table1[[#This Row],[Condition]]="New",3,
Table1[[#This Row],[Condition]]="Like New",2,
TRUE,1
)</f>
        <v>1</v>
      </c>
    </row>
    <row r="2042" spans="1:16" hidden="1" x14ac:dyDescent="0.3">
      <c r="A2042">
        <v>2041</v>
      </c>
      <c r="B2042" t="s">
        <v>37</v>
      </c>
      <c r="C2042">
        <v>2004</v>
      </c>
      <c r="D2042">
        <v>4.8</v>
      </c>
      <c r="E2042" t="s">
        <v>33</v>
      </c>
      <c r="F2042" t="s">
        <v>19</v>
      </c>
      <c r="G2042">
        <v>27584</v>
      </c>
      <c r="H2042" t="s">
        <v>26</v>
      </c>
      <c r="I2042">
        <v>37721.919999999998</v>
      </c>
      <c r="J2042" t="s">
        <v>45</v>
      </c>
      <c r="K2042">
        <f ca="1">YEAR(TODAY()) - Table1[[#This Row],[Year]]</f>
        <v>22</v>
      </c>
      <c r="L2042">
        <f>Table1[[#This Row],[Price]]/Table1[[#This Row],[Mileage]]</f>
        <v>1.3675290023201856</v>
      </c>
      <c r="M2042" t="str" cm="1">
        <f t="array" ref="M2042">_xlfn.IFS(
Table1[[#This Row],[Mileage]]&lt;50000,"Low",
Table1[[#This Row],[Mileage]]&lt;150000,"Medium",
TRUE,"High"
)</f>
        <v>Low</v>
      </c>
      <c r="N2042" t="str" cm="1">
        <f t="array" ref="N2042">_xlfn.IFS(
Table1[[#This Row],[Price]]&lt;65000,"Budget",
Table1[[#This Row],[Price]]&lt;=80000,"Mid-range",
TRUE,"Premium"
)</f>
        <v>Budget</v>
      </c>
      <c r="O2042" t="str" cm="1">
        <f t="array" ref="O2042">_xlfn.IFS(
Table1[[#This Row],[Engine Size]]&lt;2,"Small",
Table1[[#This Row],[Engine Size]]&lt;4,"Medium",
TRUE,"Large"
)</f>
        <v>Large</v>
      </c>
      <c r="P2042" cm="1">
        <f t="array" ref="P2042">_xlfn.IFS(
Table1[[#This Row],[Condition]]="New",3,
Table1[[#This Row],[Condition]]="Like New",2,
TRUE,1
)</f>
        <v>1</v>
      </c>
    </row>
    <row r="2043" spans="1:16" hidden="1" x14ac:dyDescent="0.3">
      <c r="A2043">
        <v>2042</v>
      </c>
      <c r="B2043" t="s">
        <v>30</v>
      </c>
      <c r="C2043">
        <v>2019</v>
      </c>
      <c r="D2043">
        <v>5.8</v>
      </c>
      <c r="E2043" t="s">
        <v>18</v>
      </c>
      <c r="F2043" t="s">
        <v>34</v>
      </c>
      <c r="G2043">
        <v>44783</v>
      </c>
      <c r="H2043" t="s">
        <v>20</v>
      </c>
      <c r="I2043">
        <v>23028.99</v>
      </c>
      <c r="J2043" t="s">
        <v>40</v>
      </c>
      <c r="K2043">
        <f ca="1">YEAR(TODAY()) - Table1[[#This Row],[Year]]</f>
        <v>7</v>
      </c>
      <c r="L2043">
        <f>Table1[[#This Row],[Price]]/Table1[[#This Row],[Mileage]]</f>
        <v>0.51423508920795846</v>
      </c>
      <c r="M2043" t="str" cm="1">
        <f t="array" ref="M2043">_xlfn.IFS(
Table1[[#This Row],[Mileage]]&lt;50000,"Low",
Table1[[#This Row],[Mileage]]&lt;150000,"Medium",
TRUE,"High"
)</f>
        <v>Low</v>
      </c>
      <c r="N2043" t="str" cm="1">
        <f t="array" ref="N2043">_xlfn.IFS(
Table1[[#This Row],[Price]]&lt;65000,"Budget",
Table1[[#This Row],[Price]]&lt;=80000,"Mid-range",
TRUE,"Premium"
)</f>
        <v>Budget</v>
      </c>
      <c r="O2043" t="str" cm="1">
        <f t="array" ref="O2043">_xlfn.IFS(
Table1[[#This Row],[Engine Size]]&lt;2,"Small",
Table1[[#This Row],[Engine Size]]&lt;4,"Medium",
TRUE,"Large"
)</f>
        <v>Large</v>
      </c>
      <c r="P2043" cm="1">
        <f t="array" ref="P2043">_xlfn.IFS(
Table1[[#This Row],[Condition]]="New",3,
Table1[[#This Row],[Condition]]="Like New",2,
TRUE,1
)</f>
        <v>3</v>
      </c>
    </row>
    <row r="2044" spans="1:16" x14ac:dyDescent="0.3">
      <c r="A2044">
        <v>2043</v>
      </c>
      <c r="B2044" t="s">
        <v>50</v>
      </c>
      <c r="C2044">
        <v>2019</v>
      </c>
      <c r="D2044">
        <v>5.9</v>
      </c>
      <c r="E2044" t="s">
        <v>25</v>
      </c>
      <c r="F2044" t="s">
        <v>34</v>
      </c>
      <c r="G2044">
        <v>170881</v>
      </c>
      <c r="H2044" t="s">
        <v>26</v>
      </c>
      <c r="I2044">
        <v>85817.24</v>
      </c>
      <c r="J2044" t="s">
        <v>55</v>
      </c>
      <c r="K2044">
        <f ca="1">YEAR(TODAY()) - Table1[[#This Row],[Year]]</f>
        <v>7</v>
      </c>
      <c r="L2044">
        <f>Table1[[#This Row],[Price]]/Table1[[#This Row],[Mileage]]</f>
        <v>0.50220469215418917</v>
      </c>
      <c r="M2044" t="str" cm="1">
        <f t="array" ref="M2044">_xlfn.IFS(
Table1[[#This Row],[Mileage]]&lt;50000,"Low",
Table1[[#This Row],[Mileage]]&lt;150000,"Medium",
TRUE,"High"
)</f>
        <v>High</v>
      </c>
      <c r="N2044" t="str" cm="1">
        <f t="array" ref="N2044">_xlfn.IFS(
Table1[[#This Row],[Price]]&lt;65000,"Budget",
Table1[[#This Row],[Price]]&lt;=80000,"Mid-range",
TRUE,"Premium"
)</f>
        <v>Premium</v>
      </c>
      <c r="O2044" t="str" cm="1">
        <f t="array" ref="O2044">_xlfn.IFS(
Table1[[#This Row],[Engine Size]]&lt;2,"Small",
Table1[[#This Row],[Engine Size]]&lt;4,"Medium",
TRUE,"Large"
)</f>
        <v>Large</v>
      </c>
      <c r="P2044" cm="1">
        <f t="array" ref="P2044">_xlfn.IFS(
Table1[[#This Row],[Condition]]="New",3,
Table1[[#This Row],[Condition]]="Like New",2,
TRUE,1
)</f>
        <v>1</v>
      </c>
    </row>
    <row r="2045" spans="1:16" x14ac:dyDescent="0.3">
      <c r="A2045">
        <v>2044</v>
      </c>
      <c r="B2045" t="s">
        <v>17</v>
      </c>
      <c r="C2045">
        <v>2008</v>
      </c>
      <c r="D2045">
        <v>5.3</v>
      </c>
      <c r="E2045" t="s">
        <v>18</v>
      </c>
      <c r="F2045" t="s">
        <v>19</v>
      </c>
      <c r="G2045">
        <v>185399</v>
      </c>
      <c r="H2045" t="s">
        <v>38</v>
      </c>
      <c r="I2045">
        <v>71775.429999999993</v>
      </c>
      <c r="J2045" t="s">
        <v>35</v>
      </c>
      <c r="K2045">
        <f ca="1">YEAR(TODAY()) - Table1[[#This Row],[Year]]</f>
        <v>18</v>
      </c>
      <c r="L2045">
        <f>Table1[[#This Row],[Price]]/Table1[[#This Row],[Mileage]]</f>
        <v>0.38714032977524149</v>
      </c>
      <c r="M2045" t="str" cm="1">
        <f t="array" ref="M2045">_xlfn.IFS(
Table1[[#This Row],[Mileage]]&lt;50000,"Low",
Table1[[#This Row],[Mileage]]&lt;150000,"Medium",
TRUE,"High"
)</f>
        <v>High</v>
      </c>
      <c r="N2045" t="str" cm="1">
        <f t="array" ref="N2045">_xlfn.IFS(
Table1[[#This Row],[Price]]&lt;65000,"Budget",
Table1[[#This Row],[Price]]&lt;=80000,"Mid-range",
TRUE,"Premium"
)</f>
        <v>Mid-range</v>
      </c>
      <c r="O2045" t="str" cm="1">
        <f t="array" ref="O2045">_xlfn.IFS(
Table1[[#This Row],[Engine Size]]&lt;2,"Small",
Table1[[#This Row],[Engine Size]]&lt;4,"Medium",
TRUE,"Large"
)</f>
        <v>Large</v>
      </c>
      <c r="P2045" cm="1">
        <f t="array" ref="P2045">_xlfn.IFS(
Table1[[#This Row],[Condition]]="New",3,
Table1[[#This Row],[Condition]]="Like New",2,
TRUE,1
)</f>
        <v>2</v>
      </c>
    </row>
    <row r="2046" spans="1:16" hidden="1" x14ac:dyDescent="0.3">
      <c r="A2046">
        <v>2045</v>
      </c>
      <c r="B2046" t="s">
        <v>17</v>
      </c>
      <c r="C2046">
        <v>2010</v>
      </c>
      <c r="D2046">
        <v>4</v>
      </c>
      <c r="E2046" t="s">
        <v>42</v>
      </c>
      <c r="F2046" t="s">
        <v>34</v>
      </c>
      <c r="G2046">
        <v>124494</v>
      </c>
      <c r="H2046" t="s">
        <v>26</v>
      </c>
      <c r="I2046">
        <v>13240.61</v>
      </c>
      <c r="J2046" t="s">
        <v>64</v>
      </c>
      <c r="K2046">
        <f ca="1">YEAR(TODAY()) - Table1[[#This Row],[Year]]</f>
        <v>16</v>
      </c>
      <c r="L2046">
        <f>Table1[[#This Row],[Price]]/Table1[[#This Row],[Mileage]]</f>
        <v>0.10635540668626602</v>
      </c>
      <c r="M2046" t="str" cm="1">
        <f t="array" ref="M2046">_xlfn.IFS(
Table1[[#This Row],[Mileage]]&lt;50000,"Low",
Table1[[#This Row],[Mileage]]&lt;150000,"Medium",
TRUE,"High"
)</f>
        <v>Medium</v>
      </c>
      <c r="N2046" t="str" cm="1">
        <f t="array" ref="N2046">_xlfn.IFS(
Table1[[#This Row],[Price]]&lt;65000,"Budget",
Table1[[#This Row],[Price]]&lt;=80000,"Mid-range",
TRUE,"Premium"
)</f>
        <v>Budget</v>
      </c>
      <c r="O2046" t="str" cm="1">
        <f t="array" ref="O2046">_xlfn.IFS(
Table1[[#This Row],[Engine Size]]&lt;2,"Small",
Table1[[#This Row],[Engine Size]]&lt;4,"Medium",
TRUE,"Large"
)</f>
        <v>Large</v>
      </c>
      <c r="P2046" cm="1">
        <f t="array" ref="P2046">_xlfn.IFS(
Table1[[#This Row],[Condition]]="New",3,
Table1[[#This Row],[Condition]]="Like New",2,
TRUE,1
)</f>
        <v>1</v>
      </c>
    </row>
    <row r="2047" spans="1:16" hidden="1" x14ac:dyDescent="0.3">
      <c r="A2047">
        <v>2046</v>
      </c>
      <c r="B2047" t="s">
        <v>43</v>
      </c>
      <c r="C2047">
        <v>2023</v>
      </c>
      <c r="D2047">
        <v>4.5</v>
      </c>
      <c r="E2047" t="s">
        <v>33</v>
      </c>
      <c r="F2047" t="s">
        <v>19</v>
      </c>
      <c r="G2047">
        <v>115814</v>
      </c>
      <c r="H2047" t="s">
        <v>38</v>
      </c>
      <c r="I2047">
        <v>16119.24</v>
      </c>
      <c r="J2047" t="s">
        <v>44</v>
      </c>
      <c r="K2047">
        <f ca="1">YEAR(TODAY()) - Table1[[#This Row],[Year]]</f>
        <v>3</v>
      </c>
      <c r="L2047">
        <f>Table1[[#This Row],[Price]]/Table1[[#This Row],[Mileage]]</f>
        <v>0.13918213687464381</v>
      </c>
      <c r="M2047" t="str" cm="1">
        <f t="array" ref="M2047">_xlfn.IFS(
Table1[[#This Row],[Mileage]]&lt;50000,"Low",
Table1[[#This Row],[Mileage]]&lt;150000,"Medium",
TRUE,"High"
)</f>
        <v>Medium</v>
      </c>
      <c r="N2047" t="str" cm="1">
        <f t="array" ref="N2047">_xlfn.IFS(
Table1[[#This Row],[Price]]&lt;65000,"Budget",
Table1[[#This Row],[Price]]&lt;=80000,"Mid-range",
TRUE,"Premium"
)</f>
        <v>Budget</v>
      </c>
      <c r="O2047" t="str" cm="1">
        <f t="array" ref="O2047">_xlfn.IFS(
Table1[[#This Row],[Engine Size]]&lt;2,"Small",
Table1[[#This Row],[Engine Size]]&lt;4,"Medium",
TRUE,"Large"
)</f>
        <v>Large</v>
      </c>
      <c r="P2047" cm="1">
        <f t="array" ref="P2047">_xlfn.IFS(
Table1[[#This Row],[Condition]]="New",3,
Table1[[#This Row],[Condition]]="Like New",2,
TRUE,1
)</f>
        <v>2</v>
      </c>
    </row>
    <row r="2048" spans="1:16" x14ac:dyDescent="0.3">
      <c r="A2048">
        <v>2047</v>
      </c>
      <c r="B2048" t="s">
        <v>24</v>
      </c>
      <c r="C2048">
        <v>2021</v>
      </c>
      <c r="D2048">
        <v>2.4</v>
      </c>
      <c r="E2048" t="s">
        <v>42</v>
      </c>
      <c r="F2048" t="s">
        <v>34</v>
      </c>
      <c r="G2048">
        <v>250139</v>
      </c>
      <c r="H2048" t="s">
        <v>20</v>
      </c>
      <c r="I2048">
        <v>72943.23</v>
      </c>
      <c r="J2048" t="s">
        <v>49</v>
      </c>
      <c r="K2048">
        <f ca="1">YEAR(TODAY()) - Table1[[#This Row],[Year]]</f>
        <v>5</v>
      </c>
      <c r="L2048">
        <f>Table1[[#This Row],[Price]]/Table1[[#This Row],[Mileage]]</f>
        <v>0.29161078440387145</v>
      </c>
      <c r="M2048" t="str" cm="1">
        <f t="array" ref="M2048">_xlfn.IFS(
Table1[[#This Row],[Mileage]]&lt;50000,"Low",
Table1[[#This Row],[Mileage]]&lt;150000,"Medium",
TRUE,"High"
)</f>
        <v>High</v>
      </c>
      <c r="N2048" t="str" cm="1">
        <f t="array" ref="N2048">_xlfn.IFS(
Table1[[#This Row],[Price]]&lt;65000,"Budget",
Table1[[#This Row],[Price]]&lt;=80000,"Mid-range",
TRUE,"Premium"
)</f>
        <v>Mid-range</v>
      </c>
      <c r="O2048" t="str" cm="1">
        <f t="array" ref="O2048">_xlfn.IFS(
Table1[[#This Row],[Engine Size]]&lt;2,"Small",
Table1[[#This Row],[Engine Size]]&lt;4,"Medium",
TRUE,"Large"
)</f>
        <v>Medium</v>
      </c>
      <c r="P2048" cm="1">
        <f t="array" ref="P2048">_xlfn.IFS(
Table1[[#This Row],[Condition]]="New",3,
Table1[[#This Row],[Condition]]="Like New",2,
TRUE,1
)</f>
        <v>3</v>
      </c>
    </row>
    <row r="2049" spans="1:16" hidden="1" x14ac:dyDescent="0.3">
      <c r="A2049">
        <v>2048</v>
      </c>
      <c r="B2049" t="s">
        <v>43</v>
      </c>
      <c r="C2049">
        <v>2000</v>
      </c>
      <c r="D2049">
        <v>4.2</v>
      </c>
      <c r="E2049" t="s">
        <v>25</v>
      </c>
      <c r="F2049" t="s">
        <v>19</v>
      </c>
      <c r="G2049">
        <v>141929</v>
      </c>
      <c r="H2049" t="s">
        <v>38</v>
      </c>
      <c r="I2049">
        <v>12104.41</v>
      </c>
      <c r="J2049" t="s">
        <v>57</v>
      </c>
      <c r="K2049">
        <f ca="1">YEAR(TODAY()) - Table1[[#This Row],[Year]]</f>
        <v>26</v>
      </c>
      <c r="L2049">
        <f>Table1[[#This Row],[Price]]/Table1[[#This Row],[Mileage]]</f>
        <v>8.5284966426875414E-2</v>
      </c>
      <c r="M2049" t="str" cm="1">
        <f t="array" ref="M2049">_xlfn.IFS(
Table1[[#This Row],[Mileage]]&lt;50000,"Low",
Table1[[#This Row],[Mileage]]&lt;150000,"Medium",
TRUE,"High"
)</f>
        <v>Medium</v>
      </c>
      <c r="N2049" t="str" cm="1">
        <f t="array" ref="N2049">_xlfn.IFS(
Table1[[#This Row],[Price]]&lt;65000,"Budget",
Table1[[#This Row],[Price]]&lt;=80000,"Mid-range",
TRUE,"Premium"
)</f>
        <v>Budget</v>
      </c>
      <c r="O2049" t="str" cm="1">
        <f t="array" ref="O2049">_xlfn.IFS(
Table1[[#This Row],[Engine Size]]&lt;2,"Small",
Table1[[#This Row],[Engine Size]]&lt;4,"Medium",
TRUE,"Large"
)</f>
        <v>Large</v>
      </c>
      <c r="P2049" cm="1">
        <f t="array" ref="P2049">_xlfn.IFS(
Table1[[#This Row],[Condition]]="New",3,
Table1[[#This Row],[Condition]]="Like New",2,
TRUE,1
)</f>
        <v>2</v>
      </c>
    </row>
    <row r="2050" spans="1:16" x14ac:dyDescent="0.3">
      <c r="A2050">
        <v>2049</v>
      </c>
      <c r="B2050" t="s">
        <v>50</v>
      </c>
      <c r="C2050">
        <v>2017</v>
      </c>
      <c r="D2050">
        <v>3.3</v>
      </c>
      <c r="E2050" t="s">
        <v>25</v>
      </c>
      <c r="F2050" t="s">
        <v>19</v>
      </c>
      <c r="G2050">
        <v>173333</v>
      </c>
      <c r="H2050" t="s">
        <v>20</v>
      </c>
      <c r="I2050">
        <v>92131.67</v>
      </c>
      <c r="J2050" t="s">
        <v>55</v>
      </c>
      <c r="K2050">
        <f ca="1">YEAR(TODAY()) - Table1[[#This Row],[Year]]</f>
        <v>9</v>
      </c>
      <c r="L2050">
        <f>Table1[[#This Row],[Price]]/Table1[[#This Row],[Mileage]]</f>
        <v>0.5315298875574761</v>
      </c>
      <c r="M2050" t="str" cm="1">
        <f t="array" ref="M2050">_xlfn.IFS(
Table1[[#This Row],[Mileage]]&lt;50000,"Low",
Table1[[#This Row],[Mileage]]&lt;150000,"Medium",
TRUE,"High"
)</f>
        <v>High</v>
      </c>
      <c r="N2050" t="str" cm="1">
        <f t="array" ref="N2050">_xlfn.IFS(
Table1[[#This Row],[Price]]&lt;65000,"Budget",
Table1[[#This Row],[Price]]&lt;=80000,"Mid-range",
TRUE,"Premium"
)</f>
        <v>Premium</v>
      </c>
      <c r="O2050" t="str" cm="1">
        <f t="array" ref="O2050">_xlfn.IFS(
Table1[[#This Row],[Engine Size]]&lt;2,"Small",
Table1[[#This Row],[Engine Size]]&lt;4,"Medium",
TRUE,"Large"
)</f>
        <v>Medium</v>
      </c>
      <c r="P2050" cm="1">
        <f t="array" ref="P2050">_xlfn.IFS(
Table1[[#This Row],[Condition]]="New",3,
Table1[[#This Row],[Condition]]="Like New",2,
TRUE,1
)</f>
        <v>3</v>
      </c>
    </row>
    <row r="2051" spans="1:16" x14ac:dyDescent="0.3">
      <c r="A2051">
        <v>2050</v>
      </c>
      <c r="B2051" t="s">
        <v>30</v>
      </c>
      <c r="C2051">
        <v>2005</v>
      </c>
      <c r="D2051">
        <v>3.4</v>
      </c>
      <c r="E2051" t="s">
        <v>25</v>
      </c>
      <c r="F2051" t="s">
        <v>19</v>
      </c>
      <c r="G2051">
        <v>246509</v>
      </c>
      <c r="H2051" t="s">
        <v>38</v>
      </c>
      <c r="I2051">
        <v>75446.31</v>
      </c>
      <c r="J2051" t="s">
        <v>41</v>
      </c>
      <c r="K2051">
        <f ca="1">YEAR(TODAY()) - Table1[[#This Row],[Year]]</f>
        <v>21</v>
      </c>
      <c r="L2051">
        <f>Table1[[#This Row],[Price]]/Table1[[#This Row],[Mileage]]</f>
        <v>0.30605904855400817</v>
      </c>
      <c r="M2051" t="str" cm="1">
        <f t="array" ref="M2051">_xlfn.IFS(
Table1[[#This Row],[Mileage]]&lt;50000,"Low",
Table1[[#This Row],[Mileage]]&lt;150000,"Medium",
TRUE,"High"
)</f>
        <v>High</v>
      </c>
      <c r="N2051" t="str" cm="1">
        <f t="array" ref="N2051">_xlfn.IFS(
Table1[[#This Row],[Price]]&lt;65000,"Budget",
Table1[[#This Row],[Price]]&lt;=80000,"Mid-range",
TRUE,"Premium"
)</f>
        <v>Mid-range</v>
      </c>
      <c r="O2051" t="str" cm="1">
        <f t="array" ref="O2051">_xlfn.IFS(
Table1[[#This Row],[Engine Size]]&lt;2,"Small",
Table1[[#This Row],[Engine Size]]&lt;4,"Medium",
TRUE,"Large"
)</f>
        <v>Medium</v>
      </c>
      <c r="P2051" cm="1">
        <f t="array" ref="P2051">_xlfn.IFS(
Table1[[#This Row],[Condition]]="New",3,
Table1[[#This Row],[Condition]]="Like New",2,
TRUE,1
)</f>
        <v>2</v>
      </c>
    </row>
    <row r="2052" spans="1:16" hidden="1" x14ac:dyDescent="0.3">
      <c r="A2052">
        <v>2051</v>
      </c>
      <c r="B2052" t="s">
        <v>30</v>
      </c>
      <c r="C2052">
        <v>2001</v>
      </c>
      <c r="D2052">
        <v>4.8</v>
      </c>
      <c r="E2052" t="s">
        <v>25</v>
      </c>
      <c r="F2052" t="s">
        <v>34</v>
      </c>
      <c r="G2052">
        <v>13580</v>
      </c>
      <c r="H2052" t="s">
        <v>38</v>
      </c>
      <c r="I2052">
        <v>36871.760000000002</v>
      </c>
      <c r="J2052" t="s">
        <v>52</v>
      </c>
      <c r="K2052">
        <f ca="1">YEAR(TODAY()) - Table1[[#This Row],[Year]]</f>
        <v>25</v>
      </c>
      <c r="L2052">
        <f>Table1[[#This Row],[Price]]/Table1[[#This Row],[Mileage]]</f>
        <v>2.7151516936671576</v>
      </c>
      <c r="M2052" t="str" cm="1">
        <f t="array" ref="M2052">_xlfn.IFS(
Table1[[#This Row],[Mileage]]&lt;50000,"Low",
Table1[[#This Row],[Mileage]]&lt;150000,"Medium",
TRUE,"High"
)</f>
        <v>Low</v>
      </c>
      <c r="N2052" t="str" cm="1">
        <f t="array" ref="N2052">_xlfn.IFS(
Table1[[#This Row],[Price]]&lt;65000,"Budget",
Table1[[#This Row],[Price]]&lt;=80000,"Mid-range",
TRUE,"Premium"
)</f>
        <v>Budget</v>
      </c>
      <c r="O2052" t="str" cm="1">
        <f t="array" ref="O2052">_xlfn.IFS(
Table1[[#This Row],[Engine Size]]&lt;2,"Small",
Table1[[#This Row],[Engine Size]]&lt;4,"Medium",
TRUE,"Large"
)</f>
        <v>Large</v>
      </c>
      <c r="P2052" cm="1">
        <f t="array" ref="P2052">_xlfn.IFS(
Table1[[#This Row],[Condition]]="New",3,
Table1[[#This Row],[Condition]]="Like New",2,
TRUE,1
)</f>
        <v>2</v>
      </c>
    </row>
    <row r="2053" spans="1:16" hidden="1" x14ac:dyDescent="0.3">
      <c r="A2053">
        <v>2052</v>
      </c>
      <c r="B2053" t="s">
        <v>24</v>
      </c>
      <c r="C2053">
        <v>2014</v>
      </c>
      <c r="D2053">
        <v>2.4</v>
      </c>
      <c r="E2053" t="s">
        <v>18</v>
      </c>
      <c r="F2053" t="s">
        <v>34</v>
      </c>
      <c r="G2053">
        <v>18240</v>
      </c>
      <c r="H2053" t="s">
        <v>26</v>
      </c>
      <c r="I2053">
        <v>39479.18</v>
      </c>
      <c r="J2053" t="s">
        <v>49</v>
      </c>
      <c r="K2053">
        <f ca="1">YEAR(TODAY()) - Table1[[#This Row],[Year]]</f>
        <v>12</v>
      </c>
      <c r="L2053">
        <f>Table1[[#This Row],[Price]]/Table1[[#This Row],[Mileage]]</f>
        <v>2.1644287280701753</v>
      </c>
      <c r="M2053" t="str" cm="1">
        <f t="array" ref="M2053">_xlfn.IFS(
Table1[[#This Row],[Mileage]]&lt;50000,"Low",
Table1[[#This Row],[Mileage]]&lt;150000,"Medium",
TRUE,"High"
)</f>
        <v>Low</v>
      </c>
      <c r="N2053" t="str" cm="1">
        <f t="array" ref="N2053">_xlfn.IFS(
Table1[[#This Row],[Price]]&lt;65000,"Budget",
Table1[[#This Row],[Price]]&lt;=80000,"Mid-range",
TRUE,"Premium"
)</f>
        <v>Budget</v>
      </c>
      <c r="O2053" t="str" cm="1">
        <f t="array" ref="O2053">_xlfn.IFS(
Table1[[#This Row],[Engine Size]]&lt;2,"Small",
Table1[[#This Row],[Engine Size]]&lt;4,"Medium",
TRUE,"Large"
)</f>
        <v>Medium</v>
      </c>
      <c r="P2053" cm="1">
        <f t="array" ref="P2053">_xlfn.IFS(
Table1[[#This Row],[Condition]]="New",3,
Table1[[#This Row],[Condition]]="Like New",2,
TRUE,1
)</f>
        <v>1</v>
      </c>
    </row>
    <row r="2054" spans="1:16" x14ac:dyDescent="0.3">
      <c r="A2054">
        <v>2053</v>
      </c>
      <c r="B2054" t="s">
        <v>17</v>
      </c>
      <c r="C2054">
        <v>2020</v>
      </c>
      <c r="D2054">
        <v>2.6</v>
      </c>
      <c r="E2054" t="s">
        <v>33</v>
      </c>
      <c r="F2054" t="s">
        <v>19</v>
      </c>
      <c r="G2054">
        <v>254351</v>
      </c>
      <c r="H2054" t="s">
        <v>38</v>
      </c>
      <c r="I2054">
        <v>53117.13</v>
      </c>
      <c r="J2054" t="s">
        <v>47</v>
      </c>
      <c r="K2054">
        <f ca="1">YEAR(TODAY()) - Table1[[#This Row],[Year]]</f>
        <v>6</v>
      </c>
      <c r="L2054">
        <f>Table1[[#This Row],[Price]]/Table1[[#This Row],[Mileage]]</f>
        <v>0.20883397352477481</v>
      </c>
      <c r="M2054" t="str" cm="1">
        <f t="array" ref="M2054">_xlfn.IFS(
Table1[[#This Row],[Mileage]]&lt;50000,"Low",
Table1[[#This Row],[Mileage]]&lt;150000,"Medium",
TRUE,"High"
)</f>
        <v>High</v>
      </c>
      <c r="N2054" t="str" cm="1">
        <f t="array" ref="N2054">_xlfn.IFS(
Table1[[#This Row],[Price]]&lt;65000,"Budget",
Table1[[#This Row],[Price]]&lt;=80000,"Mid-range",
TRUE,"Premium"
)</f>
        <v>Budget</v>
      </c>
      <c r="O2054" t="str" cm="1">
        <f t="array" ref="O2054">_xlfn.IFS(
Table1[[#This Row],[Engine Size]]&lt;2,"Small",
Table1[[#This Row],[Engine Size]]&lt;4,"Medium",
TRUE,"Large"
)</f>
        <v>Medium</v>
      </c>
      <c r="P2054" cm="1">
        <f t="array" ref="P2054">_xlfn.IFS(
Table1[[#This Row],[Condition]]="New",3,
Table1[[#This Row],[Condition]]="Like New",2,
TRUE,1
)</f>
        <v>2</v>
      </c>
    </row>
    <row r="2055" spans="1:16" hidden="1" x14ac:dyDescent="0.3">
      <c r="A2055">
        <v>2054</v>
      </c>
      <c r="B2055" t="s">
        <v>43</v>
      </c>
      <c r="C2055">
        <v>2013</v>
      </c>
      <c r="D2055">
        <v>5.6</v>
      </c>
      <c r="E2055" t="s">
        <v>25</v>
      </c>
      <c r="F2055" t="s">
        <v>19</v>
      </c>
      <c r="G2055">
        <v>254271</v>
      </c>
      <c r="H2055" t="s">
        <v>20</v>
      </c>
      <c r="I2055">
        <v>39292.089999999997</v>
      </c>
      <c r="J2055" t="s">
        <v>44</v>
      </c>
      <c r="K2055">
        <f ca="1">YEAR(TODAY()) - Table1[[#This Row],[Year]]</f>
        <v>13</v>
      </c>
      <c r="L2055">
        <f>Table1[[#This Row],[Price]]/Table1[[#This Row],[Mileage]]</f>
        <v>0.15452839686790865</v>
      </c>
      <c r="M2055" t="str" cm="1">
        <f t="array" ref="M2055">_xlfn.IFS(
Table1[[#This Row],[Mileage]]&lt;50000,"Low",
Table1[[#This Row],[Mileage]]&lt;150000,"Medium",
TRUE,"High"
)</f>
        <v>High</v>
      </c>
      <c r="N2055" t="str" cm="1">
        <f t="array" ref="N2055">_xlfn.IFS(
Table1[[#This Row],[Price]]&lt;65000,"Budget",
Table1[[#This Row],[Price]]&lt;=80000,"Mid-range",
TRUE,"Premium"
)</f>
        <v>Budget</v>
      </c>
      <c r="O2055" t="str" cm="1">
        <f t="array" ref="O2055">_xlfn.IFS(
Table1[[#This Row],[Engine Size]]&lt;2,"Small",
Table1[[#This Row],[Engine Size]]&lt;4,"Medium",
TRUE,"Large"
)</f>
        <v>Large</v>
      </c>
      <c r="P2055" cm="1">
        <f t="array" ref="P2055">_xlfn.IFS(
Table1[[#This Row],[Condition]]="New",3,
Table1[[#This Row],[Condition]]="Like New",2,
TRUE,1
)</f>
        <v>3</v>
      </c>
    </row>
    <row r="2056" spans="1:16" x14ac:dyDescent="0.3">
      <c r="A2056">
        <v>2055</v>
      </c>
      <c r="B2056" t="s">
        <v>30</v>
      </c>
      <c r="C2056">
        <v>2004</v>
      </c>
      <c r="D2056">
        <v>1.3</v>
      </c>
      <c r="E2056" t="s">
        <v>42</v>
      </c>
      <c r="F2056" t="s">
        <v>34</v>
      </c>
      <c r="G2056">
        <v>80974</v>
      </c>
      <c r="H2056" t="s">
        <v>38</v>
      </c>
      <c r="I2056">
        <v>79429.509999999995</v>
      </c>
      <c r="J2056" t="s">
        <v>40</v>
      </c>
      <c r="K2056">
        <f ca="1">YEAR(TODAY()) - Table1[[#This Row],[Year]]</f>
        <v>22</v>
      </c>
      <c r="L2056">
        <f>Table1[[#This Row],[Price]]/Table1[[#This Row],[Mileage]]</f>
        <v>0.98092609973571754</v>
      </c>
      <c r="M2056" t="str" cm="1">
        <f t="array" ref="M2056">_xlfn.IFS(
Table1[[#This Row],[Mileage]]&lt;50000,"Low",
Table1[[#This Row],[Mileage]]&lt;150000,"Medium",
TRUE,"High"
)</f>
        <v>Medium</v>
      </c>
      <c r="N2056" t="str" cm="1">
        <f t="array" ref="N2056">_xlfn.IFS(
Table1[[#This Row],[Price]]&lt;65000,"Budget",
Table1[[#This Row],[Price]]&lt;=80000,"Mid-range",
TRUE,"Premium"
)</f>
        <v>Mid-range</v>
      </c>
      <c r="O2056" t="str" cm="1">
        <f t="array" ref="O2056">_xlfn.IFS(
Table1[[#This Row],[Engine Size]]&lt;2,"Small",
Table1[[#This Row],[Engine Size]]&lt;4,"Medium",
TRUE,"Large"
)</f>
        <v>Small</v>
      </c>
      <c r="P2056" cm="1">
        <f t="array" ref="P2056">_xlfn.IFS(
Table1[[#This Row],[Condition]]="New",3,
Table1[[#This Row],[Condition]]="Like New",2,
TRUE,1
)</f>
        <v>2</v>
      </c>
    </row>
    <row r="2057" spans="1:16" x14ac:dyDescent="0.3">
      <c r="A2057">
        <v>2056</v>
      </c>
      <c r="B2057" t="s">
        <v>50</v>
      </c>
      <c r="C2057">
        <v>2005</v>
      </c>
      <c r="D2057">
        <v>3.4</v>
      </c>
      <c r="E2057" t="s">
        <v>25</v>
      </c>
      <c r="F2057" t="s">
        <v>34</v>
      </c>
      <c r="G2057">
        <v>73401</v>
      </c>
      <c r="H2057" t="s">
        <v>20</v>
      </c>
      <c r="I2057">
        <v>97600.01</v>
      </c>
      <c r="J2057" t="s">
        <v>54</v>
      </c>
      <c r="K2057">
        <f ca="1">YEAR(TODAY()) - Table1[[#This Row],[Year]]</f>
        <v>21</v>
      </c>
      <c r="L2057">
        <f>Table1[[#This Row],[Price]]/Table1[[#This Row],[Mileage]]</f>
        <v>1.3296822931567689</v>
      </c>
      <c r="M2057" t="str" cm="1">
        <f t="array" ref="M2057">_xlfn.IFS(
Table1[[#This Row],[Mileage]]&lt;50000,"Low",
Table1[[#This Row],[Mileage]]&lt;150000,"Medium",
TRUE,"High"
)</f>
        <v>Medium</v>
      </c>
      <c r="N2057" t="str" cm="1">
        <f t="array" ref="N2057">_xlfn.IFS(
Table1[[#This Row],[Price]]&lt;65000,"Budget",
Table1[[#This Row],[Price]]&lt;=80000,"Mid-range",
TRUE,"Premium"
)</f>
        <v>Premium</v>
      </c>
      <c r="O2057" t="str" cm="1">
        <f t="array" ref="O2057">_xlfn.IFS(
Table1[[#This Row],[Engine Size]]&lt;2,"Small",
Table1[[#This Row],[Engine Size]]&lt;4,"Medium",
TRUE,"Large"
)</f>
        <v>Medium</v>
      </c>
      <c r="P2057" cm="1">
        <f t="array" ref="P2057">_xlfn.IFS(
Table1[[#This Row],[Condition]]="New",3,
Table1[[#This Row],[Condition]]="Like New",2,
TRUE,1
)</f>
        <v>3</v>
      </c>
    </row>
    <row r="2058" spans="1:16" x14ac:dyDescent="0.3">
      <c r="A2058">
        <v>2057</v>
      </c>
      <c r="B2058" t="s">
        <v>37</v>
      </c>
      <c r="C2058">
        <v>2005</v>
      </c>
      <c r="D2058">
        <v>5.6</v>
      </c>
      <c r="E2058" t="s">
        <v>33</v>
      </c>
      <c r="F2058" t="s">
        <v>19</v>
      </c>
      <c r="G2058">
        <v>213165</v>
      </c>
      <c r="H2058" t="s">
        <v>20</v>
      </c>
      <c r="I2058">
        <v>60529.54</v>
      </c>
      <c r="J2058" t="s">
        <v>45</v>
      </c>
      <c r="K2058">
        <f ca="1">YEAR(TODAY()) - Table1[[#This Row],[Year]]</f>
        <v>21</v>
      </c>
      <c r="L2058">
        <f>Table1[[#This Row],[Price]]/Table1[[#This Row],[Mileage]]</f>
        <v>0.28395627800060985</v>
      </c>
      <c r="M2058" t="str" cm="1">
        <f t="array" ref="M2058">_xlfn.IFS(
Table1[[#This Row],[Mileage]]&lt;50000,"Low",
Table1[[#This Row],[Mileage]]&lt;150000,"Medium",
TRUE,"High"
)</f>
        <v>High</v>
      </c>
      <c r="N2058" t="str" cm="1">
        <f t="array" ref="N2058">_xlfn.IFS(
Table1[[#This Row],[Price]]&lt;65000,"Budget",
Table1[[#This Row],[Price]]&lt;=80000,"Mid-range",
TRUE,"Premium"
)</f>
        <v>Budget</v>
      </c>
      <c r="O2058" t="str" cm="1">
        <f t="array" ref="O2058">_xlfn.IFS(
Table1[[#This Row],[Engine Size]]&lt;2,"Small",
Table1[[#This Row],[Engine Size]]&lt;4,"Medium",
TRUE,"Large"
)</f>
        <v>Large</v>
      </c>
      <c r="P2058" cm="1">
        <f t="array" ref="P2058">_xlfn.IFS(
Table1[[#This Row],[Condition]]="New",3,
Table1[[#This Row],[Condition]]="Like New",2,
TRUE,1
)</f>
        <v>3</v>
      </c>
    </row>
    <row r="2059" spans="1:16" hidden="1" x14ac:dyDescent="0.3">
      <c r="A2059">
        <v>2058</v>
      </c>
      <c r="B2059" t="s">
        <v>58</v>
      </c>
      <c r="C2059">
        <v>2021</v>
      </c>
      <c r="D2059">
        <v>4.0999999999999996</v>
      </c>
      <c r="E2059" t="s">
        <v>42</v>
      </c>
      <c r="F2059" t="s">
        <v>34</v>
      </c>
      <c r="G2059">
        <v>164340</v>
      </c>
      <c r="H2059" t="s">
        <v>38</v>
      </c>
      <c r="I2059">
        <v>47373.55</v>
      </c>
      <c r="J2059" t="s">
        <v>67</v>
      </c>
      <c r="K2059">
        <f ca="1">YEAR(TODAY()) - Table1[[#This Row],[Year]]</f>
        <v>5</v>
      </c>
      <c r="L2059">
        <f>Table1[[#This Row],[Price]]/Table1[[#This Row],[Mileage]]</f>
        <v>0.28826548618717296</v>
      </c>
      <c r="M2059" t="str" cm="1">
        <f t="array" ref="M2059">_xlfn.IFS(
Table1[[#This Row],[Mileage]]&lt;50000,"Low",
Table1[[#This Row],[Mileage]]&lt;150000,"Medium",
TRUE,"High"
)</f>
        <v>High</v>
      </c>
      <c r="N2059" t="str" cm="1">
        <f t="array" ref="N2059">_xlfn.IFS(
Table1[[#This Row],[Price]]&lt;65000,"Budget",
Table1[[#This Row],[Price]]&lt;=80000,"Mid-range",
TRUE,"Premium"
)</f>
        <v>Budget</v>
      </c>
      <c r="O2059" t="str" cm="1">
        <f t="array" ref="O2059">_xlfn.IFS(
Table1[[#This Row],[Engine Size]]&lt;2,"Small",
Table1[[#This Row],[Engine Size]]&lt;4,"Medium",
TRUE,"Large"
)</f>
        <v>Large</v>
      </c>
      <c r="P2059" cm="1">
        <f t="array" ref="P2059">_xlfn.IFS(
Table1[[#This Row],[Condition]]="New",3,
Table1[[#This Row],[Condition]]="Like New",2,
TRUE,1
)</f>
        <v>2</v>
      </c>
    </row>
    <row r="2060" spans="1:16" hidden="1" x14ac:dyDescent="0.3">
      <c r="A2060">
        <v>2059</v>
      </c>
      <c r="B2060" t="s">
        <v>58</v>
      </c>
      <c r="C2060">
        <v>2017</v>
      </c>
      <c r="D2060">
        <v>3.7</v>
      </c>
      <c r="E2060" t="s">
        <v>42</v>
      </c>
      <c r="F2060" t="s">
        <v>34</v>
      </c>
      <c r="G2060">
        <v>265790</v>
      </c>
      <c r="H2060" t="s">
        <v>26</v>
      </c>
      <c r="I2060">
        <v>26163.54</v>
      </c>
      <c r="J2060" t="s">
        <v>65</v>
      </c>
      <c r="K2060">
        <f ca="1">YEAR(TODAY()) - Table1[[#This Row],[Year]]</f>
        <v>9</v>
      </c>
      <c r="L2060">
        <f>Table1[[#This Row],[Price]]/Table1[[#This Row],[Mileage]]</f>
        <v>9.8436886263591566E-2</v>
      </c>
      <c r="M2060" t="str" cm="1">
        <f t="array" ref="M2060">_xlfn.IFS(
Table1[[#This Row],[Mileage]]&lt;50000,"Low",
Table1[[#This Row],[Mileage]]&lt;150000,"Medium",
TRUE,"High"
)</f>
        <v>High</v>
      </c>
      <c r="N2060" t="str" cm="1">
        <f t="array" ref="N2060">_xlfn.IFS(
Table1[[#This Row],[Price]]&lt;65000,"Budget",
Table1[[#This Row],[Price]]&lt;=80000,"Mid-range",
TRUE,"Premium"
)</f>
        <v>Budget</v>
      </c>
      <c r="O2060" t="str" cm="1">
        <f t="array" ref="O2060">_xlfn.IFS(
Table1[[#This Row],[Engine Size]]&lt;2,"Small",
Table1[[#This Row],[Engine Size]]&lt;4,"Medium",
TRUE,"Large"
)</f>
        <v>Medium</v>
      </c>
      <c r="P2060" cm="1">
        <f t="array" ref="P2060">_xlfn.IFS(
Table1[[#This Row],[Condition]]="New",3,
Table1[[#This Row],[Condition]]="Like New",2,
TRUE,1
)</f>
        <v>1</v>
      </c>
    </row>
    <row r="2061" spans="1:16" x14ac:dyDescent="0.3">
      <c r="A2061">
        <v>2060</v>
      </c>
      <c r="B2061" t="s">
        <v>58</v>
      </c>
      <c r="C2061">
        <v>2013</v>
      </c>
      <c r="D2061">
        <v>2.2000000000000002</v>
      </c>
      <c r="E2061" t="s">
        <v>42</v>
      </c>
      <c r="F2061" t="s">
        <v>34</v>
      </c>
      <c r="G2061">
        <v>186443</v>
      </c>
      <c r="H2061" t="s">
        <v>38</v>
      </c>
      <c r="I2061">
        <v>67076.17</v>
      </c>
      <c r="J2061" t="s">
        <v>67</v>
      </c>
      <c r="K2061">
        <f ca="1">YEAR(TODAY()) - Table1[[#This Row],[Year]]</f>
        <v>13</v>
      </c>
      <c r="L2061">
        <f>Table1[[#This Row],[Price]]/Table1[[#This Row],[Mileage]]</f>
        <v>0.35976770380223444</v>
      </c>
      <c r="M2061" t="str" cm="1">
        <f t="array" ref="M2061">_xlfn.IFS(
Table1[[#This Row],[Mileage]]&lt;50000,"Low",
Table1[[#This Row],[Mileage]]&lt;150000,"Medium",
TRUE,"High"
)</f>
        <v>High</v>
      </c>
      <c r="N2061" t="str" cm="1">
        <f t="array" ref="N2061">_xlfn.IFS(
Table1[[#This Row],[Price]]&lt;65000,"Budget",
Table1[[#This Row],[Price]]&lt;=80000,"Mid-range",
TRUE,"Premium"
)</f>
        <v>Mid-range</v>
      </c>
      <c r="O2061" t="str" cm="1">
        <f t="array" ref="O2061">_xlfn.IFS(
Table1[[#This Row],[Engine Size]]&lt;2,"Small",
Table1[[#This Row],[Engine Size]]&lt;4,"Medium",
TRUE,"Large"
)</f>
        <v>Medium</v>
      </c>
      <c r="P2061" cm="1">
        <f t="array" ref="P2061">_xlfn.IFS(
Table1[[#This Row],[Condition]]="New",3,
Table1[[#This Row],[Condition]]="Like New",2,
TRUE,1
)</f>
        <v>2</v>
      </c>
    </row>
    <row r="2062" spans="1:16" x14ac:dyDescent="0.3">
      <c r="A2062">
        <v>2061</v>
      </c>
      <c r="B2062" t="s">
        <v>17</v>
      </c>
      <c r="C2062">
        <v>2009</v>
      </c>
      <c r="D2062">
        <v>2.7</v>
      </c>
      <c r="E2062" t="s">
        <v>18</v>
      </c>
      <c r="F2062" t="s">
        <v>19</v>
      </c>
      <c r="G2062">
        <v>248123</v>
      </c>
      <c r="H2062" t="s">
        <v>38</v>
      </c>
      <c r="I2062">
        <v>70129.8</v>
      </c>
      <c r="J2062" t="s">
        <v>21</v>
      </c>
      <c r="K2062">
        <f ca="1">YEAR(TODAY()) - Table1[[#This Row],[Year]]</f>
        <v>17</v>
      </c>
      <c r="L2062">
        <f>Table1[[#This Row],[Price]]/Table1[[#This Row],[Mileage]]</f>
        <v>0.28264127066011618</v>
      </c>
      <c r="M2062" t="str" cm="1">
        <f t="array" ref="M2062">_xlfn.IFS(
Table1[[#This Row],[Mileage]]&lt;50000,"Low",
Table1[[#This Row],[Mileage]]&lt;150000,"Medium",
TRUE,"High"
)</f>
        <v>High</v>
      </c>
      <c r="N2062" t="str" cm="1">
        <f t="array" ref="N2062">_xlfn.IFS(
Table1[[#This Row],[Price]]&lt;65000,"Budget",
Table1[[#This Row],[Price]]&lt;=80000,"Mid-range",
TRUE,"Premium"
)</f>
        <v>Mid-range</v>
      </c>
      <c r="O2062" t="str" cm="1">
        <f t="array" ref="O2062">_xlfn.IFS(
Table1[[#This Row],[Engine Size]]&lt;2,"Small",
Table1[[#This Row],[Engine Size]]&lt;4,"Medium",
TRUE,"Large"
)</f>
        <v>Medium</v>
      </c>
      <c r="P2062" cm="1">
        <f t="array" ref="P2062">_xlfn.IFS(
Table1[[#This Row],[Condition]]="New",3,
Table1[[#This Row],[Condition]]="Like New",2,
TRUE,1
)</f>
        <v>2</v>
      </c>
    </row>
    <row r="2063" spans="1:16" x14ac:dyDescent="0.3">
      <c r="A2063">
        <v>2062</v>
      </c>
      <c r="B2063" t="s">
        <v>43</v>
      </c>
      <c r="C2063">
        <v>2013</v>
      </c>
      <c r="D2063">
        <v>5.3</v>
      </c>
      <c r="E2063" t="s">
        <v>25</v>
      </c>
      <c r="F2063" t="s">
        <v>19</v>
      </c>
      <c r="G2063">
        <v>89460</v>
      </c>
      <c r="H2063" t="s">
        <v>26</v>
      </c>
      <c r="I2063">
        <v>70093.11</v>
      </c>
      <c r="J2063" t="s">
        <v>63</v>
      </c>
      <c r="K2063">
        <f ca="1">YEAR(TODAY()) - Table1[[#This Row],[Year]]</f>
        <v>13</v>
      </c>
      <c r="L2063">
        <f>Table1[[#This Row],[Price]]/Table1[[#This Row],[Mileage]]</f>
        <v>0.78351341381623074</v>
      </c>
      <c r="M2063" t="str" cm="1">
        <f t="array" ref="M2063">_xlfn.IFS(
Table1[[#This Row],[Mileage]]&lt;50000,"Low",
Table1[[#This Row],[Mileage]]&lt;150000,"Medium",
TRUE,"High"
)</f>
        <v>Medium</v>
      </c>
      <c r="N2063" t="str" cm="1">
        <f t="array" ref="N2063">_xlfn.IFS(
Table1[[#This Row],[Price]]&lt;65000,"Budget",
Table1[[#This Row],[Price]]&lt;=80000,"Mid-range",
TRUE,"Premium"
)</f>
        <v>Mid-range</v>
      </c>
      <c r="O2063" t="str" cm="1">
        <f t="array" ref="O2063">_xlfn.IFS(
Table1[[#This Row],[Engine Size]]&lt;2,"Small",
Table1[[#This Row],[Engine Size]]&lt;4,"Medium",
TRUE,"Large"
)</f>
        <v>Large</v>
      </c>
      <c r="P2063" cm="1">
        <f t="array" ref="P2063">_xlfn.IFS(
Table1[[#This Row],[Condition]]="New",3,
Table1[[#This Row],[Condition]]="Like New",2,
TRUE,1
)</f>
        <v>1</v>
      </c>
    </row>
    <row r="2064" spans="1:16" hidden="1" x14ac:dyDescent="0.3">
      <c r="A2064">
        <v>2063</v>
      </c>
      <c r="B2064" t="s">
        <v>24</v>
      </c>
      <c r="C2064">
        <v>2012</v>
      </c>
      <c r="D2064">
        <v>3.8</v>
      </c>
      <c r="E2064" t="s">
        <v>18</v>
      </c>
      <c r="F2064" t="s">
        <v>34</v>
      </c>
      <c r="G2064">
        <v>51048</v>
      </c>
      <c r="H2064" t="s">
        <v>20</v>
      </c>
      <c r="I2064">
        <v>7563.58</v>
      </c>
      <c r="J2064" t="s">
        <v>27</v>
      </c>
      <c r="K2064">
        <f ca="1">YEAR(TODAY()) - Table1[[#This Row],[Year]]</f>
        <v>14</v>
      </c>
      <c r="L2064">
        <f>Table1[[#This Row],[Price]]/Table1[[#This Row],[Mileage]]</f>
        <v>0.14816603980567308</v>
      </c>
      <c r="M2064" t="str" cm="1">
        <f t="array" ref="M2064">_xlfn.IFS(
Table1[[#This Row],[Mileage]]&lt;50000,"Low",
Table1[[#This Row],[Mileage]]&lt;150000,"Medium",
TRUE,"High"
)</f>
        <v>Medium</v>
      </c>
      <c r="N2064" t="str" cm="1">
        <f t="array" ref="N2064">_xlfn.IFS(
Table1[[#This Row],[Price]]&lt;65000,"Budget",
Table1[[#This Row],[Price]]&lt;=80000,"Mid-range",
TRUE,"Premium"
)</f>
        <v>Budget</v>
      </c>
      <c r="O2064" t="str" cm="1">
        <f t="array" ref="O2064">_xlfn.IFS(
Table1[[#This Row],[Engine Size]]&lt;2,"Small",
Table1[[#This Row],[Engine Size]]&lt;4,"Medium",
TRUE,"Large"
)</f>
        <v>Medium</v>
      </c>
      <c r="P2064" cm="1">
        <f t="array" ref="P2064">_xlfn.IFS(
Table1[[#This Row],[Condition]]="New",3,
Table1[[#This Row],[Condition]]="Like New",2,
TRUE,1
)</f>
        <v>3</v>
      </c>
    </row>
    <row r="2065" spans="1:16" x14ac:dyDescent="0.3">
      <c r="A2065">
        <v>2064</v>
      </c>
      <c r="B2065" t="s">
        <v>30</v>
      </c>
      <c r="C2065">
        <v>2002</v>
      </c>
      <c r="D2065">
        <v>3.6</v>
      </c>
      <c r="E2065" t="s">
        <v>42</v>
      </c>
      <c r="F2065" t="s">
        <v>19</v>
      </c>
      <c r="G2065">
        <v>206518</v>
      </c>
      <c r="H2065" t="s">
        <v>38</v>
      </c>
      <c r="I2065">
        <v>90416.6</v>
      </c>
      <c r="J2065" t="s">
        <v>52</v>
      </c>
      <c r="K2065">
        <f ca="1">YEAR(TODAY()) - Table1[[#This Row],[Year]]</f>
        <v>24</v>
      </c>
      <c r="L2065">
        <f>Table1[[#This Row],[Price]]/Table1[[#This Row],[Mileage]]</f>
        <v>0.43781462148577849</v>
      </c>
      <c r="M2065" t="str" cm="1">
        <f t="array" ref="M2065">_xlfn.IFS(
Table1[[#This Row],[Mileage]]&lt;50000,"Low",
Table1[[#This Row],[Mileage]]&lt;150000,"Medium",
TRUE,"High"
)</f>
        <v>High</v>
      </c>
      <c r="N2065" t="str" cm="1">
        <f t="array" ref="N2065">_xlfn.IFS(
Table1[[#This Row],[Price]]&lt;65000,"Budget",
Table1[[#This Row],[Price]]&lt;=80000,"Mid-range",
TRUE,"Premium"
)</f>
        <v>Premium</v>
      </c>
      <c r="O2065" t="str" cm="1">
        <f t="array" ref="O2065">_xlfn.IFS(
Table1[[#This Row],[Engine Size]]&lt;2,"Small",
Table1[[#This Row],[Engine Size]]&lt;4,"Medium",
TRUE,"Large"
)</f>
        <v>Medium</v>
      </c>
      <c r="P2065" cm="1">
        <f t="array" ref="P2065">_xlfn.IFS(
Table1[[#This Row],[Condition]]="New",3,
Table1[[#This Row],[Condition]]="Like New",2,
TRUE,1
)</f>
        <v>2</v>
      </c>
    </row>
    <row r="2066" spans="1:16" hidden="1" x14ac:dyDescent="0.3">
      <c r="A2066">
        <v>2065</v>
      </c>
      <c r="B2066" t="s">
        <v>37</v>
      </c>
      <c r="C2066">
        <v>2005</v>
      </c>
      <c r="D2066">
        <v>1.5</v>
      </c>
      <c r="E2066" t="s">
        <v>18</v>
      </c>
      <c r="F2066" t="s">
        <v>34</v>
      </c>
      <c r="G2066">
        <v>132850</v>
      </c>
      <c r="H2066" t="s">
        <v>26</v>
      </c>
      <c r="I2066">
        <v>37120.120000000003</v>
      </c>
      <c r="J2066" t="s">
        <v>68</v>
      </c>
      <c r="K2066">
        <f ca="1">YEAR(TODAY()) - Table1[[#This Row],[Year]]</f>
        <v>21</v>
      </c>
      <c r="L2066">
        <f>Table1[[#This Row],[Price]]/Table1[[#This Row],[Mileage]]</f>
        <v>0.27941377493413627</v>
      </c>
      <c r="M2066" t="str" cm="1">
        <f t="array" ref="M2066">_xlfn.IFS(
Table1[[#This Row],[Mileage]]&lt;50000,"Low",
Table1[[#This Row],[Mileage]]&lt;150000,"Medium",
TRUE,"High"
)</f>
        <v>Medium</v>
      </c>
      <c r="N2066" t="str" cm="1">
        <f t="array" ref="N2066">_xlfn.IFS(
Table1[[#This Row],[Price]]&lt;65000,"Budget",
Table1[[#This Row],[Price]]&lt;=80000,"Mid-range",
TRUE,"Premium"
)</f>
        <v>Budget</v>
      </c>
      <c r="O2066" t="str" cm="1">
        <f t="array" ref="O2066">_xlfn.IFS(
Table1[[#This Row],[Engine Size]]&lt;2,"Small",
Table1[[#This Row],[Engine Size]]&lt;4,"Medium",
TRUE,"Large"
)</f>
        <v>Small</v>
      </c>
      <c r="P2066" cm="1">
        <f t="array" ref="P2066">_xlfn.IFS(
Table1[[#This Row],[Condition]]="New",3,
Table1[[#This Row],[Condition]]="Like New",2,
TRUE,1
)</f>
        <v>1</v>
      </c>
    </row>
    <row r="2067" spans="1:16" x14ac:dyDescent="0.3">
      <c r="A2067">
        <v>2066</v>
      </c>
      <c r="B2067" t="s">
        <v>50</v>
      </c>
      <c r="C2067">
        <v>2007</v>
      </c>
      <c r="D2067">
        <v>1.1000000000000001</v>
      </c>
      <c r="E2067" t="s">
        <v>18</v>
      </c>
      <c r="F2067" t="s">
        <v>34</v>
      </c>
      <c r="G2067">
        <v>211912</v>
      </c>
      <c r="H2067" t="s">
        <v>26</v>
      </c>
      <c r="I2067">
        <v>75695.75</v>
      </c>
      <c r="J2067" t="s">
        <v>51</v>
      </c>
      <c r="K2067">
        <f ca="1">YEAR(TODAY()) - Table1[[#This Row],[Year]]</f>
        <v>19</v>
      </c>
      <c r="L2067">
        <f>Table1[[#This Row],[Price]]/Table1[[#This Row],[Mileage]]</f>
        <v>0.35720369776133487</v>
      </c>
      <c r="M2067" t="str" cm="1">
        <f t="array" ref="M2067">_xlfn.IFS(
Table1[[#This Row],[Mileage]]&lt;50000,"Low",
Table1[[#This Row],[Mileage]]&lt;150000,"Medium",
TRUE,"High"
)</f>
        <v>High</v>
      </c>
      <c r="N2067" t="str" cm="1">
        <f t="array" ref="N2067">_xlfn.IFS(
Table1[[#This Row],[Price]]&lt;65000,"Budget",
Table1[[#This Row],[Price]]&lt;=80000,"Mid-range",
TRUE,"Premium"
)</f>
        <v>Mid-range</v>
      </c>
      <c r="O2067" t="str" cm="1">
        <f t="array" ref="O2067">_xlfn.IFS(
Table1[[#This Row],[Engine Size]]&lt;2,"Small",
Table1[[#This Row],[Engine Size]]&lt;4,"Medium",
TRUE,"Large"
)</f>
        <v>Small</v>
      </c>
      <c r="P2067" cm="1">
        <f t="array" ref="P2067">_xlfn.IFS(
Table1[[#This Row],[Condition]]="New",3,
Table1[[#This Row],[Condition]]="Like New",2,
TRUE,1
)</f>
        <v>1</v>
      </c>
    </row>
    <row r="2068" spans="1:16" x14ac:dyDescent="0.3">
      <c r="A2068">
        <v>2067</v>
      </c>
      <c r="B2068" t="s">
        <v>37</v>
      </c>
      <c r="C2068">
        <v>2011</v>
      </c>
      <c r="D2068">
        <v>5.8</v>
      </c>
      <c r="E2068" t="s">
        <v>18</v>
      </c>
      <c r="F2068" t="s">
        <v>19</v>
      </c>
      <c r="G2068">
        <v>266891</v>
      </c>
      <c r="H2068" t="s">
        <v>20</v>
      </c>
      <c r="I2068">
        <v>77181.66</v>
      </c>
      <c r="J2068" t="s">
        <v>68</v>
      </c>
      <c r="K2068">
        <f ca="1">YEAR(TODAY()) - Table1[[#This Row],[Year]]</f>
        <v>15</v>
      </c>
      <c r="L2068">
        <f>Table1[[#This Row],[Price]]/Table1[[#This Row],[Mileage]]</f>
        <v>0.28918794564072975</v>
      </c>
      <c r="M2068" t="str" cm="1">
        <f t="array" ref="M2068">_xlfn.IFS(
Table1[[#This Row],[Mileage]]&lt;50000,"Low",
Table1[[#This Row],[Mileage]]&lt;150000,"Medium",
TRUE,"High"
)</f>
        <v>High</v>
      </c>
      <c r="N2068" t="str" cm="1">
        <f t="array" ref="N2068">_xlfn.IFS(
Table1[[#This Row],[Price]]&lt;65000,"Budget",
Table1[[#This Row],[Price]]&lt;=80000,"Mid-range",
TRUE,"Premium"
)</f>
        <v>Mid-range</v>
      </c>
      <c r="O2068" t="str" cm="1">
        <f t="array" ref="O2068">_xlfn.IFS(
Table1[[#This Row],[Engine Size]]&lt;2,"Small",
Table1[[#This Row],[Engine Size]]&lt;4,"Medium",
TRUE,"Large"
)</f>
        <v>Large</v>
      </c>
      <c r="P2068" cm="1">
        <f t="array" ref="P2068">_xlfn.IFS(
Table1[[#This Row],[Condition]]="New",3,
Table1[[#This Row],[Condition]]="Like New",2,
TRUE,1
)</f>
        <v>3</v>
      </c>
    </row>
    <row r="2069" spans="1:16" x14ac:dyDescent="0.3">
      <c r="A2069">
        <v>2068</v>
      </c>
      <c r="B2069" t="s">
        <v>50</v>
      </c>
      <c r="C2069">
        <v>2012</v>
      </c>
      <c r="D2069">
        <v>2.9</v>
      </c>
      <c r="E2069" t="s">
        <v>25</v>
      </c>
      <c r="F2069" t="s">
        <v>19</v>
      </c>
      <c r="G2069">
        <v>45</v>
      </c>
      <c r="H2069" t="s">
        <v>26</v>
      </c>
      <c r="I2069">
        <v>66802.720000000001</v>
      </c>
      <c r="J2069" t="s">
        <v>55</v>
      </c>
      <c r="K2069">
        <f ca="1">YEAR(TODAY()) - Table1[[#This Row],[Year]]</f>
        <v>14</v>
      </c>
      <c r="L2069">
        <f>Table1[[#This Row],[Price]]/Table1[[#This Row],[Mileage]]</f>
        <v>1484.5048888888889</v>
      </c>
      <c r="M2069" t="str" cm="1">
        <f t="array" ref="M2069">_xlfn.IFS(
Table1[[#This Row],[Mileage]]&lt;50000,"Low",
Table1[[#This Row],[Mileage]]&lt;150000,"Medium",
TRUE,"High"
)</f>
        <v>Low</v>
      </c>
      <c r="N2069" t="str" cm="1">
        <f t="array" ref="N2069">_xlfn.IFS(
Table1[[#This Row],[Price]]&lt;65000,"Budget",
Table1[[#This Row],[Price]]&lt;=80000,"Mid-range",
TRUE,"Premium"
)</f>
        <v>Mid-range</v>
      </c>
      <c r="O2069" t="str" cm="1">
        <f t="array" ref="O2069">_xlfn.IFS(
Table1[[#This Row],[Engine Size]]&lt;2,"Small",
Table1[[#This Row],[Engine Size]]&lt;4,"Medium",
TRUE,"Large"
)</f>
        <v>Medium</v>
      </c>
      <c r="P2069" cm="1">
        <f t="array" ref="P2069">_xlfn.IFS(
Table1[[#This Row],[Condition]]="New",3,
Table1[[#This Row],[Condition]]="Like New",2,
TRUE,1
)</f>
        <v>1</v>
      </c>
    </row>
    <row r="2070" spans="1:16" hidden="1" x14ac:dyDescent="0.3">
      <c r="A2070">
        <v>2069</v>
      </c>
      <c r="B2070" t="s">
        <v>17</v>
      </c>
      <c r="C2070">
        <v>2010</v>
      </c>
      <c r="D2070">
        <v>4</v>
      </c>
      <c r="E2070" t="s">
        <v>42</v>
      </c>
      <c r="F2070" t="s">
        <v>19</v>
      </c>
      <c r="G2070">
        <v>7758</v>
      </c>
      <c r="H2070" t="s">
        <v>20</v>
      </c>
      <c r="I2070">
        <v>42512.32</v>
      </c>
      <c r="J2070" t="s">
        <v>64</v>
      </c>
      <c r="K2070">
        <f ca="1">YEAR(TODAY()) - Table1[[#This Row],[Year]]</f>
        <v>16</v>
      </c>
      <c r="L2070">
        <f>Table1[[#This Row],[Price]]/Table1[[#This Row],[Mileage]]</f>
        <v>5.4798040732147459</v>
      </c>
      <c r="M2070" t="str" cm="1">
        <f t="array" ref="M2070">_xlfn.IFS(
Table1[[#This Row],[Mileage]]&lt;50000,"Low",
Table1[[#This Row],[Mileage]]&lt;150000,"Medium",
TRUE,"High"
)</f>
        <v>Low</v>
      </c>
      <c r="N2070" t="str" cm="1">
        <f t="array" ref="N2070">_xlfn.IFS(
Table1[[#This Row],[Price]]&lt;65000,"Budget",
Table1[[#This Row],[Price]]&lt;=80000,"Mid-range",
TRUE,"Premium"
)</f>
        <v>Budget</v>
      </c>
      <c r="O2070" t="str" cm="1">
        <f t="array" ref="O2070">_xlfn.IFS(
Table1[[#This Row],[Engine Size]]&lt;2,"Small",
Table1[[#This Row],[Engine Size]]&lt;4,"Medium",
TRUE,"Large"
)</f>
        <v>Large</v>
      </c>
      <c r="P2070" cm="1">
        <f t="array" ref="P2070">_xlfn.IFS(
Table1[[#This Row],[Condition]]="New",3,
Table1[[#This Row],[Condition]]="Like New",2,
TRUE,1
)</f>
        <v>3</v>
      </c>
    </row>
    <row r="2071" spans="1:16" x14ac:dyDescent="0.3">
      <c r="A2071">
        <v>2070</v>
      </c>
      <c r="B2071" t="s">
        <v>43</v>
      </c>
      <c r="C2071">
        <v>2011</v>
      </c>
      <c r="D2071">
        <v>1.4</v>
      </c>
      <c r="E2071" t="s">
        <v>42</v>
      </c>
      <c r="F2071" t="s">
        <v>34</v>
      </c>
      <c r="G2071">
        <v>255397</v>
      </c>
      <c r="H2071" t="s">
        <v>38</v>
      </c>
      <c r="I2071">
        <v>62796.5</v>
      </c>
      <c r="J2071" t="s">
        <v>63</v>
      </c>
      <c r="K2071">
        <f ca="1">YEAR(TODAY()) - Table1[[#This Row],[Year]]</f>
        <v>15</v>
      </c>
      <c r="L2071">
        <f>Table1[[#This Row],[Price]]/Table1[[#This Row],[Mileage]]</f>
        <v>0.24587798603742408</v>
      </c>
      <c r="M2071" t="str" cm="1">
        <f t="array" ref="M2071">_xlfn.IFS(
Table1[[#This Row],[Mileage]]&lt;50000,"Low",
Table1[[#This Row],[Mileage]]&lt;150000,"Medium",
TRUE,"High"
)</f>
        <v>High</v>
      </c>
      <c r="N2071" t="str" cm="1">
        <f t="array" ref="N2071">_xlfn.IFS(
Table1[[#This Row],[Price]]&lt;65000,"Budget",
Table1[[#This Row],[Price]]&lt;=80000,"Mid-range",
TRUE,"Premium"
)</f>
        <v>Budget</v>
      </c>
      <c r="O2071" t="str" cm="1">
        <f t="array" ref="O2071">_xlfn.IFS(
Table1[[#This Row],[Engine Size]]&lt;2,"Small",
Table1[[#This Row],[Engine Size]]&lt;4,"Medium",
TRUE,"Large"
)</f>
        <v>Small</v>
      </c>
      <c r="P2071" cm="1">
        <f t="array" ref="P2071">_xlfn.IFS(
Table1[[#This Row],[Condition]]="New",3,
Table1[[#This Row],[Condition]]="Like New",2,
TRUE,1
)</f>
        <v>2</v>
      </c>
    </row>
    <row r="2072" spans="1:16" hidden="1" x14ac:dyDescent="0.3">
      <c r="A2072">
        <v>2071</v>
      </c>
      <c r="B2072" t="s">
        <v>58</v>
      </c>
      <c r="C2072">
        <v>2000</v>
      </c>
      <c r="D2072">
        <v>4.4000000000000004</v>
      </c>
      <c r="E2072" t="s">
        <v>25</v>
      </c>
      <c r="F2072" t="s">
        <v>34</v>
      </c>
      <c r="G2072">
        <v>154509</v>
      </c>
      <c r="H2072" t="s">
        <v>26</v>
      </c>
      <c r="I2072">
        <v>8818.8799999999992</v>
      </c>
      <c r="J2072" t="s">
        <v>62</v>
      </c>
      <c r="K2072">
        <f ca="1">YEAR(TODAY()) - Table1[[#This Row],[Year]]</f>
        <v>26</v>
      </c>
      <c r="L2072">
        <f>Table1[[#This Row],[Price]]/Table1[[#This Row],[Mileage]]</f>
        <v>5.7076804587435033E-2</v>
      </c>
      <c r="M2072" t="str" cm="1">
        <f t="array" ref="M2072">_xlfn.IFS(
Table1[[#This Row],[Mileage]]&lt;50000,"Low",
Table1[[#This Row],[Mileage]]&lt;150000,"Medium",
TRUE,"High"
)</f>
        <v>High</v>
      </c>
      <c r="N2072" t="str" cm="1">
        <f t="array" ref="N2072">_xlfn.IFS(
Table1[[#This Row],[Price]]&lt;65000,"Budget",
Table1[[#This Row],[Price]]&lt;=80000,"Mid-range",
TRUE,"Premium"
)</f>
        <v>Budget</v>
      </c>
      <c r="O2072" t="str" cm="1">
        <f t="array" ref="O2072">_xlfn.IFS(
Table1[[#This Row],[Engine Size]]&lt;2,"Small",
Table1[[#This Row],[Engine Size]]&lt;4,"Medium",
TRUE,"Large"
)</f>
        <v>Large</v>
      </c>
      <c r="P2072" cm="1">
        <f t="array" ref="P2072">_xlfn.IFS(
Table1[[#This Row],[Condition]]="New",3,
Table1[[#This Row],[Condition]]="Like New",2,
TRUE,1
)</f>
        <v>1</v>
      </c>
    </row>
    <row r="2073" spans="1:16" x14ac:dyDescent="0.3">
      <c r="A2073">
        <v>2072</v>
      </c>
      <c r="B2073" t="s">
        <v>43</v>
      </c>
      <c r="C2073">
        <v>2016</v>
      </c>
      <c r="D2073">
        <v>5.7</v>
      </c>
      <c r="E2073" t="s">
        <v>18</v>
      </c>
      <c r="F2073" t="s">
        <v>19</v>
      </c>
      <c r="G2073">
        <v>150657</v>
      </c>
      <c r="H2073" t="s">
        <v>38</v>
      </c>
      <c r="I2073">
        <v>77380.100000000006</v>
      </c>
      <c r="J2073" t="s">
        <v>63</v>
      </c>
      <c r="K2073">
        <f ca="1">YEAR(TODAY()) - Table1[[#This Row],[Year]]</f>
        <v>10</v>
      </c>
      <c r="L2073">
        <f>Table1[[#This Row],[Price]]/Table1[[#This Row],[Mileage]]</f>
        <v>0.51361768786050432</v>
      </c>
      <c r="M2073" t="str" cm="1">
        <f t="array" ref="M2073">_xlfn.IFS(
Table1[[#This Row],[Mileage]]&lt;50000,"Low",
Table1[[#This Row],[Mileage]]&lt;150000,"Medium",
TRUE,"High"
)</f>
        <v>High</v>
      </c>
      <c r="N2073" t="str" cm="1">
        <f t="array" ref="N2073">_xlfn.IFS(
Table1[[#This Row],[Price]]&lt;65000,"Budget",
Table1[[#This Row],[Price]]&lt;=80000,"Mid-range",
TRUE,"Premium"
)</f>
        <v>Mid-range</v>
      </c>
      <c r="O2073" t="str" cm="1">
        <f t="array" ref="O2073">_xlfn.IFS(
Table1[[#This Row],[Engine Size]]&lt;2,"Small",
Table1[[#This Row],[Engine Size]]&lt;4,"Medium",
TRUE,"Large"
)</f>
        <v>Large</v>
      </c>
      <c r="P2073" cm="1">
        <f t="array" ref="P2073">_xlfn.IFS(
Table1[[#This Row],[Condition]]="New",3,
Table1[[#This Row],[Condition]]="Like New",2,
TRUE,1
)</f>
        <v>2</v>
      </c>
    </row>
    <row r="2074" spans="1:16" hidden="1" x14ac:dyDescent="0.3">
      <c r="A2074">
        <v>2073</v>
      </c>
      <c r="B2074" t="s">
        <v>17</v>
      </c>
      <c r="C2074">
        <v>2015</v>
      </c>
      <c r="D2074">
        <v>3.9</v>
      </c>
      <c r="E2074" t="s">
        <v>18</v>
      </c>
      <c r="F2074" t="s">
        <v>19</v>
      </c>
      <c r="G2074">
        <v>140926</v>
      </c>
      <c r="H2074" t="s">
        <v>26</v>
      </c>
      <c r="I2074">
        <v>14460.92</v>
      </c>
      <c r="J2074" t="s">
        <v>47</v>
      </c>
      <c r="K2074">
        <f ca="1">YEAR(TODAY()) - Table1[[#This Row],[Year]]</f>
        <v>11</v>
      </c>
      <c r="L2074">
        <f>Table1[[#This Row],[Price]]/Table1[[#This Row],[Mileage]]</f>
        <v>0.10261357024253864</v>
      </c>
      <c r="M2074" t="str" cm="1">
        <f t="array" ref="M2074">_xlfn.IFS(
Table1[[#This Row],[Mileage]]&lt;50000,"Low",
Table1[[#This Row],[Mileage]]&lt;150000,"Medium",
TRUE,"High"
)</f>
        <v>Medium</v>
      </c>
      <c r="N2074" t="str" cm="1">
        <f t="array" ref="N2074">_xlfn.IFS(
Table1[[#This Row],[Price]]&lt;65000,"Budget",
Table1[[#This Row],[Price]]&lt;=80000,"Mid-range",
TRUE,"Premium"
)</f>
        <v>Budget</v>
      </c>
      <c r="O2074" t="str" cm="1">
        <f t="array" ref="O2074">_xlfn.IFS(
Table1[[#This Row],[Engine Size]]&lt;2,"Small",
Table1[[#This Row],[Engine Size]]&lt;4,"Medium",
TRUE,"Large"
)</f>
        <v>Medium</v>
      </c>
      <c r="P2074" cm="1">
        <f t="array" ref="P2074">_xlfn.IFS(
Table1[[#This Row],[Condition]]="New",3,
Table1[[#This Row],[Condition]]="Like New",2,
TRUE,1
)</f>
        <v>1</v>
      </c>
    </row>
    <row r="2075" spans="1:16" hidden="1" x14ac:dyDescent="0.3">
      <c r="A2075">
        <v>2074</v>
      </c>
      <c r="B2075" t="s">
        <v>24</v>
      </c>
      <c r="C2075">
        <v>2010</v>
      </c>
      <c r="D2075">
        <v>1.6</v>
      </c>
      <c r="E2075" t="s">
        <v>33</v>
      </c>
      <c r="F2075" t="s">
        <v>19</v>
      </c>
      <c r="G2075">
        <v>183148</v>
      </c>
      <c r="H2075" t="s">
        <v>26</v>
      </c>
      <c r="I2075">
        <v>42691.34</v>
      </c>
      <c r="J2075" t="s">
        <v>27</v>
      </c>
      <c r="K2075">
        <f ca="1">YEAR(TODAY()) - Table1[[#This Row],[Year]]</f>
        <v>16</v>
      </c>
      <c r="L2075">
        <f>Table1[[#This Row],[Price]]/Table1[[#This Row],[Mileage]]</f>
        <v>0.23309749492213946</v>
      </c>
      <c r="M2075" t="str" cm="1">
        <f t="array" ref="M2075">_xlfn.IFS(
Table1[[#This Row],[Mileage]]&lt;50000,"Low",
Table1[[#This Row],[Mileage]]&lt;150000,"Medium",
TRUE,"High"
)</f>
        <v>High</v>
      </c>
      <c r="N2075" t="str" cm="1">
        <f t="array" ref="N2075">_xlfn.IFS(
Table1[[#This Row],[Price]]&lt;65000,"Budget",
Table1[[#This Row],[Price]]&lt;=80000,"Mid-range",
TRUE,"Premium"
)</f>
        <v>Budget</v>
      </c>
      <c r="O2075" t="str" cm="1">
        <f t="array" ref="O2075">_xlfn.IFS(
Table1[[#This Row],[Engine Size]]&lt;2,"Small",
Table1[[#This Row],[Engine Size]]&lt;4,"Medium",
TRUE,"Large"
)</f>
        <v>Small</v>
      </c>
      <c r="P2075" cm="1">
        <f t="array" ref="P2075">_xlfn.IFS(
Table1[[#This Row],[Condition]]="New",3,
Table1[[#This Row],[Condition]]="Like New",2,
TRUE,1
)</f>
        <v>1</v>
      </c>
    </row>
    <row r="2076" spans="1:16" hidden="1" x14ac:dyDescent="0.3">
      <c r="A2076">
        <v>2075</v>
      </c>
      <c r="B2076" t="s">
        <v>24</v>
      </c>
      <c r="C2076">
        <v>2012</v>
      </c>
      <c r="D2076">
        <v>3.9</v>
      </c>
      <c r="E2076" t="s">
        <v>33</v>
      </c>
      <c r="F2076" t="s">
        <v>34</v>
      </c>
      <c r="G2076">
        <v>148421</v>
      </c>
      <c r="H2076" t="s">
        <v>38</v>
      </c>
      <c r="I2076">
        <v>14843.78</v>
      </c>
      <c r="J2076" t="s">
        <v>66</v>
      </c>
      <c r="K2076">
        <f ca="1">YEAR(TODAY()) - Table1[[#This Row],[Year]]</f>
        <v>14</v>
      </c>
      <c r="L2076">
        <f>Table1[[#This Row],[Price]]/Table1[[#This Row],[Mileage]]</f>
        <v>0.10001131915295006</v>
      </c>
      <c r="M2076" t="str" cm="1">
        <f t="array" ref="M2076">_xlfn.IFS(
Table1[[#This Row],[Mileage]]&lt;50000,"Low",
Table1[[#This Row],[Mileage]]&lt;150000,"Medium",
TRUE,"High"
)</f>
        <v>Medium</v>
      </c>
      <c r="N2076" t="str" cm="1">
        <f t="array" ref="N2076">_xlfn.IFS(
Table1[[#This Row],[Price]]&lt;65000,"Budget",
Table1[[#This Row],[Price]]&lt;=80000,"Mid-range",
TRUE,"Premium"
)</f>
        <v>Budget</v>
      </c>
      <c r="O2076" t="str" cm="1">
        <f t="array" ref="O2076">_xlfn.IFS(
Table1[[#This Row],[Engine Size]]&lt;2,"Small",
Table1[[#This Row],[Engine Size]]&lt;4,"Medium",
TRUE,"Large"
)</f>
        <v>Medium</v>
      </c>
      <c r="P2076" cm="1">
        <f t="array" ref="P2076">_xlfn.IFS(
Table1[[#This Row],[Condition]]="New",3,
Table1[[#This Row],[Condition]]="Like New",2,
TRUE,1
)</f>
        <v>2</v>
      </c>
    </row>
    <row r="2077" spans="1:16" x14ac:dyDescent="0.3">
      <c r="A2077">
        <v>2076</v>
      </c>
      <c r="B2077" t="s">
        <v>17</v>
      </c>
      <c r="C2077">
        <v>2017</v>
      </c>
      <c r="D2077">
        <v>4.8</v>
      </c>
      <c r="E2077" t="s">
        <v>33</v>
      </c>
      <c r="F2077" t="s">
        <v>34</v>
      </c>
      <c r="G2077">
        <v>227300</v>
      </c>
      <c r="H2077" t="s">
        <v>26</v>
      </c>
      <c r="I2077">
        <v>84522.07</v>
      </c>
      <c r="J2077" t="s">
        <v>47</v>
      </c>
      <c r="K2077">
        <f ca="1">YEAR(TODAY()) - Table1[[#This Row],[Year]]</f>
        <v>9</v>
      </c>
      <c r="L2077">
        <f>Table1[[#This Row],[Price]]/Table1[[#This Row],[Mileage]]</f>
        <v>0.37185248570171581</v>
      </c>
      <c r="M2077" t="str" cm="1">
        <f t="array" ref="M2077">_xlfn.IFS(
Table1[[#This Row],[Mileage]]&lt;50000,"Low",
Table1[[#This Row],[Mileage]]&lt;150000,"Medium",
TRUE,"High"
)</f>
        <v>High</v>
      </c>
      <c r="N2077" t="str" cm="1">
        <f t="array" ref="N2077">_xlfn.IFS(
Table1[[#This Row],[Price]]&lt;65000,"Budget",
Table1[[#This Row],[Price]]&lt;=80000,"Mid-range",
TRUE,"Premium"
)</f>
        <v>Premium</v>
      </c>
      <c r="O2077" t="str" cm="1">
        <f t="array" ref="O2077">_xlfn.IFS(
Table1[[#This Row],[Engine Size]]&lt;2,"Small",
Table1[[#This Row],[Engine Size]]&lt;4,"Medium",
TRUE,"Large"
)</f>
        <v>Large</v>
      </c>
      <c r="P2077" cm="1">
        <f t="array" ref="P2077">_xlfn.IFS(
Table1[[#This Row],[Condition]]="New",3,
Table1[[#This Row],[Condition]]="Like New",2,
TRUE,1
)</f>
        <v>1</v>
      </c>
    </row>
    <row r="2078" spans="1:16" x14ac:dyDescent="0.3">
      <c r="A2078">
        <v>2077</v>
      </c>
      <c r="B2078" t="s">
        <v>50</v>
      </c>
      <c r="C2078">
        <v>2010</v>
      </c>
      <c r="D2078">
        <v>3</v>
      </c>
      <c r="E2078" t="s">
        <v>25</v>
      </c>
      <c r="F2078" t="s">
        <v>34</v>
      </c>
      <c r="G2078">
        <v>152420</v>
      </c>
      <c r="H2078" t="s">
        <v>38</v>
      </c>
      <c r="I2078">
        <v>57278.73</v>
      </c>
      <c r="J2078" t="s">
        <v>55</v>
      </c>
      <c r="K2078">
        <f ca="1">YEAR(TODAY()) - Table1[[#This Row],[Year]]</f>
        <v>16</v>
      </c>
      <c r="L2078">
        <f>Table1[[#This Row],[Price]]/Table1[[#This Row],[Mileage]]</f>
        <v>0.37579536806193414</v>
      </c>
      <c r="M2078" t="str" cm="1">
        <f t="array" ref="M2078">_xlfn.IFS(
Table1[[#This Row],[Mileage]]&lt;50000,"Low",
Table1[[#This Row],[Mileage]]&lt;150000,"Medium",
TRUE,"High"
)</f>
        <v>High</v>
      </c>
      <c r="N2078" t="str" cm="1">
        <f t="array" ref="N2078">_xlfn.IFS(
Table1[[#This Row],[Price]]&lt;65000,"Budget",
Table1[[#This Row],[Price]]&lt;=80000,"Mid-range",
TRUE,"Premium"
)</f>
        <v>Budget</v>
      </c>
      <c r="O2078" t="str" cm="1">
        <f t="array" ref="O2078">_xlfn.IFS(
Table1[[#This Row],[Engine Size]]&lt;2,"Small",
Table1[[#This Row],[Engine Size]]&lt;4,"Medium",
TRUE,"Large"
)</f>
        <v>Medium</v>
      </c>
      <c r="P2078" cm="1">
        <f t="array" ref="P2078">_xlfn.IFS(
Table1[[#This Row],[Condition]]="New",3,
Table1[[#This Row],[Condition]]="Like New",2,
TRUE,1
)</f>
        <v>2</v>
      </c>
    </row>
    <row r="2079" spans="1:16" x14ac:dyDescent="0.3">
      <c r="A2079">
        <v>2078</v>
      </c>
      <c r="B2079" t="s">
        <v>30</v>
      </c>
      <c r="C2079">
        <v>2011</v>
      </c>
      <c r="D2079">
        <v>5.4</v>
      </c>
      <c r="E2079" t="s">
        <v>42</v>
      </c>
      <c r="F2079" t="s">
        <v>19</v>
      </c>
      <c r="G2079">
        <v>165368</v>
      </c>
      <c r="H2079" t="s">
        <v>38</v>
      </c>
      <c r="I2079">
        <v>70640.740000000005</v>
      </c>
      <c r="J2079" t="s">
        <v>31</v>
      </c>
      <c r="K2079">
        <f ca="1">YEAR(TODAY()) - Table1[[#This Row],[Year]]</f>
        <v>15</v>
      </c>
      <c r="L2079">
        <f>Table1[[#This Row],[Price]]/Table1[[#This Row],[Mileage]]</f>
        <v>0.42717297179623631</v>
      </c>
      <c r="M2079" t="str" cm="1">
        <f t="array" ref="M2079">_xlfn.IFS(
Table1[[#This Row],[Mileage]]&lt;50000,"Low",
Table1[[#This Row],[Mileage]]&lt;150000,"Medium",
TRUE,"High"
)</f>
        <v>High</v>
      </c>
      <c r="N2079" t="str" cm="1">
        <f t="array" ref="N2079">_xlfn.IFS(
Table1[[#This Row],[Price]]&lt;65000,"Budget",
Table1[[#This Row],[Price]]&lt;=80000,"Mid-range",
TRUE,"Premium"
)</f>
        <v>Mid-range</v>
      </c>
      <c r="O2079" t="str" cm="1">
        <f t="array" ref="O2079">_xlfn.IFS(
Table1[[#This Row],[Engine Size]]&lt;2,"Small",
Table1[[#This Row],[Engine Size]]&lt;4,"Medium",
TRUE,"Large"
)</f>
        <v>Large</v>
      </c>
      <c r="P2079" cm="1">
        <f t="array" ref="P2079">_xlfn.IFS(
Table1[[#This Row],[Condition]]="New",3,
Table1[[#This Row],[Condition]]="Like New",2,
TRUE,1
)</f>
        <v>2</v>
      </c>
    </row>
    <row r="2080" spans="1:16" x14ac:dyDescent="0.3">
      <c r="A2080">
        <v>2079</v>
      </c>
      <c r="B2080" t="s">
        <v>30</v>
      </c>
      <c r="C2080">
        <v>2005</v>
      </c>
      <c r="D2080">
        <v>4.2</v>
      </c>
      <c r="E2080" t="s">
        <v>33</v>
      </c>
      <c r="F2080" t="s">
        <v>19</v>
      </c>
      <c r="G2080">
        <v>19455</v>
      </c>
      <c r="H2080" t="s">
        <v>20</v>
      </c>
      <c r="I2080">
        <v>69845.31</v>
      </c>
      <c r="J2080" t="s">
        <v>41</v>
      </c>
      <c r="K2080">
        <f ca="1">YEAR(TODAY()) - Table1[[#This Row],[Year]]</f>
        <v>21</v>
      </c>
      <c r="L2080">
        <f>Table1[[#This Row],[Price]]/Table1[[#This Row],[Mileage]]</f>
        <v>3.5900956052428681</v>
      </c>
      <c r="M2080" t="str" cm="1">
        <f t="array" ref="M2080">_xlfn.IFS(
Table1[[#This Row],[Mileage]]&lt;50000,"Low",
Table1[[#This Row],[Mileage]]&lt;150000,"Medium",
TRUE,"High"
)</f>
        <v>Low</v>
      </c>
      <c r="N2080" t="str" cm="1">
        <f t="array" ref="N2080">_xlfn.IFS(
Table1[[#This Row],[Price]]&lt;65000,"Budget",
Table1[[#This Row],[Price]]&lt;=80000,"Mid-range",
TRUE,"Premium"
)</f>
        <v>Mid-range</v>
      </c>
      <c r="O2080" t="str" cm="1">
        <f t="array" ref="O2080">_xlfn.IFS(
Table1[[#This Row],[Engine Size]]&lt;2,"Small",
Table1[[#This Row],[Engine Size]]&lt;4,"Medium",
TRUE,"Large"
)</f>
        <v>Large</v>
      </c>
      <c r="P2080" cm="1">
        <f t="array" ref="P2080">_xlfn.IFS(
Table1[[#This Row],[Condition]]="New",3,
Table1[[#This Row],[Condition]]="Like New",2,
TRUE,1
)</f>
        <v>3</v>
      </c>
    </row>
    <row r="2081" spans="1:16" x14ac:dyDescent="0.3">
      <c r="A2081">
        <v>2080</v>
      </c>
      <c r="B2081" t="s">
        <v>50</v>
      </c>
      <c r="C2081">
        <v>2008</v>
      </c>
      <c r="D2081">
        <v>5.5</v>
      </c>
      <c r="E2081" t="s">
        <v>42</v>
      </c>
      <c r="F2081" t="s">
        <v>34</v>
      </c>
      <c r="G2081">
        <v>209896</v>
      </c>
      <c r="H2081" t="s">
        <v>38</v>
      </c>
      <c r="I2081">
        <v>84952.59</v>
      </c>
      <c r="J2081" t="s">
        <v>54</v>
      </c>
      <c r="K2081">
        <f ca="1">YEAR(TODAY()) - Table1[[#This Row],[Year]]</f>
        <v>18</v>
      </c>
      <c r="L2081">
        <f>Table1[[#This Row],[Price]]/Table1[[#This Row],[Mileage]]</f>
        <v>0.40473658383199296</v>
      </c>
      <c r="M2081" t="str" cm="1">
        <f t="array" ref="M2081">_xlfn.IFS(
Table1[[#This Row],[Mileage]]&lt;50000,"Low",
Table1[[#This Row],[Mileage]]&lt;150000,"Medium",
TRUE,"High"
)</f>
        <v>High</v>
      </c>
      <c r="N2081" t="str" cm="1">
        <f t="array" ref="N2081">_xlfn.IFS(
Table1[[#This Row],[Price]]&lt;65000,"Budget",
Table1[[#This Row],[Price]]&lt;=80000,"Mid-range",
TRUE,"Premium"
)</f>
        <v>Premium</v>
      </c>
      <c r="O2081" t="str" cm="1">
        <f t="array" ref="O2081">_xlfn.IFS(
Table1[[#This Row],[Engine Size]]&lt;2,"Small",
Table1[[#This Row],[Engine Size]]&lt;4,"Medium",
TRUE,"Large"
)</f>
        <v>Large</v>
      </c>
      <c r="P2081" cm="1">
        <f t="array" ref="P2081">_xlfn.IFS(
Table1[[#This Row],[Condition]]="New",3,
Table1[[#This Row],[Condition]]="Like New",2,
TRUE,1
)</f>
        <v>2</v>
      </c>
    </row>
    <row r="2082" spans="1:16" hidden="1" x14ac:dyDescent="0.3">
      <c r="A2082">
        <v>2081</v>
      </c>
      <c r="B2082" t="s">
        <v>24</v>
      </c>
      <c r="C2082">
        <v>2015</v>
      </c>
      <c r="D2082">
        <v>4.0999999999999996</v>
      </c>
      <c r="E2082" t="s">
        <v>42</v>
      </c>
      <c r="F2082" t="s">
        <v>19</v>
      </c>
      <c r="G2082">
        <v>231897</v>
      </c>
      <c r="H2082" t="s">
        <v>20</v>
      </c>
      <c r="I2082">
        <v>17594.09</v>
      </c>
      <c r="J2082" t="s">
        <v>66</v>
      </c>
      <c r="K2082">
        <f ca="1">YEAR(TODAY()) - Table1[[#This Row],[Year]]</f>
        <v>11</v>
      </c>
      <c r="L2082">
        <f>Table1[[#This Row],[Price]]/Table1[[#This Row],[Mileage]]</f>
        <v>7.5870278615074796E-2</v>
      </c>
      <c r="M2082" t="str" cm="1">
        <f t="array" ref="M2082">_xlfn.IFS(
Table1[[#This Row],[Mileage]]&lt;50000,"Low",
Table1[[#This Row],[Mileage]]&lt;150000,"Medium",
TRUE,"High"
)</f>
        <v>High</v>
      </c>
      <c r="N2082" t="str" cm="1">
        <f t="array" ref="N2082">_xlfn.IFS(
Table1[[#This Row],[Price]]&lt;65000,"Budget",
Table1[[#This Row],[Price]]&lt;=80000,"Mid-range",
TRUE,"Premium"
)</f>
        <v>Budget</v>
      </c>
      <c r="O2082" t="str" cm="1">
        <f t="array" ref="O2082">_xlfn.IFS(
Table1[[#This Row],[Engine Size]]&lt;2,"Small",
Table1[[#This Row],[Engine Size]]&lt;4,"Medium",
TRUE,"Large"
)</f>
        <v>Large</v>
      </c>
      <c r="P2082" cm="1">
        <f t="array" ref="P2082">_xlfn.IFS(
Table1[[#This Row],[Condition]]="New",3,
Table1[[#This Row],[Condition]]="Like New",2,
TRUE,1
)</f>
        <v>3</v>
      </c>
    </row>
    <row r="2083" spans="1:16" x14ac:dyDescent="0.3">
      <c r="A2083">
        <v>2082</v>
      </c>
      <c r="B2083" t="s">
        <v>24</v>
      </c>
      <c r="C2083">
        <v>2003</v>
      </c>
      <c r="D2083">
        <v>1.7</v>
      </c>
      <c r="E2083" t="s">
        <v>42</v>
      </c>
      <c r="F2083" t="s">
        <v>19</v>
      </c>
      <c r="G2083">
        <v>88552</v>
      </c>
      <c r="H2083" t="s">
        <v>38</v>
      </c>
      <c r="I2083">
        <v>67674.17</v>
      </c>
      <c r="J2083" t="s">
        <v>53</v>
      </c>
      <c r="K2083">
        <f ca="1">YEAR(TODAY()) - Table1[[#This Row],[Year]]</f>
        <v>23</v>
      </c>
      <c r="L2083">
        <f>Table1[[#This Row],[Price]]/Table1[[#This Row],[Mileage]]</f>
        <v>0.76423084741169034</v>
      </c>
      <c r="M2083" t="str" cm="1">
        <f t="array" ref="M2083">_xlfn.IFS(
Table1[[#This Row],[Mileage]]&lt;50000,"Low",
Table1[[#This Row],[Mileage]]&lt;150000,"Medium",
TRUE,"High"
)</f>
        <v>Medium</v>
      </c>
      <c r="N2083" t="str" cm="1">
        <f t="array" ref="N2083">_xlfn.IFS(
Table1[[#This Row],[Price]]&lt;65000,"Budget",
Table1[[#This Row],[Price]]&lt;=80000,"Mid-range",
TRUE,"Premium"
)</f>
        <v>Mid-range</v>
      </c>
      <c r="O2083" t="str" cm="1">
        <f t="array" ref="O2083">_xlfn.IFS(
Table1[[#This Row],[Engine Size]]&lt;2,"Small",
Table1[[#This Row],[Engine Size]]&lt;4,"Medium",
TRUE,"Large"
)</f>
        <v>Small</v>
      </c>
      <c r="P2083" cm="1">
        <f t="array" ref="P2083">_xlfn.IFS(
Table1[[#This Row],[Condition]]="New",3,
Table1[[#This Row],[Condition]]="Like New",2,
TRUE,1
)</f>
        <v>2</v>
      </c>
    </row>
    <row r="2084" spans="1:16" x14ac:dyDescent="0.3">
      <c r="A2084">
        <v>2083</v>
      </c>
      <c r="B2084" t="s">
        <v>24</v>
      </c>
      <c r="C2084">
        <v>2002</v>
      </c>
      <c r="D2084">
        <v>2.5</v>
      </c>
      <c r="E2084" t="s">
        <v>25</v>
      </c>
      <c r="F2084" t="s">
        <v>19</v>
      </c>
      <c r="G2084">
        <v>40484</v>
      </c>
      <c r="H2084" t="s">
        <v>26</v>
      </c>
      <c r="I2084">
        <v>59637.74</v>
      </c>
      <c r="J2084" t="s">
        <v>27</v>
      </c>
      <c r="K2084">
        <f ca="1">YEAR(TODAY()) - Table1[[#This Row],[Year]]</f>
        <v>24</v>
      </c>
      <c r="L2084">
        <f>Table1[[#This Row],[Price]]/Table1[[#This Row],[Mileage]]</f>
        <v>1.4731187629680862</v>
      </c>
      <c r="M2084" t="str" cm="1">
        <f t="array" ref="M2084">_xlfn.IFS(
Table1[[#This Row],[Mileage]]&lt;50000,"Low",
Table1[[#This Row],[Mileage]]&lt;150000,"Medium",
TRUE,"High"
)</f>
        <v>Low</v>
      </c>
      <c r="N2084" t="str" cm="1">
        <f t="array" ref="N2084">_xlfn.IFS(
Table1[[#This Row],[Price]]&lt;65000,"Budget",
Table1[[#This Row],[Price]]&lt;=80000,"Mid-range",
TRUE,"Premium"
)</f>
        <v>Budget</v>
      </c>
      <c r="O2084" t="str" cm="1">
        <f t="array" ref="O2084">_xlfn.IFS(
Table1[[#This Row],[Engine Size]]&lt;2,"Small",
Table1[[#This Row],[Engine Size]]&lt;4,"Medium",
TRUE,"Large"
)</f>
        <v>Medium</v>
      </c>
      <c r="P2084" cm="1">
        <f t="array" ref="P2084">_xlfn.IFS(
Table1[[#This Row],[Condition]]="New",3,
Table1[[#This Row],[Condition]]="Like New",2,
TRUE,1
)</f>
        <v>1</v>
      </c>
    </row>
    <row r="2085" spans="1:16" hidden="1" x14ac:dyDescent="0.3">
      <c r="A2085">
        <v>2084</v>
      </c>
      <c r="B2085" t="s">
        <v>43</v>
      </c>
      <c r="C2085">
        <v>2015</v>
      </c>
      <c r="D2085">
        <v>2</v>
      </c>
      <c r="E2085" t="s">
        <v>25</v>
      </c>
      <c r="F2085" t="s">
        <v>19</v>
      </c>
      <c r="G2085">
        <v>134476</v>
      </c>
      <c r="H2085" t="s">
        <v>38</v>
      </c>
      <c r="I2085">
        <v>7935.23</v>
      </c>
      <c r="J2085" t="s">
        <v>60</v>
      </c>
      <c r="K2085">
        <f ca="1">YEAR(TODAY()) - Table1[[#This Row],[Year]]</f>
        <v>11</v>
      </c>
      <c r="L2085">
        <f>Table1[[#This Row],[Price]]/Table1[[#This Row],[Mileage]]</f>
        <v>5.9008521966744991E-2</v>
      </c>
      <c r="M2085" t="str" cm="1">
        <f t="array" ref="M2085">_xlfn.IFS(
Table1[[#This Row],[Mileage]]&lt;50000,"Low",
Table1[[#This Row],[Mileage]]&lt;150000,"Medium",
TRUE,"High"
)</f>
        <v>Medium</v>
      </c>
      <c r="N2085" t="str" cm="1">
        <f t="array" ref="N2085">_xlfn.IFS(
Table1[[#This Row],[Price]]&lt;65000,"Budget",
Table1[[#This Row],[Price]]&lt;=80000,"Mid-range",
TRUE,"Premium"
)</f>
        <v>Budget</v>
      </c>
      <c r="O2085" t="str" cm="1">
        <f t="array" ref="O2085">_xlfn.IFS(
Table1[[#This Row],[Engine Size]]&lt;2,"Small",
Table1[[#This Row],[Engine Size]]&lt;4,"Medium",
TRUE,"Large"
)</f>
        <v>Medium</v>
      </c>
      <c r="P2085" cm="1">
        <f t="array" ref="P2085">_xlfn.IFS(
Table1[[#This Row],[Condition]]="New",3,
Table1[[#This Row],[Condition]]="Like New",2,
TRUE,1
)</f>
        <v>2</v>
      </c>
    </row>
    <row r="2086" spans="1:16" hidden="1" x14ac:dyDescent="0.3">
      <c r="A2086">
        <v>2085</v>
      </c>
      <c r="B2086" t="s">
        <v>24</v>
      </c>
      <c r="C2086">
        <v>2023</v>
      </c>
      <c r="D2086">
        <v>5.5</v>
      </c>
      <c r="E2086" t="s">
        <v>25</v>
      </c>
      <c r="F2086" t="s">
        <v>34</v>
      </c>
      <c r="G2086">
        <v>168332</v>
      </c>
      <c r="H2086" t="s">
        <v>26</v>
      </c>
      <c r="I2086">
        <v>24135.18</v>
      </c>
      <c r="J2086" t="s">
        <v>66</v>
      </c>
      <c r="K2086">
        <f ca="1">YEAR(TODAY()) - Table1[[#This Row],[Year]]</f>
        <v>3</v>
      </c>
      <c r="L2086">
        <f>Table1[[#This Row],[Price]]/Table1[[#This Row],[Mileage]]</f>
        <v>0.14337844260152555</v>
      </c>
      <c r="M2086" t="str" cm="1">
        <f t="array" ref="M2086">_xlfn.IFS(
Table1[[#This Row],[Mileage]]&lt;50000,"Low",
Table1[[#This Row],[Mileage]]&lt;150000,"Medium",
TRUE,"High"
)</f>
        <v>High</v>
      </c>
      <c r="N2086" t="str" cm="1">
        <f t="array" ref="N2086">_xlfn.IFS(
Table1[[#This Row],[Price]]&lt;65000,"Budget",
Table1[[#This Row],[Price]]&lt;=80000,"Mid-range",
TRUE,"Premium"
)</f>
        <v>Budget</v>
      </c>
      <c r="O2086" t="str" cm="1">
        <f t="array" ref="O2086">_xlfn.IFS(
Table1[[#This Row],[Engine Size]]&lt;2,"Small",
Table1[[#This Row],[Engine Size]]&lt;4,"Medium",
TRUE,"Large"
)</f>
        <v>Large</v>
      </c>
      <c r="P2086" cm="1">
        <f t="array" ref="P2086">_xlfn.IFS(
Table1[[#This Row],[Condition]]="New",3,
Table1[[#This Row],[Condition]]="Like New",2,
TRUE,1
)</f>
        <v>1</v>
      </c>
    </row>
    <row r="2087" spans="1:16" hidden="1" x14ac:dyDescent="0.3">
      <c r="A2087">
        <v>2086</v>
      </c>
      <c r="B2087" t="s">
        <v>37</v>
      </c>
      <c r="C2087">
        <v>2011</v>
      </c>
      <c r="D2087">
        <v>4.8</v>
      </c>
      <c r="E2087" t="s">
        <v>25</v>
      </c>
      <c r="F2087" t="s">
        <v>19</v>
      </c>
      <c r="G2087">
        <v>100647</v>
      </c>
      <c r="H2087" t="s">
        <v>20</v>
      </c>
      <c r="I2087">
        <v>30419.3</v>
      </c>
      <c r="J2087" t="s">
        <v>45</v>
      </c>
      <c r="K2087">
        <f ca="1">YEAR(TODAY()) - Table1[[#This Row],[Year]]</f>
        <v>15</v>
      </c>
      <c r="L2087">
        <f>Table1[[#This Row],[Price]]/Table1[[#This Row],[Mileage]]</f>
        <v>0.30223752322473596</v>
      </c>
      <c r="M2087" t="str" cm="1">
        <f t="array" ref="M2087">_xlfn.IFS(
Table1[[#This Row],[Mileage]]&lt;50000,"Low",
Table1[[#This Row],[Mileage]]&lt;150000,"Medium",
TRUE,"High"
)</f>
        <v>Medium</v>
      </c>
      <c r="N2087" t="str" cm="1">
        <f t="array" ref="N2087">_xlfn.IFS(
Table1[[#This Row],[Price]]&lt;65000,"Budget",
Table1[[#This Row],[Price]]&lt;=80000,"Mid-range",
TRUE,"Premium"
)</f>
        <v>Budget</v>
      </c>
      <c r="O2087" t="str" cm="1">
        <f t="array" ref="O2087">_xlfn.IFS(
Table1[[#This Row],[Engine Size]]&lt;2,"Small",
Table1[[#This Row],[Engine Size]]&lt;4,"Medium",
TRUE,"Large"
)</f>
        <v>Large</v>
      </c>
      <c r="P2087" cm="1">
        <f t="array" ref="P2087">_xlfn.IFS(
Table1[[#This Row],[Condition]]="New",3,
Table1[[#This Row],[Condition]]="Like New",2,
TRUE,1
)</f>
        <v>3</v>
      </c>
    </row>
    <row r="2088" spans="1:16" hidden="1" x14ac:dyDescent="0.3">
      <c r="A2088">
        <v>2087</v>
      </c>
      <c r="B2088" t="s">
        <v>58</v>
      </c>
      <c r="C2088">
        <v>2010</v>
      </c>
      <c r="D2088">
        <v>4.4000000000000004</v>
      </c>
      <c r="E2088" t="s">
        <v>33</v>
      </c>
      <c r="F2088" t="s">
        <v>34</v>
      </c>
      <c r="G2088">
        <v>65642</v>
      </c>
      <c r="H2088" t="s">
        <v>26</v>
      </c>
      <c r="I2088">
        <v>11892.86</v>
      </c>
      <c r="J2088" t="s">
        <v>67</v>
      </c>
      <c r="K2088">
        <f ca="1">YEAR(TODAY()) - Table1[[#This Row],[Year]]</f>
        <v>16</v>
      </c>
      <c r="L2088">
        <f>Table1[[#This Row],[Price]]/Table1[[#This Row],[Mileage]]</f>
        <v>0.18117759970750436</v>
      </c>
      <c r="M2088" t="str" cm="1">
        <f t="array" ref="M2088">_xlfn.IFS(
Table1[[#This Row],[Mileage]]&lt;50000,"Low",
Table1[[#This Row],[Mileage]]&lt;150000,"Medium",
TRUE,"High"
)</f>
        <v>Medium</v>
      </c>
      <c r="N2088" t="str" cm="1">
        <f t="array" ref="N2088">_xlfn.IFS(
Table1[[#This Row],[Price]]&lt;65000,"Budget",
Table1[[#This Row],[Price]]&lt;=80000,"Mid-range",
TRUE,"Premium"
)</f>
        <v>Budget</v>
      </c>
      <c r="O2088" t="str" cm="1">
        <f t="array" ref="O2088">_xlfn.IFS(
Table1[[#This Row],[Engine Size]]&lt;2,"Small",
Table1[[#This Row],[Engine Size]]&lt;4,"Medium",
TRUE,"Large"
)</f>
        <v>Large</v>
      </c>
      <c r="P2088" cm="1">
        <f t="array" ref="P2088">_xlfn.IFS(
Table1[[#This Row],[Condition]]="New",3,
Table1[[#This Row],[Condition]]="Like New",2,
TRUE,1
)</f>
        <v>1</v>
      </c>
    </row>
    <row r="2089" spans="1:16" hidden="1" x14ac:dyDescent="0.3">
      <c r="A2089">
        <v>2088</v>
      </c>
      <c r="B2089" t="s">
        <v>24</v>
      </c>
      <c r="C2089">
        <v>2004</v>
      </c>
      <c r="D2089">
        <v>2.5</v>
      </c>
      <c r="E2089" t="s">
        <v>18</v>
      </c>
      <c r="F2089" t="s">
        <v>34</v>
      </c>
      <c r="G2089">
        <v>211803</v>
      </c>
      <c r="H2089" t="s">
        <v>38</v>
      </c>
      <c r="I2089">
        <v>38698.379999999997</v>
      </c>
      <c r="J2089" t="s">
        <v>53</v>
      </c>
      <c r="K2089">
        <f ca="1">YEAR(TODAY()) - Table1[[#This Row],[Year]]</f>
        <v>22</v>
      </c>
      <c r="L2089">
        <f>Table1[[#This Row],[Price]]/Table1[[#This Row],[Mileage]]</f>
        <v>0.18270931006642965</v>
      </c>
      <c r="M2089" t="str" cm="1">
        <f t="array" ref="M2089">_xlfn.IFS(
Table1[[#This Row],[Mileage]]&lt;50000,"Low",
Table1[[#This Row],[Mileage]]&lt;150000,"Medium",
TRUE,"High"
)</f>
        <v>High</v>
      </c>
      <c r="N2089" t="str" cm="1">
        <f t="array" ref="N2089">_xlfn.IFS(
Table1[[#This Row],[Price]]&lt;65000,"Budget",
Table1[[#This Row],[Price]]&lt;=80000,"Mid-range",
TRUE,"Premium"
)</f>
        <v>Budget</v>
      </c>
      <c r="O2089" t="str" cm="1">
        <f t="array" ref="O2089">_xlfn.IFS(
Table1[[#This Row],[Engine Size]]&lt;2,"Small",
Table1[[#This Row],[Engine Size]]&lt;4,"Medium",
TRUE,"Large"
)</f>
        <v>Medium</v>
      </c>
      <c r="P2089" cm="1">
        <f t="array" ref="P2089">_xlfn.IFS(
Table1[[#This Row],[Condition]]="New",3,
Table1[[#This Row],[Condition]]="Like New",2,
TRUE,1
)</f>
        <v>2</v>
      </c>
    </row>
    <row r="2090" spans="1:16" hidden="1" x14ac:dyDescent="0.3">
      <c r="A2090">
        <v>2089</v>
      </c>
      <c r="B2090" t="s">
        <v>50</v>
      </c>
      <c r="C2090">
        <v>2017</v>
      </c>
      <c r="D2090">
        <v>1.9</v>
      </c>
      <c r="E2090" t="s">
        <v>18</v>
      </c>
      <c r="F2090" t="s">
        <v>19</v>
      </c>
      <c r="G2090">
        <v>128824</v>
      </c>
      <c r="H2090" t="s">
        <v>26</v>
      </c>
      <c r="I2090">
        <v>7584.24</v>
      </c>
      <c r="J2090" t="s">
        <v>51</v>
      </c>
      <c r="K2090">
        <f ca="1">YEAR(TODAY()) - Table1[[#This Row],[Year]]</f>
        <v>9</v>
      </c>
      <c r="L2090">
        <f>Table1[[#This Row],[Price]]/Table1[[#This Row],[Mileage]]</f>
        <v>5.8872880829659066E-2</v>
      </c>
      <c r="M2090" t="str" cm="1">
        <f t="array" ref="M2090">_xlfn.IFS(
Table1[[#This Row],[Mileage]]&lt;50000,"Low",
Table1[[#This Row],[Mileage]]&lt;150000,"Medium",
TRUE,"High"
)</f>
        <v>Medium</v>
      </c>
      <c r="N2090" t="str" cm="1">
        <f t="array" ref="N2090">_xlfn.IFS(
Table1[[#This Row],[Price]]&lt;65000,"Budget",
Table1[[#This Row],[Price]]&lt;=80000,"Mid-range",
TRUE,"Premium"
)</f>
        <v>Budget</v>
      </c>
      <c r="O2090" t="str" cm="1">
        <f t="array" ref="O2090">_xlfn.IFS(
Table1[[#This Row],[Engine Size]]&lt;2,"Small",
Table1[[#This Row],[Engine Size]]&lt;4,"Medium",
TRUE,"Large"
)</f>
        <v>Small</v>
      </c>
      <c r="P2090" cm="1">
        <f t="array" ref="P2090">_xlfn.IFS(
Table1[[#This Row],[Condition]]="New",3,
Table1[[#This Row],[Condition]]="Like New",2,
TRUE,1
)</f>
        <v>1</v>
      </c>
    </row>
    <row r="2091" spans="1:16" x14ac:dyDescent="0.3">
      <c r="A2091">
        <v>2090</v>
      </c>
      <c r="B2091" t="s">
        <v>58</v>
      </c>
      <c r="C2091">
        <v>2018</v>
      </c>
      <c r="D2091">
        <v>4.8</v>
      </c>
      <c r="E2091" t="s">
        <v>18</v>
      </c>
      <c r="F2091" t="s">
        <v>34</v>
      </c>
      <c r="G2091">
        <v>248914</v>
      </c>
      <c r="H2091" t="s">
        <v>20</v>
      </c>
      <c r="I2091">
        <v>57552.43</v>
      </c>
      <c r="J2091" t="s">
        <v>59</v>
      </c>
      <c r="K2091">
        <f ca="1">YEAR(TODAY()) - Table1[[#This Row],[Year]]</f>
        <v>8</v>
      </c>
      <c r="L2091">
        <f>Table1[[#This Row],[Price]]/Table1[[#This Row],[Mileage]]</f>
        <v>0.23121411411170123</v>
      </c>
      <c r="M2091" t="str" cm="1">
        <f t="array" ref="M2091">_xlfn.IFS(
Table1[[#This Row],[Mileage]]&lt;50000,"Low",
Table1[[#This Row],[Mileage]]&lt;150000,"Medium",
TRUE,"High"
)</f>
        <v>High</v>
      </c>
      <c r="N2091" t="str" cm="1">
        <f t="array" ref="N2091">_xlfn.IFS(
Table1[[#This Row],[Price]]&lt;65000,"Budget",
Table1[[#This Row],[Price]]&lt;=80000,"Mid-range",
TRUE,"Premium"
)</f>
        <v>Budget</v>
      </c>
      <c r="O2091" t="str" cm="1">
        <f t="array" ref="O2091">_xlfn.IFS(
Table1[[#This Row],[Engine Size]]&lt;2,"Small",
Table1[[#This Row],[Engine Size]]&lt;4,"Medium",
TRUE,"Large"
)</f>
        <v>Large</v>
      </c>
      <c r="P2091" cm="1">
        <f t="array" ref="P2091">_xlfn.IFS(
Table1[[#This Row],[Condition]]="New",3,
Table1[[#This Row],[Condition]]="Like New",2,
TRUE,1
)</f>
        <v>3</v>
      </c>
    </row>
    <row r="2092" spans="1:16" hidden="1" x14ac:dyDescent="0.3">
      <c r="A2092">
        <v>2091</v>
      </c>
      <c r="B2092" t="s">
        <v>43</v>
      </c>
      <c r="C2092">
        <v>2022</v>
      </c>
      <c r="D2092">
        <v>3.4</v>
      </c>
      <c r="E2092" t="s">
        <v>33</v>
      </c>
      <c r="F2092" t="s">
        <v>34</v>
      </c>
      <c r="G2092">
        <v>291749</v>
      </c>
      <c r="H2092" t="s">
        <v>26</v>
      </c>
      <c r="I2092">
        <v>25092.59</v>
      </c>
      <c r="J2092" t="s">
        <v>60</v>
      </c>
      <c r="K2092">
        <f ca="1">YEAR(TODAY()) - Table1[[#This Row],[Year]]</f>
        <v>4</v>
      </c>
      <c r="L2092">
        <f>Table1[[#This Row],[Price]]/Table1[[#This Row],[Mileage]]</f>
        <v>8.600745846601017E-2</v>
      </c>
      <c r="M2092" t="str" cm="1">
        <f t="array" ref="M2092">_xlfn.IFS(
Table1[[#This Row],[Mileage]]&lt;50000,"Low",
Table1[[#This Row],[Mileage]]&lt;150000,"Medium",
TRUE,"High"
)</f>
        <v>High</v>
      </c>
      <c r="N2092" t="str" cm="1">
        <f t="array" ref="N2092">_xlfn.IFS(
Table1[[#This Row],[Price]]&lt;65000,"Budget",
Table1[[#This Row],[Price]]&lt;=80000,"Mid-range",
TRUE,"Premium"
)</f>
        <v>Budget</v>
      </c>
      <c r="O2092" t="str" cm="1">
        <f t="array" ref="O2092">_xlfn.IFS(
Table1[[#This Row],[Engine Size]]&lt;2,"Small",
Table1[[#This Row],[Engine Size]]&lt;4,"Medium",
TRUE,"Large"
)</f>
        <v>Medium</v>
      </c>
      <c r="P2092" cm="1">
        <f t="array" ref="P2092">_xlfn.IFS(
Table1[[#This Row],[Condition]]="New",3,
Table1[[#This Row],[Condition]]="Like New",2,
TRUE,1
)</f>
        <v>1</v>
      </c>
    </row>
    <row r="2093" spans="1:16" hidden="1" x14ac:dyDescent="0.3">
      <c r="A2093">
        <v>2092</v>
      </c>
      <c r="B2093" t="s">
        <v>50</v>
      </c>
      <c r="C2093">
        <v>2022</v>
      </c>
      <c r="D2093">
        <v>2.1</v>
      </c>
      <c r="E2093" t="s">
        <v>18</v>
      </c>
      <c r="F2093" t="s">
        <v>19</v>
      </c>
      <c r="G2093">
        <v>110879</v>
      </c>
      <c r="H2093" t="s">
        <v>26</v>
      </c>
      <c r="I2093">
        <v>32265.3</v>
      </c>
      <c r="J2093" t="s">
        <v>55</v>
      </c>
      <c r="K2093">
        <f ca="1">YEAR(TODAY()) - Table1[[#This Row],[Year]]</f>
        <v>4</v>
      </c>
      <c r="L2093">
        <f>Table1[[#This Row],[Price]]/Table1[[#This Row],[Mileage]]</f>
        <v>0.29099558978706519</v>
      </c>
      <c r="M2093" t="str" cm="1">
        <f t="array" ref="M2093">_xlfn.IFS(
Table1[[#This Row],[Mileage]]&lt;50000,"Low",
Table1[[#This Row],[Mileage]]&lt;150000,"Medium",
TRUE,"High"
)</f>
        <v>Medium</v>
      </c>
      <c r="N2093" t="str" cm="1">
        <f t="array" ref="N2093">_xlfn.IFS(
Table1[[#This Row],[Price]]&lt;65000,"Budget",
Table1[[#This Row],[Price]]&lt;=80000,"Mid-range",
TRUE,"Premium"
)</f>
        <v>Budget</v>
      </c>
      <c r="O2093" t="str" cm="1">
        <f t="array" ref="O2093">_xlfn.IFS(
Table1[[#This Row],[Engine Size]]&lt;2,"Small",
Table1[[#This Row],[Engine Size]]&lt;4,"Medium",
TRUE,"Large"
)</f>
        <v>Medium</v>
      </c>
      <c r="P2093" cm="1">
        <f t="array" ref="P2093">_xlfn.IFS(
Table1[[#This Row],[Condition]]="New",3,
Table1[[#This Row],[Condition]]="Like New",2,
TRUE,1
)</f>
        <v>1</v>
      </c>
    </row>
    <row r="2094" spans="1:16" x14ac:dyDescent="0.3">
      <c r="A2094">
        <v>2093</v>
      </c>
      <c r="B2094" t="s">
        <v>58</v>
      </c>
      <c r="C2094">
        <v>2005</v>
      </c>
      <c r="D2094">
        <v>4.0999999999999996</v>
      </c>
      <c r="E2094" t="s">
        <v>33</v>
      </c>
      <c r="F2094" t="s">
        <v>34</v>
      </c>
      <c r="G2094">
        <v>120827</v>
      </c>
      <c r="H2094" t="s">
        <v>38</v>
      </c>
      <c r="I2094">
        <v>91494.8</v>
      </c>
      <c r="J2094" t="s">
        <v>59</v>
      </c>
      <c r="K2094">
        <f ca="1">YEAR(TODAY()) - Table1[[#This Row],[Year]]</f>
        <v>21</v>
      </c>
      <c r="L2094">
        <f>Table1[[#This Row],[Price]]/Table1[[#This Row],[Mileage]]</f>
        <v>0.75723803454525895</v>
      </c>
      <c r="M2094" t="str" cm="1">
        <f t="array" ref="M2094">_xlfn.IFS(
Table1[[#This Row],[Mileage]]&lt;50000,"Low",
Table1[[#This Row],[Mileage]]&lt;150000,"Medium",
TRUE,"High"
)</f>
        <v>Medium</v>
      </c>
      <c r="N2094" t="str" cm="1">
        <f t="array" ref="N2094">_xlfn.IFS(
Table1[[#This Row],[Price]]&lt;65000,"Budget",
Table1[[#This Row],[Price]]&lt;=80000,"Mid-range",
TRUE,"Premium"
)</f>
        <v>Premium</v>
      </c>
      <c r="O2094" t="str" cm="1">
        <f t="array" ref="O2094">_xlfn.IFS(
Table1[[#This Row],[Engine Size]]&lt;2,"Small",
Table1[[#This Row],[Engine Size]]&lt;4,"Medium",
TRUE,"Large"
)</f>
        <v>Large</v>
      </c>
      <c r="P2094" cm="1">
        <f t="array" ref="P2094">_xlfn.IFS(
Table1[[#This Row],[Condition]]="New",3,
Table1[[#This Row],[Condition]]="Like New",2,
TRUE,1
)</f>
        <v>2</v>
      </c>
    </row>
    <row r="2095" spans="1:16" x14ac:dyDescent="0.3">
      <c r="A2095">
        <v>2094</v>
      </c>
      <c r="B2095" t="s">
        <v>50</v>
      </c>
      <c r="C2095">
        <v>2021</v>
      </c>
      <c r="D2095">
        <v>1.2</v>
      </c>
      <c r="E2095" t="s">
        <v>33</v>
      </c>
      <c r="F2095" t="s">
        <v>34</v>
      </c>
      <c r="G2095">
        <v>267724</v>
      </c>
      <c r="H2095" t="s">
        <v>38</v>
      </c>
      <c r="I2095">
        <v>52767.6</v>
      </c>
      <c r="J2095" t="s">
        <v>55</v>
      </c>
      <c r="K2095">
        <f ca="1">YEAR(TODAY()) - Table1[[#This Row],[Year]]</f>
        <v>5</v>
      </c>
      <c r="L2095">
        <f>Table1[[#This Row],[Price]]/Table1[[#This Row],[Mileage]]</f>
        <v>0.19709701035394658</v>
      </c>
      <c r="M2095" t="str" cm="1">
        <f t="array" ref="M2095">_xlfn.IFS(
Table1[[#This Row],[Mileage]]&lt;50000,"Low",
Table1[[#This Row],[Mileage]]&lt;150000,"Medium",
TRUE,"High"
)</f>
        <v>High</v>
      </c>
      <c r="N2095" t="str" cm="1">
        <f t="array" ref="N2095">_xlfn.IFS(
Table1[[#This Row],[Price]]&lt;65000,"Budget",
Table1[[#This Row],[Price]]&lt;=80000,"Mid-range",
TRUE,"Premium"
)</f>
        <v>Budget</v>
      </c>
      <c r="O2095" t="str" cm="1">
        <f t="array" ref="O2095">_xlfn.IFS(
Table1[[#This Row],[Engine Size]]&lt;2,"Small",
Table1[[#This Row],[Engine Size]]&lt;4,"Medium",
TRUE,"Large"
)</f>
        <v>Small</v>
      </c>
      <c r="P2095" cm="1">
        <f t="array" ref="P2095">_xlfn.IFS(
Table1[[#This Row],[Condition]]="New",3,
Table1[[#This Row],[Condition]]="Like New",2,
TRUE,1
)</f>
        <v>2</v>
      </c>
    </row>
    <row r="2096" spans="1:16" hidden="1" x14ac:dyDescent="0.3">
      <c r="A2096">
        <v>2095</v>
      </c>
      <c r="B2096" t="s">
        <v>43</v>
      </c>
      <c r="C2096">
        <v>2017</v>
      </c>
      <c r="D2096">
        <v>2.6</v>
      </c>
      <c r="E2096" t="s">
        <v>33</v>
      </c>
      <c r="F2096" t="s">
        <v>34</v>
      </c>
      <c r="G2096">
        <v>267544</v>
      </c>
      <c r="H2096" t="s">
        <v>26</v>
      </c>
      <c r="I2096">
        <v>30556.32</v>
      </c>
      <c r="J2096" t="s">
        <v>57</v>
      </c>
      <c r="K2096">
        <f ca="1">YEAR(TODAY()) - Table1[[#This Row],[Year]]</f>
        <v>9</v>
      </c>
      <c r="L2096">
        <f>Table1[[#This Row],[Price]]/Table1[[#This Row],[Mileage]]</f>
        <v>0.11421044762730616</v>
      </c>
      <c r="M2096" t="str" cm="1">
        <f t="array" ref="M2096">_xlfn.IFS(
Table1[[#This Row],[Mileage]]&lt;50000,"Low",
Table1[[#This Row],[Mileage]]&lt;150000,"Medium",
TRUE,"High"
)</f>
        <v>High</v>
      </c>
      <c r="N2096" t="str" cm="1">
        <f t="array" ref="N2096">_xlfn.IFS(
Table1[[#This Row],[Price]]&lt;65000,"Budget",
Table1[[#This Row],[Price]]&lt;=80000,"Mid-range",
TRUE,"Premium"
)</f>
        <v>Budget</v>
      </c>
      <c r="O2096" t="str" cm="1">
        <f t="array" ref="O2096">_xlfn.IFS(
Table1[[#This Row],[Engine Size]]&lt;2,"Small",
Table1[[#This Row],[Engine Size]]&lt;4,"Medium",
TRUE,"Large"
)</f>
        <v>Medium</v>
      </c>
      <c r="P2096" cm="1">
        <f t="array" ref="P2096">_xlfn.IFS(
Table1[[#This Row],[Condition]]="New",3,
Table1[[#This Row],[Condition]]="Like New",2,
TRUE,1
)</f>
        <v>1</v>
      </c>
    </row>
    <row r="2097" spans="1:16" x14ac:dyDescent="0.3">
      <c r="A2097">
        <v>2096</v>
      </c>
      <c r="B2097" t="s">
        <v>37</v>
      </c>
      <c r="C2097">
        <v>2005</v>
      </c>
      <c r="D2097">
        <v>3.3</v>
      </c>
      <c r="E2097" t="s">
        <v>18</v>
      </c>
      <c r="F2097" t="s">
        <v>34</v>
      </c>
      <c r="G2097">
        <v>170715</v>
      </c>
      <c r="H2097" t="s">
        <v>20</v>
      </c>
      <c r="I2097">
        <v>61853.87</v>
      </c>
      <c r="J2097" t="s">
        <v>39</v>
      </c>
      <c r="K2097">
        <f ca="1">YEAR(TODAY()) - Table1[[#This Row],[Year]]</f>
        <v>21</v>
      </c>
      <c r="L2097">
        <f>Table1[[#This Row],[Price]]/Table1[[#This Row],[Mileage]]</f>
        <v>0.36232240869285065</v>
      </c>
      <c r="M2097" t="str" cm="1">
        <f t="array" ref="M2097">_xlfn.IFS(
Table1[[#This Row],[Mileage]]&lt;50000,"Low",
Table1[[#This Row],[Mileage]]&lt;150000,"Medium",
TRUE,"High"
)</f>
        <v>High</v>
      </c>
      <c r="N2097" t="str" cm="1">
        <f t="array" ref="N2097">_xlfn.IFS(
Table1[[#This Row],[Price]]&lt;65000,"Budget",
Table1[[#This Row],[Price]]&lt;=80000,"Mid-range",
TRUE,"Premium"
)</f>
        <v>Budget</v>
      </c>
      <c r="O2097" t="str" cm="1">
        <f t="array" ref="O2097">_xlfn.IFS(
Table1[[#This Row],[Engine Size]]&lt;2,"Small",
Table1[[#This Row],[Engine Size]]&lt;4,"Medium",
TRUE,"Large"
)</f>
        <v>Medium</v>
      </c>
      <c r="P2097" cm="1">
        <f t="array" ref="P2097">_xlfn.IFS(
Table1[[#This Row],[Condition]]="New",3,
Table1[[#This Row],[Condition]]="Like New",2,
TRUE,1
)</f>
        <v>3</v>
      </c>
    </row>
    <row r="2098" spans="1:16" hidden="1" x14ac:dyDescent="0.3">
      <c r="A2098">
        <v>2097</v>
      </c>
      <c r="B2098" t="s">
        <v>43</v>
      </c>
      <c r="C2098">
        <v>2003</v>
      </c>
      <c r="D2098">
        <v>1.7</v>
      </c>
      <c r="E2098" t="s">
        <v>42</v>
      </c>
      <c r="F2098" t="s">
        <v>34</v>
      </c>
      <c r="G2098">
        <v>227257</v>
      </c>
      <c r="H2098" t="s">
        <v>26</v>
      </c>
      <c r="I2098">
        <v>24158.79</v>
      </c>
      <c r="J2098" t="s">
        <v>60</v>
      </c>
      <c r="K2098">
        <f ca="1">YEAR(TODAY()) - Table1[[#This Row],[Year]]</f>
        <v>23</v>
      </c>
      <c r="L2098">
        <f>Table1[[#This Row],[Price]]/Table1[[#This Row],[Mileage]]</f>
        <v>0.10630603237744052</v>
      </c>
      <c r="M2098" t="str" cm="1">
        <f t="array" ref="M2098">_xlfn.IFS(
Table1[[#This Row],[Mileage]]&lt;50000,"Low",
Table1[[#This Row],[Mileage]]&lt;150000,"Medium",
TRUE,"High"
)</f>
        <v>High</v>
      </c>
      <c r="N2098" t="str" cm="1">
        <f t="array" ref="N2098">_xlfn.IFS(
Table1[[#This Row],[Price]]&lt;65000,"Budget",
Table1[[#This Row],[Price]]&lt;=80000,"Mid-range",
TRUE,"Premium"
)</f>
        <v>Budget</v>
      </c>
      <c r="O2098" t="str" cm="1">
        <f t="array" ref="O2098">_xlfn.IFS(
Table1[[#This Row],[Engine Size]]&lt;2,"Small",
Table1[[#This Row],[Engine Size]]&lt;4,"Medium",
TRUE,"Large"
)</f>
        <v>Small</v>
      </c>
      <c r="P2098" cm="1">
        <f t="array" ref="P2098">_xlfn.IFS(
Table1[[#This Row],[Condition]]="New",3,
Table1[[#This Row],[Condition]]="Like New",2,
TRUE,1
)</f>
        <v>1</v>
      </c>
    </row>
    <row r="2099" spans="1:16" hidden="1" x14ac:dyDescent="0.3">
      <c r="A2099">
        <v>2098</v>
      </c>
      <c r="B2099" t="s">
        <v>43</v>
      </c>
      <c r="C2099">
        <v>2011</v>
      </c>
      <c r="D2099">
        <v>5.9</v>
      </c>
      <c r="E2099" t="s">
        <v>18</v>
      </c>
      <c r="F2099" t="s">
        <v>34</v>
      </c>
      <c r="G2099">
        <v>127319</v>
      </c>
      <c r="H2099" t="s">
        <v>20</v>
      </c>
      <c r="I2099">
        <v>12067.59</v>
      </c>
      <c r="J2099" t="s">
        <v>44</v>
      </c>
      <c r="K2099">
        <f ca="1">YEAR(TODAY()) - Table1[[#This Row],[Year]]</f>
        <v>15</v>
      </c>
      <c r="L2099">
        <f>Table1[[#This Row],[Price]]/Table1[[#This Row],[Mileage]]</f>
        <v>9.4782318428514201E-2</v>
      </c>
      <c r="M2099" t="str" cm="1">
        <f t="array" ref="M2099">_xlfn.IFS(
Table1[[#This Row],[Mileage]]&lt;50000,"Low",
Table1[[#This Row],[Mileage]]&lt;150000,"Medium",
TRUE,"High"
)</f>
        <v>Medium</v>
      </c>
      <c r="N2099" t="str" cm="1">
        <f t="array" ref="N2099">_xlfn.IFS(
Table1[[#This Row],[Price]]&lt;65000,"Budget",
Table1[[#This Row],[Price]]&lt;=80000,"Mid-range",
TRUE,"Premium"
)</f>
        <v>Budget</v>
      </c>
      <c r="O2099" t="str" cm="1">
        <f t="array" ref="O2099">_xlfn.IFS(
Table1[[#This Row],[Engine Size]]&lt;2,"Small",
Table1[[#This Row],[Engine Size]]&lt;4,"Medium",
TRUE,"Large"
)</f>
        <v>Large</v>
      </c>
      <c r="P2099" cm="1">
        <f t="array" ref="P2099">_xlfn.IFS(
Table1[[#This Row],[Condition]]="New",3,
Table1[[#This Row],[Condition]]="Like New",2,
TRUE,1
)</f>
        <v>3</v>
      </c>
    </row>
    <row r="2100" spans="1:16" hidden="1" x14ac:dyDescent="0.3">
      <c r="A2100">
        <v>2099</v>
      </c>
      <c r="B2100" t="s">
        <v>50</v>
      </c>
      <c r="C2100">
        <v>2018</v>
      </c>
      <c r="D2100">
        <v>2</v>
      </c>
      <c r="E2100" t="s">
        <v>18</v>
      </c>
      <c r="F2100" t="s">
        <v>34</v>
      </c>
      <c r="G2100">
        <v>106960</v>
      </c>
      <c r="H2100" t="s">
        <v>20</v>
      </c>
      <c r="I2100">
        <v>6986.1</v>
      </c>
      <c r="J2100" t="s">
        <v>51</v>
      </c>
      <c r="K2100">
        <f ca="1">YEAR(TODAY()) - Table1[[#This Row],[Year]]</f>
        <v>8</v>
      </c>
      <c r="L2100">
        <f>Table1[[#This Row],[Price]]/Table1[[#This Row],[Mileage]]</f>
        <v>6.5315071054599855E-2</v>
      </c>
      <c r="M2100" t="str" cm="1">
        <f t="array" ref="M2100">_xlfn.IFS(
Table1[[#This Row],[Mileage]]&lt;50000,"Low",
Table1[[#This Row],[Mileage]]&lt;150000,"Medium",
TRUE,"High"
)</f>
        <v>Medium</v>
      </c>
      <c r="N2100" t="str" cm="1">
        <f t="array" ref="N2100">_xlfn.IFS(
Table1[[#This Row],[Price]]&lt;65000,"Budget",
Table1[[#This Row],[Price]]&lt;=80000,"Mid-range",
TRUE,"Premium"
)</f>
        <v>Budget</v>
      </c>
      <c r="O2100" t="str" cm="1">
        <f t="array" ref="O2100">_xlfn.IFS(
Table1[[#This Row],[Engine Size]]&lt;2,"Small",
Table1[[#This Row],[Engine Size]]&lt;4,"Medium",
TRUE,"Large"
)</f>
        <v>Medium</v>
      </c>
      <c r="P2100" cm="1">
        <f t="array" ref="P2100">_xlfn.IFS(
Table1[[#This Row],[Condition]]="New",3,
Table1[[#This Row],[Condition]]="Like New",2,
TRUE,1
)</f>
        <v>3</v>
      </c>
    </row>
    <row r="2101" spans="1:16" x14ac:dyDescent="0.3">
      <c r="A2101">
        <v>2100</v>
      </c>
      <c r="B2101" t="s">
        <v>17</v>
      </c>
      <c r="C2101">
        <v>2001</v>
      </c>
      <c r="D2101">
        <v>1.7</v>
      </c>
      <c r="E2101" t="s">
        <v>25</v>
      </c>
      <c r="F2101" t="s">
        <v>34</v>
      </c>
      <c r="G2101">
        <v>39015</v>
      </c>
      <c r="H2101" t="s">
        <v>20</v>
      </c>
      <c r="I2101">
        <v>95395.26</v>
      </c>
      <c r="J2101" t="s">
        <v>47</v>
      </c>
      <c r="K2101">
        <f ca="1">YEAR(TODAY()) - Table1[[#This Row],[Year]]</f>
        <v>25</v>
      </c>
      <c r="L2101">
        <f>Table1[[#This Row],[Price]]/Table1[[#This Row],[Mileage]]</f>
        <v>2.4450918877354861</v>
      </c>
      <c r="M2101" t="str" cm="1">
        <f t="array" ref="M2101">_xlfn.IFS(
Table1[[#This Row],[Mileage]]&lt;50000,"Low",
Table1[[#This Row],[Mileage]]&lt;150000,"Medium",
TRUE,"High"
)</f>
        <v>Low</v>
      </c>
      <c r="N2101" t="str" cm="1">
        <f t="array" ref="N2101">_xlfn.IFS(
Table1[[#This Row],[Price]]&lt;65000,"Budget",
Table1[[#This Row],[Price]]&lt;=80000,"Mid-range",
TRUE,"Premium"
)</f>
        <v>Premium</v>
      </c>
      <c r="O2101" t="str" cm="1">
        <f t="array" ref="O2101">_xlfn.IFS(
Table1[[#This Row],[Engine Size]]&lt;2,"Small",
Table1[[#This Row],[Engine Size]]&lt;4,"Medium",
TRUE,"Large"
)</f>
        <v>Small</v>
      </c>
      <c r="P2101" cm="1">
        <f t="array" ref="P2101">_xlfn.IFS(
Table1[[#This Row],[Condition]]="New",3,
Table1[[#This Row],[Condition]]="Like New",2,
TRUE,1
)</f>
        <v>3</v>
      </c>
    </row>
    <row r="2102" spans="1:16" x14ac:dyDescent="0.3">
      <c r="A2102">
        <v>2101</v>
      </c>
      <c r="B2102" t="s">
        <v>30</v>
      </c>
      <c r="C2102">
        <v>2016</v>
      </c>
      <c r="D2102">
        <v>2</v>
      </c>
      <c r="E2102" t="s">
        <v>33</v>
      </c>
      <c r="F2102" t="s">
        <v>19</v>
      </c>
      <c r="G2102">
        <v>203877</v>
      </c>
      <c r="H2102" t="s">
        <v>26</v>
      </c>
      <c r="I2102">
        <v>73838.03</v>
      </c>
      <c r="J2102" t="s">
        <v>41</v>
      </c>
      <c r="K2102">
        <f ca="1">YEAR(TODAY()) - Table1[[#This Row],[Year]]</f>
        <v>10</v>
      </c>
      <c r="L2102">
        <f>Table1[[#This Row],[Price]]/Table1[[#This Row],[Mileage]]</f>
        <v>0.36216949435198675</v>
      </c>
      <c r="M2102" t="str" cm="1">
        <f t="array" ref="M2102">_xlfn.IFS(
Table1[[#This Row],[Mileage]]&lt;50000,"Low",
Table1[[#This Row],[Mileage]]&lt;150000,"Medium",
TRUE,"High"
)</f>
        <v>High</v>
      </c>
      <c r="N2102" t="str" cm="1">
        <f t="array" ref="N2102">_xlfn.IFS(
Table1[[#This Row],[Price]]&lt;65000,"Budget",
Table1[[#This Row],[Price]]&lt;=80000,"Mid-range",
TRUE,"Premium"
)</f>
        <v>Mid-range</v>
      </c>
      <c r="O2102" t="str" cm="1">
        <f t="array" ref="O2102">_xlfn.IFS(
Table1[[#This Row],[Engine Size]]&lt;2,"Small",
Table1[[#This Row],[Engine Size]]&lt;4,"Medium",
TRUE,"Large"
)</f>
        <v>Medium</v>
      </c>
      <c r="P2102" cm="1">
        <f t="array" ref="P2102">_xlfn.IFS(
Table1[[#This Row],[Condition]]="New",3,
Table1[[#This Row],[Condition]]="Like New",2,
TRUE,1
)</f>
        <v>1</v>
      </c>
    </row>
    <row r="2103" spans="1:16" x14ac:dyDescent="0.3">
      <c r="A2103">
        <v>2102</v>
      </c>
      <c r="B2103" t="s">
        <v>24</v>
      </c>
      <c r="C2103">
        <v>2010</v>
      </c>
      <c r="D2103">
        <v>4.8</v>
      </c>
      <c r="E2103" t="s">
        <v>42</v>
      </c>
      <c r="F2103" t="s">
        <v>19</v>
      </c>
      <c r="G2103">
        <v>145109</v>
      </c>
      <c r="H2103" t="s">
        <v>20</v>
      </c>
      <c r="I2103">
        <v>80995.070000000007</v>
      </c>
      <c r="J2103" t="s">
        <v>53</v>
      </c>
      <c r="K2103">
        <f ca="1">YEAR(TODAY()) - Table1[[#This Row],[Year]]</f>
        <v>16</v>
      </c>
      <c r="L2103">
        <f>Table1[[#This Row],[Price]]/Table1[[#This Row],[Mileage]]</f>
        <v>0.55816710197162134</v>
      </c>
      <c r="M2103" t="str" cm="1">
        <f t="array" ref="M2103">_xlfn.IFS(
Table1[[#This Row],[Mileage]]&lt;50000,"Low",
Table1[[#This Row],[Mileage]]&lt;150000,"Medium",
TRUE,"High"
)</f>
        <v>Medium</v>
      </c>
      <c r="N2103" t="str" cm="1">
        <f t="array" ref="N2103">_xlfn.IFS(
Table1[[#This Row],[Price]]&lt;65000,"Budget",
Table1[[#This Row],[Price]]&lt;=80000,"Mid-range",
TRUE,"Premium"
)</f>
        <v>Premium</v>
      </c>
      <c r="O2103" t="str" cm="1">
        <f t="array" ref="O2103">_xlfn.IFS(
Table1[[#This Row],[Engine Size]]&lt;2,"Small",
Table1[[#This Row],[Engine Size]]&lt;4,"Medium",
TRUE,"Large"
)</f>
        <v>Large</v>
      </c>
      <c r="P2103" cm="1">
        <f t="array" ref="P2103">_xlfn.IFS(
Table1[[#This Row],[Condition]]="New",3,
Table1[[#This Row],[Condition]]="Like New",2,
TRUE,1
)</f>
        <v>3</v>
      </c>
    </row>
    <row r="2104" spans="1:16" x14ac:dyDescent="0.3">
      <c r="A2104">
        <v>2103</v>
      </c>
      <c r="B2104" t="s">
        <v>24</v>
      </c>
      <c r="C2104">
        <v>2010</v>
      </c>
      <c r="D2104">
        <v>3.1</v>
      </c>
      <c r="E2104" t="s">
        <v>25</v>
      </c>
      <c r="F2104" t="s">
        <v>19</v>
      </c>
      <c r="G2104">
        <v>262063</v>
      </c>
      <c r="H2104" t="s">
        <v>26</v>
      </c>
      <c r="I2104">
        <v>98187.18</v>
      </c>
      <c r="J2104" t="s">
        <v>49</v>
      </c>
      <c r="K2104">
        <f ca="1">YEAR(TODAY()) - Table1[[#This Row],[Year]]</f>
        <v>16</v>
      </c>
      <c r="L2104">
        <f>Table1[[#This Row],[Price]]/Table1[[#This Row],[Mileage]]</f>
        <v>0.37467013657021403</v>
      </c>
      <c r="M2104" t="str" cm="1">
        <f t="array" ref="M2104">_xlfn.IFS(
Table1[[#This Row],[Mileage]]&lt;50000,"Low",
Table1[[#This Row],[Mileage]]&lt;150000,"Medium",
TRUE,"High"
)</f>
        <v>High</v>
      </c>
      <c r="N2104" t="str" cm="1">
        <f t="array" ref="N2104">_xlfn.IFS(
Table1[[#This Row],[Price]]&lt;65000,"Budget",
Table1[[#This Row],[Price]]&lt;=80000,"Mid-range",
TRUE,"Premium"
)</f>
        <v>Premium</v>
      </c>
      <c r="O2104" t="str" cm="1">
        <f t="array" ref="O2104">_xlfn.IFS(
Table1[[#This Row],[Engine Size]]&lt;2,"Small",
Table1[[#This Row],[Engine Size]]&lt;4,"Medium",
TRUE,"Large"
)</f>
        <v>Medium</v>
      </c>
      <c r="P2104" cm="1">
        <f t="array" ref="P2104">_xlfn.IFS(
Table1[[#This Row],[Condition]]="New",3,
Table1[[#This Row],[Condition]]="Like New",2,
TRUE,1
)</f>
        <v>1</v>
      </c>
    </row>
    <row r="2105" spans="1:16" x14ac:dyDescent="0.3">
      <c r="A2105">
        <v>2104</v>
      </c>
      <c r="B2105" t="s">
        <v>37</v>
      </c>
      <c r="C2105">
        <v>2020</v>
      </c>
      <c r="D2105">
        <v>3.8</v>
      </c>
      <c r="E2105" t="s">
        <v>42</v>
      </c>
      <c r="F2105" t="s">
        <v>34</v>
      </c>
      <c r="G2105">
        <v>88754</v>
      </c>
      <c r="H2105" t="s">
        <v>20</v>
      </c>
      <c r="I2105">
        <v>93504.73</v>
      </c>
      <c r="J2105" t="s">
        <v>45</v>
      </c>
      <c r="K2105">
        <f ca="1">YEAR(TODAY()) - Table1[[#This Row],[Year]]</f>
        <v>6</v>
      </c>
      <c r="L2105">
        <f>Table1[[#This Row],[Price]]/Table1[[#This Row],[Mileage]]</f>
        <v>1.0535269396308897</v>
      </c>
      <c r="M2105" t="str" cm="1">
        <f t="array" ref="M2105">_xlfn.IFS(
Table1[[#This Row],[Mileage]]&lt;50000,"Low",
Table1[[#This Row],[Mileage]]&lt;150000,"Medium",
TRUE,"High"
)</f>
        <v>Medium</v>
      </c>
      <c r="N2105" t="str" cm="1">
        <f t="array" ref="N2105">_xlfn.IFS(
Table1[[#This Row],[Price]]&lt;65000,"Budget",
Table1[[#This Row],[Price]]&lt;=80000,"Mid-range",
TRUE,"Premium"
)</f>
        <v>Premium</v>
      </c>
      <c r="O2105" t="str" cm="1">
        <f t="array" ref="O2105">_xlfn.IFS(
Table1[[#This Row],[Engine Size]]&lt;2,"Small",
Table1[[#This Row],[Engine Size]]&lt;4,"Medium",
TRUE,"Large"
)</f>
        <v>Medium</v>
      </c>
      <c r="P2105" cm="1">
        <f t="array" ref="P2105">_xlfn.IFS(
Table1[[#This Row],[Condition]]="New",3,
Table1[[#This Row],[Condition]]="Like New",2,
TRUE,1
)</f>
        <v>3</v>
      </c>
    </row>
    <row r="2106" spans="1:16" x14ac:dyDescent="0.3">
      <c r="A2106">
        <v>2105</v>
      </c>
      <c r="B2106" t="s">
        <v>37</v>
      </c>
      <c r="C2106">
        <v>2015</v>
      </c>
      <c r="D2106">
        <v>1.1000000000000001</v>
      </c>
      <c r="E2106" t="s">
        <v>42</v>
      </c>
      <c r="F2106" t="s">
        <v>34</v>
      </c>
      <c r="G2106">
        <v>221775</v>
      </c>
      <c r="H2106" t="s">
        <v>20</v>
      </c>
      <c r="I2106">
        <v>75006.75</v>
      </c>
      <c r="J2106" t="s">
        <v>45</v>
      </c>
      <c r="K2106">
        <f ca="1">YEAR(TODAY()) - Table1[[#This Row],[Year]]</f>
        <v>11</v>
      </c>
      <c r="L2106">
        <f>Table1[[#This Row],[Price]]/Table1[[#This Row],[Mileage]]</f>
        <v>0.33821102468718295</v>
      </c>
      <c r="M2106" t="str" cm="1">
        <f t="array" ref="M2106">_xlfn.IFS(
Table1[[#This Row],[Mileage]]&lt;50000,"Low",
Table1[[#This Row],[Mileage]]&lt;150000,"Medium",
TRUE,"High"
)</f>
        <v>High</v>
      </c>
      <c r="N2106" t="str" cm="1">
        <f t="array" ref="N2106">_xlfn.IFS(
Table1[[#This Row],[Price]]&lt;65000,"Budget",
Table1[[#This Row],[Price]]&lt;=80000,"Mid-range",
TRUE,"Premium"
)</f>
        <v>Mid-range</v>
      </c>
      <c r="O2106" t="str" cm="1">
        <f t="array" ref="O2106">_xlfn.IFS(
Table1[[#This Row],[Engine Size]]&lt;2,"Small",
Table1[[#This Row],[Engine Size]]&lt;4,"Medium",
TRUE,"Large"
)</f>
        <v>Small</v>
      </c>
      <c r="P2106" cm="1">
        <f t="array" ref="P2106">_xlfn.IFS(
Table1[[#This Row],[Condition]]="New",3,
Table1[[#This Row],[Condition]]="Like New",2,
TRUE,1
)</f>
        <v>3</v>
      </c>
    </row>
    <row r="2107" spans="1:16" x14ac:dyDescent="0.3">
      <c r="A2107">
        <v>2106</v>
      </c>
      <c r="B2107" t="s">
        <v>24</v>
      </c>
      <c r="C2107">
        <v>2001</v>
      </c>
      <c r="D2107">
        <v>1.2</v>
      </c>
      <c r="E2107" t="s">
        <v>33</v>
      </c>
      <c r="F2107" t="s">
        <v>34</v>
      </c>
      <c r="G2107">
        <v>203225</v>
      </c>
      <c r="H2107" t="s">
        <v>26</v>
      </c>
      <c r="I2107">
        <v>70928.77</v>
      </c>
      <c r="J2107" t="s">
        <v>27</v>
      </c>
      <c r="K2107">
        <f ca="1">YEAR(TODAY()) - Table1[[#This Row],[Year]]</f>
        <v>25</v>
      </c>
      <c r="L2107">
        <f>Table1[[#This Row],[Price]]/Table1[[#This Row],[Mileage]]</f>
        <v>0.34901596752368069</v>
      </c>
      <c r="M2107" t="str" cm="1">
        <f t="array" ref="M2107">_xlfn.IFS(
Table1[[#This Row],[Mileage]]&lt;50000,"Low",
Table1[[#This Row],[Mileage]]&lt;150000,"Medium",
TRUE,"High"
)</f>
        <v>High</v>
      </c>
      <c r="N2107" t="str" cm="1">
        <f t="array" ref="N2107">_xlfn.IFS(
Table1[[#This Row],[Price]]&lt;65000,"Budget",
Table1[[#This Row],[Price]]&lt;=80000,"Mid-range",
TRUE,"Premium"
)</f>
        <v>Mid-range</v>
      </c>
      <c r="O2107" t="str" cm="1">
        <f t="array" ref="O2107">_xlfn.IFS(
Table1[[#This Row],[Engine Size]]&lt;2,"Small",
Table1[[#This Row],[Engine Size]]&lt;4,"Medium",
TRUE,"Large"
)</f>
        <v>Small</v>
      </c>
      <c r="P2107" cm="1">
        <f t="array" ref="P2107">_xlfn.IFS(
Table1[[#This Row],[Condition]]="New",3,
Table1[[#This Row],[Condition]]="Like New",2,
TRUE,1
)</f>
        <v>1</v>
      </c>
    </row>
    <row r="2108" spans="1:16" hidden="1" x14ac:dyDescent="0.3">
      <c r="A2108">
        <v>2107</v>
      </c>
      <c r="B2108" t="s">
        <v>30</v>
      </c>
      <c r="C2108">
        <v>2001</v>
      </c>
      <c r="D2108">
        <v>3.2</v>
      </c>
      <c r="E2108" t="s">
        <v>18</v>
      </c>
      <c r="F2108" t="s">
        <v>19</v>
      </c>
      <c r="G2108">
        <v>152606</v>
      </c>
      <c r="H2108" t="s">
        <v>38</v>
      </c>
      <c r="I2108">
        <v>37000.75</v>
      </c>
      <c r="J2108" t="s">
        <v>40</v>
      </c>
      <c r="K2108">
        <f ca="1">YEAR(TODAY()) - Table1[[#This Row],[Year]]</f>
        <v>25</v>
      </c>
      <c r="L2108">
        <f>Table1[[#This Row],[Price]]/Table1[[#This Row],[Mileage]]</f>
        <v>0.24245933973762498</v>
      </c>
      <c r="M2108" t="str" cm="1">
        <f t="array" ref="M2108">_xlfn.IFS(
Table1[[#This Row],[Mileage]]&lt;50000,"Low",
Table1[[#This Row],[Mileage]]&lt;150000,"Medium",
TRUE,"High"
)</f>
        <v>High</v>
      </c>
      <c r="N2108" t="str" cm="1">
        <f t="array" ref="N2108">_xlfn.IFS(
Table1[[#This Row],[Price]]&lt;65000,"Budget",
Table1[[#This Row],[Price]]&lt;=80000,"Mid-range",
TRUE,"Premium"
)</f>
        <v>Budget</v>
      </c>
      <c r="O2108" t="str" cm="1">
        <f t="array" ref="O2108">_xlfn.IFS(
Table1[[#This Row],[Engine Size]]&lt;2,"Small",
Table1[[#This Row],[Engine Size]]&lt;4,"Medium",
TRUE,"Large"
)</f>
        <v>Medium</v>
      </c>
      <c r="P2108" cm="1">
        <f t="array" ref="P2108">_xlfn.IFS(
Table1[[#This Row],[Condition]]="New",3,
Table1[[#This Row],[Condition]]="Like New",2,
TRUE,1
)</f>
        <v>2</v>
      </c>
    </row>
    <row r="2109" spans="1:16" hidden="1" x14ac:dyDescent="0.3">
      <c r="A2109">
        <v>2108</v>
      </c>
      <c r="B2109" t="s">
        <v>24</v>
      </c>
      <c r="C2109">
        <v>2022</v>
      </c>
      <c r="D2109">
        <v>5.0999999999999996</v>
      </c>
      <c r="E2109" t="s">
        <v>33</v>
      </c>
      <c r="F2109" t="s">
        <v>19</v>
      </c>
      <c r="G2109">
        <v>222067</v>
      </c>
      <c r="H2109" t="s">
        <v>38</v>
      </c>
      <c r="I2109">
        <v>14881.64</v>
      </c>
      <c r="J2109" t="s">
        <v>49</v>
      </c>
      <c r="K2109">
        <f ca="1">YEAR(TODAY()) - Table1[[#This Row],[Year]]</f>
        <v>4</v>
      </c>
      <c r="L2109">
        <f>Table1[[#This Row],[Price]]/Table1[[#This Row],[Mileage]]</f>
        <v>6.7014189411303798E-2</v>
      </c>
      <c r="M2109" t="str" cm="1">
        <f t="array" ref="M2109">_xlfn.IFS(
Table1[[#This Row],[Mileage]]&lt;50000,"Low",
Table1[[#This Row],[Mileage]]&lt;150000,"Medium",
TRUE,"High"
)</f>
        <v>High</v>
      </c>
      <c r="N2109" t="str" cm="1">
        <f t="array" ref="N2109">_xlfn.IFS(
Table1[[#This Row],[Price]]&lt;65000,"Budget",
Table1[[#This Row],[Price]]&lt;=80000,"Mid-range",
TRUE,"Premium"
)</f>
        <v>Budget</v>
      </c>
      <c r="O2109" t="str" cm="1">
        <f t="array" ref="O2109">_xlfn.IFS(
Table1[[#This Row],[Engine Size]]&lt;2,"Small",
Table1[[#This Row],[Engine Size]]&lt;4,"Medium",
TRUE,"Large"
)</f>
        <v>Large</v>
      </c>
      <c r="P2109" cm="1">
        <f t="array" ref="P2109">_xlfn.IFS(
Table1[[#This Row],[Condition]]="New",3,
Table1[[#This Row],[Condition]]="Like New",2,
TRUE,1
)</f>
        <v>2</v>
      </c>
    </row>
    <row r="2110" spans="1:16" x14ac:dyDescent="0.3">
      <c r="A2110">
        <v>2109</v>
      </c>
      <c r="B2110" t="s">
        <v>17</v>
      </c>
      <c r="C2110">
        <v>2007</v>
      </c>
      <c r="D2110">
        <v>5.4</v>
      </c>
      <c r="E2110" t="s">
        <v>33</v>
      </c>
      <c r="F2110" t="s">
        <v>19</v>
      </c>
      <c r="G2110">
        <v>56879</v>
      </c>
      <c r="H2110" t="s">
        <v>26</v>
      </c>
      <c r="I2110">
        <v>59503.64</v>
      </c>
      <c r="J2110" t="s">
        <v>35</v>
      </c>
      <c r="K2110">
        <f ca="1">YEAR(TODAY()) - Table1[[#This Row],[Year]]</f>
        <v>19</v>
      </c>
      <c r="L2110">
        <f>Table1[[#This Row],[Price]]/Table1[[#This Row],[Mileage]]</f>
        <v>1.0461442711721374</v>
      </c>
      <c r="M2110" t="str" cm="1">
        <f t="array" ref="M2110">_xlfn.IFS(
Table1[[#This Row],[Mileage]]&lt;50000,"Low",
Table1[[#This Row],[Mileage]]&lt;150000,"Medium",
TRUE,"High"
)</f>
        <v>Medium</v>
      </c>
      <c r="N2110" t="str" cm="1">
        <f t="array" ref="N2110">_xlfn.IFS(
Table1[[#This Row],[Price]]&lt;65000,"Budget",
Table1[[#This Row],[Price]]&lt;=80000,"Mid-range",
TRUE,"Premium"
)</f>
        <v>Budget</v>
      </c>
      <c r="O2110" t="str" cm="1">
        <f t="array" ref="O2110">_xlfn.IFS(
Table1[[#This Row],[Engine Size]]&lt;2,"Small",
Table1[[#This Row],[Engine Size]]&lt;4,"Medium",
TRUE,"Large"
)</f>
        <v>Large</v>
      </c>
      <c r="P2110" cm="1">
        <f t="array" ref="P2110">_xlfn.IFS(
Table1[[#This Row],[Condition]]="New",3,
Table1[[#This Row],[Condition]]="Like New",2,
TRUE,1
)</f>
        <v>1</v>
      </c>
    </row>
    <row r="2111" spans="1:16" x14ac:dyDescent="0.3">
      <c r="A2111">
        <v>2110</v>
      </c>
      <c r="B2111" t="s">
        <v>30</v>
      </c>
      <c r="C2111">
        <v>2012</v>
      </c>
      <c r="D2111">
        <v>1.4</v>
      </c>
      <c r="E2111" t="s">
        <v>25</v>
      </c>
      <c r="F2111" t="s">
        <v>34</v>
      </c>
      <c r="G2111">
        <v>119894</v>
      </c>
      <c r="H2111" t="s">
        <v>26</v>
      </c>
      <c r="I2111">
        <v>59744.06</v>
      </c>
      <c r="J2111" t="s">
        <v>41</v>
      </c>
      <c r="K2111">
        <f ca="1">YEAR(TODAY()) - Table1[[#This Row],[Year]]</f>
        <v>14</v>
      </c>
      <c r="L2111">
        <f>Table1[[#This Row],[Price]]/Table1[[#This Row],[Mileage]]</f>
        <v>0.49830733814869799</v>
      </c>
      <c r="M2111" t="str" cm="1">
        <f t="array" ref="M2111">_xlfn.IFS(
Table1[[#This Row],[Mileage]]&lt;50000,"Low",
Table1[[#This Row],[Mileage]]&lt;150000,"Medium",
TRUE,"High"
)</f>
        <v>Medium</v>
      </c>
      <c r="N2111" t="str" cm="1">
        <f t="array" ref="N2111">_xlfn.IFS(
Table1[[#This Row],[Price]]&lt;65000,"Budget",
Table1[[#This Row],[Price]]&lt;=80000,"Mid-range",
TRUE,"Premium"
)</f>
        <v>Budget</v>
      </c>
      <c r="O2111" t="str" cm="1">
        <f t="array" ref="O2111">_xlfn.IFS(
Table1[[#This Row],[Engine Size]]&lt;2,"Small",
Table1[[#This Row],[Engine Size]]&lt;4,"Medium",
TRUE,"Large"
)</f>
        <v>Small</v>
      </c>
      <c r="P2111" cm="1">
        <f t="array" ref="P2111">_xlfn.IFS(
Table1[[#This Row],[Condition]]="New",3,
Table1[[#This Row],[Condition]]="Like New",2,
TRUE,1
)</f>
        <v>1</v>
      </c>
    </row>
    <row r="2112" spans="1:16" x14ac:dyDescent="0.3">
      <c r="A2112">
        <v>2111</v>
      </c>
      <c r="B2112" t="s">
        <v>37</v>
      </c>
      <c r="C2112">
        <v>2009</v>
      </c>
      <c r="D2112">
        <v>3.7</v>
      </c>
      <c r="E2112" t="s">
        <v>33</v>
      </c>
      <c r="F2112" t="s">
        <v>19</v>
      </c>
      <c r="G2112">
        <v>65839</v>
      </c>
      <c r="H2112" t="s">
        <v>38</v>
      </c>
      <c r="I2112">
        <v>95462.54</v>
      </c>
      <c r="J2112" t="s">
        <v>45</v>
      </c>
      <c r="K2112">
        <f ca="1">YEAR(TODAY()) - Table1[[#This Row],[Year]]</f>
        <v>17</v>
      </c>
      <c r="L2112">
        <f>Table1[[#This Row],[Price]]/Table1[[#This Row],[Mileage]]</f>
        <v>1.4499390938501495</v>
      </c>
      <c r="M2112" t="str" cm="1">
        <f t="array" ref="M2112">_xlfn.IFS(
Table1[[#This Row],[Mileage]]&lt;50000,"Low",
Table1[[#This Row],[Mileage]]&lt;150000,"Medium",
TRUE,"High"
)</f>
        <v>Medium</v>
      </c>
      <c r="N2112" t="str" cm="1">
        <f t="array" ref="N2112">_xlfn.IFS(
Table1[[#This Row],[Price]]&lt;65000,"Budget",
Table1[[#This Row],[Price]]&lt;=80000,"Mid-range",
TRUE,"Premium"
)</f>
        <v>Premium</v>
      </c>
      <c r="O2112" t="str" cm="1">
        <f t="array" ref="O2112">_xlfn.IFS(
Table1[[#This Row],[Engine Size]]&lt;2,"Small",
Table1[[#This Row],[Engine Size]]&lt;4,"Medium",
TRUE,"Large"
)</f>
        <v>Medium</v>
      </c>
      <c r="P2112" cm="1">
        <f t="array" ref="P2112">_xlfn.IFS(
Table1[[#This Row],[Condition]]="New",3,
Table1[[#This Row],[Condition]]="Like New",2,
TRUE,1
)</f>
        <v>2</v>
      </c>
    </row>
    <row r="2113" spans="1:16" hidden="1" x14ac:dyDescent="0.3">
      <c r="A2113">
        <v>2112</v>
      </c>
      <c r="B2113" t="s">
        <v>58</v>
      </c>
      <c r="C2113">
        <v>2007</v>
      </c>
      <c r="D2113">
        <v>5.6</v>
      </c>
      <c r="E2113" t="s">
        <v>18</v>
      </c>
      <c r="F2113" t="s">
        <v>19</v>
      </c>
      <c r="G2113">
        <v>29756</v>
      </c>
      <c r="H2113" t="s">
        <v>38</v>
      </c>
      <c r="I2113">
        <v>47044.23</v>
      </c>
      <c r="J2113" t="s">
        <v>65</v>
      </c>
      <c r="K2113">
        <f ca="1">YEAR(TODAY()) - Table1[[#This Row],[Year]]</f>
        <v>19</v>
      </c>
      <c r="L2113">
        <f>Table1[[#This Row],[Price]]/Table1[[#This Row],[Mileage]]</f>
        <v>1.5809997983599948</v>
      </c>
      <c r="M2113" t="str" cm="1">
        <f t="array" ref="M2113">_xlfn.IFS(
Table1[[#This Row],[Mileage]]&lt;50000,"Low",
Table1[[#This Row],[Mileage]]&lt;150000,"Medium",
TRUE,"High"
)</f>
        <v>Low</v>
      </c>
      <c r="N2113" t="str" cm="1">
        <f t="array" ref="N2113">_xlfn.IFS(
Table1[[#This Row],[Price]]&lt;65000,"Budget",
Table1[[#This Row],[Price]]&lt;=80000,"Mid-range",
TRUE,"Premium"
)</f>
        <v>Budget</v>
      </c>
      <c r="O2113" t="str" cm="1">
        <f t="array" ref="O2113">_xlfn.IFS(
Table1[[#This Row],[Engine Size]]&lt;2,"Small",
Table1[[#This Row],[Engine Size]]&lt;4,"Medium",
TRUE,"Large"
)</f>
        <v>Large</v>
      </c>
      <c r="P2113" cm="1">
        <f t="array" ref="P2113">_xlfn.IFS(
Table1[[#This Row],[Condition]]="New",3,
Table1[[#This Row],[Condition]]="Like New",2,
TRUE,1
)</f>
        <v>2</v>
      </c>
    </row>
    <row r="2114" spans="1:16" x14ac:dyDescent="0.3">
      <c r="A2114">
        <v>2113</v>
      </c>
      <c r="B2114" t="s">
        <v>50</v>
      </c>
      <c r="C2114">
        <v>2003</v>
      </c>
      <c r="D2114">
        <v>2.9</v>
      </c>
      <c r="E2114" t="s">
        <v>42</v>
      </c>
      <c r="F2114" t="s">
        <v>34</v>
      </c>
      <c r="G2114">
        <v>143755</v>
      </c>
      <c r="H2114" t="s">
        <v>38</v>
      </c>
      <c r="I2114">
        <v>70626.720000000001</v>
      </c>
      <c r="J2114" t="s">
        <v>54</v>
      </c>
      <c r="K2114">
        <f ca="1">YEAR(TODAY()) - Table1[[#This Row],[Year]]</f>
        <v>23</v>
      </c>
      <c r="L2114">
        <f>Table1[[#This Row],[Price]]/Table1[[#This Row],[Mileage]]</f>
        <v>0.49129922437480439</v>
      </c>
      <c r="M2114" t="str" cm="1">
        <f t="array" ref="M2114">_xlfn.IFS(
Table1[[#This Row],[Mileage]]&lt;50000,"Low",
Table1[[#This Row],[Mileage]]&lt;150000,"Medium",
TRUE,"High"
)</f>
        <v>Medium</v>
      </c>
      <c r="N2114" t="str" cm="1">
        <f t="array" ref="N2114">_xlfn.IFS(
Table1[[#This Row],[Price]]&lt;65000,"Budget",
Table1[[#This Row],[Price]]&lt;=80000,"Mid-range",
TRUE,"Premium"
)</f>
        <v>Mid-range</v>
      </c>
      <c r="O2114" t="str" cm="1">
        <f t="array" ref="O2114">_xlfn.IFS(
Table1[[#This Row],[Engine Size]]&lt;2,"Small",
Table1[[#This Row],[Engine Size]]&lt;4,"Medium",
TRUE,"Large"
)</f>
        <v>Medium</v>
      </c>
      <c r="P2114" cm="1">
        <f t="array" ref="P2114">_xlfn.IFS(
Table1[[#This Row],[Condition]]="New",3,
Table1[[#This Row],[Condition]]="Like New",2,
TRUE,1
)</f>
        <v>2</v>
      </c>
    </row>
    <row r="2115" spans="1:16" x14ac:dyDescent="0.3">
      <c r="A2115">
        <v>2114</v>
      </c>
      <c r="B2115" t="s">
        <v>17</v>
      </c>
      <c r="C2115">
        <v>2014</v>
      </c>
      <c r="D2115">
        <v>5.0999999999999996</v>
      </c>
      <c r="E2115" t="s">
        <v>33</v>
      </c>
      <c r="F2115" t="s">
        <v>19</v>
      </c>
      <c r="G2115">
        <v>180557</v>
      </c>
      <c r="H2115" t="s">
        <v>26</v>
      </c>
      <c r="I2115">
        <v>59622.21</v>
      </c>
      <c r="J2115" t="s">
        <v>21</v>
      </c>
      <c r="K2115">
        <f ca="1">YEAR(TODAY()) - Table1[[#This Row],[Year]]</f>
        <v>12</v>
      </c>
      <c r="L2115">
        <f>Table1[[#This Row],[Price]]/Table1[[#This Row],[Mileage]]</f>
        <v>0.33021267522167513</v>
      </c>
      <c r="M2115" t="str" cm="1">
        <f t="array" ref="M2115">_xlfn.IFS(
Table1[[#This Row],[Mileage]]&lt;50000,"Low",
Table1[[#This Row],[Mileage]]&lt;150000,"Medium",
TRUE,"High"
)</f>
        <v>High</v>
      </c>
      <c r="N2115" t="str" cm="1">
        <f t="array" ref="N2115">_xlfn.IFS(
Table1[[#This Row],[Price]]&lt;65000,"Budget",
Table1[[#This Row],[Price]]&lt;=80000,"Mid-range",
TRUE,"Premium"
)</f>
        <v>Budget</v>
      </c>
      <c r="O2115" t="str" cm="1">
        <f t="array" ref="O2115">_xlfn.IFS(
Table1[[#This Row],[Engine Size]]&lt;2,"Small",
Table1[[#This Row],[Engine Size]]&lt;4,"Medium",
TRUE,"Large"
)</f>
        <v>Large</v>
      </c>
      <c r="P2115" cm="1">
        <f t="array" ref="P2115">_xlfn.IFS(
Table1[[#This Row],[Condition]]="New",3,
Table1[[#This Row],[Condition]]="Like New",2,
TRUE,1
)</f>
        <v>1</v>
      </c>
    </row>
    <row r="2116" spans="1:16" hidden="1" x14ac:dyDescent="0.3">
      <c r="A2116">
        <v>2115</v>
      </c>
      <c r="B2116" t="s">
        <v>17</v>
      </c>
      <c r="C2116">
        <v>2000</v>
      </c>
      <c r="D2116">
        <v>1.7</v>
      </c>
      <c r="E2116" t="s">
        <v>42</v>
      </c>
      <c r="F2116" t="s">
        <v>34</v>
      </c>
      <c r="G2116">
        <v>229303</v>
      </c>
      <c r="H2116" t="s">
        <v>20</v>
      </c>
      <c r="I2116">
        <v>21792.22</v>
      </c>
      <c r="J2116" t="s">
        <v>47</v>
      </c>
      <c r="K2116">
        <f ca="1">YEAR(TODAY()) - Table1[[#This Row],[Year]]</f>
        <v>26</v>
      </c>
      <c r="L2116">
        <f>Table1[[#This Row],[Price]]/Table1[[#This Row],[Mileage]]</f>
        <v>9.5036785388765088E-2</v>
      </c>
      <c r="M2116" t="str" cm="1">
        <f t="array" ref="M2116">_xlfn.IFS(
Table1[[#This Row],[Mileage]]&lt;50000,"Low",
Table1[[#This Row],[Mileage]]&lt;150000,"Medium",
TRUE,"High"
)</f>
        <v>High</v>
      </c>
      <c r="N2116" t="str" cm="1">
        <f t="array" ref="N2116">_xlfn.IFS(
Table1[[#This Row],[Price]]&lt;65000,"Budget",
Table1[[#This Row],[Price]]&lt;=80000,"Mid-range",
TRUE,"Premium"
)</f>
        <v>Budget</v>
      </c>
      <c r="O2116" t="str" cm="1">
        <f t="array" ref="O2116">_xlfn.IFS(
Table1[[#This Row],[Engine Size]]&lt;2,"Small",
Table1[[#This Row],[Engine Size]]&lt;4,"Medium",
TRUE,"Large"
)</f>
        <v>Small</v>
      </c>
      <c r="P2116" cm="1">
        <f t="array" ref="P2116">_xlfn.IFS(
Table1[[#This Row],[Condition]]="New",3,
Table1[[#This Row],[Condition]]="Like New",2,
TRUE,1
)</f>
        <v>3</v>
      </c>
    </row>
    <row r="2117" spans="1:16" x14ac:dyDescent="0.3">
      <c r="A2117">
        <v>2116</v>
      </c>
      <c r="B2117" t="s">
        <v>37</v>
      </c>
      <c r="C2117">
        <v>2010</v>
      </c>
      <c r="D2117">
        <v>5.7</v>
      </c>
      <c r="E2117" t="s">
        <v>33</v>
      </c>
      <c r="F2117" t="s">
        <v>19</v>
      </c>
      <c r="G2117">
        <v>149787</v>
      </c>
      <c r="H2117" t="s">
        <v>26</v>
      </c>
      <c r="I2117">
        <v>61246.11</v>
      </c>
      <c r="J2117" t="s">
        <v>45</v>
      </c>
      <c r="K2117">
        <f ca="1">YEAR(TODAY()) - Table1[[#This Row],[Year]]</f>
        <v>16</v>
      </c>
      <c r="L2117">
        <f>Table1[[#This Row],[Price]]/Table1[[#This Row],[Mileage]]</f>
        <v>0.40888802098980553</v>
      </c>
      <c r="M2117" t="str" cm="1">
        <f t="array" ref="M2117">_xlfn.IFS(
Table1[[#This Row],[Mileage]]&lt;50000,"Low",
Table1[[#This Row],[Mileage]]&lt;150000,"Medium",
TRUE,"High"
)</f>
        <v>Medium</v>
      </c>
      <c r="N2117" t="str" cm="1">
        <f t="array" ref="N2117">_xlfn.IFS(
Table1[[#This Row],[Price]]&lt;65000,"Budget",
Table1[[#This Row],[Price]]&lt;=80000,"Mid-range",
TRUE,"Premium"
)</f>
        <v>Budget</v>
      </c>
      <c r="O2117" t="str" cm="1">
        <f t="array" ref="O2117">_xlfn.IFS(
Table1[[#This Row],[Engine Size]]&lt;2,"Small",
Table1[[#This Row],[Engine Size]]&lt;4,"Medium",
TRUE,"Large"
)</f>
        <v>Large</v>
      </c>
      <c r="P2117" cm="1">
        <f t="array" ref="P2117">_xlfn.IFS(
Table1[[#This Row],[Condition]]="New",3,
Table1[[#This Row],[Condition]]="Like New",2,
TRUE,1
)</f>
        <v>1</v>
      </c>
    </row>
    <row r="2118" spans="1:16" x14ac:dyDescent="0.3">
      <c r="A2118">
        <v>2117</v>
      </c>
      <c r="B2118" t="s">
        <v>37</v>
      </c>
      <c r="C2118">
        <v>2006</v>
      </c>
      <c r="D2118">
        <v>4.8</v>
      </c>
      <c r="E2118" t="s">
        <v>42</v>
      </c>
      <c r="F2118" t="s">
        <v>34</v>
      </c>
      <c r="G2118">
        <v>92943</v>
      </c>
      <c r="H2118" t="s">
        <v>38</v>
      </c>
      <c r="I2118">
        <v>56311.09</v>
      </c>
      <c r="J2118" t="s">
        <v>68</v>
      </c>
      <c r="K2118">
        <f ca="1">YEAR(TODAY()) - Table1[[#This Row],[Year]]</f>
        <v>20</v>
      </c>
      <c r="L2118">
        <f>Table1[[#This Row],[Price]]/Table1[[#This Row],[Mileage]]</f>
        <v>0.60586692919316132</v>
      </c>
      <c r="M2118" t="str" cm="1">
        <f t="array" ref="M2118">_xlfn.IFS(
Table1[[#This Row],[Mileage]]&lt;50000,"Low",
Table1[[#This Row],[Mileage]]&lt;150000,"Medium",
TRUE,"High"
)</f>
        <v>Medium</v>
      </c>
      <c r="N2118" t="str" cm="1">
        <f t="array" ref="N2118">_xlfn.IFS(
Table1[[#This Row],[Price]]&lt;65000,"Budget",
Table1[[#This Row],[Price]]&lt;=80000,"Mid-range",
TRUE,"Premium"
)</f>
        <v>Budget</v>
      </c>
      <c r="O2118" t="str" cm="1">
        <f t="array" ref="O2118">_xlfn.IFS(
Table1[[#This Row],[Engine Size]]&lt;2,"Small",
Table1[[#This Row],[Engine Size]]&lt;4,"Medium",
TRUE,"Large"
)</f>
        <v>Large</v>
      </c>
      <c r="P2118" cm="1">
        <f t="array" ref="P2118">_xlfn.IFS(
Table1[[#This Row],[Condition]]="New",3,
Table1[[#This Row],[Condition]]="Like New",2,
TRUE,1
)</f>
        <v>2</v>
      </c>
    </row>
    <row r="2119" spans="1:16" x14ac:dyDescent="0.3">
      <c r="A2119">
        <v>2118</v>
      </c>
      <c r="B2119" t="s">
        <v>43</v>
      </c>
      <c r="C2119">
        <v>2016</v>
      </c>
      <c r="D2119">
        <v>5.7</v>
      </c>
      <c r="E2119" t="s">
        <v>33</v>
      </c>
      <c r="F2119" t="s">
        <v>34</v>
      </c>
      <c r="G2119">
        <v>218188</v>
      </c>
      <c r="H2119" t="s">
        <v>20</v>
      </c>
      <c r="I2119">
        <v>51921.07</v>
      </c>
      <c r="J2119" t="s">
        <v>57</v>
      </c>
      <c r="K2119">
        <f ca="1">YEAR(TODAY()) - Table1[[#This Row],[Year]]</f>
        <v>10</v>
      </c>
      <c r="L2119">
        <f>Table1[[#This Row],[Price]]/Table1[[#This Row],[Mileage]]</f>
        <v>0.23796482849652592</v>
      </c>
      <c r="M2119" t="str" cm="1">
        <f t="array" ref="M2119">_xlfn.IFS(
Table1[[#This Row],[Mileage]]&lt;50000,"Low",
Table1[[#This Row],[Mileage]]&lt;150000,"Medium",
TRUE,"High"
)</f>
        <v>High</v>
      </c>
      <c r="N2119" t="str" cm="1">
        <f t="array" ref="N2119">_xlfn.IFS(
Table1[[#This Row],[Price]]&lt;65000,"Budget",
Table1[[#This Row],[Price]]&lt;=80000,"Mid-range",
TRUE,"Premium"
)</f>
        <v>Budget</v>
      </c>
      <c r="O2119" t="str" cm="1">
        <f t="array" ref="O2119">_xlfn.IFS(
Table1[[#This Row],[Engine Size]]&lt;2,"Small",
Table1[[#This Row],[Engine Size]]&lt;4,"Medium",
TRUE,"Large"
)</f>
        <v>Large</v>
      </c>
      <c r="P2119" cm="1">
        <f t="array" ref="P2119">_xlfn.IFS(
Table1[[#This Row],[Condition]]="New",3,
Table1[[#This Row],[Condition]]="Like New",2,
TRUE,1
)</f>
        <v>3</v>
      </c>
    </row>
    <row r="2120" spans="1:16" x14ac:dyDescent="0.3">
      <c r="A2120">
        <v>2119</v>
      </c>
      <c r="B2120" t="s">
        <v>17</v>
      </c>
      <c r="C2120">
        <v>2019</v>
      </c>
      <c r="D2120">
        <v>4.4000000000000004</v>
      </c>
      <c r="E2120" t="s">
        <v>25</v>
      </c>
      <c r="F2120" t="s">
        <v>34</v>
      </c>
      <c r="G2120">
        <v>148188</v>
      </c>
      <c r="H2120" t="s">
        <v>26</v>
      </c>
      <c r="I2120">
        <v>53775.18</v>
      </c>
      <c r="J2120" t="s">
        <v>21</v>
      </c>
      <c r="K2120">
        <f ca="1">YEAR(TODAY()) - Table1[[#This Row],[Year]]</f>
        <v>7</v>
      </c>
      <c r="L2120">
        <f>Table1[[#This Row],[Price]]/Table1[[#This Row],[Mileage]]</f>
        <v>0.36288484897562556</v>
      </c>
      <c r="M2120" t="str" cm="1">
        <f t="array" ref="M2120">_xlfn.IFS(
Table1[[#This Row],[Mileage]]&lt;50000,"Low",
Table1[[#This Row],[Mileage]]&lt;150000,"Medium",
TRUE,"High"
)</f>
        <v>Medium</v>
      </c>
      <c r="N2120" t="str" cm="1">
        <f t="array" ref="N2120">_xlfn.IFS(
Table1[[#This Row],[Price]]&lt;65000,"Budget",
Table1[[#This Row],[Price]]&lt;=80000,"Mid-range",
TRUE,"Premium"
)</f>
        <v>Budget</v>
      </c>
      <c r="O2120" t="str" cm="1">
        <f t="array" ref="O2120">_xlfn.IFS(
Table1[[#This Row],[Engine Size]]&lt;2,"Small",
Table1[[#This Row],[Engine Size]]&lt;4,"Medium",
TRUE,"Large"
)</f>
        <v>Large</v>
      </c>
      <c r="P2120" cm="1">
        <f t="array" ref="P2120">_xlfn.IFS(
Table1[[#This Row],[Condition]]="New",3,
Table1[[#This Row],[Condition]]="Like New",2,
TRUE,1
)</f>
        <v>1</v>
      </c>
    </row>
    <row r="2121" spans="1:16" hidden="1" x14ac:dyDescent="0.3">
      <c r="A2121">
        <v>2120</v>
      </c>
      <c r="B2121" t="s">
        <v>43</v>
      </c>
      <c r="C2121">
        <v>2023</v>
      </c>
      <c r="D2121">
        <v>2.8</v>
      </c>
      <c r="E2121" t="s">
        <v>42</v>
      </c>
      <c r="F2121" t="s">
        <v>34</v>
      </c>
      <c r="G2121">
        <v>36744</v>
      </c>
      <c r="H2121" t="s">
        <v>38</v>
      </c>
      <c r="I2121">
        <v>20578.86</v>
      </c>
      <c r="J2121" t="s">
        <v>60</v>
      </c>
      <c r="K2121">
        <f ca="1">YEAR(TODAY()) - Table1[[#This Row],[Year]]</f>
        <v>3</v>
      </c>
      <c r="L2121">
        <f>Table1[[#This Row],[Price]]/Table1[[#This Row],[Mileage]]</f>
        <v>0.56006041802743312</v>
      </c>
      <c r="M2121" t="str" cm="1">
        <f t="array" ref="M2121">_xlfn.IFS(
Table1[[#This Row],[Mileage]]&lt;50000,"Low",
Table1[[#This Row],[Mileage]]&lt;150000,"Medium",
TRUE,"High"
)</f>
        <v>Low</v>
      </c>
      <c r="N2121" t="str" cm="1">
        <f t="array" ref="N2121">_xlfn.IFS(
Table1[[#This Row],[Price]]&lt;65000,"Budget",
Table1[[#This Row],[Price]]&lt;=80000,"Mid-range",
TRUE,"Premium"
)</f>
        <v>Budget</v>
      </c>
      <c r="O2121" t="str" cm="1">
        <f t="array" ref="O2121">_xlfn.IFS(
Table1[[#This Row],[Engine Size]]&lt;2,"Small",
Table1[[#This Row],[Engine Size]]&lt;4,"Medium",
TRUE,"Large"
)</f>
        <v>Medium</v>
      </c>
      <c r="P2121" cm="1">
        <f t="array" ref="P2121">_xlfn.IFS(
Table1[[#This Row],[Condition]]="New",3,
Table1[[#This Row],[Condition]]="Like New",2,
TRUE,1
)</f>
        <v>2</v>
      </c>
    </row>
    <row r="2122" spans="1:16" hidden="1" x14ac:dyDescent="0.3">
      <c r="A2122">
        <v>2121</v>
      </c>
      <c r="B2122" t="s">
        <v>43</v>
      </c>
      <c r="C2122">
        <v>2017</v>
      </c>
      <c r="D2122">
        <v>5.7</v>
      </c>
      <c r="E2122" t="s">
        <v>33</v>
      </c>
      <c r="F2122" t="s">
        <v>34</v>
      </c>
      <c r="G2122">
        <v>124697</v>
      </c>
      <c r="H2122" t="s">
        <v>26</v>
      </c>
      <c r="I2122">
        <v>49030.38</v>
      </c>
      <c r="J2122" t="s">
        <v>44</v>
      </c>
      <c r="K2122">
        <f ca="1">YEAR(TODAY()) - Table1[[#This Row],[Year]]</f>
        <v>9</v>
      </c>
      <c r="L2122">
        <f>Table1[[#This Row],[Price]]/Table1[[#This Row],[Mileage]]</f>
        <v>0.39319614746144654</v>
      </c>
      <c r="M2122" t="str" cm="1">
        <f t="array" ref="M2122">_xlfn.IFS(
Table1[[#This Row],[Mileage]]&lt;50000,"Low",
Table1[[#This Row],[Mileage]]&lt;150000,"Medium",
TRUE,"High"
)</f>
        <v>Medium</v>
      </c>
      <c r="N2122" t="str" cm="1">
        <f t="array" ref="N2122">_xlfn.IFS(
Table1[[#This Row],[Price]]&lt;65000,"Budget",
Table1[[#This Row],[Price]]&lt;=80000,"Mid-range",
TRUE,"Premium"
)</f>
        <v>Budget</v>
      </c>
      <c r="O2122" t="str" cm="1">
        <f t="array" ref="O2122">_xlfn.IFS(
Table1[[#This Row],[Engine Size]]&lt;2,"Small",
Table1[[#This Row],[Engine Size]]&lt;4,"Medium",
TRUE,"Large"
)</f>
        <v>Large</v>
      </c>
      <c r="P2122" cm="1">
        <f t="array" ref="P2122">_xlfn.IFS(
Table1[[#This Row],[Condition]]="New",3,
Table1[[#This Row],[Condition]]="Like New",2,
TRUE,1
)</f>
        <v>1</v>
      </c>
    </row>
    <row r="2123" spans="1:16" x14ac:dyDescent="0.3">
      <c r="A2123">
        <v>2122</v>
      </c>
      <c r="B2123" t="s">
        <v>50</v>
      </c>
      <c r="C2123">
        <v>2021</v>
      </c>
      <c r="D2123">
        <v>2.4</v>
      </c>
      <c r="E2123" t="s">
        <v>33</v>
      </c>
      <c r="F2123" t="s">
        <v>19</v>
      </c>
      <c r="G2123">
        <v>116072</v>
      </c>
      <c r="H2123" t="s">
        <v>20</v>
      </c>
      <c r="I2123">
        <v>62537.06</v>
      </c>
      <c r="J2123" t="s">
        <v>54</v>
      </c>
      <c r="K2123">
        <f ca="1">YEAR(TODAY()) - Table1[[#This Row],[Year]]</f>
        <v>5</v>
      </c>
      <c r="L2123">
        <f>Table1[[#This Row],[Price]]/Table1[[#This Row],[Mileage]]</f>
        <v>0.53877817216899848</v>
      </c>
      <c r="M2123" t="str" cm="1">
        <f t="array" ref="M2123">_xlfn.IFS(
Table1[[#This Row],[Mileage]]&lt;50000,"Low",
Table1[[#This Row],[Mileage]]&lt;150000,"Medium",
TRUE,"High"
)</f>
        <v>Medium</v>
      </c>
      <c r="N2123" t="str" cm="1">
        <f t="array" ref="N2123">_xlfn.IFS(
Table1[[#This Row],[Price]]&lt;65000,"Budget",
Table1[[#This Row],[Price]]&lt;=80000,"Mid-range",
TRUE,"Premium"
)</f>
        <v>Budget</v>
      </c>
      <c r="O2123" t="str" cm="1">
        <f t="array" ref="O2123">_xlfn.IFS(
Table1[[#This Row],[Engine Size]]&lt;2,"Small",
Table1[[#This Row],[Engine Size]]&lt;4,"Medium",
TRUE,"Large"
)</f>
        <v>Medium</v>
      </c>
      <c r="P2123" cm="1">
        <f t="array" ref="P2123">_xlfn.IFS(
Table1[[#This Row],[Condition]]="New",3,
Table1[[#This Row],[Condition]]="Like New",2,
TRUE,1
)</f>
        <v>3</v>
      </c>
    </row>
    <row r="2124" spans="1:16" x14ac:dyDescent="0.3">
      <c r="A2124">
        <v>2123</v>
      </c>
      <c r="B2124" t="s">
        <v>43</v>
      </c>
      <c r="C2124">
        <v>2021</v>
      </c>
      <c r="D2124">
        <v>2.7</v>
      </c>
      <c r="E2124" t="s">
        <v>25</v>
      </c>
      <c r="F2124" t="s">
        <v>34</v>
      </c>
      <c r="G2124">
        <v>236028</v>
      </c>
      <c r="H2124" t="s">
        <v>38</v>
      </c>
      <c r="I2124">
        <v>51497.67</v>
      </c>
      <c r="J2124" t="s">
        <v>63</v>
      </c>
      <c r="K2124">
        <f ca="1">YEAR(TODAY()) - Table1[[#This Row],[Year]]</f>
        <v>5</v>
      </c>
      <c r="L2124">
        <f>Table1[[#This Row],[Price]]/Table1[[#This Row],[Mileage]]</f>
        <v>0.21818457979561745</v>
      </c>
      <c r="M2124" t="str" cm="1">
        <f t="array" ref="M2124">_xlfn.IFS(
Table1[[#This Row],[Mileage]]&lt;50000,"Low",
Table1[[#This Row],[Mileage]]&lt;150000,"Medium",
TRUE,"High"
)</f>
        <v>High</v>
      </c>
      <c r="N2124" t="str" cm="1">
        <f t="array" ref="N2124">_xlfn.IFS(
Table1[[#This Row],[Price]]&lt;65000,"Budget",
Table1[[#This Row],[Price]]&lt;=80000,"Mid-range",
TRUE,"Premium"
)</f>
        <v>Budget</v>
      </c>
      <c r="O2124" t="str" cm="1">
        <f t="array" ref="O2124">_xlfn.IFS(
Table1[[#This Row],[Engine Size]]&lt;2,"Small",
Table1[[#This Row],[Engine Size]]&lt;4,"Medium",
TRUE,"Large"
)</f>
        <v>Medium</v>
      </c>
      <c r="P2124" cm="1">
        <f t="array" ref="P2124">_xlfn.IFS(
Table1[[#This Row],[Condition]]="New",3,
Table1[[#This Row],[Condition]]="Like New",2,
TRUE,1
)</f>
        <v>2</v>
      </c>
    </row>
    <row r="2125" spans="1:16" x14ac:dyDescent="0.3">
      <c r="A2125">
        <v>2124</v>
      </c>
      <c r="B2125" t="s">
        <v>30</v>
      </c>
      <c r="C2125">
        <v>2011</v>
      </c>
      <c r="D2125">
        <v>4.5</v>
      </c>
      <c r="E2125" t="s">
        <v>25</v>
      </c>
      <c r="F2125" t="s">
        <v>34</v>
      </c>
      <c r="G2125">
        <v>169123</v>
      </c>
      <c r="H2125" t="s">
        <v>26</v>
      </c>
      <c r="I2125">
        <v>51425.19</v>
      </c>
      <c r="J2125" t="s">
        <v>41</v>
      </c>
      <c r="K2125">
        <f ca="1">YEAR(TODAY()) - Table1[[#This Row],[Year]]</f>
        <v>15</v>
      </c>
      <c r="L2125">
        <f>Table1[[#This Row],[Price]]/Table1[[#This Row],[Mileage]]</f>
        <v>0.30406975987890472</v>
      </c>
      <c r="M2125" t="str" cm="1">
        <f t="array" ref="M2125">_xlfn.IFS(
Table1[[#This Row],[Mileage]]&lt;50000,"Low",
Table1[[#This Row],[Mileage]]&lt;150000,"Medium",
TRUE,"High"
)</f>
        <v>High</v>
      </c>
      <c r="N2125" t="str" cm="1">
        <f t="array" ref="N2125">_xlfn.IFS(
Table1[[#This Row],[Price]]&lt;65000,"Budget",
Table1[[#This Row],[Price]]&lt;=80000,"Mid-range",
TRUE,"Premium"
)</f>
        <v>Budget</v>
      </c>
      <c r="O2125" t="str" cm="1">
        <f t="array" ref="O2125">_xlfn.IFS(
Table1[[#This Row],[Engine Size]]&lt;2,"Small",
Table1[[#This Row],[Engine Size]]&lt;4,"Medium",
TRUE,"Large"
)</f>
        <v>Large</v>
      </c>
      <c r="P2125" cm="1">
        <f t="array" ref="P2125">_xlfn.IFS(
Table1[[#This Row],[Condition]]="New",3,
Table1[[#This Row],[Condition]]="Like New",2,
TRUE,1
)</f>
        <v>1</v>
      </c>
    </row>
    <row r="2126" spans="1:16" hidden="1" x14ac:dyDescent="0.3">
      <c r="A2126">
        <v>2125</v>
      </c>
      <c r="B2126" t="s">
        <v>24</v>
      </c>
      <c r="C2126">
        <v>2008</v>
      </c>
      <c r="D2126">
        <v>4.8</v>
      </c>
      <c r="E2126" t="s">
        <v>25</v>
      </c>
      <c r="F2126" t="s">
        <v>34</v>
      </c>
      <c r="G2126">
        <v>7176</v>
      </c>
      <c r="H2126" t="s">
        <v>20</v>
      </c>
      <c r="I2126">
        <v>12364.18</v>
      </c>
      <c r="J2126" t="s">
        <v>49</v>
      </c>
      <c r="K2126">
        <f ca="1">YEAR(TODAY()) - Table1[[#This Row],[Year]]</f>
        <v>18</v>
      </c>
      <c r="L2126">
        <f>Table1[[#This Row],[Price]]/Table1[[#This Row],[Mileage]]</f>
        <v>1.7229905239687848</v>
      </c>
      <c r="M2126" t="str" cm="1">
        <f t="array" ref="M2126">_xlfn.IFS(
Table1[[#This Row],[Mileage]]&lt;50000,"Low",
Table1[[#This Row],[Mileage]]&lt;150000,"Medium",
TRUE,"High"
)</f>
        <v>Low</v>
      </c>
      <c r="N2126" t="str" cm="1">
        <f t="array" ref="N2126">_xlfn.IFS(
Table1[[#This Row],[Price]]&lt;65000,"Budget",
Table1[[#This Row],[Price]]&lt;=80000,"Mid-range",
TRUE,"Premium"
)</f>
        <v>Budget</v>
      </c>
      <c r="O2126" t="str" cm="1">
        <f t="array" ref="O2126">_xlfn.IFS(
Table1[[#This Row],[Engine Size]]&lt;2,"Small",
Table1[[#This Row],[Engine Size]]&lt;4,"Medium",
TRUE,"Large"
)</f>
        <v>Large</v>
      </c>
      <c r="P2126" cm="1">
        <f t="array" ref="P2126">_xlfn.IFS(
Table1[[#This Row],[Condition]]="New",3,
Table1[[#This Row],[Condition]]="Like New",2,
TRUE,1
)</f>
        <v>3</v>
      </c>
    </row>
    <row r="2127" spans="1:16" hidden="1" x14ac:dyDescent="0.3">
      <c r="A2127">
        <v>2126</v>
      </c>
      <c r="B2127" t="s">
        <v>58</v>
      </c>
      <c r="C2127">
        <v>2004</v>
      </c>
      <c r="D2127">
        <v>5.6</v>
      </c>
      <c r="E2127" t="s">
        <v>42</v>
      </c>
      <c r="F2127" t="s">
        <v>34</v>
      </c>
      <c r="G2127">
        <v>252365</v>
      </c>
      <c r="H2127" t="s">
        <v>20</v>
      </c>
      <c r="I2127">
        <v>23123.54</v>
      </c>
      <c r="J2127" t="s">
        <v>67</v>
      </c>
      <c r="K2127">
        <f ca="1">YEAR(TODAY()) - Table1[[#This Row],[Year]]</f>
        <v>22</v>
      </c>
      <c r="L2127">
        <f>Table1[[#This Row],[Price]]/Table1[[#This Row],[Mileage]]</f>
        <v>9.1627365125908911E-2</v>
      </c>
      <c r="M2127" t="str" cm="1">
        <f t="array" ref="M2127">_xlfn.IFS(
Table1[[#This Row],[Mileage]]&lt;50000,"Low",
Table1[[#This Row],[Mileage]]&lt;150000,"Medium",
TRUE,"High"
)</f>
        <v>High</v>
      </c>
      <c r="N2127" t="str" cm="1">
        <f t="array" ref="N2127">_xlfn.IFS(
Table1[[#This Row],[Price]]&lt;65000,"Budget",
Table1[[#This Row],[Price]]&lt;=80000,"Mid-range",
TRUE,"Premium"
)</f>
        <v>Budget</v>
      </c>
      <c r="O2127" t="str" cm="1">
        <f t="array" ref="O2127">_xlfn.IFS(
Table1[[#This Row],[Engine Size]]&lt;2,"Small",
Table1[[#This Row],[Engine Size]]&lt;4,"Medium",
TRUE,"Large"
)</f>
        <v>Large</v>
      </c>
      <c r="P2127" cm="1">
        <f t="array" ref="P2127">_xlfn.IFS(
Table1[[#This Row],[Condition]]="New",3,
Table1[[#This Row],[Condition]]="Like New",2,
TRUE,1
)</f>
        <v>3</v>
      </c>
    </row>
    <row r="2128" spans="1:16" hidden="1" x14ac:dyDescent="0.3">
      <c r="A2128">
        <v>2127</v>
      </c>
      <c r="B2128" t="s">
        <v>37</v>
      </c>
      <c r="C2128">
        <v>2009</v>
      </c>
      <c r="D2128">
        <v>2</v>
      </c>
      <c r="E2128" t="s">
        <v>42</v>
      </c>
      <c r="F2128" t="s">
        <v>19</v>
      </c>
      <c r="G2128">
        <v>149748</v>
      </c>
      <c r="H2128" t="s">
        <v>26</v>
      </c>
      <c r="I2128">
        <v>35492.410000000003</v>
      </c>
      <c r="J2128" t="s">
        <v>48</v>
      </c>
      <c r="K2128">
        <f ca="1">YEAR(TODAY()) - Table1[[#This Row],[Year]]</f>
        <v>17</v>
      </c>
      <c r="L2128">
        <f>Table1[[#This Row],[Price]]/Table1[[#This Row],[Mileage]]</f>
        <v>0.2370142506076876</v>
      </c>
      <c r="M2128" t="str" cm="1">
        <f t="array" ref="M2128">_xlfn.IFS(
Table1[[#This Row],[Mileage]]&lt;50000,"Low",
Table1[[#This Row],[Mileage]]&lt;150000,"Medium",
TRUE,"High"
)</f>
        <v>Medium</v>
      </c>
      <c r="N2128" t="str" cm="1">
        <f t="array" ref="N2128">_xlfn.IFS(
Table1[[#This Row],[Price]]&lt;65000,"Budget",
Table1[[#This Row],[Price]]&lt;=80000,"Mid-range",
TRUE,"Premium"
)</f>
        <v>Budget</v>
      </c>
      <c r="O2128" t="str" cm="1">
        <f t="array" ref="O2128">_xlfn.IFS(
Table1[[#This Row],[Engine Size]]&lt;2,"Small",
Table1[[#This Row],[Engine Size]]&lt;4,"Medium",
TRUE,"Large"
)</f>
        <v>Medium</v>
      </c>
      <c r="P2128" cm="1">
        <f t="array" ref="P2128">_xlfn.IFS(
Table1[[#This Row],[Condition]]="New",3,
Table1[[#This Row],[Condition]]="Like New",2,
TRUE,1
)</f>
        <v>1</v>
      </c>
    </row>
    <row r="2129" spans="1:16" hidden="1" x14ac:dyDescent="0.3">
      <c r="A2129">
        <v>2128</v>
      </c>
      <c r="B2129" t="s">
        <v>30</v>
      </c>
      <c r="C2129">
        <v>2003</v>
      </c>
      <c r="D2129">
        <v>5</v>
      </c>
      <c r="E2129" t="s">
        <v>25</v>
      </c>
      <c r="F2129" t="s">
        <v>34</v>
      </c>
      <c r="G2129">
        <v>45177</v>
      </c>
      <c r="H2129" t="s">
        <v>20</v>
      </c>
      <c r="I2129">
        <v>44837.96</v>
      </c>
      <c r="J2129" t="s">
        <v>31</v>
      </c>
      <c r="K2129">
        <f ca="1">YEAR(TODAY()) - Table1[[#This Row],[Year]]</f>
        <v>23</v>
      </c>
      <c r="L2129">
        <f>Table1[[#This Row],[Price]]/Table1[[#This Row],[Mileage]]</f>
        <v>0.99249529627908006</v>
      </c>
      <c r="M2129" t="str" cm="1">
        <f t="array" ref="M2129">_xlfn.IFS(
Table1[[#This Row],[Mileage]]&lt;50000,"Low",
Table1[[#This Row],[Mileage]]&lt;150000,"Medium",
TRUE,"High"
)</f>
        <v>Low</v>
      </c>
      <c r="N2129" t="str" cm="1">
        <f t="array" ref="N2129">_xlfn.IFS(
Table1[[#This Row],[Price]]&lt;65000,"Budget",
Table1[[#This Row],[Price]]&lt;=80000,"Mid-range",
TRUE,"Premium"
)</f>
        <v>Budget</v>
      </c>
      <c r="O2129" t="str" cm="1">
        <f t="array" ref="O2129">_xlfn.IFS(
Table1[[#This Row],[Engine Size]]&lt;2,"Small",
Table1[[#This Row],[Engine Size]]&lt;4,"Medium",
TRUE,"Large"
)</f>
        <v>Large</v>
      </c>
      <c r="P2129" cm="1">
        <f t="array" ref="P2129">_xlfn.IFS(
Table1[[#This Row],[Condition]]="New",3,
Table1[[#This Row],[Condition]]="Like New",2,
TRUE,1
)</f>
        <v>3</v>
      </c>
    </row>
    <row r="2130" spans="1:16" x14ac:dyDescent="0.3">
      <c r="A2130">
        <v>2129</v>
      </c>
      <c r="B2130" t="s">
        <v>58</v>
      </c>
      <c r="C2130">
        <v>2004</v>
      </c>
      <c r="D2130">
        <v>4.7</v>
      </c>
      <c r="E2130" t="s">
        <v>18</v>
      </c>
      <c r="F2130" t="s">
        <v>19</v>
      </c>
      <c r="G2130">
        <v>110623</v>
      </c>
      <c r="H2130" t="s">
        <v>38</v>
      </c>
      <c r="I2130">
        <v>61424.06</v>
      </c>
      <c r="J2130" t="s">
        <v>62</v>
      </c>
      <c r="K2130">
        <f ca="1">YEAR(TODAY()) - Table1[[#This Row],[Year]]</f>
        <v>22</v>
      </c>
      <c r="L2130">
        <f>Table1[[#This Row],[Price]]/Table1[[#This Row],[Mileage]]</f>
        <v>0.55525577863554598</v>
      </c>
      <c r="M2130" t="str" cm="1">
        <f t="array" ref="M2130">_xlfn.IFS(
Table1[[#This Row],[Mileage]]&lt;50000,"Low",
Table1[[#This Row],[Mileage]]&lt;150000,"Medium",
TRUE,"High"
)</f>
        <v>Medium</v>
      </c>
      <c r="N2130" t="str" cm="1">
        <f t="array" ref="N2130">_xlfn.IFS(
Table1[[#This Row],[Price]]&lt;65000,"Budget",
Table1[[#This Row],[Price]]&lt;=80000,"Mid-range",
TRUE,"Premium"
)</f>
        <v>Budget</v>
      </c>
      <c r="O2130" t="str" cm="1">
        <f t="array" ref="O2130">_xlfn.IFS(
Table1[[#This Row],[Engine Size]]&lt;2,"Small",
Table1[[#This Row],[Engine Size]]&lt;4,"Medium",
TRUE,"Large"
)</f>
        <v>Large</v>
      </c>
      <c r="P2130" cm="1">
        <f t="array" ref="P2130">_xlfn.IFS(
Table1[[#This Row],[Condition]]="New",3,
Table1[[#This Row],[Condition]]="Like New",2,
TRUE,1
)</f>
        <v>2</v>
      </c>
    </row>
    <row r="2131" spans="1:16" x14ac:dyDescent="0.3">
      <c r="A2131">
        <v>2130</v>
      </c>
      <c r="B2131" t="s">
        <v>17</v>
      </c>
      <c r="C2131">
        <v>2009</v>
      </c>
      <c r="D2131">
        <v>1.3</v>
      </c>
      <c r="E2131" t="s">
        <v>18</v>
      </c>
      <c r="F2131" t="s">
        <v>34</v>
      </c>
      <c r="G2131">
        <v>997</v>
      </c>
      <c r="H2131" t="s">
        <v>20</v>
      </c>
      <c r="I2131">
        <v>87017.78</v>
      </c>
      <c r="J2131" t="s">
        <v>64</v>
      </c>
      <c r="K2131">
        <f ca="1">YEAR(TODAY()) - Table1[[#This Row],[Year]]</f>
        <v>17</v>
      </c>
      <c r="L2131">
        <f>Table1[[#This Row],[Price]]/Table1[[#This Row],[Mileage]]</f>
        <v>87.279618856569712</v>
      </c>
      <c r="M2131" t="str" cm="1">
        <f t="array" ref="M2131">_xlfn.IFS(
Table1[[#This Row],[Mileage]]&lt;50000,"Low",
Table1[[#This Row],[Mileage]]&lt;150000,"Medium",
TRUE,"High"
)</f>
        <v>Low</v>
      </c>
      <c r="N2131" t="str" cm="1">
        <f t="array" ref="N2131">_xlfn.IFS(
Table1[[#This Row],[Price]]&lt;65000,"Budget",
Table1[[#This Row],[Price]]&lt;=80000,"Mid-range",
TRUE,"Premium"
)</f>
        <v>Premium</v>
      </c>
      <c r="O2131" t="str" cm="1">
        <f t="array" ref="O2131">_xlfn.IFS(
Table1[[#This Row],[Engine Size]]&lt;2,"Small",
Table1[[#This Row],[Engine Size]]&lt;4,"Medium",
TRUE,"Large"
)</f>
        <v>Small</v>
      </c>
      <c r="P2131" cm="1">
        <f t="array" ref="P2131">_xlfn.IFS(
Table1[[#This Row],[Condition]]="New",3,
Table1[[#This Row],[Condition]]="Like New",2,
TRUE,1
)</f>
        <v>3</v>
      </c>
    </row>
    <row r="2132" spans="1:16" hidden="1" x14ac:dyDescent="0.3">
      <c r="A2132">
        <v>2131</v>
      </c>
      <c r="B2132" t="s">
        <v>17</v>
      </c>
      <c r="C2132">
        <v>2010</v>
      </c>
      <c r="D2132">
        <v>2.9</v>
      </c>
      <c r="E2132" t="s">
        <v>33</v>
      </c>
      <c r="F2132" t="s">
        <v>34</v>
      </c>
      <c r="G2132">
        <v>120179</v>
      </c>
      <c r="H2132" t="s">
        <v>26</v>
      </c>
      <c r="I2132">
        <v>20120.650000000001</v>
      </c>
      <c r="J2132" t="s">
        <v>35</v>
      </c>
      <c r="K2132">
        <f ca="1">YEAR(TODAY()) - Table1[[#This Row],[Year]]</f>
        <v>16</v>
      </c>
      <c r="L2132">
        <f>Table1[[#This Row],[Price]]/Table1[[#This Row],[Mileage]]</f>
        <v>0.16742234500203865</v>
      </c>
      <c r="M2132" t="str" cm="1">
        <f t="array" ref="M2132">_xlfn.IFS(
Table1[[#This Row],[Mileage]]&lt;50000,"Low",
Table1[[#This Row],[Mileage]]&lt;150000,"Medium",
TRUE,"High"
)</f>
        <v>Medium</v>
      </c>
      <c r="N2132" t="str" cm="1">
        <f t="array" ref="N2132">_xlfn.IFS(
Table1[[#This Row],[Price]]&lt;65000,"Budget",
Table1[[#This Row],[Price]]&lt;=80000,"Mid-range",
TRUE,"Premium"
)</f>
        <v>Budget</v>
      </c>
      <c r="O2132" t="str" cm="1">
        <f t="array" ref="O2132">_xlfn.IFS(
Table1[[#This Row],[Engine Size]]&lt;2,"Small",
Table1[[#This Row],[Engine Size]]&lt;4,"Medium",
TRUE,"Large"
)</f>
        <v>Medium</v>
      </c>
      <c r="P2132" cm="1">
        <f t="array" ref="P2132">_xlfn.IFS(
Table1[[#This Row],[Condition]]="New",3,
Table1[[#This Row],[Condition]]="Like New",2,
TRUE,1
)</f>
        <v>1</v>
      </c>
    </row>
    <row r="2133" spans="1:16" hidden="1" x14ac:dyDescent="0.3">
      <c r="A2133">
        <v>2132</v>
      </c>
      <c r="B2133" t="s">
        <v>17</v>
      </c>
      <c r="C2133">
        <v>2020</v>
      </c>
      <c r="D2133">
        <v>2.4</v>
      </c>
      <c r="E2133" t="s">
        <v>18</v>
      </c>
      <c r="F2133" t="s">
        <v>19</v>
      </c>
      <c r="G2133">
        <v>247439</v>
      </c>
      <c r="H2133" t="s">
        <v>38</v>
      </c>
      <c r="I2133">
        <v>6433.36</v>
      </c>
      <c r="J2133" t="s">
        <v>21</v>
      </c>
      <c r="K2133">
        <f ca="1">YEAR(TODAY()) - Table1[[#This Row],[Year]]</f>
        <v>6</v>
      </c>
      <c r="L2133">
        <f>Table1[[#This Row],[Price]]/Table1[[#This Row],[Mileage]]</f>
        <v>2.5999781764394457E-2</v>
      </c>
      <c r="M2133" t="str" cm="1">
        <f t="array" ref="M2133">_xlfn.IFS(
Table1[[#This Row],[Mileage]]&lt;50000,"Low",
Table1[[#This Row],[Mileage]]&lt;150000,"Medium",
TRUE,"High"
)</f>
        <v>High</v>
      </c>
      <c r="N2133" t="str" cm="1">
        <f t="array" ref="N2133">_xlfn.IFS(
Table1[[#This Row],[Price]]&lt;65000,"Budget",
Table1[[#This Row],[Price]]&lt;=80000,"Mid-range",
TRUE,"Premium"
)</f>
        <v>Budget</v>
      </c>
      <c r="O2133" t="str" cm="1">
        <f t="array" ref="O2133">_xlfn.IFS(
Table1[[#This Row],[Engine Size]]&lt;2,"Small",
Table1[[#This Row],[Engine Size]]&lt;4,"Medium",
TRUE,"Large"
)</f>
        <v>Medium</v>
      </c>
      <c r="P2133" cm="1">
        <f t="array" ref="P2133">_xlfn.IFS(
Table1[[#This Row],[Condition]]="New",3,
Table1[[#This Row],[Condition]]="Like New",2,
TRUE,1
)</f>
        <v>2</v>
      </c>
    </row>
    <row r="2134" spans="1:16" hidden="1" x14ac:dyDescent="0.3">
      <c r="A2134">
        <v>2133</v>
      </c>
      <c r="B2134" t="s">
        <v>30</v>
      </c>
      <c r="C2134">
        <v>2023</v>
      </c>
      <c r="D2134">
        <v>2.5</v>
      </c>
      <c r="E2134" t="s">
        <v>33</v>
      </c>
      <c r="F2134" t="s">
        <v>19</v>
      </c>
      <c r="G2134">
        <v>120403</v>
      </c>
      <c r="H2134" t="s">
        <v>20</v>
      </c>
      <c r="I2134">
        <v>47677.53</v>
      </c>
      <c r="J2134" t="s">
        <v>31</v>
      </c>
      <c r="K2134">
        <f ca="1">YEAR(TODAY()) - Table1[[#This Row],[Year]]</f>
        <v>3</v>
      </c>
      <c r="L2134">
        <f>Table1[[#This Row],[Price]]/Table1[[#This Row],[Mileage]]</f>
        <v>0.39598290740263947</v>
      </c>
      <c r="M2134" t="str" cm="1">
        <f t="array" ref="M2134">_xlfn.IFS(
Table1[[#This Row],[Mileage]]&lt;50000,"Low",
Table1[[#This Row],[Mileage]]&lt;150000,"Medium",
TRUE,"High"
)</f>
        <v>Medium</v>
      </c>
      <c r="N2134" t="str" cm="1">
        <f t="array" ref="N2134">_xlfn.IFS(
Table1[[#This Row],[Price]]&lt;65000,"Budget",
Table1[[#This Row],[Price]]&lt;=80000,"Mid-range",
TRUE,"Premium"
)</f>
        <v>Budget</v>
      </c>
      <c r="O2134" t="str" cm="1">
        <f t="array" ref="O2134">_xlfn.IFS(
Table1[[#This Row],[Engine Size]]&lt;2,"Small",
Table1[[#This Row],[Engine Size]]&lt;4,"Medium",
TRUE,"Large"
)</f>
        <v>Medium</v>
      </c>
      <c r="P2134" cm="1">
        <f t="array" ref="P2134">_xlfn.IFS(
Table1[[#This Row],[Condition]]="New",3,
Table1[[#This Row],[Condition]]="Like New",2,
TRUE,1
)</f>
        <v>3</v>
      </c>
    </row>
    <row r="2135" spans="1:16" hidden="1" x14ac:dyDescent="0.3">
      <c r="A2135">
        <v>2134</v>
      </c>
      <c r="B2135" t="s">
        <v>30</v>
      </c>
      <c r="C2135">
        <v>2009</v>
      </c>
      <c r="D2135">
        <v>5.9</v>
      </c>
      <c r="E2135" t="s">
        <v>42</v>
      </c>
      <c r="F2135" t="s">
        <v>19</v>
      </c>
      <c r="G2135">
        <v>95287</v>
      </c>
      <c r="H2135" t="s">
        <v>20</v>
      </c>
      <c r="I2135">
        <v>46049.78</v>
      </c>
      <c r="J2135" t="s">
        <v>31</v>
      </c>
      <c r="K2135">
        <f ca="1">YEAR(TODAY()) - Table1[[#This Row],[Year]]</f>
        <v>17</v>
      </c>
      <c r="L2135">
        <f>Table1[[#This Row],[Price]]/Table1[[#This Row],[Mileage]]</f>
        <v>0.48327452852960001</v>
      </c>
      <c r="M2135" t="str" cm="1">
        <f t="array" ref="M2135">_xlfn.IFS(
Table1[[#This Row],[Mileage]]&lt;50000,"Low",
Table1[[#This Row],[Mileage]]&lt;150000,"Medium",
TRUE,"High"
)</f>
        <v>Medium</v>
      </c>
      <c r="N2135" t="str" cm="1">
        <f t="array" ref="N2135">_xlfn.IFS(
Table1[[#This Row],[Price]]&lt;65000,"Budget",
Table1[[#This Row],[Price]]&lt;=80000,"Mid-range",
TRUE,"Premium"
)</f>
        <v>Budget</v>
      </c>
      <c r="O2135" t="str" cm="1">
        <f t="array" ref="O2135">_xlfn.IFS(
Table1[[#This Row],[Engine Size]]&lt;2,"Small",
Table1[[#This Row],[Engine Size]]&lt;4,"Medium",
TRUE,"Large"
)</f>
        <v>Large</v>
      </c>
      <c r="P2135" cm="1">
        <f t="array" ref="P2135">_xlfn.IFS(
Table1[[#This Row],[Condition]]="New",3,
Table1[[#This Row],[Condition]]="Like New",2,
TRUE,1
)</f>
        <v>3</v>
      </c>
    </row>
    <row r="2136" spans="1:16" x14ac:dyDescent="0.3">
      <c r="A2136">
        <v>2135</v>
      </c>
      <c r="B2136" t="s">
        <v>37</v>
      </c>
      <c r="C2136">
        <v>2007</v>
      </c>
      <c r="D2136">
        <v>4.2</v>
      </c>
      <c r="E2136" t="s">
        <v>42</v>
      </c>
      <c r="F2136" t="s">
        <v>34</v>
      </c>
      <c r="G2136">
        <v>119574</v>
      </c>
      <c r="H2136" t="s">
        <v>38</v>
      </c>
      <c r="I2136">
        <v>57430.62</v>
      </c>
      <c r="J2136" t="s">
        <v>48</v>
      </c>
      <c r="K2136">
        <f ca="1">YEAR(TODAY()) - Table1[[#This Row],[Year]]</f>
        <v>19</v>
      </c>
      <c r="L2136">
        <f>Table1[[#This Row],[Price]]/Table1[[#This Row],[Mileage]]</f>
        <v>0.48029354207436403</v>
      </c>
      <c r="M2136" t="str" cm="1">
        <f t="array" ref="M2136">_xlfn.IFS(
Table1[[#This Row],[Mileage]]&lt;50000,"Low",
Table1[[#This Row],[Mileage]]&lt;150000,"Medium",
TRUE,"High"
)</f>
        <v>Medium</v>
      </c>
      <c r="N2136" t="str" cm="1">
        <f t="array" ref="N2136">_xlfn.IFS(
Table1[[#This Row],[Price]]&lt;65000,"Budget",
Table1[[#This Row],[Price]]&lt;=80000,"Mid-range",
TRUE,"Premium"
)</f>
        <v>Budget</v>
      </c>
      <c r="O2136" t="str" cm="1">
        <f t="array" ref="O2136">_xlfn.IFS(
Table1[[#This Row],[Engine Size]]&lt;2,"Small",
Table1[[#This Row],[Engine Size]]&lt;4,"Medium",
TRUE,"Large"
)</f>
        <v>Large</v>
      </c>
      <c r="P2136" cm="1">
        <f t="array" ref="P2136">_xlfn.IFS(
Table1[[#This Row],[Condition]]="New",3,
Table1[[#This Row],[Condition]]="Like New",2,
TRUE,1
)</f>
        <v>2</v>
      </c>
    </row>
    <row r="2137" spans="1:16" x14ac:dyDescent="0.3">
      <c r="A2137">
        <v>2136</v>
      </c>
      <c r="B2137" t="s">
        <v>24</v>
      </c>
      <c r="C2137">
        <v>2001</v>
      </c>
      <c r="D2137">
        <v>4.5999999999999996</v>
      </c>
      <c r="E2137" t="s">
        <v>18</v>
      </c>
      <c r="F2137" t="s">
        <v>19</v>
      </c>
      <c r="G2137">
        <v>256463</v>
      </c>
      <c r="H2137" t="s">
        <v>38</v>
      </c>
      <c r="I2137">
        <v>84156.07</v>
      </c>
      <c r="J2137" t="s">
        <v>53</v>
      </c>
      <c r="K2137">
        <f ca="1">YEAR(TODAY()) - Table1[[#This Row],[Year]]</f>
        <v>25</v>
      </c>
      <c r="L2137">
        <f>Table1[[#This Row],[Price]]/Table1[[#This Row],[Mileage]]</f>
        <v>0.32814117436043411</v>
      </c>
      <c r="M2137" t="str" cm="1">
        <f t="array" ref="M2137">_xlfn.IFS(
Table1[[#This Row],[Mileage]]&lt;50000,"Low",
Table1[[#This Row],[Mileage]]&lt;150000,"Medium",
TRUE,"High"
)</f>
        <v>High</v>
      </c>
      <c r="N2137" t="str" cm="1">
        <f t="array" ref="N2137">_xlfn.IFS(
Table1[[#This Row],[Price]]&lt;65000,"Budget",
Table1[[#This Row],[Price]]&lt;=80000,"Mid-range",
TRUE,"Premium"
)</f>
        <v>Premium</v>
      </c>
      <c r="O2137" t="str" cm="1">
        <f t="array" ref="O2137">_xlfn.IFS(
Table1[[#This Row],[Engine Size]]&lt;2,"Small",
Table1[[#This Row],[Engine Size]]&lt;4,"Medium",
TRUE,"Large"
)</f>
        <v>Large</v>
      </c>
      <c r="P2137" cm="1">
        <f t="array" ref="P2137">_xlfn.IFS(
Table1[[#This Row],[Condition]]="New",3,
Table1[[#This Row],[Condition]]="Like New",2,
TRUE,1
)</f>
        <v>2</v>
      </c>
    </row>
    <row r="2138" spans="1:16" x14ac:dyDescent="0.3">
      <c r="A2138">
        <v>2137</v>
      </c>
      <c r="B2138" t="s">
        <v>43</v>
      </c>
      <c r="C2138">
        <v>2022</v>
      </c>
      <c r="D2138">
        <v>5.9</v>
      </c>
      <c r="E2138" t="s">
        <v>42</v>
      </c>
      <c r="F2138" t="s">
        <v>34</v>
      </c>
      <c r="G2138">
        <v>121509</v>
      </c>
      <c r="H2138" t="s">
        <v>20</v>
      </c>
      <c r="I2138">
        <v>81224.25</v>
      </c>
      <c r="J2138" t="s">
        <v>57</v>
      </c>
      <c r="K2138">
        <f ca="1">YEAR(TODAY()) - Table1[[#This Row],[Year]]</f>
        <v>4</v>
      </c>
      <c r="L2138">
        <f>Table1[[#This Row],[Price]]/Table1[[#This Row],[Mileage]]</f>
        <v>0.66846282991383354</v>
      </c>
      <c r="M2138" t="str" cm="1">
        <f t="array" ref="M2138">_xlfn.IFS(
Table1[[#This Row],[Mileage]]&lt;50000,"Low",
Table1[[#This Row],[Mileage]]&lt;150000,"Medium",
TRUE,"High"
)</f>
        <v>Medium</v>
      </c>
      <c r="N2138" t="str" cm="1">
        <f t="array" ref="N2138">_xlfn.IFS(
Table1[[#This Row],[Price]]&lt;65000,"Budget",
Table1[[#This Row],[Price]]&lt;=80000,"Mid-range",
TRUE,"Premium"
)</f>
        <v>Premium</v>
      </c>
      <c r="O2138" t="str" cm="1">
        <f t="array" ref="O2138">_xlfn.IFS(
Table1[[#This Row],[Engine Size]]&lt;2,"Small",
Table1[[#This Row],[Engine Size]]&lt;4,"Medium",
TRUE,"Large"
)</f>
        <v>Large</v>
      </c>
      <c r="P2138" cm="1">
        <f t="array" ref="P2138">_xlfn.IFS(
Table1[[#This Row],[Condition]]="New",3,
Table1[[#This Row],[Condition]]="Like New",2,
TRUE,1
)</f>
        <v>3</v>
      </c>
    </row>
    <row r="2139" spans="1:16" hidden="1" x14ac:dyDescent="0.3">
      <c r="A2139">
        <v>2138</v>
      </c>
      <c r="B2139" t="s">
        <v>17</v>
      </c>
      <c r="C2139">
        <v>2007</v>
      </c>
      <c r="D2139">
        <v>2.9</v>
      </c>
      <c r="E2139" t="s">
        <v>25</v>
      </c>
      <c r="F2139" t="s">
        <v>19</v>
      </c>
      <c r="G2139">
        <v>248505</v>
      </c>
      <c r="H2139" t="s">
        <v>38</v>
      </c>
      <c r="I2139">
        <v>14504.11</v>
      </c>
      <c r="J2139" t="s">
        <v>35</v>
      </c>
      <c r="K2139">
        <f ca="1">YEAR(TODAY()) - Table1[[#This Row],[Year]]</f>
        <v>19</v>
      </c>
      <c r="L2139">
        <f>Table1[[#This Row],[Price]]/Table1[[#This Row],[Mileage]]</f>
        <v>5.836546548359188E-2</v>
      </c>
      <c r="M2139" t="str" cm="1">
        <f t="array" ref="M2139">_xlfn.IFS(
Table1[[#This Row],[Mileage]]&lt;50000,"Low",
Table1[[#This Row],[Mileage]]&lt;150000,"Medium",
TRUE,"High"
)</f>
        <v>High</v>
      </c>
      <c r="N2139" t="str" cm="1">
        <f t="array" ref="N2139">_xlfn.IFS(
Table1[[#This Row],[Price]]&lt;65000,"Budget",
Table1[[#This Row],[Price]]&lt;=80000,"Mid-range",
TRUE,"Premium"
)</f>
        <v>Budget</v>
      </c>
      <c r="O2139" t="str" cm="1">
        <f t="array" ref="O2139">_xlfn.IFS(
Table1[[#This Row],[Engine Size]]&lt;2,"Small",
Table1[[#This Row],[Engine Size]]&lt;4,"Medium",
TRUE,"Large"
)</f>
        <v>Medium</v>
      </c>
      <c r="P2139" cm="1">
        <f t="array" ref="P2139">_xlfn.IFS(
Table1[[#This Row],[Condition]]="New",3,
Table1[[#This Row],[Condition]]="Like New",2,
TRUE,1
)</f>
        <v>2</v>
      </c>
    </row>
    <row r="2140" spans="1:16" x14ac:dyDescent="0.3">
      <c r="A2140">
        <v>2139</v>
      </c>
      <c r="B2140" t="s">
        <v>50</v>
      </c>
      <c r="C2140">
        <v>2015</v>
      </c>
      <c r="D2140">
        <v>5</v>
      </c>
      <c r="E2140" t="s">
        <v>25</v>
      </c>
      <c r="F2140" t="s">
        <v>19</v>
      </c>
      <c r="G2140">
        <v>192589</v>
      </c>
      <c r="H2140" t="s">
        <v>26</v>
      </c>
      <c r="I2140">
        <v>93729.56</v>
      </c>
      <c r="J2140" t="s">
        <v>55</v>
      </c>
      <c r="K2140">
        <f ca="1">YEAR(TODAY()) - Table1[[#This Row],[Year]]</f>
        <v>11</v>
      </c>
      <c r="L2140">
        <f>Table1[[#This Row],[Price]]/Table1[[#This Row],[Mileage]]</f>
        <v>0.48668179387192412</v>
      </c>
      <c r="M2140" t="str" cm="1">
        <f t="array" ref="M2140">_xlfn.IFS(
Table1[[#This Row],[Mileage]]&lt;50000,"Low",
Table1[[#This Row],[Mileage]]&lt;150000,"Medium",
TRUE,"High"
)</f>
        <v>High</v>
      </c>
      <c r="N2140" t="str" cm="1">
        <f t="array" ref="N2140">_xlfn.IFS(
Table1[[#This Row],[Price]]&lt;65000,"Budget",
Table1[[#This Row],[Price]]&lt;=80000,"Mid-range",
TRUE,"Premium"
)</f>
        <v>Premium</v>
      </c>
      <c r="O2140" t="str" cm="1">
        <f t="array" ref="O2140">_xlfn.IFS(
Table1[[#This Row],[Engine Size]]&lt;2,"Small",
Table1[[#This Row],[Engine Size]]&lt;4,"Medium",
TRUE,"Large"
)</f>
        <v>Large</v>
      </c>
      <c r="P2140" cm="1">
        <f t="array" ref="P2140">_xlfn.IFS(
Table1[[#This Row],[Condition]]="New",3,
Table1[[#This Row],[Condition]]="Like New",2,
TRUE,1
)</f>
        <v>1</v>
      </c>
    </row>
    <row r="2141" spans="1:16" hidden="1" x14ac:dyDescent="0.3">
      <c r="A2141">
        <v>2140</v>
      </c>
      <c r="B2141" t="s">
        <v>24</v>
      </c>
      <c r="C2141">
        <v>2021</v>
      </c>
      <c r="D2141">
        <v>3.2</v>
      </c>
      <c r="E2141" t="s">
        <v>18</v>
      </c>
      <c r="F2141" t="s">
        <v>34</v>
      </c>
      <c r="G2141">
        <v>289531</v>
      </c>
      <c r="H2141" t="s">
        <v>20</v>
      </c>
      <c r="I2141">
        <v>15489.37</v>
      </c>
      <c r="J2141" t="s">
        <v>27</v>
      </c>
      <c r="K2141">
        <f ca="1">YEAR(TODAY()) - Table1[[#This Row],[Year]]</f>
        <v>5</v>
      </c>
      <c r="L2141">
        <f>Table1[[#This Row],[Price]]/Table1[[#This Row],[Mileage]]</f>
        <v>5.3498140095533817E-2</v>
      </c>
      <c r="M2141" t="str" cm="1">
        <f t="array" ref="M2141">_xlfn.IFS(
Table1[[#This Row],[Mileage]]&lt;50000,"Low",
Table1[[#This Row],[Mileage]]&lt;150000,"Medium",
TRUE,"High"
)</f>
        <v>High</v>
      </c>
      <c r="N2141" t="str" cm="1">
        <f t="array" ref="N2141">_xlfn.IFS(
Table1[[#This Row],[Price]]&lt;65000,"Budget",
Table1[[#This Row],[Price]]&lt;=80000,"Mid-range",
TRUE,"Premium"
)</f>
        <v>Budget</v>
      </c>
      <c r="O2141" t="str" cm="1">
        <f t="array" ref="O2141">_xlfn.IFS(
Table1[[#This Row],[Engine Size]]&lt;2,"Small",
Table1[[#This Row],[Engine Size]]&lt;4,"Medium",
TRUE,"Large"
)</f>
        <v>Medium</v>
      </c>
      <c r="P2141" cm="1">
        <f t="array" ref="P2141">_xlfn.IFS(
Table1[[#This Row],[Condition]]="New",3,
Table1[[#This Row],[Condition]]="Like New",2,
TRUE,1
)</f>
        <v>3</v>
      </c>
    </row>
    <row r="2142" spans="1:16" x14ac:dyDescent="0.3">
      <c r="A2142">
        <v>2141</v>
      </c>
      <c r="B2142" t="s">
        <v>50</v>
      </c>
      <c r="C2142">
        <v>2004</v>
      </c>
      <c r="D2142">
        <v>5.3</v>
      </c>
      <c r="E2142" t="s">
        <v>18</v>
      </c>
      <c r="F2142" t="s">
        <v>19</v>
      </c>
      <c r="G2142">
        <v>4090</v>
      </c>
      <c r="H2142" t="s">
        <v>26</v>
      </c>
      <c r="I2142">
        <v>65284.2</v>
      </c>
      <c r="J2142" t="s">
        <v>51</v>
      </c>
      <c r="K2142">
        <f ca="1">YEAR(TODAY()) - Table1[[#This Row],[Year]]</f>
        <v>22</v>
      </c>
      <c r="L2142">
        <f>Table1[[#This Row],[Price]]/Table1[[#This Row],[Mileage]]</f>
        <v>15.961907090464546</v>
      </c>
      <c r="M2142" t="str" cm="1">
        <f t="array" ref="M2142">_xlfn.IFS(
Table1[[#This Row],[Mileage]]&lt;50000,"Low",
Table1[[#This Row],[Mileage]]&lt;150000,"Medium",
TRUE,"High"
)</f>
        <v>Low</v>
      </c>
      <c r="N2142" t="str" cm="1">
        <f t="array" ref="N2142">_xlfn.IFS(
Table1[[#This Row],[Price]]&lt;65000,"Budget",
Table1[[#This Row],[Price]]&lt;=80000,"Mid-range",
TRUE,"Premium"
)</f>
        <v>Mid-range</v>
      </c>
      <c r="O2142" t="str" cm="1">
        <f t="array" ref="O2142">_xlfn.IFS(
Table1[[#This Row],[Engine Size]]&lt;2,"Small",
Table1[[#This Row],[Engine Size]]&lt;4,"Medium",
TRUE,"Large"
)</f>
        <v>Large</v>
      </c>
      <c r="P2142" cm="1">
        <f t="array" ref="P2142">_xlfn.IFS(
Table1[[#This Row],[Condition]]="New",3,
Table1[[#This Row],[Condition]]="Like New",2,
TRUE,1
)</f>
        <v>1</v>
      </c>
    </row>
    <row r="2143" spans="1:16" x14ac:dyDescent="0.3">
      <c r="A2143">
        <v>2142</v>
      </c>
      <c r="B2143" t="s">
        <v>37</v>
      </c>
      <c r="C2143">
        <v>2002</v>
      </c>
      <c r="D2143">
        <v>1.9</v>
      </c>
      <c r="E2143" t="s">
        <v>33</v>
      </c>
      <c r="F2143" t="s">
        <v>19</v>
      </c>
      <c r="G2143">
        <v>3743</v>
      </c>
      <c r="H2143" t="s">
        <v>20</v>
      </c>
      <c r="I2143">
        <v>68878.600000000006</v>
      </c>
      <c r="J2143" t="s">
        <v>39</v>
      </c>
      <c r="K2143">
        <f ca="1">YEAR(TODAY()) - Table1[[#This Row],[Year]]</f>
        <v>24</v>
      </c>
      <c r="L2143">
        <f>Table1[[#This Row],[Price]]/Table1[[#This Row],[Mileage]]</f>
        <v>18.401977023777722</v>
      </c>
      <c r="M2143" t="str" cm="1">
        <f t="array" ref="M2143">_xlfn.IFS(
Table1[[#This Row],[Mileage]]&lt;50000,"Low",
Table1[[#This Row],[Mileage]]&lt;150000,"Medium",
TRUE,"High"
)</f>
        <v>Low</v>
      </c>
      <c r="N2143" t="str" cm="1">
        <f t="array" ref="N2143">_xlfn.IFS(
Table1[[#This Row],[Price]]&lt;65000,"Budget",
Table1[[#This Row],[Price]]&lt;=80000,"Mid-range",
TRUE,"Premium"
)</f>
        <v>Mid-range</v>
      </c>
      <c r="O2143" t="str" cm="1">
        <f t="array" ref="O2143">_xlfn.IFS(
Table1[[#This Row],[Engine Size]]&lt;2,"Small",
Table1[[#This Row],[Engine Size]]&lt;4,"Medium",
TRUE,"Large"
)</f>
        <v>Small</v>
      </c>
      <c r="P2143" cm="1">
        <f t="array" ref="P2143">_xlfn.IFS(
Table1[[#This Row],[Condition]]="New",3,
Table1[[#This Row],[Condition]]="Like New",2,
TRUE,1
)</f>
        <v>3</v>
      </c>
    </row>
    <row r="2144" spans="1:16" x14ac:dyDescent="0.3">
      <c r="A2144">
        <v>2143</v>
      </c>
      <c r="B2144" t="s">
        <v>37</v>
      </c>
      <c r="C2144">
        <v>2011</v>
      </c>
      <c r="D2144">
        <v>5.7</v>
      </c>
      <c r="E2144" t="s">
        <v>42</v>
      </c>
      <c r="F2144" t="s">
        <v>34</v>
      </c>
      <c r="G2144">
        <v>30924</v>
      </c>
      <c r="H2144" t="s">
        <v>26</v>
      </c>
      <c r="I2144">
        <v>69588.36</v>
      </c>
      <c r="J2144" t="s">
        <v>48</v>
      </c>
      <c r="K2144">
        <f ca="1">YEAR(TODAY()) - Table1[[#This Row],[Year]]</f>
        <v>15</v>
      </c>
      <c r="L2144">
        <f>Table1[[#This Row],[Price]]/Table1[[#This Row],[Mileage]]</f>
        <v>2.2503026775320141</v>
      </c>
      <c r="M2144" t="str" cm="1">
        <f t="array" ref="M2144">_xlfn.IFS(
Table1[[#This Row],[Mileage]]&lt;50000,"Low",
Table1[[#This Row],[Mileage]]&lt;150000,"Medium",
TRUE,"High"
)</f>
        <v>Low</v>
      </c>
      <c r="N2144" t="str" cm="1">
        <f t="array" ref="N2144">_xlfn.IFS(
Table1[[#This Row],[Price]]&lt;65000,"Budget",
Table1[[#This Row],[Price]]&lt;=80000,"Mid-range",
TRUE,"Premium"
)</f>
        <v>Mid-range</v>
      </c>
      <c r="O2144" t="str" cm="1">
        <f t="array" ref="O2144">_xlfn.IFS(
Table1[[#This Row],[Engine Size]]&lt;2,"Small",
Table1[[#This Row],[Engine Size]]&lt;4,"Medium",
TRUE,"Large"
)</f>
        <v>Large</v>
      </c>
      <c r="P2144" cm="1">
        <f t="array" ref="P2144">_xlfn.IFS(
Table1[[#This Row],[Condition]]="New",3,
Table1[[#This Row],[Condition]]="Like New",2,
TRUE,1
)</f>
        <v>1</v>
      </c>
    </row>
    <row r="2145" spans="1:16" hidden="1" x14ac:dyDescent="0.3">
      <c r="A2145">
        <v>2144</v>
      </c>
      <c r="B2145" t="s">
        <v>37</v>
      </c>
      <c r="C2145">
        <v>2012</v>
      </c>
      <c r="D2145">
        <v>2.1</v>
      </c>
      <c r="E2145" t="s">
        <v>33</v>
      </c>
      <c r="F2145" t="s">
        <v>34</v>
      </c>
      <c r="G2145">
        <v>141268</v>
      </c>
      <c r="H2145" t="s">
        <v>26</v>
      </c>
      <c r="I2145">
        <v>30208.36</v>
      </c>
      <c r="J2145" t="s">
        <v>48</v>
      </c>
      <c r="K2145">
        <f ca="1">YEAR(TODAY()) - Table1[[#This Row],[Year]]</f>
        <v>14</v>
      </c>
      <c r="L2145">
        <f>Table1[[#This Row],[Price]]/Table1[[#This Row],[Mileage]]</f>
        <v>0.21383724551915509</v>
      </c>
      <c r="M2145" t="str" cm="1">
        <f t="array" ref="M2145">_xlfn.IFS(
Table1[[#This Row],[Mileage]]&lt;50000,"Low",
Table1[[#This Row],[Mileage]]&lt;150000,"Medium",
TRUE,"High"
)</f>
        <v>Medium</v>
      </c>
      <c r="N2145" t="str" cm="1">
        <f t="array" ref="N2145">_xlfn.IFS(
Table1[[#This Row],[Price]]&lt;65000,"Budget",
Table1[[#This Row],[Price]]&lt;=80000,"Mid-range",
TRUE,"Premium"
)</f>
        <v>Budget</v>
      </c>
      <c r="O2145" t="str" cm="1">
        <f t="array" ref="O2145">_xlfn.IFS(
Table1[[#This Row],[Engine Size]]&lt;2,"Small",
Table1[[#This Row],[Engine Size]]&lt;4,"Medium",
TRUE,"Large"
)</f>
        <v>Medium</v>
      </c>
      <c r="P2145" cm="1">
        <f t="array" ref="P2145">_xlfn.IFS(
Table1[[#This Row],[Condition]]="New",3,
Table1[[#This Row],[Condition]]="Like New",2,
TRUE,1
)</f>
        <v>1</v>
      </c>
    </row>
    <row r="2146" spans="1:16" hidden="1" x14ac:dyDescent="0.3">
      <c r="A2146">
        <v>2145</v>
      </c>
      <c r="B2146" t="s">
        <v>58</v>
      </c>
      <c r="C2146">
        <v>2012</v>
      </c>
      <c r="D2146">
        <v>2.6</v>
      </c>
      <c r="E2146" t="s">
        <v>33</v>
      </c>
      <c r="F2146" t="s">
        <v>34</v>
      </c>
      <c r="G2146">
        <v>105312</v>
      </c>
      <c r="H2146" t="s">
        <v>38</v>
      </c>
      <c r="I2146">
        <v>36382.78</v>
      </c>
      <c r="J2146" t="s">
        <v>67</v>
      </c>
      <c r="K2146">
        <f ca="1">YEAR(TODAY()) - Table1[[#This Row],[Year]]</f>
        <v>14</v>
      </c>
      <c r="L2146">
        <f>Table1[[#This Row],[Price]]/Table1[[#This Row],[Mileage]]</f>
        <v>0.3454761090853844</v>
      </c>
      <c r="M2146" t="str" cm="1">
        <f t="array" ref="M2146">_xlfn.IFS(
Table1[[#This Row],[Mileage]]&lt;50000,"Low",
Table1[[#This Row],[Mileage]]&lt;150000,"Medium",
TRUE,"High"
)</f>
        <v>Medium</v>
      </c>
      <c r="N2146" t="str" cm="1">
        <f t="array" ref="N2146">_xlfn.IFS(
Table1[[#This Row],[Price]]&lt;65000,"Budget",
Table1[[#This Row],[Price]]&lt;=80000,"Mid-range",
TRUE,"Premium"
)</f>
        <v>Budget</v>
      </c>
      <c r="O2146" t="str" cm="1">
        <f t="array" ref="O2146">_xlfn.IFS(
Table1[[#This Row],[Engine Size]]&lt;2,"Small",
Table1[[#This Row],[Engine Size]]&lt;4,"Medium",
TRUE,"Large"
)</f>
        <v>Medium</v>
      </c>
      <c r="P2146" cm="1">
        <f t="array" ref="P2146">_xlfn.IFS(
Table1[[#This Row],[Condition]]="New",3,
Table1[[#This Row],[Condition]]="Like New",2,
TRUE,1
)</f>
        <v>2</v>
      </c>
    </row>
    <row r="2147" spans="1:16" x14ac:dyDescent="0.3">
      <c r="A2147">
        <v>2146</v>
      </c>
      <c r="B2147" t="s">
        <v>50</v>
      </c>
      <c r="C2147">
        <v>2009</v>
      </c>
      <c r="D2147">
        <v>4.8</v>
      </c>
      <c r="E2147" t="s">
        <v>25</v>
      </c>
      <c r="F2147" t="s">
        <v>19</v>
      </c>
      <c r="G2147">
        <v>216249</v>
      </c>
      <c r="H2147" t="s">
        <v>20</v>
      </c>
      <c r="I2147">
        <v>57124.3</v>
      </c>
      <c r="J2147" t="s">
        <v>55</v>
      </c>
      <c r="K2147">
        <f ca="1">YEAR(TODAY()) - Table1[[#This Row],[Year]]</f>
        <v>17</v>
      </c>
      <c r="L2147">
        <f>Table1[[#This Row],[Price]]/Table1[[#This Row],[Mileage]]</f>
        <v>0.26415983426512957</v>
      </c>
      <c r="M2147" t="str" cm="1">
        <f t="array" ref="M2147">_xlfn.IFS(
Table1[[#This Row],[Mileage]]&lt;50000,"Low",
Table1[[#This Row],[Mileage]]&lt;150000,"Medium",
TRUE,"High"
)</f>
        <v>High</v>
      </c>
      <c r="N2147" t="str" cm="1">
        <f t="array" ref="N2147">_xlfn.IFS(
Table1[[#This Row],[Price]]&lt;65000,"Budget",
Table1[[#This Row],[Price]]&lt;=80000,"Mid-range",
TRUE,"Premium"
)</f>
        <v>Budget</v>
      </c>
      <c r="O2147" t="str" cm="1">
        <f t="array" ref="O2147">_xlfn.IFS(
Table1[[#This Row],[Engine Size]]&lt;2,"Small",
Table1[[#This Row],[Engine Size]]&lt;4,"Medium",
TRUE,"Large"
)</f>
        <v>Large</v>
      </c>
      <c r="P2147" cm="1">
        <f t="array" ref="P2147">_xlfn.IFS(
Table1[[#This Row],[Condition]]="New",3,
Table1[[#This Row],[Condition]]="Like New",2,
TRUE,1
)</f>
        <v>3</v>
      </c>
    </row>
    <row r="2148" spans="1:16" hidden="1" x14ac:dyDescent="0.3">
      <c r="A2148">
        <v>2147</v>
      </c>
      <c r="B2148" t="s">
        <v>24</v>
      </c>
      <c r="C2148">
        <v>2003</v>
      </c>
      <c r="D2148">
        <v>3</v>
      </c>
      <c r="E2148" t="s">
        <v>25</v>
      </c>
      <c r="F2148" t="s">
        <v>19</v>
      </c>
      <c r="G2148">
        <v>224090</v>
      </c>
      <c r="H2148" t="s">
        <v>38</v>
      </c>
      <c r="I2148">
        <v>23960.81</v>
      </c>
      <c r="J2148" t="s">
        <v>27</v>
      </c>
      <c r="K2148">
        <f ca="1">YEAR(TODAY()) - Table1[[#This Row],[Year]]</f>
        <v>23</v>
      </c>
      <c r="L2148">
        <f>Table1[[#This Row],[Price]]/Table1[[#This Row],[Mileage]]</f>
        <v>0.10692494087197109</v>
      </c>
      <c r="M2148" t="str" cm="1">
        <f t="array" ref="M2148">_xlfn.IFS(
Table1[[#This Row],[Mileage]]&lt;50000,"Low",
Table1[[#This Row],[Mileage]]&lt;150000,"Medium",
TRUE,"High"
)</f>
        <v>High</v>
      </c>
      <c r="N2148" t="str" cm="1">
        <f t="array" ref="N2148">_xlfn.IFS(
Table1[[#This Row],[Price]]&lt;65000,"Budget",
Table1[[#This Row],[Price]]&lt;=80000,"Mid-range",
TRUE,"Premium"
)</f>
        <v>Budget</v>
      </c>
      <c r="O2148" t="str" cm="1">
        <f t="array" ref="O2148">_xlfn.IFS(
Table1[[#This Row],[Engine Size]]&lt;2,"Small",
Table1[[#This Row],[Engine Size]]&lt;4,"Medium",
TRUE,"Large"
)</f>
        <v>Medium</v>
      </c>
      <c r="P2148" cm="1">
        <f t="array" ref="P2148">_xlfn.IFS(
Table1[[#This Row],[Condition]]="New",3,
Table1[[#This Row],[Condition]]="Like New",2,
TRUE,1
)</f>
        <v>2</v>
      </c>
    </row>
    <row r="2149" spans="1:16" hidden="1" x14ac:dyDescent="0.3">
      <c r="A2149">
        <v>2148</v>
      </c>
      <c r="B2149" t="s">
        <v>24</v>
      </c>
      <c r="C2149">
        <v>2008</v>
      </c>
      <c r="D2149">
        <v>4</v>
      </c>
      <c r="E2149" t="s">
        <v>25</v>
      </c>
      <c r="F2149" t="s">
        <v>19</v>
      </c>
      <c r="G2149">
        <v>229602</v>
      </c>
      <c r="H2149" t="s">
        <v>38</v>
      </c>
      <c r="I2149">
        <v>6929.49</v>
      </c>
      <c r="J2149" t="s">
        <v>49</v>
      </c>
      <c r="K2149">
        <f ca="1">YEAR(TODAY()) - Table1[[#This Row],[Year]]</f>
        <v>18</v>
      </c>
      <c r="L2149">
        <f>Table1[[#This Row],[Price]]/Table1[[#This Row],[Mileage]]</f>
        <v>3.0180442679070739E-2</v>
      </c>
      <c r="M2149" t="str" cm="1">
        <f t="array" ref="M2149">_xlfn.IFS(
Table1[[#This Row],[Mileage]]&lt;50000,"Low",
Table1[[#This Row],[Mileage]]&lt;150000,"Medium",
TRUE,"High"
)</f>
        <v>High</v>
      </c>
      <c r="N2149" t="str" cm="1">
        <f t="array" ref="N2149">_xlfn.IFS(
Table1[[#This Row],[Price]]&lt;65000,"Budget",
Table1[[#This Row],[Price]]&lt;=80000,"Mid-range",
TRUE,"Premium"
)</f>
        <v>Budget</v>
      </c>
      <c r="O2149" t="str" cm="1">
        <f t="array" ref="O2149">_xlfn.IFS(
Table1[[#This Row],[Engine Size]]&lt;2,"Small",
Table1[[#This Row],[Engine Size]]&lt;4,"Medium",
TRUE,"Large"
)</f>
        <v>Large</v>
      </c>
      <c r="P2149" cm="1">
        <f t="array" ref="P2149">_xlfn.IFS(
Table1[[#This Row],[Condition]]="New",3,
Table1[[#This Row],[Condition]]="Like New",2,
TRUE,1
)</f>
        <v>2</v>
      </c>
    </row>
    <row r="2150" spans="1:16" x14ac:dyDescent="0.3">
      <c r="A2150">
        <v>2149</v>
      </c>
      <c r="B2150" t="s">
        <v>30</v>
      </c>
      <c r="C2150">
        <v>2021</v>
      </c>
      <c r="D2150">
        <v>3.2</v>
      </c>
      <c r="E2150" t="s">
        <v>25</v>
      </c>
      <c r="F2150" t="s">
        <v>19</v>
      </c>
      <c r="G2150">
        <v>103976</v>
      </c>
      <c r="H2150" t="s">
        <v>20</v>
      </c>
      <c r="I2150">
        <v>58403.72</v>
      </c>
      <c r="J2150" t="s">
        <v>31</v>
      </c>
      <c r="K2150">
        <f ca="1">YEAR(TODAY()) - Table1[[#This Row],[Year]]</f>
        <v>5</v>
      </c>
      <c r="L2150">
        <f>Table1[[#This Row],[Price]]/Table1[[#This Row],[Mileage]]</f>
        <v>0.56170385473570827</v>
      </c>
      <c r="M2150" t="str" cm="1">
        <f t="array" ref="M2150">_xlfn.IFS(
Table1[[#This Row],[Mileage]]&lt;50000,"Low",
Table1[[#This Row],[Mileage]]&lt;150000,"Medium",
TRUE,"High"
)</f>
        <v>Medium</v>
      </c>
      <c r="N2150" t="str" cm="1">
        <f t="array" ref="N2150">_xlfn.IFS(
Table1[[#This Row],[Price]]&lt;65000,"Budget",
Table1[[#This Row],[Price]]&lt;=80000,"Mid-range",
TRUE,"Premium"
)</f>
        <v>Budget</v>
      </c>
      <c r="O2150" t="str" cm="1">
        <f t="array" ref="O2150">_xlfn.IFS(
Table1[[#This Row],[Engine Size]]&lt;2,"Small",
Table1[[#This Row],[Engine Size]]&lt;4,"Medium",
TRUE,"Large"
)</f>
        <v>Medium</v>
      </c>
      <c r="P2150" cm="1">
        <f t="array" ref="P2150">_xlfn.IFS(
Table1[[#This Row],[Condition]]="New",3,
Table1[[#This Row],[Condition]]="Like New",2,
TRUE,1
)</f>
        <v>3</v>
      </c>
    </row>
    <row r="2151" spans="1:16" hidden="1" x14ac:dyDescent="0.3">
      <c r="A2151">
        <v>2150</v>
      </c>
      <c r="B2151" t="s">
        <v>30</v>
      </c>
      <c r="C2151">
        <v>2023</v>
      </c>
      <c r="D2151">
        <v>4.7</v>
      </c>
      <c r="E2151" t="s">
        <v>33</v>
      </c>
      <c r="F2151" t="s">
        <v>19</v>
      </c>
      <c r="G2151">
        <v>155183</v>
      </c>
      <c r="H2151" t="s">
        <v>26</v>
      </c>
      <c r="I2151">
        <v>49201.46</v>
      </c>
      <c r="J2151" t="s">
        <v>52</v>
      </c>
      <c r="K2151">
        <f ca="1">YEAR(TODAY()) - Table1[[#This Row],[Year]]</f>
        <v>3</v>
      </c>
      <c r="L2151">
        <f>Table1[[#This Row],[Price]]/Table1[[#This Row],[Mileage]]</f>
        <v>0.31705444539672517</v>
      </c>
      <c r="M2151" t="str" cm="1">
        <f t="array" ref="M2151">_xlfn.IFS(
Table1[[#This Row],[Mileage]]&lt;50000,"Low",
Table1[[#This Row],[Mileage]]&lt;150000,"Medium",
TRUE,"High"
)</f>
        <v>High</v>
      </c>
      <c r="N2151" t="str" cm="1">
        <f t="array" ref="N2151">_xlfn.IFS(
Table1[[#This Row],[Price]]&lt;65000,"Budget",
Table1[[#This Row],[Price]]&lt;=80000,"Mid-range",
TRUE,"Premium"
)</f>
        <v>Budget</v>
      </c>
      <c r="O2151" t="str" cm="1">
        <f t="array" ref="O2151">_xlfn.IFS(
Table1[[#This Row],[Engine Size]]&lt;2,"Small",
Table1[[#This Row],[Engine Size]]&lt;4,"Medium",
TRUE,"Large"
)</f>
        <v>Large</v>
      </c>
      <c r="P2151" cm="1">
        <f t="array" ref="P2151">_xlfn.IFS(
Table1[[#This Row],[Condition]]="New",3,
Table1[[#This Row],[Condition]]="Like New",2,
TRUE,1
)</f>
        <v>1</v>
      </c>
    </row>
    <row r="2152" spans="1:16" x14ac:dyDescent="0.3">
      <c r="A2152">
        <v>2151</v>
      </c>
      <c r="B2152" t="s">
        <v>17</v>
      </c>
      <c r="C2152">
        <v>2022</v>
      </c>
      <c r="D2152">
        <v>2.1</v>
      </c>
      <c r="E2152" t="s">
        <v>25</v>
      </c>
      <c r="F2152" t="s">
        <v>34</v>
      </c>
      <c r="G2152">
        <v>113566</v>
      </c>
      <c r="H2152" t="s">
        <v>20</v>
      </c>
      <c r="I2152">
        <v>67389.460000000006</v>
      </c>
      <c r="J2152" t="s">
        <v>21</v>
      </c>
      <c r="K2152">
        <f ca="1">YEAR(TODAY()) - Table1[[#This Row],[Year]]</f>
        <v>4</v>
      </c>
      <c r="L2152">
        <f>Table1[[#This Row],[Price]]/Table1[[#This Row],[Mileage]]</f>
        <v>0.5933946779846081</v>
      </c>
      <c r="M2152" t="str" cm="1">
        <f t="array" ref="M2152">_xlfn.IFS(
Table1[[#This Row],[Mileage]]&lt;50000,"Low",
Table1[[#This Row],[Mileage]]&lt;150000,"Medium",
TRUE,"High"
)</f>
        <v>Medium</v>
      </c>
      <c r="N2152" t="str" cm="1">
        <f t="array" ref="N2152">_xlfn.IFS(
Table1[[#This Row],[Price]]&lt;65000,"Budget",
Table1[[#This Row],[Price]]&lt;=80000,"Mid-range",
TRUE,"Premium"
)</f>
        <v>Mid-range</v>
      </c>
      <c r="O2152" t="str" cm="1">
        <f t="array" ref="O2152">_xlfn.IFS(
Table1[[#This Row],[Engine Size]]&lt;2,"Small",
Table1[[#This Row],[Engine Size]]&lt;4,"Medium",
TRUE,"Large"
)</f>
        <v>Medium</v>
      </c>
      <c r="P2152" cm="1">
        <f t="array" ref="P2152">_xlfn.IFS(
Table1[[#This Row],[Condition]]="New",3,
Table1[[#This Row],[Condition]]="Like New",2,
TRUE,1
)</f>
        <v>3</v>
      </c>
    </row>
    <row r="2153" spans="1:16" hidden="1" x14ac:dyDescent="0.3">
      <c r="A2153">
        <v>2152</v>
      </c>
      <c r="B2153" t="s">
        <v>30</v>
      </c>
      <c r="C2153">
        <v>2001</v>
      </c>
      <c r="D2153">
        <v>1.3</v>
      </c>
      <c r="E2153" t="s">
        <v>42</v>
      </c>
      <c r="F2153" t="s">
        <v>19</v>
      </c>
      <c r="G2153">
        <v>257443</v>
      </c>
      <c r="H2153" t="s">
        <v>20</v>
      </c>
      <c r="I2153">
        <v>18936.55</v>
      </c>
      <c r="J2153" t="s">
        <v>52</v>
      </c>
      <c r="K2153">
        <f ca="1">YEAR(TODAY()) - Table1[[#This Row],[Year]]</f>
        <v>25</v>
      </c>
      <c r="L2153">
        <f>Table1[[#This Row],[Price]]/Table1[[#This Row],[Mileage]]</f>
        <v>7.3556282361532457E-2</v>
      </c>
      <c r="M2153" t="str" cm="1">
        <f t="array" ref="M2153">_xlfn.IFS(
Table1[[#This Row],[Mileage]]&lt;50000,"Low",
Table1[[#This Row],[Mileage]]&lt;150000,"Medium",
TRUE,"High"
)</f>
        <v>High</v>
      </c>
      <c r="N2153" t="str" cm="1">
        <f t="array" ref="N2153">_xlfn.IFS(
Table1[[#This Row],[Price]]&lt;65000,"Budget",
Table1[[#This Row],[Price]]&lt;=80000,"Mid-range",
TRUE,"Premium"
)</f>
        <v>Budget</v>
      </c>
      <c r="O2153" t="str" cm="1">
        <f t="array" ref="O2153">_xlfn.IFS(
Table1[[#This Row],[Engine Size]]&lt;2,"Small",
Table1[[#This Row],[Engine Size]]&lt;4,"Medium",
TRUE,"Large"
)</f>
        <v>Small</v>
      </c>
      <c r="P2153" cm="1">
        <f t="array" ref="P2153">_xlfn.IFS(
Table1[[#This Row],[Condition]]="New",3,
Table1[[#This Row],[Condition]]="Like New",2,
TRUE,1
)</f>
        <v>3</v>
      </c>
    </row>
    <row r="2154" spans="1:16" x14ac:dyDescent="0.3">
      <c r="A2154">
        <v>2153</v>
      </c>
      <c r="B2154" t="s">
        <v>37</v>
      </c>
      <c r="C2154">
        <v>2018</v>
      </c>
      <c r="D2154">
        <v>2.5</v>
      </c>
      <c r="E2154" t="s">
        <v>25</v>
      </c>
      <c r="F2154" t="s">
        <v>34</v>
      </c>
      <c r="G2154">
        <v>119968</v>
      </c>
      <c r="H2154" t="s">
        <v>20</v>
      </c>
      <c r="I2154">
        <v>84887.86</v>
      </c>
      <c r="J2154" t="s">
        <v>68</v>
      </c>
      <c r="K2154">
        <f ca="1">YEAR(TODAY()) - Table1[[#This Row],[Year]]</f>
        <v>8</v>
      </c>
      <c r="L2154">
        <f>Table1[[#This Row],[Price]]/Table1[[#This Row],[Mileage]]</f>
        <v>0.70758752333955721</v>
      </c>
      <c r="M2154" t="str" cm="1">
        <f t="array" ref="M2154">_xlfn.IFS(
Table1[[#This Row],[Mileage]]&lt;50000,"Low",
Table1[[#This Row],[Mileage]]&lt;150000,"Medium",
TRUE,"High"
)</f>
        <v>Medium</v>
      </c>
      <c r="N2154" t="str" cm="1">
        <f t="array" ref="N2154">_xlfn.IFS(
Table1[[#This Row],[Price]]&lt;65000,"Budget",
Table1[[#This Row],[Price]]&lt;=80000,"Mid-range",
TRUE,"Premium"
)</f>
        <v>Premium</v>
      </c>
      <c r="O2154" t="str" cm="1">
        <f t="array" ref="O2154">_xlfn.IFS(
Table1[[#This Row],[Engine Size]]&lt;2,"Small",
Table1[[#This Row],[Engine Size]]&lt;4,"Medium",
TRUE,"Large"
)</f>
        <v>Medium</v>
      </c>
      <c r="P2154" cm="1">
        <f t="array" ref="P2154">_xlfn.IFS(
Table1[[#This Row],[Condition]]="New",3,
Table1[[#This Row],[Condition]]="Like New",2,
TRUE,1
)</f>
        <v>3</v>
      </c>
    </row>
    <row r="2155" spans="1:16" hidden="1" x14ac:dyDescent="0.3">
      <c r="A2155">
        <v>2154</v>
      </c>
      <c r="B2155" t="s">
        <v>24</v>
      </c>
      <c r="C2155">
        <v>2000</v>
      </c>
      <c r="D2155">
        <v>3.4</v>
      </c>
      <c r="E2155" t="s">
        <v>25</v>
      </c>
      <c r="F2155" t="s">
        <v>19</v>
      </c>
      <c r="G2155">
        <v>61600</v>
      </c>
      <c r="H2155" t="s">
        <v>38</v>
      </c>
      <c r="I2155">
        <v>18891.04</v>
      </c>
      <c r="J2155" t="s">
        <v>53</v>
      </c>
      <c r="K2155">
        <f ca="1">YEAR(TODAY()) - Table1[[#This Row],[Year]]</f>
        <v>26</v>
      </c>
      <c r="L2155">
        <f>Table1[[#This Row],[Price]]/Table1[[#This Row],[Mileage]]</f>
        <v>0.30667272727272726</v>
      </c>
      <c r="M2155" t="str" cm="1">
        <f t="array" ref="M2155">_xlfn.IFS(
Table1[[#This Row],[Mileage]]&lt;50000,"Low",
Table1[[#This Row],[Mileage]]&lt;150000,"Medium",
TRUE,"High"
)</f>
        <v>Medium</v>
      </c>
      <c r="N2155" t="str" cm="1">
        <f t="array" ref="N2155">_xlfn.IFS(
Table1[[#This Row],[Price]]&lt;65000,"Budget",
Table1[[#This Row],[Price]]&lt;=80000,"Mid-range",
TRUE,"Premium"
)</f>
        <v>Budget</v>
      </c>
      <c r="O2155" t="str" cm="1">
        <f t="array" ref="O2155">_xlfn.IFS(
Table1[[#This Row],[Engine Size]]&lt;2,"Small",
Table1[[#This Row],[Engine Size]]&lt;4,"Medium",
TRUE,"Large"
)</f>
        <v>Medium</v>
      </c>
      <c r="P2155" cm="1">
        <f t="array" ref="P2155">_xlfn.IFS(
Table1[[#This Row],[Condition]]="New",3,
Table1[[#This Row],[Condition]]="Like New",2,
TRUE,1
)</f>
        <v>2</v>
      </c>
    </row>
    <row r="2156" spans="1:16" x14ac:dyDescent="0.3">
      <c r="A2156">
        <v>2155</v>
      </c>
      <c r="B2156" t="s">
        <v>50</v>
      </c>
      <c r="C2156">
        <v>2006</v>
      </c>
      <c r="D2156">
        <v>1.8</v>
      </c>
      <c r="E2156" t="s">
        <v>25</v>
      </c>
      <c r="F2156" t="s">
        <v>34</v>
      </c>
      <c r="G2156">
        <v>50022</v>
      </c>
      <c r="H2156" t="s">
        <v>20</v>
      </c>
      <c r="I2156">
        <v>89677.64</v>
      </c>
      <c r="J2156" t="s">
        <v>51</v>
      </c>
      <c r="K2156">
        <f ca="1">YEAR(TODAY()) - Table1[[#This Row],[Year]]</f>
        <v>20</v>
      </c>
      <c r="L2156">
        <f>Table1[[#This Row],[Price]]/Table1[[#This Row],[Mileage]]</f>
        <v>1.7927639838471072</v>
      </c>
      <c r="M2156" t="str" cm="1">
        <f t="array" ref="M2156">_xlfn.IFS(
Table1[[#This Row],[Mileage]]&lt;50000,"Low",
Table1[[#This Row],[Mileage]]&lt;150000,"Medium",
TRUE,"High"
)</f>
        <v>Medium</v>
      </c>
      <c r="N2156" t="str" cm="1">
        <f t="array" ref="N2156">_xlfn.IFS(
Table1[[#This Row],[Price]]&lt;65000,"Budget",
Table1[[#This Row],[Price]]&lt;=80000,"Mid-range",
TRUE,"Premium"
)</f>
        <v>Premium</v>
      </c>
      <c r="O2156" t="str" cm="1">
        <f t="array" ref="O2156">_xlfn.IFS(
Table1[[#This Row],[Engine Size]]&lt;2,"Small",
Table1[[#This Row],[Engine Size]]&lt;4,"Medium",
TRUE,"Large"
)</f>
        <v>Small</v>
      </c>
      <c r="P2156" cm="1">
        <f t="array" ref="P2156">_xlfn.IFS(
Table1[[#This Row],[Condition]]="New",3,
Table1[[#This Row],[Condition]]="Like New",2,
TRUE,1
)</f>
        <v>3</v>
      </c>
    </row>
    <row r="2157" spans="1:16" hidden="1" x14ac:dyDescent="0.3">
      <c r="A2157">
        <v>2156</v>
      </c>
      <c r="B2157" t="s">
        <v>37</v>
      </c>
      <c r="C2157">
        <v>2016</v>
      </c>
      <c r="D2157">
        <v>2.8</v>
      </c>
      <c r="E2157" t="s">
        <v>18</v>
      </c>
      <c r="F2157" t="s">
        <v>19</v>
      </c>
      <c r="G2157">
        <v>134271</v>
      </c>
      <c r="H2157" t="s">
        <v>20</v>
      </c>
      <c r="I2157">
        <v>47704.51</v>
      </c>
      <c r="J2157" t="s">
        <v>68</v>
      </c>
      <c r="K2157">
        <f ca="1">YEAR(TODAY()) - Table1[[#This Row],[Year]]</f>
        <v>10</v>
      </c>
      <c r="L2157">
        <f>Table1[[#This Row],[Price]]/Table1[[#This Row],[Mileage]]</f>
        <v>0.35528528125954228</v>
      </c>
      <c r="M2157" t="str" cm="1">
        <f t="array" ref="M2157">_xlfn.IFS(
Table1[[#This Row],[Mileage]]&lt;50000,"Low",
Table1[[#This Row],[Mileage]]&lt;150000,"Medium",
TRUE,"High"
)</f>
        <v>Medium</v>
      </c>
      <c r="N2157" t="str" cm="1">
        <f t="array" ref="N2157">_xlfn.IFS(
Table1[[#This Row],[Price]]&lt;65000,"Budget",
Table1[[#This Row],[Price]]&lt;=80000,"Mid-range",
TRUE,"Premium"
)</f>
        <v>Budget</v>
      </c>
      <c r="O2157" t="str" cm="1">
        <f t="array" ref="O2157">_xlfn.IFS(
Table1[[#This Row],[Engine Size]]&lt;2,"Small",
Table1[[#This Row],[Engine Size]]&lt;4,"Medium",
TRUE,"Large"
)</f>
        <v>Medium</v>
      </c>
      <c r="P2157" cm="1">
        <f t="array" ref="P2157">_xlfn.IFS(
Table1[[#This Row],[Condition]]="New",3,
Table1[[#This Row],[Condition]]="Like New",2,
TRUE,1
)</f>
        <v>3</v>
      </c>
    </row>
    <row r="2158" spans="1:16" x14ac:dyDescent="0.3">
      <c r="A2158">
        <v>2157</v>
      </c>
      <c r="B2158" t="s">
        <v>58</v>
      </c>
      <c r="C2158">
        <v>2002</v>
      </c>
      <c r="D2158">
        <v>3</v>
      </c>
      <c r="E2158" t="s">
        <v>42</v>
      </c>
      <c r="F2158" t="s">
        <v>19</v>
      </c>
      <c r="G2158">
        <v>123323</v>
      </c>
      <c r="H2158" t="s">
        <v>20</v>
      </c>
      <c r="I2158">
        <v>57231.5</v>
      </c>
      <c r="J2158" t="s">
        <v>65</v>
      </c>
      <c r="K2158">
        <f ca="1">YEAR(TODAY()) - Table1[[#This Row],[Year]]</f>
        <v>24</v>
      </c>
      <c r="L2158">
        <f>Table1[[#This Row],[Price]]/Table1[[#This Row],[Mileage]]</f>
        <v>0.46407807140598267</v>
      </c>
      <c r="M2158" t="str" cm="1">
        <f t="array" ref="M2158">_xlfn.IFS(
Table1[[#This Row],[Mileage]]&lt;50000,"Low",
Table1[[#This Row],[Mileage]]&lt;150000,"Medium",
TRUE,"High"
)</f>
        <v>Medium</v>
      </c>
      <c r="N2158" t="str" cm="1">
        <f t="array" ref="N2158">_xlfn.IFS(
Table1[[#This Row],[Price]]&lt;65000,"Budget",
Table1[[#This Row],[Price]]&lt;=80000,"Mid-range",
TRUE,"Premium"
)</f>
        <v>Budget</v>
      </c>
      <c r="O2158" t="str" cm="1">
        <f t="array" ref="O2158">_xlfn.IFS(
Table1[[#This Row],[Engine Size]]&lt;2,"Small",
Table1[[#This Row],[Engine Size]]&lt;4,"Medium",
TRUE,"Large"
)</f>
        <v>Medium</v>
      </c>
      <c r="P2158" cm="1">
        <f t="array" ref="P2158">_xlfn.IFS(
Table1[[#This Row],[Condition]]="New",3,
Table1[[#This Row],[Condition]]="Like New",2,
TRUE,1
)</f>
        <v>3</v>
      </c>
    </row>
    <row r="2159" spans="1:16" x14ac:dyDescent="0.3">
      <c r="A2159">
        <v>2158</v>
      </c>
      <c r="B2159" t="s">
        <v>30</v>
      </c>
      <c r="C2159">
        <v>2019</v>
      </c>
      <c r="D2159">
        <v>1.3</v>
      </c>
      <c r="E2159" t="s">
        <v>42</v>
      </c>
      <c r="F2159" t="s">
        <v>34</v>
      </c>
      <c r="G2159">
        <v>186110</v>
      </c>
      <c r="H2159" t="s">
        <v>26</v>
      </c>
      <c r="I2159">
        <v>90175.23</v>
      </c>
      <c r="J2159" t="s">
        <v>52</v>
      </c>
      <c r="K2159">
        <f ca="1">YEAR(TODAY()) - Table1[[#This Row],[Year]]</f>
        <v>7</v>
      </c>
      <c r="L2159">
        <f>Table1[[#This Row],[Price]]/Table1[[#This Row],[Mileage]]</f>
        <v>0.48452651657621837</v>
      </c>
      <c r="M2159" t="str" cm="1">
        <f t="array" ref="M2159">_xlfn.IFS(
Table1[[#This Row],[Mileage]]&lt;50000,"Low",
Table1[[#This Row],[Mileage]]&lt;150000,"Medium",
TRUE,"High"
)</f>
        <v>High</v>
      </c>
      <c r="N2159" t="str" cm="1">
        <f t="array" ref="N2159">_xlfn.IFS(
Table1[[#This Row],[Price]]&lt;65000,"Budget",
Table1[[#This Row],[Price]]&lt;=80000,"Mid-range",
TRUE,"Premium"
)</f>
        <v>Premium</v>
      </c>
      <c r="O2159" t="str" cm="1">
        <f t="array" ref="O2159">_xlfn.IFS(
Table1[[#This Row],[Engine Size]]&lt;2,"Small",
Table1[[#This Row],[Engine Size]]&lt;4,"Medium",
TRUE,"Large"
)</f>
        <v>Small</v>
      </c>
      <c r="P2159" cm="1">
        <f t="array" ref="P2159">_xlfn.IFS(
Table1[[#This Row],[Condition]]="New",3,
Table1[[#This Row],[Condition]]="Like New",2,
TRUE,1
)</f>
        <v>1</v>
      </c>
    </row>
    <row r="2160" spans="1:16" hidden="1" x14ac:dyDescent="0.3">
      <c r="A2160">
        <v>2159</v>
      </c>
      <c r="B2160" t="s">
        <v>37</v>
      </c>
      <c r="C2160">
        <v>2019</v>
      </c>
      <c r="D2160">
        <v>3.9</v>
      </c>
      <c r="E2160" t="s">
        <v>33</v>
      </c>
      <c r="F2160" t="s">
        <v>19</v>
      </c>
      <c r="G2160">
        <v>120278</v>
      </c>
      <c r="H2160" t="s">
        <v>26</v>
      </c>
      <c r="I2160">
        <v>33491.74</v>
      </c>
      <c r="J2160" t="s">
        <v>45</v>
      </c>
      <c r="K2160">
        <f ca="1">YEAR(TODAY()) - Table1[[#This Row],[Year]]</f>
        <v>7</v>
      </c>
      <c r="L2160">
        <f>Table1[[#This Row],[Price]]/Table1[[#This Row],[Mileage]]</f>
        <v>0.27845275112655682</v>
      </c>
      <c r="M2160" t="str" cm="1">
        <f t="array" ref="M2160">_xlfn.IFS(
Table1[[#This Row],[Mileage]]&lt;50000,"Low",
Table1[[#This Row],[Mileage]]&lt;150000,"Medium",
TRUE,"High"
)</f>
        <v>Medium</v>
      </c>
      <c r="N2160" t="str" cm="1">
        <f t="array" ref="N2160">_xlfn.IFS(
Table1[[#This Row],[Price]]&lt;65000,"Budget",
Table1[[#This Row],[Price]]&lt;=80000,"Mid-range",
TRUE,"Premium"
)</f>
        <v>Budget</v>
      </c>
      <c r="O2160" t="str" cm="1">
        <f t="array" ref="O2160">_xlfn.IFS(
Table1[[#This Row],[Engine Size]]&lt;2,"Small",
Table1[[#This Row],[Engine Size]]&lt;4,"Medium",
TRUE,"Large"
)</f>
        <v>Medium</v>
      </c>
      <c r="P2160" cm="1">
        <f t="array" ref="P2160">_xlfn.IFS(
Table1[[#This Row],[Condition]]="New",3,
Table1[[#This Row],[Condition]]="Like New",2,
TRUE,1
)</f>
        <v>1</v>
      </c>
    </row>
    <row r="2161" spans="1:16" hidden="1" x14ac:dyDescent="0.3">
      <c r="A2161">
        <v>2160</v>
      </c>
      <c r="B2161" t="s">
        <v>37</v>
      </c>
      <c r="C2161">
        <v>2020</v>
      </c>
      <c r="D2161">
        <v>5.4</v>
      </c>
      <c r="E2161" t="s">
        <v>33</v>
      </c>
      <c r="F2161" t="s">
        <v>34</v>
      </c>
      <c r="G2161">
        <v>270041</v>
      </c>
      <c r="H2161" t="s">
        <v>26</v>
      </c>
      <c r="I2161">
        <v>22273.56</v>
      </c>
      <c r="J2161" t="s">
        <v>45</v>
      </c>
      <c r="K2161">
        <f ca="1">YEAR(TODAY()) - Table1[[#This Row],[Year]]</f>
        <v>6</v>
      </c>
      <c r="L2161">
        <f>Table1[[#This Row],[Price]]/Table1[[#This Row],[Mileage]]</f>
        <v>8.2482141600719899E-2</v>
      </c>
      <c r="M2161" t="str" cm="1">
        <f t="array" ref="M2161">_xlfn.IFS(
Table1[[#This Row],[Mileage]]&lt;50000,"Low",
Table1[[#This Row],[Mileage]]&lt;150000,"Medium",
TRUE,"High"
)</f>
        <v>High</v>
      </c>
      <c r="N2161" t="str" cm="1">
        <f t="array" ref="N2161">_xlfn.IFS(
Table1[[#This Row],[Price]]&lt;65000,"Budget",
Table1[[#This Row],[Price]]&lt;=80000,"Mid-range",
TRUE,"Premium"
)</f>
        <v>Budget</v>
      </c>
      <c r="O2161" t="str" cm="1">
        <f t="array" ref="O2161">_xlfn.IFS(
Table1[[#This Row],[Engine Size]]&lt;2,"Small",
Table1[[#This Row],[Engine Size]]&lt;4,"Medium",
TRUE,"Large"
)</f>
        <v>Large</v>
      </c>
      <c r="P2161" cm="1">
        <f t="array" ref="P2161">_xlfn.IFS(
Table1[[#This Row],[Condition]]="New",3,
Table1[[#This Row],[Condition]]="Like New",2,
TRUE,1
)</f>
        <v>1</v>
      </c>
    </row>
    <row r="2162" spans="1:16" hidden="1" x14ac:dyDescent="0.3">
      <c r="A2162">
        <v>2161</v>
      </c>
      <c r="B2162" t="s">
        <v>58</v>
      </c>
      <c r="C2162">
        <v>2002</v>
      </c>
      <c r="D2162">
        <v>1.8</v>
      </c>
      <c r="E2162" t="s">
        <v>25</v>
      </c>
      <c r="F2162" t="s">
        <v>19</v>
      </c>
      <c r="G2162">
        <v>64541</v>
      </c>
      <c r="H2162" t="s">
        <v>26</v>
      </c>
      <c r="I2162">
        <v>47346.400000000001</v>
      </c>
      <c r="J2162" t="s">
        <v>62</v>
      </c>
      <c r="K2162">
        <f ca="1">YEAR(TODAY()) - Table1[[#This Row],[Year]]</f>
        <v>24</v>
      </c>
      <c r="L2162">
        <f>Table1[[#This Row],[Price]]/Table1[[#This Row],[Mileage]]</f>
        <v>0.73358640244185869</v>
      </c>
      <c r="M2162" t="str" cm="1">
        <f t="array" ref="M2162">_xlfn.IFS(
Table1[[#This Row],[Mileage]]&lt;50000,"Low",
Table1[[#This Row],[Mileage]]&lt;150000,"Medium",
TRUE,"High"
)</f>
        <v>Medium</v>
      </c>
      <c r="N2162" t="str" cm="1">
        <f t="array" ref="N2162">_xlfn.IFS(
Table1[[#This Row],[Price]]&lt;65000,"Budget",
Table1[[#This Row],[Price]]&lt;=80000,"Mid-range",
TRUE,"Premium"
)</f>
        <v>Budget</v>
      </c>
      <c r="O2162" t="str" cm="1">
        <f t="array" ref="O2162">_xlfn.IFS(
Table1[[#This Row],[Engine Size]]&lt;2,"Small",
Table1[[#This Row],[Engine Size]]&lt;4,"Medium",
TRUE,"Large"
)</f>
        <v>Small</v>
      </c>
      <c r="P2162" cm="1">
        <f t="array" ref="P2162">_xlfn.IFS(
Table1[[#This Row],[Condition]]="New",3,
Table1[[#This Row],[Condition]]="Like New",2,
TRUE,1
)</f>
        <v>1</v>
      </c>
    </row>
    <row r="2163" spans="1:16" hidden="1" x14ac:dyDescent="0.3">
      <c r="A2163">
        <v>2162</v>
      </c>
      <c r="B2163" t="s">
        <v>43</v>
      </c>
      <c r="C2163">
        <v>2002</v>
      </c>
      <c r="D2163">
        <v>4</v>
      </c>
      <c r="E2163" t="s">
        <v>18</v>
      </c>
      <c r="F2163" t="s">
        <v>19</v>
      </c>
      <c r="G2163">
        <v>106968</v>
      </c>
      <c r="H2163" t="s">
        <v>38</v>
      </c>
      <c r="I2163">
        <v>28214.89</v>
      </c>
      <c r="J2163" t="s">
        <v>57</v>
      </c>
      <c r="K2163">
        <f ca="1">YEAR(TODAY()) - Table1[[#This Row],[Year]]</f>
        <v>24</v>
      </c>
      <c r="L2163">
        <f>Table1[[#This Row],[Price]]/Table1[[#This Row],[Mileage]]</f>
        <v>0.26376944506768379</v>
      </c>
      <c r="M2163" t="str" cm="1">
        <f t="array" ref="M2163">_xlfn.IFS(
Table1[[#This Row],[Mileage]]&lt;50000,"Low",
Table1[[#This Row],[Mileage]]&lt;150000,"Medium",
TRUE,"High"
)</f>
        <v>Medium</v>
      </c>
      <c r="N2163" t="str" cm="1">
        <f t="array" ref="N2163">_xlfn.IFS(
Table1[[#This Row],[Price]]&lt;65000,"Budget",
Table1[[#This Row],[Price]]&lt;=80000,"Mid-range",
TRUE,"Premium"
)</f>
        <v>Budget</v>
      </c>
      <c r="O2163" t="str" cm="1">
        <f t="array" ref="O2163">_xlfn.IFS(
Table1[[#This Row],[Engine Size]]&lt;2,"Small",
Table1[[#This Row],[Engine Size]]&lt;4,"Medium",
TRUE,"Large"
)</f>
        <v>Large</v>
      </c>
      <c r="P2163" cm="1">
        <f t="array" ref="P2163">_xlfn.IFS(
Table1[[#This Row],[Condition]]="New",3,
Table1[[#This Row],[Condition]]="Like New",2,
TRUE,1
)</f>
        <v>2</v>
      </c>
    </row>
    <row r="2164" spans="1:16" x14ac:dyDescent="0.3">
      <c r="A2164">
        <v>2163</v>
      </c>
      <c r="B2164" t="s">
        <v>24</v>
      </c>
      <c r="C2164">
        <v>2016</v>
      </c>
      <c r="D2164">
        <v>4.3</v>
      </c>
      <c r="E2164" t="s">
        <v>33</v>
      </c>
      <c r="F2164" t="s">
        <v>34</v>
      </c>
      <c r="G2164">
        <v>14892</v>
      </c>
      <c r="H2164" t="s">
        <v>38</v>
      </c>
      <c r="I2164">
        <v>55145.17</v>
      </c>
      <c r="J2164" t="s">
        <v>27</v>
      </c>
      <c r="K2164">
        <f ca="1">YEAR(TODAY()) - Table1[[#This Row],[Year]]</f>
        <v>10</v>
      </c>
      <c r="L2164">
        <f>Table1[[#This Row],[Price]]/Table1[[#This Row],[Mileage]]</f>
        <v>3.7030063121138865</v>
      </c>
      <c r="M2164" t="str" cm="1">
        <f t="array" ref="M2164">_xlfn.IFS(
Table1[[#This Row],[Mileage]]&lt;50000,"Low",
Table1[[#This Row],[Mileage]]&lt;150000,"Medium",
TRUE,"High"
)</f>
        <v>Low</v>
      </c>
      <c r="N2164" t="str" cm="1">
        <f t="array" ref="N2164">_xlfn.IFS(
Table1[[#This Row],[Price]]&lt;65000,"Budget",
Table1[[#This Row],[Price]]&lt;=80000,"Mid-range",
TRUE,"Premium"
)</f>
        <v>Budget</v>
      </c>
      <c r="O2164" t="str" cm="1">
        <f t="array" ref="O2164">_xlfn.IFS(
Table1[[#This Row],[Engine Size]]&lt;2,"Small",
Table1[[#This Row],[Engine Size]]&lt;4,"Medium",
TRUE,"Large"
)</f>
        <v>Large</v>
      </c>
      <c r="P2164" cm="1">
        <f t="array" ref="P2164">_xlfn.IFS(
Table1[[#This Row],[Condition]]="New",3,
Table1[[#This Row],[Condition]]="Like New",2,
TRUE,1
)</f>
        <v>2</v>
      </c>
    </row>
    <row r="2165" spans="1:16" hidden="1" x14ac:dyDescent="0.3">
      <c r="A2165">
        <v>2164</v>
      </c>
      <c r="B2165" t="s">
        <v>50</v>
      </c>
      <c r="C2165">
        <v>2006</v>
      </c>
      <c r="D2165">
        <v>3.1</v>
      </c>
      <c r="E2165" t="s">
        <v>33</v>
      </c>
      <c r="F2165" t="s">
        <v>19</v>
      </c>
      <c r="G2165">
        <v>24815</v>
      </c>
      <c r="H2165" t="s">
        <v>20</v>
      </c>
      <c r="I2165">
        <v>31149.5</v>
      </c>
      <c r="J2165" t="s">
        <v>61</v>
      </c>
      <c r="K2165">
        <f ca="1">YEAR(TODAY()) - Table1[[#This Row],[Year]]</f>
        <v>20</v>
      </c>
      <c r="L2165">
        <f>Table1[[#This Row],[Price]]/Table1[[#This Row],[Mileage]]</f>
        <v>1.2552689905299215</v>
      </c>
      <c r="M2165" t="str" cm="1">
        <f t="array" ref="M2165">_xlfn.IFS(
Table1[[#This Row],[Mileage]]&lt;50000,"Low",
Table1[[#This Row],[Mileage]]&lt;150000,"Medium",
TRUE,"High"
)</f>
        <v>Low</v>
      </c>
      <c r="N2165" t="str" cm="1">
        <f t="array" ref="N2165">_xlfn.IFS(
Table1[[#This Row],[Price]]&lt;65000,"Budget",
Table1[[#This Row],[Price]]&lt;=80000,"Mid-range",
TRUE,"Premium"
)</f>
        <v>Budget</v>
      </c>
      <c r="O2165" t="str" cm="1">
        <f t="array" ref="O2165">_xlfn.IFS(
Table1[[#This Row],[Engine Size]]&lt;2,"Small",
Table1[[#This Row],[Engine Size]]&lt;4,"Medium",
TRUE,"Large"
)</f>
        <v>Medium</v>
      </c>
      <c r="P2165" cm="1">
        <f t="array" ref="P2165">_xlfn.IFS(
Table1[[#This Row],[Condition]]="New",3,
Table1[[#This Row],[Condition]]="Like New",2,
TRUE,1
)</f>
        <v>3</v>
      </c>
    </row>
    <row r="2166" spans="1:16" x14ac:dyDescent="0.3">
      <c r="A2166">
        <v>2165</v>
      </c>
      <c r="B2166" t="s">
        <v>17</v>
      </c>
      <c r="C2166">
        <v>2013</v>
      </c>
      <c r="D2166">
        <v>4.5</v>
      </c>
      <c r="E2166" t="s">
        <v>25</v>
      </c>
      <c r="F2166" t="s">
        <v>34</v>
      </c>
      <c r="G2166">
        <v>278411</v>
      </c>
      <c r="H2166" t="s">
        <v>38</v>
      </c>
      <c r="I2166">
        <v>87126.51</v>
      </c>
      <c r="J2166" t="s">
        <v>21</v>
      </c>
      <c r="K2166">
        <f ca="1">YEAR(TODAY()) - Table1[[#This Row],[Year]]</f>
        <v>13</v>
      </c>
      <c r="L2166">
        <f>Table1[[#This Row],[Price]]/Table1[[#This Row],[Mileage]]</f>
        <v>0.312942053295308</v>
      </c>
      <c r="M2166" t="str" cm="1">
        <f t="array" ref="M2166">_xlfn.IFS(
Table1[[#This Row],[Mileage]]&lt;50000,"Low",
Table1[[#This Row],[Mileage]]&lt;150000,"Medium",
TRUE,"High"
)</f>
        <v>High</v>
      </c>
      <c r="N2166" t="str" cm="1">
        <f t="array" ref="N2166">_xlfn.IFS(
Table1[[#This Row],[Price]]&lt;65000,"Budget",
Table1[[#This Row],[Price]]&lt;=80000,"Mid-range",
TRUE,"Premium"
)</f>
        <v>Premium</v>
      </c>
      <c r="O2166" t="str" cm="1">
        <f t="array" ref="O2166">_xlfn.IFS(
Table1[[#This Row],[Engine Size]]&lt;2,"Small",
Table1[[#This Row],[Engine Size]]&lt;4,"Medium",
TRUE,"Large"
)</f>
        <v>Large</v>
      </c>
      <c r="P2166" cm="1">
        <f t="array" ref="P2166">_xlfn.IFS(
Table1[[#This Row],[Condition]]="New",3,
Table1[[#This Row],[Condition]]="Like New",2,
TRUE,1
)</f>
        <v>2</v>
      </c>
    </row>
    <row r="2167" spans="1:16" x14ac:dyDescent="0.3">
      <c r="A2167">
        <v>2166</v>
      </c>
      <c r="B2167" t="s">
        <v>43</v>
      </c>
      <c r="C2167">
        <v>2016</v>
      </c>
      <c r="D2167">
        <v>3.1</v>
      </c>
      <c r="E2167" t="s">
        <v>25</v>
      </c>
      <c r="F2167" t="s">
        <v>19</v>
      </c>
      <c r="G2167">
        <v>280412</v>
      </c>
      <c r="H2167" t="s">
        <v>26</v>
      </c>
      <c r="I2167">
        <v>62695.839999999997</v>
      </c>
      <c r="J2167" t="s">
        <v>44</v>
      </c>
      <c r="K2167">
        <f ca="1">YEAR(TODAY()) - Table1[[#This Row],[Year]]</f>
        <v>10</v>
      </c>
      <c r="L2167">
        <f>Table1[[#This Row],[Price]]/Table1[[#This Row],[Mileage]]</f>
        <v>0.22358472533272469</v>
      </c>
      <c r="M2167" t="str" cm="1">
        <f t="array" ref="M2167">_xlfn.IFS(
Table1[[#This Row],[Mileage]]&lt;50000,"Low",
Table1[[#This Row],[Mileage]]&lt;150000,"Medium",
TRUE,"High"
)</f>
        <v>High</v>
      </c>
      <c r="N2167" t="str" cm="1">
        <f t="array" ref="N2167">_xlfn.IFS(
Table1[[#This Row],[Price]]&lt;65000,"Budget",
Table1[[#This Row],[Price]]&lt;=80000,"Mid-range",
TRUE,"Premium"
)</f>
        <v>Budget</v>
      </c>
      <c r="O2167" t="str" cm="1">
        <f t="array" ref="O2167">_xlfn.IFS(
Table1[[#This Row],[Engine Size]]&lt;2,"Small",
Table1[[#This Row],[Engine Size]]&lt;4,"Medium",
TRUE,"Large"
)</f>
        <v>Medium</v>
      </c>
      <c r="P2167" cm="1">
        <f t="array" ref="P2167">_xlfn.IFS(
Table1[[#This Row],[Condition]]="New",3,
Table1[[#This Row],[Condition]]="Like New",2,
TRUE,1
)</f>
        <v>1</v>
      </c>
    </row>
    <row r="2168" spans="1:16" hidden="1" x14ac:dyDescent="0.3">
      <c r="A2168">
        <v>2167</v>
      </c>
      <c r="B2168" t="s">
        <v>30</v>
      </c>
      <c r="C2168">
        <v>2017</v>
      </c>
      <c r="D2168">
        <v>3.5</v>
      </c>
      <c r="E2168" t="s">
        <v>33</v>
      </c>
      <c r="F2168" t="s">
        <v>19</v>
      </c>
      <c r="G2168">
        <v>114463</v>
      </c>
      <c r="H2168" t="s">
        <v>20</v>
      </c>
      <c r="I2168">
        <v>5022.8599999999997</v>
      </c>
      <c r="J2168" t="s">
        <v>52</v>
      </c>
      <c r="K2168">
        <f ca="1">YEAR(TODAY()) - Table1[[#This Row],[Year]]</f>
        <v>9</v>
      </c>
      <c r="L2168">
        <f>Table1[[#This Row],[Price]]/Table1[[#This Row],[Mileage]]</f>
        <v>4.388195312022225E-2</v>
      </c>
      <c r="M2168" t="str" cm="1">
        <f t="array" ref="M2168">_xlfn.IFS(
Table1[[#This Row],[Mileage]]&lt;50000,"Low",
Table1[[#This Row],[Mileage]]&lt;150000,"Medium",
TRUE,"High"
)</f>
        <v>Medium</v>
      </c>
      <c r="N2168" t="str" cm="1">
        <f t="array" ref="N2168">_xlfn.IFS(
Table1[[#This Row],[Price]]&lt;65000,"Budget",
Table1[[#This Row],[Price]]&lt;=80000,"Mid-range",
TRUE,"Premium"
)</f>
        <v>Budget</v>
      </c>
      <c r="O2168" t="str" cm="1">
        <f t="array" ref="O2168">_xlfn.IFS(
Table1[[#This Row],[Engine Size]]&lt;2,"Small",
Table1[[#This Row],[Engine Size]]&lt;4,"Medium",
TRUE,"Large"
)</f>
        <v>Medium</v>
      </c>
      <c r="P2168" cm="1">
        <f t="array" ref="P2168">_xlfn.IFS(
Table1[[#This Row],[Condition]]="New",3,
Table1[[#This Row],[Condition]]="Like New",2,
TRUE,1
)</f>
        <v>3</v>
      </c>
    </row>
    <row r="2169" spans="1:16" x14ac:dyDescent="0.3">
      <c r="A2169">
        <v>2168</v>
      </c>
      <c r="B2169" t="s">
        <v>37</v>
      </c>
      <c r="C2169">
        <v>2012</v>
      </c>
      <c r="D2169">
        <v>1</v>
      </c>
      <c r="E2169" t="s">
        <v>33</v>
      </c>
      <c r="F2169" t="s">
        <v>19</v>
      </c>
      <c r="G2169">
        <v>190732</v>
      </c>
      <c r="H2169" t="s">
        <v>20</v>
      </c>
      <c r="I2169">
        <v>81520</v>
      </c>
      <c r="J2169" t="s">
        <v>48</v>
      </c>
      <c r="K2169">
        <f ca="1">YEAR(TODAY()) - Table1[[#This Row],[Year]]</f>
        <v>14</v>
      </c>
      <c r="L2169">
        <f>Table1[[#This Row],[Price]]/Table1[[#This Row],[Mileage]]</f>
        <v>0.42740599375039323</v>
      </c>
      <c r="M2169" t="str" cm="1">
        <f t="array" ref="M2169">_xlfn.IFS(
Table1[[#This Row],[Mileage]]&lt;50000,"Low",
Table1[[#This Row],[Mileage]]&lt;150000,"Medium",
TRUE,"High"
)</f>
        <v>High</v>
      </c>
      <c r="N2169" t="str" cm="1">
        <f t="array" ref="N2169">_xlfn.IFS(
Table1[[#This Row],[Price]]&lt;65000,"Budget",
Table1[[#This Row],[Price]]&lt;=80000,"Mid-range",
TRUE,"Premium"
)</f>
        <v>Premium</v>
      </c>
      <c r="O2169" t="str" cm="1">
        <f t="array" ref="O2169">_xlfn.IFS(
Table1[[#This Row],[Engine Size]]&lt;2,"Small",
Table1[[#This Row],[Engine Size]]&lt;4,"Medium",
TRUE,"Large"
)</f>
        <v>Small</v>
      </c>
      <c r="P2169" cm="1">
        <f t="array" ref="P2169">_xlfn.IFS(
Table1[[#This Row],[Condition]]="New",3,
Table1[[#This Row],[Condition]]="Like New",2,
TRUE,1
)</f>
        <v>3</v>
      </c>
    </row>
    <row r="2170" spans="1:16" hidden="1" x14ac:dyDescent="0.3">
      <c r="A2170">
        <v>2169</v>
      </c>
      <c r="B2170" t="s">
        <v>58</v>
      </c>
      <c r="C2170">
        <v>2019</v>
      </c>
      <c r="D2170">
        <v>4.5</v>
      </c>
      <c r="E2170" t="s">
        <v>42</v>
      </c>
      <c r="F2170" t="s">
        <v>19</v>
      </c>
      <c r="G2170">
        <v>196599</v>
      </c>
      <c r="H2170" t="s">
        <v>26</v>
      </c>
      <c r="I2170">
        <v>36370.17</v>
      </c>
      <c r="J2170" t="s">
        <v>65</v>
      </c>
      <c r="K2170">
        <f ca="1">YEAR(TODAY()) - Table1[[#This Row],[Year]]</f>
        <v>7</v>
      </c>
      <c r="L2170">
        <f>Table1[[#This Row],[Price]]/Table1[[#This Row],[Mileage]]</f>
        <v>0.18499671921016891</v>
      </c>
      <c r="M2170" t="str" cm="1">
        <f t="array" ref="M2170">_xlfn.IFS(
Table1[[#This Row],[Mileage]]&lt;50000,"Low",
Table1[[#This Row],[Mileage]]&lt;150000,"Medium",
TRUE,"High"
)</f>
        <v>High</v>
      </c>
      <c r="N2170" t="str" cm="1">
        <f t="array" ref="N2170">_xlfn.IFS(
Table1[[#This Row],[Price]]&lt;65000,"Budget",
Table1[[#This Row],[Price]]&lt;=80000,"Mid-range",
TRUE,"Premium"
)</f>
        <v>Budget</v>
      </c>
      <c r="O2170" t="str" cm="1">
        <f t="array" ref="O2170">_xlfn.IFS(
Table1[[#This Row],[Engine Size]]&lt;2,"Small",
Table1[[#This Row],[Engine Size]]&lt;4,"Medium",
TRUE,"Large"
)</f>
        <v>Large</v>
      </c>
      <c r="P2170" cm="1">
        <f t="array" ref="P2170">_xlfn.IFS(
Table1[[#This Row],[Condition]]="New",3,
Table1[[#This Row],[Condition]]="Like New",2,
TRUE,1
)</f>
        <v>1</v>
      </c>
    </row>
    <row r="2171" spans="1:16" hidden="1" x14ac:dyDescent="0.3">
      <c r="A2171">
        <v>2170</v>
      </c>
      <c r="B2171" t="s">
        <v>58</v>
      </c>
      <c r="C2171">
        <v>2019</v>
      </c>
      <c r="D2171">
        <v>4.3</v>
      </c>
      <c r="E2171" t="s">
        <v>18</v>
      </c>
      <c r="F2171" t="s">
        <v>19</v>
      </c>
      <c r="G2171">
        <v>194451</v>
      </c>
      <c r="H2171" t="s">
        <v>26</v>
      </c>
      <c r="I2171">
        <v>35419.760000000002</v>
      </c>
      <c r="J2171" t="s">
        <v>59</v>
      </c>
      <c r="K2171">
        <f ca="1">YEAR(TODAY()) - Table1[[#This Row],[Year]]</f>
        <v>7</v>
      </c>
      <c r="L2171">
        <f>Table1[[#This Row],[Price]]/Table1[[#This Row],[Mileage]]</f>
        <v>0.18215262456865741</v>
      </c>
      <c r="M2171" t="str" cm="1">
        <f t="array" ref="M2171">_xlfn.IFS(
Table1[[#This Row],[Mileage]]&lt;50000,"Low",
Table1[[#This Row],[Mileage]]&lt;150000,"Medium",
TRUE,"High"
)</f>
        <v>High</v>
      </c>
      <c r="N2171" t="str" cm="1">
        <f t="array" ref="N2171">_xlfn.IFS(
Table1[[#This Row],[Price]]&lt;65000,"Budget",
Table1[[#This Row],[Price]]&lt;=80000,"Mid-range",
TRUE,"Premium"
)</f>
        <v>Budget</v>
      </c>
      <c r="O2171" t="str" cm="1">
        <f t="array" ref="O2171">_xlfn.IFS(
Table1[[#This Row],[Engine Size]]&lt;2,"Small",
Table1[[#This Row],[Engine Size]]&lt;4,"Medium",
TRUE,"Large"
)</f>
        <v>Large</v>
      </c>
      <c r="P2171" cm="1">
        <f t="array" ref="P2171">_xlfn.IFS(
Table1[[#This Row],[Condition]]="New",3,
Table1[[#This Row],[Condition]]="Like New",2,
TRUE,1
)</f>
        <v>1</v>
      </c>
    </row>
    <row r="2172" spans="1:16" hidden="1" x14ac:dyDescent="0.3">
      <c r="A2172">
        <v>2171</v>
      </c>
      <c r="B2172" t="s">
        <v>24</v>
      </c>
      <c r="C2172">
        <v>2020</v>
      </c>
      <c r="D2172">
        <v>1.2</v>
      </c>
      <c r="E2172" t="s">
        <v>42</v>
      </c>
      <c r="F2172" t="s">
        <v>19</v>
      </c>
      <c r="G2172">
        <v>172343</v>
      </c>
      <c r="H2172" t="s">
        <v>26</v>
      </c>
      <c r="I2172">
        <v>41390.97</v>
      </c>
      <c r="J2172" t="s">
        <v>27</v>
      </c>
      <c r="K2172">
        <f ca="1">YEAR(TODAY()) - Table1[[#This Row],[Year]]</f>
        <v>6</v>
      </c>
      <c r="L2172">
        <f>Table1[[#This Row],[Price]]/Table1[[#This Row],[Mileage]]</f>
        <v>0.2401662382574285</v>
      </c>
      <c r="M2172" t="str" cm="1">
        <f t="array" ref="M2172">_xlfn.IFS(
Table1[[#This Row],[Mileage]]&lt;50000,"Low",
Table1[[#This Row],[Mileage]]&lt;150000,"Medium",
TRUE,"High"
)</f>
        <v>High</v>
      </c>
      <c r="N2172" t="str" cm="1">
        <f t="array" ref="N2172">_xlfn.IFS(
Table1[[#This Row],[Price]]&lt;65000,"Budget",
Table1[[#This Row],[Price]]&lt;=80000,"Mid-range",
TRUE,"Premium"
)</f>
        <v>Budget</v>
      </c>
      <c r="O2172" t="str" cm="1">
        <f t="array" ref="O2172">_xlfn.IFS(
Table1[[#This Row],[Engine Size]]&lt;2,"Small",
Table1[[#This Row],[Engine Size]]&lt;4,"Medium",
TRUE,"Large"
)</f>
        <v>Small</v>
      </c>
      <c r="P2172" cm="1">
        <f t="array" ref="P2172">_xlfn.IFS(
Table1[[#This Row],[Condition]]="New",3,
Table1[[#This Row],[Condition]]="Like New",2,
TRUE,1
)</f>
        <v>1</v>
      </c>
    </row>
    <row r="2173" spans="1:16" x14ac:dyDescent="0.3">
      <c r="A2173">
        <v>2172</v>
      </c>
      <c r="B2173" t="s">
        <v>43</v>
      </c>
      <c r="C2173">
        <v>2017</v>
      </c>
      <c r="D2173">
        <v>2.8</v>
      </c>
      <c r="E2173" t="s">
        <v>33</v>
      </c>
      <c r="F2173" t="s">
        <v>19</v>
      </c>
      <c r="G2173">
        <v>138307</v>
      </c>
      <c r="H2173" t="s">
        <v>38</v>
      </c>
      <c r="I2173">
        <v>64874.94</v>
      </c>
      <c r="J2173" t="s">
        <v>63</v>
      </c>
      <c r="K2173">
        <f ca="1">YEAR(TODAY()) - Table1[[#This Row],[Year]]</f>
        <v>9</v>
      </c>
      <c r="L2173">
        <f>Table1[[#This Row],[Price]]/Table1[[#This Row],[Mileage]]</f>
        <v>0.46906476172572614</v>
      </c>
      <c r="M2173" t="str" cm="1">
        <f t="array" ref="M2173">_xlfn.IFS(
Table1[[#This Row],[Mileage]]&lt;50000,"Low",
Table1[[#This Row],[Mileage]]&lt;150000,"Medium",
TRUE,"High"
)</f>
        <v>Medium</v>
      </c>
      <c r="N2173" t="str" cm="1">
        <f t="array" ref="N2173">_xlfn.IFS(
Table1[[#This Row],[Price]]&lt;65000,"Budget",
Table1[[#This Row],[Price]]&lt;=80000,"Mid-range",
TRUE,"Premium"
)</f>
        <v>Budget</v>
      </c>
      <c r="O2173" t="str" cm="1">
        <f t="array" ref="O2173">_xlfn.IFS(
Table1[[#This Row],[Engine Size]]&lt;2,"Small",
Table1[[#This Row],[Engine Size]]&lt;4,"Medium",
TRUE,"Large"
)</f>
        <v>Medium</v>
      </c>
      <c r="P2173" cm="1">
        <f t="array" ref="P2173">_xlfn.IFS(
Table1[[#This Row],[Condition]]="New",3,
Table1[[#This Row],[Condition]]="Like New",2,
TRUE,1
)</f>
        <v>2</v>
      </c>
    </row>
    <row r="2174" spans="1:16" hidden="1" x14ac:dyDescent="0.3">
      <c r="A2174">
        <v>2173</v>
      </c>
      <c r="B2174" t="s">
        <v>17</v>
      </c>
      <c r="C2174">
        <v>2003</v>
      </c>
      <c r="D2174">
        <v>5.9</v>
      </c>
      <c r="E2174" t="s">
        <v>42</v>
      </c>
      <c r="F2174" t="s">
        <v>34</v>
      </c>
      <c r="G2174">
        <v>88757</v>
      </c>
      <c r="H2174" t="s">
        <v>20</v>
      </c>
      <c r="I2174">
        <v>46995.77</v>
      </c>
      <c r="J2174" t="s">
        <v>64</v>
      </c>
      <c r="K2174">
        <f ca="1">YEAR(TODAY()) - Table1[[#This Row],[Year]]</f>
        <v>23</v>
      </c>
      <c r="L2174">
        <f>Table1[[#This Row],[Price]]/Table1[[#This Row],[Mileage]]</f>
        <v>0.5294880403799137</v>
      </c>
      <c r="M2174" t="str" cm="1">
        <f t="array" ref="M2174">_xlfn.IFS(
Table1[[#This Row],[Mileage]]&lt;50000,"Low",
Table1[[#This Row],[Mileage]]&lt;150000,"Medium",
TRUE,"High"
)</f>
        <v>Medium</v>
      </c>
      <c r="N2174" t="str" cm="1">
        <f t="array" ref="N2174">_xlfn.IFS(
Table1[[#This Row],[Price]]&lt;65000,"Budget",
Table1[[#This Row],[Price]]&lt;=80000,"Mid-range",
TRUE,"Premium"
)</f>
        <v>Budget</v>
      </c>
      <c r="O2174" t="str" cm="1">
        <f t="array" ref="O2174">_xlfn.IFS(
Table1[[#This Row],[Engine Size]]&lt;2,"Small",
Table1[[#This Row],[Engine Size]]&lt;4,"Medium",
TRUE,"Large"
)</f>
        <v>Large</v>
      </c>
      <c r="P2174" cm="1">
        <f t="array" ref="P2174">_xlfn.IFS(
Table1[[#This Row],[Condition]]="New",3,
Table1[[#This Row],[Condition]]="Like New",2,
TRUE,1
)</f>
        <v>3</v>
      </c>
    </row>
    <row r="2175" spans="1:16" x14ac:dyDescent="0.3">
      <c r="A2175">
        <v>2174</v>
      </c>
      <c r="B2175" t="s">
        <v>24</v>
      </c>
      <c r="C2175">
        <v>2000</v>
      </c>
      <c r="D2175">
        <v>3.1</v>
      </c>
      <c r="E2175" t="s">
        <v>42</v>
      </c>
      <c r="F2175" t="s">
        <v>19</v>
      </c>
      <c r="G2175">
        <v>296753</v>
      </c>
      <c r="H2175" t="s">
        <v>26</v>
      </c>
      <c r="I2175">
        <v>64720.38</v>
      </c>
      <c r="J2175" t="s">
        <v>66</v>
      </c>
      <c r="K2175">
        <f ca="1">YEAR(TODAY()) - Table1[[#This Row],[Year]]</f>
        <v>26</v>
      </c>
      <c r="L2175">
        <f>Table1[[#This Row],[Price]]/Table1[[#This Row],[Mileage]]</f>
        <v>0.21809511614035915</v>
      </c>
      <c r="M2175" t="str" cm="1">
        <f t="array" ref="M2175">_xlfn.IFS(
Table1[[#This Row],[Mileage]]&lt;50000,"Low",
Table1[[#This Row],[Mileage]]&lt;150000,"Medium",
TRUE,"High"
)</f>
        <v>High</v>
      </c>
      <c r="N2175" t="str" cm="1">
        <f t="array" ref="N2175">_xlfn.IFS(
Table1[[#This Row],[Price]]&lt;65000,"Budget",
Table1[[#This Row],[Price]]&lt;=80000,"Mid-range",
TRUE,"Premium"
)</f>
        <v>Budget</v>
      </c>
      <c r="O2175" t="str" cm="1">
        <f t="array" ref="O2175">_xlfn.IFS(
Table1[[#This Row],[Engine Size]]&lt;2,"Small",
Table1[[#This Row],[Engine Size]]&lt;4,"Medium",
TRUE,"Large"
)</f>
        <v>Medium</v>
      </c>
      <c r="P2175" cm="1">
        <f t="array" ref="P2175">_xlfn.IFS(
Table1[[#This Row],[Condition]]="New",3,
Table1[[#This Row],[Condition]]="Like New",2,
TRUE,1
)</f>
        <v>1</v>
      </c>
    </row>
    <row r="2176" spans="1:16" hidden="1" x14ac:dyDescent="0.3">
      <c r="A2176">
        <v>2175</v>
      </c>
      <c r="B2176" t="s">
        <v>37</v>
      </c>
      <c r="C2176">
        <v>2017</v>
      </c>
      <c r="D2176">
        <v>3.5</v>
      </c>
      <c r="E2176" t="s">
        <v>33</v>
      </c>
      <c r="F2176" t="s">
        <v>19</v>
      </c>
      <c r="G2176">
        <v>254200</v>
      </c>
      <c r="H2176" t="s">
        <v>20</v>
      </c>
      <c r="I2176">
        <v>18944.169999999998</v>
      </c>
      <c r="J2176" t="s">
        <v>48</v>
      </c>
      <c r="K2176">
        <f ca="1">YEAR(TODAY()) - Table1[[#This Row],[Year]]</f>
        <v>9</v>
      </c>
      <c r="L2176">
        <f>Table1[[#This Row],[Price]]/Table1[[#This Row],[Mileage]]</f>
        <v>7.4524665617623914E-2</v>
      </c>
      <c r="M2176" t="str" cm="1">
        <f t="array" ref="M2176">_xlfn.IFS(
Table1[[#This Row],[Mileage]]&lt;50000,"Low",
Table1[[#This Row],[Mileage]]&lt;150000,"Medium",
TRUE,"High"
)</f>
        <v>High</v>
      </c>
      <c r="N2176" t="str" cm="1">
        <f t="array" ref="N2176">_xlfn.IFS(
Table1[[#This Row],[Price]]&lt;65000,"Budget",
Table1[[#This Row],[Price]]&lt;=80000,"Mid-range",
TRUE,"Premium"
)</f>
        <v>Budget</v>
      </c>
      <c r="O2176" t="str" cm="1">
        <f t="array" ref="O2176">_xlfn.IFS(
Table1[[#This Row],[Engine Size]]&lt;2,"Small",
Table1[[#This Row],[Engine Size]]&lt;4,"Medium",
TRUE,"Large"
)</f>
        <v>Medium</v>
      </c>
      <c r="P2176" cm="1">
        <f t="array" ref="P2176">_xlfn.IFS(
Table1[[#This Row],[Condition]]="New",3,
Table1[[#This Row],[Condition]]="Like New",2,
TRUE,1
)</f>
        <v>3</v>
      </c>
    </row>
    <row r="2177" spans="1:16" x14ac:dyDescent="0.3">
      <c r="A2177">
        <v>2176</v>
      </c>
      <c r="B2177" t="s">
        <v>24</v>
      </c>
      <c r="C2177">
        <v>2000</v>
      </c>
      <c r="D2177">
        <v>5.5</v>
      </c>
      <c r="E2177" t="s">
        <v>25</v>
      </c>
      <c r="F2177" t="s">
        <v>19</v>
      </c>
      <c r="G2177">
        <v>23645</v>
      </c>
      <c r="H2177" t="s">
        <v>20</v>
      </c>
      <c r="I2177">
        <v>97165.62</v>
      </c>
      <c r="J2177" t="s">
        <v>27</v>
      </c>
      <c r="K2177">
        <f ca="1">YEAR(TODAY()) - Table1[[#This Row],[Year]]</f>
        <v>26</v>
      </c>
      <c r="L2177">
        <f>Table1[[#This Row],[Price]]/Table1[[#This Row],[Mileage]]</f>
        <v>4.109351659970395</v>
      </c>
      <c r="M2177" t="str" cm="1">
        <f t="array" ref="M2177">_xlfn.IFS(
Table1[[#This Row],[Mileage]]&lt;50000,"Low",
Table1[[#This Row],[Mileage]]&lt;150000,"Medium",
TRUE,"High"
)</f>
        <v>Low</v>
      </c>
      <c r="N2177" t="str" cm="1">
        <f t="array" ref="N2177">_xlfn.IFS(
Table1[[#This Row],[Price]]&lt;65000,"Budget",
Table1[[#This Row],[Price]]&lt;=80000,"Mid-range",
TRUE,"Premium"
)</f>
        <v>Premium</v>
      </c>
      <c r="O2177" t="str" cm="1">
        <f t="array" ref="O2177">_xlfn.IFS(
Table1[[#This Row],[Engine Size]]&lt;2,"Small",
Table1[[#This Row],[Engine Size]]&lt;4,"Medium",
TRUE,"Large"
)</f>
        <v>Large</v>
      </c>
      <c r="P2177" cm="1">
        <f t="array" ref="P2177">_xlfn.IFS(
Table1[[#This Row],[Condition]]="New",3,
Table1[[#This Row],[Condition]]="Like New",2,
TRUE,1
)</f>
        <v>3</v>
      </c>
    </row>
    <row r="2178" spans="1:16" x14ac:dyDescent="0.3">
      <c r="A2178">
        <v>2177</v>
      </c>
      <c r="B2178" t="s">
        <v>50</v>
      </c>
      <c r="C2178">
        <v>2012</v>
      </c>
      <c r="D2178">
        <v>4.5999999999999996</v>
      </c>
      <c r="E2178" t="s">
        <v>33</v>
      </c>
      <c r="F2178" t="s">
        <v>34</v>
      </c>
      <c r="G2178">
        <v>195630</v>
      </c>
      <c r="H2178" t="s">
        <v>38</v>
      </c>
      <c r="I2178">
        <v>74312.600000000006</v>
      </c>
      <c r="J2178" t="s">
        <v>61</v>
      </c>
      <c r="K2178">
        <f ca="1">YEAR(TODAY()) - Table1[[#This Row],[Year]]</f>
        <v>14</v>
      </c>
      <c r="L2178">
        <f>Table1[[#This Row],[Price]]/Table1[[#This Row],[Mileage]]</f>
        <v>0.37986300669631451</v>
      </c>
      <c r="M2178" t="str" cm="1">
        <f t="array" ref="M2178">_xlfn.IFS(
Table1[[#This Row],[Mileage]]&lt;50000,"Low",
Table1[[#This Row],[Mileage]]&lt;150000,"Medium",
TRUE,"High"
)</f>
        <v>High</v>
      </c>
      <c r="N2178" t="str" cm="1">
        <f t="array" ref="N2178">_xlfn.IFS(
Table1[[#This Row],[Price]]&lt;65000,"Budget",
Table1[[#This Row],[Price]]&lt;=80000,"Mid-range",
TRUE,"Premium"
)</f>
        <v>Mid-range</v>
      </c>
      <c r="O2178" t="str" cm="1">
        <f t="array" ref="O2178">_xlfn.IFS(
Table1[[#This Row],[Engine Size]]&lt;2,"Small",
Table1[[#This Row],[Engine Size]]&lt;4,"Medium",
TRUE,"Large"
)</f>
        <v>Large</v>
      </c>
      <c r="P2178" cm="1">
        <f t="array" ref="P2178">_xlfn.IFS(
Table1[[#This Row],[Condition]]="New",3,
Table1[[#This Row],[Condition]]="Like New",2,
TRUE,1
)</f>
        <v>2</v>
      </c>
    </row>
    <row r="2179" spans="1:16" hidden="1" x14ac:dyDescent="0.3">
      <c r="A2179">
        <v>2178</v>
      </c>
      <c r="B2179" t="s">
        <v>58</v>
      </c>
      <c r="C2179">
        <v>2019</v>
      </c>
      <c r="D2179">
        <v>3.9</v>
      </c>
      <c r="E2179" t="s">
        <v>25</v>
      </c>
      <c r="F2179" t="s">
        <v>34</v>
      </c>
      <c r="G2179">
        <v>154473</v>
      </c>
      <c r="H2179" t="s">
        <v>20</v>
      </c>
      <c r="I2179">
        <v>28769.68</v>
      </c>
      <c r="J2179" t="s">
        <v>65</v>
      </c>
      <c r="K2179">
        <f ca="1">YEAR(TODAY()) - Table1[[#This Row],[Year]]</f>
        <v>7</v>
      </c>
      <c r="L2179">
        <f>Table1[[#This Row],[Price]]/Table1[[#This Row],[Mileage]]</f>
        <v>0.18624406854272268</v>
      </c>
      <c r="M2179" t="str" cm="1">
        <f t="array" ref="M2179">_xlfn.IFS(
Table1[[#This Row],[Mileage]]&lt;50000,"Low",
Table1[[#This Row],[Mileage]]&lt;150000,"Medium",
TRUE,"High"
)</f>
        <v>High</v>
      </c>
      <c r="N2179" t="str" cm="1">
        <f t="array" ref="N2179">_xlfn.IFS(
Table1[[#This Row],[Price]]&lt;65000,"Budget",
Table1[[#This Row],[Price]]&lt;=80000,"Mid-range",
TRUE,"Premium"
)</f>
        <v>Budget</v>
      </c>
      <c r="O2179" t="str" cm="1">
        <f t="array" ref="O2179">_xlfn.IFS(
Table1[[#This Row],[Engine Size]]&lt;2,"Small",
Table1[[#This Row],[Engine Size]]&lt;4,"Medium",
TRUE,"Large"
)</f>
        <v>Medium</v>
      </c>
      <c r="P2179" cm="1">
        <f t="array" ref="P2179">_xlfn.IFS(
Table1[[#This Row],[Condition]]="New",3,
Table1[[#This Row],[Condition]]="Like New",2,
TRUE,1
)</f>
        <v>3</v>
      </c>
    </row>
    <row r="2180" spans="1:16" x14ac:dyDescent="0.3">
      <c r="A2180">
        <v>2179</v>
      </c>
      <c r="B2180" t="s">
        <v>58</v>
      </c>
      <c r="C2180">
        <v>2019</v>
      </c>
      <c r="D2180">
        <v>5</v>
      </c>
      <c r="E2180" t="s">
        <v>33</v>
      </c>
      <c r="F2180" t="s">
        <v>19</v>
      </c>
      <c r="G2180">
        <v>269915</v>
      </c>
      <c r="H2180" t="s">
        <v>26</v>
      </c>
      <c r="I2180">
        <v>73796.14</v>
      </c>
      <c r="J2180" t="s">
        <v>59</v>
      </c>
      <c r="K2180">
        <f ca="1">YEAR(TODAY()) - Table1[[#This Row],[Year]]</f>
        <v>7</v>
      </c>
      <c r="L2180">
        <f>Table1[[#This Row],[Price]]/Table1[[#This Row],[Mileage]]</f>
        <v>0.27340510901580128</v>
      </c>
      <c r="M2180" t="str" cm="1">
        <f t="array" ref="M2180">_xlfn.IFS(
Table1[[#This Row],[Mileage]]&lt;50000,"Low",
Table1[[#This Row],[Mileage]]&lt;150000,"Medium",
TRUE,"High"
)</f>
        <v>High</v>
      </c>
      <c r="N2180" t="str" cm="1">
        <f t="array" ref="N2180">_xlfn.IFS(
Table1[[#This Row],[Price]]&lt;65000,"Budget",
Table1[[#This Row],[Price]]&lt;=80000,"Mid-range",
TRUE,"Premium"
)</f>
        <v>Mid-range</v>
      </c>
      <c r="O2180" t="str" cm="1">
        <f t="array" ref="O2180">_xlfn.IFS(
Table1[[#This Row],[Engine Size]]&lt;2,"Small",
Table1[[#This Row],[Engine Size]]&lt;4,"Medium",
TRUE,"Large"
)</f>
        <v>Large</v>
      </c>
      <c r="P2180" cm="1">
        <f t="array" ref="P2180">_xlfn.IFS(
Table1[[#This Row],[Condition]]="New",3,
Table1[[#This Row],[Condition]]="Like New",2,
TRUE,1
)</f>
        <v>1</v>
      </c>
    </row>
    <row r="2181" spans="1:16" x14ac:dyDescent="0.3">
      <c r="A2181">
        <v>2180</v>
      </c>
      <c r="B2181" t="s">
        <v>30</v>
      </c>
      <c r="C2181">
        <v>2022</v>
      </c>
      <c r="D2181">
        <v>5.3</v>
      </c>
      <c r="E2181" t="s">
        <v>33</v>
      </c>
      <c r="F2181" t="s">
        <v>19</v>
      </c>
      <c r="G2181">
        <v>151460</v>
      </c>
      <c r="H2181" t="s">
        <v>26</v>
      </c>
      <c r="I2181">
        <v>59627.42</v>
      </c>
      <c r="J2181" t="s">
        <v>41</v>
      </c>
      <c r="K2181">
        <f ca="1">YEAR(TODAY()) - Table1[[#This Row],[Year]]</f>
        <v>4</v>
      </c>
      <c r="L2181">
        <f>Table1[[#This Row],[Price]]/Table1[[#This Row],[Mileage]]</f>
        <v>0.39368427307539944</v>
      </c>
      <c r="M2181" t="str" cm="1">
        <f t="array" ref="M2181">_xlfn.IFS(
Table1[[#This Row],[Mileage]]&lt;50000,"Low",
Table1[[#This Row],[Mileage]]&lt;150000,"Medium",
TRUE,"High"
)</f>
        <v>High</v>
      </c>
      <c r="N2181" t="str" cm="1">
        <f t="array" ref="N2181">_xlfn.IFS(
Table1[[#This Row],[Price]]&lt;65000,"Budget",
Table1[[#This Row],[Price]]&lt;=80000,"Mid-range",
TRUE,"Premium"
)</f>
        <v>Budget</v>
      </c>
      <c r="O2181" t="str" cm="1">
        <f t="array" ref="O2181">_xlfn.IFS(
Table1[[#This Row],[Engine Size]]&lt;2,"Small",
Table1[[#This Row],[Engine Size]]&lt;4,"Medium",
TRUE,"Large"
)</f>
        <v>Large</v>
      </c>
      <c r="P2181" cm="1">
        <f t="array" ref="P2181">_xlfn.IFS(
Table1[[#This Row],[Condition]]="New",3,
Table1[[#This Row],[Condition]]="Like New",2,
TRUE,1
)</f>
        <v>1</v>
      </c>
    </row>
    <row r="2182" spans="1:16" hidden="1" x14ac:dyDescent="0.3">
      <c r="A2182">
        <v>2181</v>
      </c>
      <c r="B2182" t="s">
        <v>30</v>
      </c>
      <c r="C2182">
        <v>2009</v>
      </c>
      <c r="D2182">
        <v>3.3</v>
      </c>
      <c r="E2182" t="s">
        <v>33</v>
      </c>
      <c r="F2182" t="s">
        <v>19</v>
      </c>
      <c r="G2182">
        <v>83251</v>
      </c>
      <c r="H2182" t="s">
        <v>20</v>
      </c>
      <c r="I2182">
        <v>15372.95</v>
      </c>
      <c r="J2182" t="s">
        <v>52</v>
      </c>
      <c r="K2182">
        <f ca="1">YEAR(TODAY()) - Table1[[#This Row],[Year]]</f>
        <v>17</v>
      </c>
      <c r="L2182">
        <f>Table1[[#This Row],[Price]]/Table1[[#This Row],[Mileage]]</f>
        <v>0.18465784194784449</v>
      </c>
      <c r="M2182" t="str" cm="1">
        <f t="array" ref="M2182">_xlfn.IFS(
Table1[[#This Row],[Mileage]]&lt;50000,"Low",
Table1[[#This Row],[Mileage]]&lt;150000,"Medium",
TRUE,"High"
)</f>
        <v>Medium</v>
      </c>
      <c r="N2182" t="str" cm="1">
        <f t="array" ref="N2182">_xlfn.IFS(
Table1[[#This Row],[Price]]&lt;65000,"Budget",
Table1[[#This Row],[Price]]&lt;=80000,"Mid-range",
TRUE,"Premium"
)</f>
        <v>Budget</v>
      </c>
      <c r="O2182" t="str" cm="1">
        <f t="array" ref="O2182">_xlfn.IFS(
Table1[[#This Row],[Engine Size]]&lt;2,"Small",
Table1[[#This Row],[Engine Size]]&lt;4,"Medium",
TRUE,"Large"
)</f>
        <v>Medium</v>
      </c>
      <c r="P2182" cm="1">
        <f t="array" ref="P2182">_xlfn.IFS(
Table1[[#This Row],[Condition]]="New",3,
Table1[[#This Row],[Condition]]="Like New",2,
TRUE,1
)</f>
        <v>3</v>
      </c>
    </row>
    <row r="2183" spans="1:16" hidden="1" x14ac:dyDescent="0.3">
      <c r="A2183">
        <v>2182</v>
      </c>
      <c r="B2183" t="s">
        <v>17</v>
      </c>
      <c r="C2183">
        <v>2010</v>
      </c>
      <c r="D2183">
        <v>3.4</v>
      </c>
      <c r="E2183" t="s">
        <v>18</v>
      </c>
      <c r="F2183" t="s">
        <v>34</v>
      </c>
      <c r="G2183">
        <v>57042</v>
      </c>
      <c r="H2183" t="s">
        <v>20</v>
      </c>
      <c r="I2183">
        <v>21928.66</v>
      </c>
      <c r="J2183" t="s">
        <v>47</v>
      </c>
      <c r="K2183">
        <f ca="1">YEAR(TODAY()) - Table1[[#This Row],[Year]]</f>
        <v>16</v>
      </c>
      <c r="L2183">
        <f>Table1[[#This Row],[Price]]/Table1[[#This Row],[Mileage]]</f>
        <v>0.38443006907191191</v>
      </c>
      <c r="M2183" t="str" cm="1">
        <f t="array" ref="M2183">_xlfn.IFS(
Table1[[#This Row],[Mileage]]&lt;50000,"Low",
Table1[[#This Row],[Mileage]]&lt;150000,"Medium",
TRUE,"High"
)</f>
        <v>Medium</v>
      </c>
      <c r="N2183" t="str" cm="1">
        <f t="array" ref="N2183">_xlfn.IFS(
Table1[[#This Row],[Price]]&lt;65000,"Budget",
Table1[[#This Row],[Price]]&lt;=80000,"Mid-range",
TRUE,"Premium"
)</f>
        <v>Budget</v>
      </c>
      <c r="O2183" t="str" cm="1">
        <f t="array" ref="O2183">_xlfn.IFS(
Table1[[#This Row],[Engine Size]]&lt;2,"Small",
Table1[[#This Row],[Engine Size]]&lt;4,"Medium",
TRUE,"Large"
)</f>
        <v>Medium</v>
      </c>
      <c r="P2183" cm="1">
        <f t="array" ref="P2183">_xlfn.IFS(
Table1[[#This Row],[Condition]]="New",3,
Table1[[#This Row],[Condition]]="Like New",2,
TRUE,1
)</f>
        <v>3</v>
      </c>
    </row>
    <row r="2184" spans="1:16" hidden="1" x14ac:dyDescent="0.3">
      <c r="A2184">
        <v>2183</v>
      </c>
      <c r="B2184" t="s">
        <v>37</v>
      </c>
      <c r="C2184">
        <v>2008</v>
      </c>
      <c r="D2184">
        <v>2.9</v>
      </c>
      <c r="E2184" t="s">
        <v>25</v>
      </c>
      <c r="F2184" t="s">
        <v>19</v>
      </c>
      <c r="G2184">
        <v>196945</v>
      </c>
      <c r="H2184" t="s">
        <v>38</v>
      </c>
      <c r="I2184">
        <v>8924.27</v>
      </c>
      <c r="J2184" t="s">
        <v>48</v>
      </c>
      <c r="K2184">
        <f ca="1">YEAR(TODAY()) - Table1[[#This Row],[Year]]</f>
        <v>18</v>
      </c>
      <c r="L2184">
        <f>Table1[[#This Row],[Price]]/Table1[[#This Row],[Mileage]]</f>
        <v>4.5313513925207549E-2</v>
      </c>
      <c r="M2184" t="str" cm="1">
        <f t="array" ref="M2184">_xlfn.IFS(
Table1[[#This Row],[Mileage]]&lt;50000,"Low",
Table1[[#This Row],[Mileage]]&lt;150000,"Medium",
TRUE,"High"
)</f>
        <v>High</v>
      </c>
      <c r="N2184" t="str" cm="1">
        <f t="array" ref="N2184">_xlfn.IFS(
Table1[[#This Row],[Price]]&lt;65000,"Budget",
Table1[[#This Row],[Price]]&lt;=80000,"Mid-range",
TRUE,"Premium"
)</f>
        <v>Budget</v>
      </c>
      <c r="O2184" t="str" cm="1">
        <f t="array" ref="O2184">_xlfn.IFS(
Table1[[#This Row],[Engine Size]]&lt;2,"Small",
Table1[[#This Row],[Engine Size]]&lt;4,"Medium",
TRUE,"Large"
)</f>
        <v>Medium</v>
      </c>
      <c r="P2184" cm="1">
        <f t="array" ref="P2184">_xlfn.IFS(
Table1[[#This Row],[Condition]]="New",3,
Table1[[#This Row],[Condition]]="Like New",2,
TRUE,1
)</f>
        <v>2</v>
      </c>
    </row>
    <row r="2185" spans="1:16" x14ac:dyDescent="0.3">
      <c r="A2185">
        <v>2184</v>
      </c>
      <c r="B2185" t="s">
        <v>50</v>
      </c>
      <c r="C2185">
        <v>2008</v>
      </c>
      <c r="D2185">
        <v>5.8</v>
      </c>
      <c r="E2185" t="s">
        <v>18</v>
      </c>
      <c r="F2185" t="s">
        <v>34</v>
      </c>
      <c r="G2185">
        <v>47024</v>
      </c>
      <c r="H2185" t="s">
        <v>26</v>
      </c>
      <c r="I2185">
        <v>81877.62</v>
      </c>
      <c r="J2185" t="s">
        <v>61</v>
      </c>
      <c r="K2185">
        <f ca="1">YEAR(TODAY()) - Table1[[#This Row],[Year]]</f>
        <v>18</v>
      </c>
      <c r="L2185">
        <f>Table1[[#This Row],[Price]]/Table1[[#This Row],[Mileage]]</f>
        <v>1.7411879040489961</v>
      </c>
      <c r="M2185" t="str" cm="1">
        <f t="array" ref="M2185">_xlfn.IFS(
Table1[[#This Row],[Mileage]]&lt;50000,"Low",
Table1[[#This Row],[Mileage]]&lt;150000,"Medium",
TRUE,"High"
)</f>
        <v>Low</v>
      </c>
      <c r="N2185" t="str" cm="1">
        <f t="array" ref="N2185">_xlfn.IFS(
Table1[[#This Row],[Price]]&lt;65000,"Budget",
Table1[[#This Row],[Price]]&lt;=80000,"Mid-range",
TRUE,"Premium"
)</f>
        <v>Premium</v>
      </c>
      <c r="O2185" t="str" cm="1">
        <f t="array" ref="O2185">_xlfn.IFS(
Table1[[#This Row],[Engine Size]]&lt;2,"Small",
Table1[[#This Row],[Engine Size]]&lt;4,"Medium",
TRUE,"Large"
)</f>
        <v>Large</v>
      </c>
      <c r="P2185" cm="1">
        <f t="array" ref="P2185">_xlfn.IFS(
Table1[[#This Row],[Condition]]="New",3,
Table1[[#This Row],[Condition]]="Like New",2,
TRUE,1
)</f>
        <v>1</v>
      </c>
    </row>
    <row r="2186" spans="1:16" x14ac:dyDescent="0.3">
      <c r="A2186">
        <v>2185</v>
      </c>
      <c r="B2186" t="s">
        <v>43</v>
      </c>
      <c r="C2186">
        <v>2004</v>
      </c>
      <c r="D2186">
        <v>4.5</v>
      </c>
      <c r="E2186" t="s">
        <v>33</v>
      </c>
      <c r="F2186" t="s">
        <v>19</v>
      </c>
      <c r="G2186">
        <v>154522</v>
      </c>
      <c r="H2186" t="s">
        <v>26</v>
      </c>
      <c r="I2186">
        <v>57411.95</v>
      </c>
      <c r="J2186" t="s">
        <v>57</v>
      </c>
      <c r="K2186">
        <f ca="1">YEAR(TODAY()) - Table1[[#This Row],[Year]]</f>
        <v>22</v>
      </c>
      <c r="L2186">
        <f>Table1[[#This Row],[Price]]/Table1[[#This Row],[Mileage]]</f>
        <v>0.37154547572513946</v>
      </c>
      <c r="M2186" t="str" cm="1">
        <f t="array" ref="M2186">_xlfn.IFS(
Table1[[#This Row],[Mileage]]&lt;50000,"Low",
Table1[[#This Row],[Mileage]]&lt;150000,"Medium",
TRUE,"High"
)</f>
        <v>High</v>
      </c>
      <c r="N2186" t="str" cm="1">
        <f t="array" ref="N2186">_xlfn.IFS(
Table1[[#This Row],[Price]]&lt;65000,"Budget",
Table1[[#This Row],[Price]]&lt;=80000,"Mid-range",
TRUE,"Premium"
)</f>
        <v>Budget</v>
      </c>
      <c r="O2186" t="str" cm="1">
        <f t="array" ref="O2186">_xlfn.IFS(
Table1[[#This Row],[Engine Size]]&lt;2,"Small",
Table1[[#This Row],[Engine Size]]&lt;4,"Medium",
TRUE,"Large"
)</f>
        <v>Large</v>
      </c>
      <c r="P2186" cm="1">
        <f t="array" ref="P2186">_xlfn.IFS(
Table1[[#This Row],[Condition]]="New",3,
Table1[[#This Row],[Condition]]="Like New",2,
TRUE,1
)</f>
        <v>1</v>
      </c>
    </row>
    <row r="2187" spans="1:16" hidden="1" x14ac:dyDescent="0.3">
      <c r="A2187">
        <v>2186</v>
      </c>
      <c r="B2187" t="s">
        <v>24</v>
      </c>
      <c r="C2187">
        <v>2000</v>
      </c>
      <c r="D2187">
        <v>1.4</v>
      </c>
      <c r="E2187" t="s">
        <v>42</v>
      </c>
      <c r="F2187" t="s">
        <v>34</v>
      </c>
      <c r="G2187">
        <v>56965</v>
      </c>
      <c r="H2187" t="s">
        <v>20</v>
      </c>
      <c r="I2187">
        <v>35091.120000000003</v>
      </c>
      <c r="J2187" t="s">
        <v>49</v>
      </c>
      <c r="K2187">
        <f ca="1">YEAR(TODAY()) - Table1[[#This Row],[Year]]</f>
        <v>26</v>
      </c>
      <c r="L2187">
        <f>Table1[[#This Row],[Price]]/Table1[[#This Row],[Mileage]]</f>
        <v>0.61601193715439306</v>
      </c>
      <c r="M2187" t="str" cm="1">
        <f t="array" ref="M2187">_xlfn.IFS(
Table1[[#This Row],[Mileage]]&lt;50000,"Low",
Table1[[#This Row],[Mileage]]&lt;150000,"Medium",
TRUE,"High"
)</f>
        <v>Medium</v>
      </c>
      <c r="N2187" t="str" cm="1">
        <f t="array" ref="N2187">_xlfn.IFS(
Table1[[#This Row],[Price]]&lt;65000,"Budget",
Table1[[#This Row],[Price]]&lt;=80000,"Mid-range",
TRUE,"Premium"
)</f>
        <v>Budget</v>
      </c>
      <c r="O2187" t="str" cm="1">
        <f t="array" ref="O2187">_xlfn.IFS(
Table1[[#This Row],[Engine Size]]&lt;2,"Small",
Table1[[#This Row],[Engine Size]]&lt;4,"Medium",
TRUE,"Large"
)</f>
        <v>Small</v>
      </c>
      <c r="P2187" cm="1">
        <f t="array" ref="P2187">_xlfn.IFS(
Table1[[#This Row],[Condition]]="New",3,
Table1[[#This Row],[Condition]]="Like New",2,
TRUE,1
)</f>
        <v>3</v>
      </c>
    </row>
    <row r="2188" spans="1:16" hidden="1" x14ac:dyDescent="0.3">
      <c r="A2188">
        <v>2187</v>
      </c>
      <c r="B2188" t="s">
        <v>17</v>
      </c>
      <c r="C2188">
        <v>2016</v>
      </c>
      <c r="D2188">
        <v>5.3</v>
      </c>
      <c r="E2188" t="s">
        <v>18</v>
      </c>
      <c r="F2188" t="s">
        <v>34</v>
      </c>
      <c r="G2188">
        <v>272201</v>
      </c>
      <c r="H2188" t="s">
        <v>20</v>
      </c>
      <c r="I2188">
        <v>17002.77</v>
      </c>
      <c r="J2188" t="s">
        <v>21</v>
      </c>
      <c r="K2188">
        <f ca="1">YEAR(TODAY()) - Table1[[#This Row],[Year]]</f>
        <v>10</v>
      </c>
      <c r="L2188">
        <f>Table1[[#This Row],[Price]]/Table1[[#This Row],[Mileage]]</f>
        <v>6.246402474641901E-2</v>
      </c>
      <c r="M2188" t="str" cm="1">
        <f t="array" ref="M2188">_xlfn.IFS(
Table1[[#This Row],[Mileage]]&lt;50000,"Low",
Table1[[#This Row],[Mileage]]&lt;150000,"Medium",
TRUE,"High"
)</f>
        <v>High</v>
      </c>
      <c r="N2188" t="str" cm="1">
        <f t="array" ref="N2188">_xlfn.IFS(
Table1[[#This Row],[Price]]&lt;65000,"Budget",
Table1[[#This Row],[Price]]&lt;=80000,"Mid-range",
TRUE,"Premium"
)</f>
        <v>Budget</v>
      </c>
      <c r="O2188" t="str" cm="1">
        <f t="array" ref="O2188">_xlfn.IFS(
Table1[[#This Row],[Engine Size]]&lt;2,"Small",
Table1[[#This Row],[Engine Size]]&lt;4,"Medium",
TRUE,"Large"
)</f>
        <v>Large</v>
      </c>
      <c r="P2188" cm="1">
        <f t="array" ref="P2188">_xlfn.IFS(
Table1[[#This Row],[Condition]]="New",3,
Table1[[#This Row],[Condition]]="Like New",2,
TRUE,1
)</f>
        <v>3</v>
      </c>
    </row>
    <row r="2189" spans="1:16" x14ac:dyDescent="0.3">
      <c r="A2189">
        <v>2188</v>
      </c>
      <c r="B2189" t="s">
        <v>37</v>
      </c>
      <c r="C2189">
        <v>2021</v>
      </c>
      <c r="D2189">
        <v>3.4</v>
      </c>
      <c r="E2189" t="s">
        <v>25</v>
      </c>
      <c r="F2189" t="s">
        <v>19</v>
      </c>
      <c r="G2189">
        <v>224321</v>
      </c>
      <c r="H2189" t="s">
        <v>20</v>
      </c>
      <c r="I2189">
        <v>50984.36</v>
      </c>
      <c r="J2189" t="s">
        <v>48</v>
      </c>
      <c r="K2189">
        <f ca="1">YEAR(TODAY()) - Table1[[#This Row],[Year]]</f>
        <v>5</v>
      </c>
      <c r="L2189">
        <f>Table1[[#This Row],[Price]]/Table1[[#This Row],[Mileage]]</f>
        <v>0.22728304527886378</v>
      </c>
      <c r="M2189" t="str" cm="1">
        <f t="array" ref="M2189">_xlfn.IFS(
Table1[[#This Row],[Mileage]]&lt;50000,"Low",
Table1[[#This Row],[Mileage]]&lt;150000,"Medium",
TRUE,"High"
)</f>
        <v>High</v>
      </c>
      <c r="N2189" t="str" cm="1">
        <f t="array" ref="N2189">_xlfn.IFS(
Table1[[#This Row],[Price]]&lt;65000,"Budget",
Table1[[#This Row],[Price]]&lt;=80000,"Mid-range",
TRUE,"Premium"
)</f>
        <v>Budget</v>
      </c>
      <c r="O2189" t="str" cm="1">
        <f t="array" ref="O2189">_xlfn.IFS(
Table1[[#This Row],[Engine Size]]&lt;2,"Small",
Table1[[#This Row],[Engine Size]]&lt;4,"Medium",
TRUE,"Large"
)</f>
        <v>Medium</v>
      </c>
      <c r="P2189" cm="1">
        <f t="array" ref="P2189">_xlfn.IFS(
Table1[[#This Row],[Condition]]="New",3,
Table1[[#This Row],[Condition]]="Like New",2,
TRUE,1
)</f>
        <v>3</v>
      </c>
    </row>
    <row r="2190" spans="1:16" x14ac:dyDescent="0.3">
      <c r="A2190">
        <v>2189</v>
      </c>
      <c r="B2190" t="s">
        <v>30</v>
      </c>
      <c r="C2190">
        <v>2001</v>
      </c>
      <c r="D2190">
        <v>1.3</v>
      </c>
      <c r="E2190" t="s">
        <v>33</v>
      </c>
      <c r="F2190" t="s">
        <v>19</v>
      </c>
      <c r="G2190">
        <v>271127</v>
      </c>
      <c r="H2190" t="s">
        <v>26</v>
      </c>
      <c r="I2190">
        <v>54899.83</v>
      </c>
      <c r="J2190" t="s">
        <v>31</v>
      </c>
      <c r="K2190">
        <f ca="1">YEAR(TODAY()) - Table1[[#This Row],[Year]]</f>
        <v>25</v>
      </c>
      <c r="L2190">
        <f>Table1[[#This Row],[Price]]/Table1[[#This Row],[Mileage]]</f>
        <v>0.20248750585518965</v>
      </c>
      <c r="M2190" t="str" cm="1">
        <f t="array" ref="M2190">_xlfn.IFS(
Table1[[#This Row],[Mileage]]&lt;50000,"Low",
Table1[[#This Row],[Mileage]]&lt;150000,"Medium",
TRUE,"High"
)</f>
        <v>High</v>
      </c>
      <c r="N2190" t="str" cm="1">
        <f t="array" ref="N2190">_xlfn.IFS(
Table1[[#This Row],[Price]]&lt;65000,"Budget",
Table1[[#This Row],[Price]]&lt;=80000,"Mid-range",
TRUE,"Premium"
)</f>
        <v>Budget</v>
      </c>
      <c r="O2190" t="str" cm="1">
        <f t="array" ref="O2190">_xlfn.IFS(
Table1[[#This Row],[Engine Size]]&lt;2,"Small",
Table1[[#This Row],[Engine Size]]&lt;4,"Medium",
TRUE,"Large"
)</f>
        <v>Small</v>
      </c>
      <c r="P2190" cm="1">
        <f t="array" ref="P2190">_xlfn.IFS(
Table1[[#This Row],[Condition]]="New",3,
Table1[[#This Row],[Condition]]="Like New",2,
TRUE,1
)</f>
        <v>1</v>
      </c>
    </row>
    <row r="2191" spans="1:16" x14ac:dyDescent="0.3">
      <c r="A2191">
        <v>2190</v>
      </c>
      <c r="B2191" t="s">
        <v>24</v>
      </c>
      <c r="C2191">
        <v>2023</v>
      </c>
      <c r="D2191">
        <v>3.7</v>
      </c>
      <c r="E2191" t="s">
        <v>18</v>
      </c>
      <c r="F2191" t="s">
        <v>19</v>
      </c>
      <c r="G2191">
        <v>19995</v>
      </c>
      <c r="H2191" t="s">
        <v>20</v>
      </c>
      <c r="I2191">
        <v>71685.11</v>
      </c>
      <c r="J2191" t="s">
        <v>66</v>
      </c>
      <c r="K2191">
        <f ca="1">YEAR(TODAY()) - Table1[[#This Row],[Year]]</f>
        <v>3</v>
      </c>
      <c r="L2191">
        <f>Table1[[#This Row],[Price]]/Table1[[#This Row],[Mileage]]</f>
        <v>3.585151787946987</v>
      </c>
      <c r="M2191" t="str" cm="1">
        <f t="array" ref="M2191">_xlfn.IFS(
Table1[[#This Row],[Mileage]]&lt;50000,"Low",
Table1[[#This Row],[Mileage]]&lt;150000,"Medium",
TRUE,"High"
)</f>
        <v>Low</v>
      </c>
      <c r="N2191" t="str" cm="1">
        <f t="array" ref="N2191">_xlfn.IFS(
Table1[[#This Row],[Price]]&lt;65000,"Budget",
Table1[[#This Row],[Price]]&lt;=80000,"Mid-range",
TRUE,"Premium"
)</f>
        <v>Mid-range</v>
      </c>
      <c r="O2191" t="str" cm="1">
        <f t="array" ref="O2191">_xlfn.IFS(
Table1[[#This Row],[Engine Size]]&lt;2,"Small",
Table1[[#This Row],[Engine Size]]&lt;4,"Medium",
TRUE,"Large"
)</f>
        <v>Medium</v>
      </c>
      <c r="P2191" cm="1">
        <f t="array" ref="P2191">_xlfn.IFS(
Table1[[#This Row],[Condition]]="New",3,
Table1[[#This Row],[Condition]]="Like New",2,
TRUE,1
)</f>
        <v>3</v>
      </c>
    </row>
    <row r="2192" spans="1:16" x14ac:dyDescent="0.3">
      <c r="A2192">
        <v>2191</v>
      </c>
      <c r="B2192" t="s">
        <v>30</v>
      </c>
      <c r="C2192">
        <v>2012</v>
      </c>
      <c r="D2192">
        <v>3.1</v>
      </c>
      <c r="E2192" t="s">
        <v>42</v>
      </c>
      <c r="F2192" t="s">
        <v>19</v>
      </c>
      <c r="G2192">
        <v>114587</v>
      </c>
      <c r="H2192" t="s">
        <v>38</v>
      </c>
      <c r="I2192">
        <v>97144.03</v>
      </c>
      <c r="J2192" t="s">
        <v>41</v>
      </c>
      <c r="K2192">
        <f ca="1">YEAR(TODAY()) - Table1[[#This Row],[Year]]</f>
        <v>14</v>
      </c>
      <c r="L2192">
        <f>Table1[[#This Row],[Price]]/Table1[[#This Row],[Mileage]]</f>
        <v>0.84777531482628921</v>
      </c>
      <c r="M2192" t="str" cm="1">
        <f t="array" ref="M2192">_xlfn.IFS(
Table1[[#This Row],[Mileage]]&lt;50000,"Low",
Table1[[#This Row],[Mileage]]&lt;150000,"Medium",
TRUE,"High"
)</f>
        <v>Medium</v>
      </c>
      <c r="N2192" t="str" cm="1">
        <f t="array" ref="N2192">_xlfn.IFS(
Table1[[#This Row],[Price]]&lt;65000,"Budget",
Table1[[#This Row],[Price]]&lt;=80000,"Mid-range",
TRUE,"Premium"
)</f>
        <v>Premium</v>
      </c>
      <c r="O2192" t="str" cm="1">
        <f t="array" ref="O2192">_xlfn.IFS(
Table1[[#This Row],[Engine Size]]&lt;2,"Small",
Table1[[#This Row],[Engine Size]]&lt;4,"Medium",
TRUE,"Large"
)</f>
        <v>Medium</v>
      </c>
      <c r="P2192" cm="1">
        <f t="array" ref="P2192">_xlfn.IFS(
Table1[[#This Row],[Condition]]="New",3,
Table1[[#This Row],[Condition]]="Like New",2,
TRUE,1
)</f>
        <v>2</v>
      </c>
    </row>
    <row r="2193" spans="1:16" hidden="1" x14ac:dyDescent="0.3">
      <c r="A2193">
        <v>2192</v>
      </c>
      <c r="B2193" t="s">
        <v>24</v>
      </c>
      <c r="C2193">
        <v>2008</v>
      </c>
      <c r="D2193">
        <v>5.4</v>
      </c>
      <c r="E2193" t="s">
        <v>18</v>
      </c>
      <c r="F2193" t="s">
        <v>19</v>
      </c>
      <c r="G2193">
        <v>233076</v>
      </c>
      <c r="H2193" t="s">
        <v>38</v>
      </c>
      <c r="I2193">
        <v>46319.83</v>
      </c>
      <c r="J2193" t="s">
        <v>53</v>
      </c>
      <c r="K2193">
        <f ca="1">YEAR(TODAY()) - Table1[[#This Row],[Year]]</f>
        <v>18</v>
      </c>
      <c r="L2193">
        <f>Table1[[#This Row],[Price]]/Table1[[#This Row],[Mileage]]</f>
        <v>0.19873273095471006</v>
      </c>
      <c r="M2193" t="str" cm="1">
        <f t="array" ref="M2193">_xlfn.IFS(
Table1[[#This Row],[Mileage]]&lt;50000,"Low",
Table1[[#This Row],[Mileage]]&lt;150000,"Medium",
TRUE,"High"
)</f>
        <v>High</v>
      </c>
      <c r="N2193" t="str" cm="1">
        <f t="array" ref="N2193">_xlfn.IFS(
Table1[[#This Row],[Price]]&lt;65000,"Budget",
Table1[[#This Row],[Price]]&lt;=80000,"Mid-range",
TRUE,"Premium"
)</f>
        <v>Budget</v>
      </c>
      <c r="O2193" t="str" cm="1">
        <f t="array" ref="O2193">_xlfn.IFS(
Table1[[#This Row],[Engine Size]]&lt;2,"Small",
Table1[[#This Row],[Engine Size]]&lt;4,"Medium",
TRUE,"Large"
)</f>
        <v>Large</v>
      </c>
      <c r="P2193" cm="1">
        <f t="array" ref="P2193">_xlfn.IFS(
Table1[[#This Row],[Condition]]="New",3,
Table1[[#This Row],[Condition]]="Like New",2,
TRUE,1
)</f>
        <v>2</v>
      </c>
    </row>
    <row r="2194" spans="1:16" hidden="1" x14ac:dyDescent="0.3">
      <c r="A2194">
        <v>2193</v>
      </c>
      <c r="B2194" t="s">
        <v>43</v>
      </c>
      <c r="C2194">
        <v>2003</v>
      </c>
      <c r="D2194">
        <v>2</v>
      </c>
      <c r="E2194" t="s">
        <v>25</v>
      </c>
      <c r="F2194" t="s">
        <v>19</v>
      </c>
      <c r="G2194">
        <v>222700</v>
      </c>
      <c r="H2194" t="s">
        <v>20</v>
      </c>
      <c r="I2194">
        <v>43573.25</v>
      </c>
      <c r="J2194" t="s">
        <v>60</v>
      </c>
      <c r="K2194">
        <f ca="1">YEAR(TODAY()) - Table1[[#This Row],[Year]]</f>
        <v>23</v>
      </c>
      <c r="L2194">
        <f>Table1[[#This Row],[Price]]/Table1[[#This Row],[Mileage]]</f>
        <v>0.19565895823978446</v>
      </c>
      <c r="M2194" t="str" cm="1">
        <f t="array" ref="M2194">_xlfn.IFS(
Table1[[#This Row],[Mileage]]&lt;50000,"Low",
Table1[[#This Row],[Mileage]]&lt;150000,"Medium",
TRUE,"High"
)</f>
        <v>High</v>
      </c>
      <c r="N2194" t="str" cm="1">
        <f t="array" ref="N2194">_xlfn.IFS(
Table1[[#This Row],[Price]]&lt;65000,"Budget",
Table1[[#This Row],[Price]]&lt;=80000,"Mid-range",
TRUE,"Premium"
)</f>
        <v>Budget</v>
      </c>
      <c r="O2194" t="str" cm="1">
        <f t="array" ref="O2194">_xlfn.IFS(
Table1[[#This Row],[Engine Size]]&lt;2,"Small",
Table1[[#This Row],[Engine Size]]&lt;4,"Medium",
TRUE,"Large"
)</f>
        <v>Medium</v>
      </c>
      <c r="P2194" cm="1">
        <f t="array" ref="P2194">_xlfn.IFS(
Table1[[#This Row],[Condition]]="New",3,
Table1[[#This Row],[Condition]]="Like New",2,
TRUE,1
)</f>
        <v>3</v>
      </c>
    </row>
    <row r="2195" spans="1:16" hidden="1" x14ac:dyDescent="0.3">
      <c r="A2195">
        <v>2194</v>
      </c>
      <c r="B2195" t="s">
        <v>37</v>
      </c>
      <c r="C2195">
        <v>2004</v>
      </c>
      <c r="D2195">
        <v>5.0999999999999996</v>
      </c>
      <c r="E2195" t="s">
        <v>18</v>
      </c>
      <c r="F2195" t="s">
        <v>19</v>
      </c>
      <c r="G2195">
        <v>38886</v>
      </c>
      <c r="H2195" t="s">
        <v>38</v>
      </c>
      <c r="I2195">
        <v>40143.35</v>
      </c>
      <c r="J2195" t="s">
        <v>68</v>
      </c>
      <c r="K2195">
        <f ca="1">YEAR(TODAY()) - Table1[[#This Row],[Year]]</f>
        <v>22</v>
      </c>
      <c r="L2195">
        <f>Table1[[#This Row],[Price]]/Table1[[#This Row],[Mileage]]</f>
        <v>1.0323342591163915</v>
      </c>
      <c r="M2195" t="str" cm="1">
        <f t="array" ref="M2195">_xlfn.IFS(
Table1[[#This Row],[Mileage]]&lt;50000,"Low",
Table1[[#This Row],[Mileage]]&lt;150000,"Medium",
TRUE,"High"
)</f>
        <v>Low</v>
      </c>
      <c r="N2195" t="str" cm="1">
        <f t="array" ref="N2195">_xlfn.IFS(
Table1[[#This Row],[Price]]&lt;65000,"Budget",
Table1[[#This Row],[Price]]&lt;=80000,"Mid-range",
TRUE,"Premium"
)</f>
        <v>Budget</v>
      </c>
      <c r="O2195" t="str" cm="1">
        <f t="array" ref="O2195">_xlfn.IFS(
Table1[[#This Row],[Engine Size]]&lt;2,"Small",
Table1[[#This Row],[Engine Size]]&lt;4,"Medium",
TRUE,"Large"
)</f>
        <v>Large</v>
      </c>
      <c r="P2195" cm="1">
        <f t="array" ref="P2195">_xlfn.IFS(
Table1[[#This Row],[Condition]]="New",3,
Table1[[#This Row],[Condition]]="Like New",2,
TRUE,1
)</f>
        <v>2</v>
      </c>
    </row>
    <row r="2196" spans="1:16" x14ac:dyDescent="0.3">
      <c r="A2196">
        <v>2195</v>
      </c>
      <c r="B2196" t="s">
        <v>24</v>
      </c>
      <c r="C2196">
        <v>2010</v>
      </c>
      <c r="D2196">
        <v>3.8</v>
      </c>
      <c r="E2196" t="s">
        <v>42</v>
      </c>
      <c r="F2196" t="s">
        <v>34</v>
      </c>
      <c r="G2196">
        <v>95149</v>
      </c>
      <c r="H2196" t="s">
        <v>38</v>
      </c>
      <c r="I2196">
        <v>83557.77</v>
      </c>
      <c r="J2196" t="s">
        <v>49</v>
      </c>
      <c r="K2196">
        <f ca="1">YEAR(TODAY()) - Table1[[#This Row],[Year]]</f>
        <v>16</v>
      </c>
      <c r="L2196">
        <f>Table1[[#This Row],[Price]]/Table1[[#This Row],[Mileage]]</f>
        <v>0.87817812063185119</v>
      </c>
      <c r="M2196" t="str" cm="1">
        <f t="array" ref="M2196">_xlfn.IFS(
Table1[[#This Row],[Mileage]]&lt;50000,"Low",
Table1[[#This Row],[Mileage]]&lt;150000,"Medium",
TRUE,"High"
)</f>
        <v>Medium</v>
      </c>
      <c r="N2196" t="str" cm="1">
        <f t="array" ref="N2196">_xlfn.IFS(
Table1[[#This Row],[Price]]&lt;65000,"Budget",
Table1[[#This Row],[Price]]&lt;=80000,"Mid-range",
TRUE,"Premium"
)</f>
        <v>Premium</v>
      </c>
      <c r="O2196" t="str" cm="1">
        <f t="array" ref="O2196">_xlfn.IFS(
Table1[[#This Row],[Engine Size]]&lt;2,"Small",
Table1[[#This Row],[Engine Size]]&lt;4,"Medium",
TRUE,"Large"
)</f>
        <v>Medium</v>
      </c>
      <c r="P2196" cm="1">
        <f t="array" ref="P2196">_xlfn.IFS(
Table1[[#This Row],[Condition]]="New",3,
Table1[[#This Row],[Condition]]="Like New",2,
TRUE,1
)</f>
        <v>2</v>
      </c>
    </row>
    <row r="2197" spans="1:16" hidden="1" x14ac:dyDescent="0.3">
      <c r="A2197">
        <v>2196</v>
      </c>
      <c r="B2197" t="s">
        <v>50</v>
      </c>
      <c r="C2197">
        <v>2023</v>
      </c>
      <c r="D2197">
        <v>1.3</v>
      </c>
      <c r="E2197" t="s">
        <v>42</v>
      </c>
      <c r="F2197" t="s">
        <v>19</v>
      </c>
      <c r="G2197">
        <v>94020</v>
      </c>
      <c r="H2197" t="s">
        <v>38</v>
      </c>
      <c r="I2197">
        <v>19850.14</v>
      </c>
      <c r="J2197" t="s">
        <v>54</v>
      </c>
      <c r="K2197">
        <f ca="1">YEAR(TODAY()) - Table1[[#This Row],[Year]]</f>
        <v>3</v>
      </c>
      <c r="L2197">
        <f>Table1[[#This Row],[Price]]/Table1[[#This Row],[Mileage]]</f>
        <v>0.21112678153584344</v>
      </c>
      <c r="M2197" t="str" cm="1">
        <f t="array" ref="M2197">_xlfn.IFS(
Table1[[#This Row],[Mileage]]&lt;50000,"Low",
Table1[[#This Row],[Mileage]]&lt;150000,"Medium",
TRUE,"High"
)</f>
        <v>Medium</v>
      </c>
      <c r="N2197" t="str" cm="1">
        <f t="array" ref="N2197">_xlfn.IFS(
Table1[[#This Row],[Price]]&lt;65000,"Budget",
Table1[[#This Row],[Price]]&lt;=80000,"Mid-range",
TRUE,"Premium"
)</f>
        <v>Budget</v>
      </c>
      <c r="O2197" t="str" cm="1">
        <f t="array" ref="O2197">_xlfn.IFS(
Table1[[#This Row],[Engine Size]]&lt;2,"Small",
Table1[[#This Row],[Engine Size]]&lt;4,"Medium",
TRUE,"Large"
)</f>
        <v>Small</v>
      </c>
      <c r="P2197" cm="1">
        <f t="array" ref="P2197">_xlfn.IFS(
Table1[[#This Row],[Condition]]="New",3,
Table1[[#This Row],[Condition]]="Like New",2,
TRUE,1
)</f>
        <v>2</v>
      </c>
    </row>
    <row r="2198" spans="1:16" hidden="1" x14ac:dyDescent="0.3">
      <c r="A2198">
        <v>2197</v>
      </c>
      <c r="B2198" t="s">
        <v>17</v>
      </c>
      <c r="C2198">
        <v>2018</v>
      </c>
      <c r="D2198">
        <v>5.9</v>
      </c>
      <c r="E2198" t="s">
        <v>25</v>
      </c>
      <c r="F2198" t="s">
        <v>19</v>
      </c>
      <c r="G2198">
        <v>2673</v>
      </c>
      <c r="H2198" t="s">
        <v>38</v>
      </c>
      <c r="I2198">
        <v>37662.230000000003</v>
      </c>
      <c r="J2198" t="s">
        <v>35</v>
      </c>
      <c r="K2198">
        <f ca="1">YEAR(TODAY()) - Table1[[#This Row],[Year]]</f>
        <v>8</v>
      </c>
      <c r="L2198">
        <f>Table1[[#This Row],[Price]]/Table1[[#This Row],[Mileage]]</f>
        <v>14.089872802095025</v>
      </c>
      <c r="M2198" t="str" cm="1">
        <f t="array" ref="M2198">_xlfn.IFS(
Table1[[#This Row],[Mileage]]&lt;50000,"Low",
Table1[[#This Row],[Mileage]]&lt;150000,"Medium",
TRUE,"High"
)</f>
        <v>Low</v>
      </c>
      <c r="N2198" t="str" cm="1">
        <f t="array" ref="N2198">_xlfn.IFS(
Table1[[#This Row],[Price]]&lt;65000,"Budget",
Table1[[#This Row],[Price]]&lt;=80000,"Mid-range",
TRUE,"Premium"
)</f>
        <v>Budget</v>
      </c>
      <c r="O2198" t="str" cm="1">
        <f t="array" ref="O2198">_xlfn.IFS(
Table1[[#This Row],[Engine Size]]&lt;2,"Small",
Table1[[#This Row],[Engine Size]]&lt;4,"Medium",
TRUE,"Large"
)</f>
        <v>Large</v>
      </c>
      <c r="P2198" cm="1">
        <f t="array" ref="P2198">_xlfn.IFS(
Table1[[#This Row],[Condition]]="New",3,
Table1[[#This Row],[Condition]]="Like New",2,
TRUE,1
)</f>
        <v>2</v>
      </c>
    </row>
    <row r="2199" spans="1:16" x14ac:dyDescent="0.3">
      <c r="A2199">
        <v>2198</v>
      </c>
      <c r="B2199" t="s">
        <v>58</v>
      </c>
      <c r="C2199">
        <v>2020</v>
      </c>
      <c r="D2199">
        <v>3.6</v>
      </c>
      <c r="E2199" t="s">
        <v>42</v>
      </c>
      <c r="F2199" t="s">
        <v>34</v>
      </c>
      <c r="G2199">
        <v>23466</v>
      </c>
      <c r="H2199" t="s">
        <v>38</v>
      </c>
      <c r="I2199">
        <v>73872.23</v>
      </c>
      <c r="J2199" t="s">
        <v>62</v>
      </c>
      <c r="K2199">
        <f ca="1">YEAR(TODAY()) - Table1[[#This Row],[Year]]</f>
        <v>6</v>
      </c>
      <c r="L2199">
        <f>Table1[[#This Row],[Price]]/Table1[[#This Row],[Mileage]]</f>
        <v>3.1480537799369297</v>
      </c>
      <c r="M2199" t="str" cm="1">
        <f t="array" ref="M2199">_xlfn.IFS(
Table1[[#This Row],[Mileage]]&lt;50000,"Low",
Table1[[#This Row],[Mileage]]&lt;150000,"Medium",
TRUE,"High"
)</f>
        <v>Low</v>
      </c>
      <c r="N2199" t="str" cm="1">
        <f t="array" ref="N2199">_xlfn.IFS(
Table1[[#This Row],[Price]]&lt;65000,"Budget",
Table1[[#This Row],[Price]]&lt;=80000,"Mid-range",
TRUE,"Premium"
)</f>
        <v>Mid-range</v>
      </c>
      <c r="O2199" t="str" cm="1">
        <f t="array" ref="O2199">_xlfn.IFS(
Table1[[#This Row],[Engine Size]]&lt;2,"Small",
Table1[[#This Row],[Engine Size]]&lt;4,"Medium",
TRUE,"Large"
)</f>
        <v>Medium</v>
      </c>
      <c r="P2199" cm="1">
        <f t="array" ref="P2199">_xlfn.IFS(
Table1[[#This Row],[Condition]]="New",3,
Table1[[#This Row],[Condition]]="Like New",2,
TRUE,1
)</f>
        <v>2</v>
      </c>
    </row>
    <row r="2200" spans="1:16" hidden="1" x14ac:dyDescent="0.3">
      <c r="A2200">
        <v>2199</v>
      </c>
      <c r="B2200" t="s">
        <v>50</v>
      </c>
      <c r="C2200">
        <v>2002</v>
      </c>
      <c r="D2200">
        <v>2.5</v>
      </c>
      <c r="E2200" t="s">
        <v>33</v>
      </c>
      <c r="F2200" t="s">
        <v>19</v>
      </c>
      <c r="G2200">
        <v>237626</v>
      </c>
      <c r="H2200" t="s">
        <v>26</v>
      </c>
      <c r="I2200">
        <v>6491.02</v>
      </c>
      <c r="J2200" t="s">
        <v>51</v>
      </c>
      <c r="K2200">
        <f ca="1">YEAR(TODAY()) - Table1[[#This Row],[Year]]</f>
        <v>24</v>
      </c>
      <c r="L2200">
        <f>Table1[[#This Row],[Price]]/Table1[[#This Row],[Mileage]]</f>
        <v>2.731611860654979E-2</v>
      </c>
      <c r="M2200" t="str" cm="1">
        <f t="array" ref="M2200">_xlfn.IFS(
Table1[[#This Row],[Mileage]]&lt;50000,"Low",
Table1[[#This Row],[Mileage]]&lt;150000,"Medium",
TRUE,"High"
)</f>
        <v>High</v>
      </c>
      <c r="N2200" t="str" cm="1">
        <f t="array" ref="N2200">_xlfn.IFS(
Table1[[#This Row],[Price]]&lt;65000,"Budget",
Table1[[#This Row],[Price]]&lt;=80000,"Mid-range",
TRUE,"Premium"
)</f>
        <v>Budget</v>
      </c>
      <c r="O2200" t="str" cm="1">
        <f t="array" ref="O2200">_xlfn.IFS(
Table1[[#This Row],[Engine Size]]&lt;2,"Small",
Table1[[#This Row],[Engine Size]]&lt;4,"Medium",
TRUE,"Large"
)</f>
        <v>Medium</v>
      </c>
      <c r="P2200" cm="1">
        <f t="array" ref="P2200">_xlfn.IFS(
Table1[[#This Row],[Condition]]="New",3,
Table1[[#This Row],[Condition]]="Like New",2,
TRUE,1
)</f>
        <v>1</v>
      </c>
    </row>
    <row r="2201" spans="1:16" hidden="1" x14ac:dyDescent="0.3">
      <c r="A2201">
        <v>2200</v>
      </c>
      <c r="B2201" t="s">
        <v>50</v>
      </c>
      <c r="C2201">
        <v>2011</v>
      </c>
      <c r="D2201">
        <v>3.3</v>
      </c>
      <c r="E2201" t="s">
        <v>42</v>
      </c>
      <c r="F2201" t="s">
        <v>19</v>
      </c>
      <c r="G2201">
        <v>50406</v>
      </c>
      <c r="H2201" t="s">
        <v>20</v>
      </c>
      <c r="I2201">
        <v>32491.17</v>
      </c>
      <c r="J2201" t="s">
        <v>54</v>
      </c>
      <c r="K2201">
        <f ca="1">YEAR(TODAY()) - Table1[[#This Row],[Year]]</f>
        <v>15</v>
      </c>
      <c r="L2201">
        <f>Table1[[#This Row],[Price]]/Table1[[#This Row],[Mileage]]</f>
        <v>0.64458933460302337</v>
      </c>
      <c r="M2201" t="str" cm="1">
        <f t="array" ref="M2201">_xlfn.IFS(
Table1[[#This Row],[Mileage]]&lt;50000,"Low",
Table1[[#This Row],[Mileage]]&lt;150000,"Medium",
TRUE,"High"
)</f>
        <v>Medium</v>
      </c>
      <c r="N2201" t="str" cm="1">
        <f t="array" ref="N2201">_xlfn.IFS(
Table1[[#This Row],[Price]]&lt;65000,"Budget",
Table1[[#This Row],[Price]]&lt;=80000,"Mid-range",
TRUE,"Premium"
)</f>
        <v>Budget</v>
      </c>
      <c r="O2201" t="str" cm="1">
        <f t="array" ref="O2201">_xlfn.IFS(
Table1[[#This Row],[Engine Size]]&lt;2,"Small",
Table1[[#This Row],[Engine Size]]&lt;4,"Medium",
TRUE,"Large"
)</f>
        <v>Medium</v>
      </c>
      <c r="P2201" cm="1">
        <f t="array" ref="P2201">_xlfn.IFS(
Table1[[#This Row],[Condition]]="New",3,
Table1[[#This Row],[Condition]]="Like New",2,
TRUE,1
)</f>
        <v>3</v>
      </c>
    </row>
    <row r="2202" spans="1:16" x14ac:dyDescent="0.3">
      <c r="A2202">
        <v>2201</v>
      </c>
      <c r="B2202" t="s">
        <v>17</v>
      </c>
      <c r="C2202">
        <v>2018</v>
      </c>
      <c r="D2202">
        <v>5.3</v>
      </c>
      <c r="E2202" t="s">
        <v>33</v>
      </c>
      <c r="F2202" t="s">
        <v>19</v>
      </c>
      <c r="G2202">
        <v>69284</v>
      </c>
      <c r="H2202" t="s">
        <v>38</v>
      </c>
      <c r="I2202">
        <v>65937.48</v>
      </c>
      <c r="J2202" t="s">
        <v>21</v>
      </c>
      <c r="K2202">
        <f ca="1">YEAR(TODAY()) - Table1[[#This Row],[Year]]</f>
        <v>8</v>
      </c>
      <c r="L2202">
        <f>Table1[[#This Row],[Price]]/Table1[[#This Row],[Mileage]]</f>
        <v>0.95169851625194846</v>
      </c>
      <c r="M2202" t="str" cm="1">
        <f t="array" ref="M2202">_xlfn.IFS(
Table1[[#This Row],[Mileage]]&lt;50000,"Low",
Table1[[#This Row],[Mileage]]&lt;150000,"Medium",
TRUE,"High"
)</f>
        <v>Medium</v>
      </c>
      <c r="N2202" t="str" cm="1">
        <f t="array" ref="N2202">_xlfn.IFS(
Table1[[#This Row],[Price]]&lt;65000,"Budget",
Table1[[#This Row],[Price]]&lt;=80000,"Mid-range",
TRUE,"Premium"
)</f>
        <v>Mid-range</v>
      </c>
      <c r="O2202" t="str" cm="1">
        <f t="array" ref="O2202">_xlfn.IFS(
Table1[[#This Row],[Engine Size]]&lt;2,"Small",
Table1[[#This Row],[Engine Size]]&lt;4,"Medium",
TRUE,"Large"
)</f>
        <v>Large</v>
      </c>
      <c r="P2202" cm="1">
        <f t="array" ref="P2202">_xlfn.IFS(
Table1[[#This Row],[Condition]]="New",3,
Table1[[#This Row],[Condition]]="Like New",2,
TRUE,1
)</f>
        <v>2</v>
      </c>
    </row>
    <row r="2203" spans="1:16" hidden="1" x14ac:dyDescent="0.3">
      <c r="A2203">
        <v>2202</v>
      </c>
      <c r="B2203" t="s">
        <v>58</v>
      </c>
      <c r="C2203">
        <v>2018</v>
      </c>
      <c r="D2203">
        <v>2.5</v>
      </c>
      <c r="E2203" t="s">
        <v>18</v>
      </c>
      <c r="F2203" t="s">
        <v>19</v>
      </c>
      <c r="G2203">
        <v>235718</v>
      </c>
      <c r="H2203" t="s">
        <v>20</v>
      </c>
      <c r="I2203">
        <v>22665.45</v>
      </c>
      <c r="J2203" t="s">
        <v>62</v>
      </c>
      <c r="K2203">
        <f ca="1">YEAR(TODAY()) - Table1[[#This Row],[Year]]</f>
        <v>8</v>
      </c>
      <c r="L2203">
        <f>Table1[[#This Row],[Price]]/Table1[[#This Row],[Mileage]]</f>
        <v>9.615493937671285E-2</v>
      </c>
      <c r="M2203" t="str" cm="1">
        <f t="array" ref="M2203">_xlfn.IFS(
Table1[[#This Row],[Mileage]]&lt;50000,"Low",
Table1[[#This Row],[Mileage]]&lt;150000,"Medium",
TRUE,"High"
)</f>
        <v>High</v>
      </c>
      <c r="N2203" t="str" cm="1">
        <f t="array" ref="N2203">_xlfn.IFS(
Table1[[#This Row],[Price]]&lt;65000,"Budget",
Table1[[#This Row],[Price]]&lt;=80000,"Mid-range",
TRUE,"Premium"
)</f>
        <v>Budget</v>
      </c>
      <c r="O2203" t="str" cm="1">
        <f t="array" ref="O2203">_xlfn.IFS(
Table1[[#This Row],[Engine Size]]&lt;2,"Small",
Table1[[#This Row],[Engine Size]]&lt;4,"Medium",
TRUE,"Large"
)</f>
        <v>Medium</v>
      </c>
      <c r="P2203" cm="1">
        <f t="array" ref="P2203">_xlfn.IFS(
Table1[[#This Row],[Condition]]="New",3,
Table1[[#This Row],[Condition]]="Like New",2,
TRUE,1
)</f>
        <v>3</v>
      </c>
    </row>
    <row r="2204" spans="1:16" hidden="1" x14ac:dyDescent="0.3">
      <c r="A2204">
        <v>2203</v>
      </c>
      <c r="B2204" t="s">
        <v>50</v>
      </c>
      <c r="C2204">
        <v>2012</v>
      </c>
      <c r="D2204">
        <v>2</v>
      </c>
      <c r="E2204" t="s">
        <v>33</v>
      </c>
      <c r="F2204" t="s">
        <v>34</v>
      </c>
      <c r="G2204">
        <v>13665</v>
      </c>
      <c r="H2204" t="s">
        <v>38</v>
      </c>
      <c r="I2204">
        <v>33757.5</v>
      </c>
      <c r="J2204" t="s">
        <v>61</v>
      </c>
      <c r="K2204">
        <f ca="1">YEAR(TODAY()) - Table1[[#This Row],[Year]]</f>
        <v>14</v>
      </c>
      <c r="L2204">
        <f>Table1[[#This Row],[Price]]/Table1[[#This Row],[Mileage]]</f>
        <v>2.4703622392974753</v>
      </c>
      <c r="M2204" t="str" cm="1">
        <f t="array" ref="M2204">_xlfn.IFS(
Table1[[#This Row],[Mileage]]&lt;50000,"Low",
Table1[[#This Row],[Mileage]]&lt;150000,"Medium",
TRUE,"High"
)</f>
        <v>Low</v>
      </c>
      <c r="N2204" t="str" cm="1">
        <f t="array" ref="N2204">_xlfn.IFS(
Table1[[#This Row],[Price]]&lt;65000,"Budget",
Table1[[#This Row],[Price]]&lt;=80000,"Mid-range",
TRUE,"Premium"
)</f>
        <v>Budget</v>
      </c>
      <c r="O2204" t="str" cm="1">
        <f t="array" ref="O2204">_xlfn.IFS(
Table1[[#This Row],[Engine Size]]&lt;2,"Small",
Table1[[#This Row],[Engine Size]]&lt;4,"Medium",
TRUE,"Large"
)</f>
        <v>Medium</v>
      </c>
      <c r="P2204" cm="1">
        <f t="array" ref="P2204">_xlfn.IFS(
Table1[[#This Row],[Condition]]="New",3,
Table1[[#This Row],[Condition]]="Like New",2,
TRUE,1
)</f>
        <v>2</v>
      </c>
    </row>
    <row r="2205" spans="1:16" x14ac:dyDescent="0.3">
      <c r="A2205">
        <v>2204</v>
      </c>
      <c r="B2205" t="s">
        <v>24</v>
      </c>
      <c r="C2205">
        <v>2006</v>
      </c>
      <c r="D2205">
        <v>1.6</v>
      </c>
      <c r="E2205" t="s">
        <v>33</v>
      </c>
      <c r="F2205" t="s">
        <v>34</v>
      </c>
      <c r="G2205">
        <v>20641</v>
      </c>
      <c r="H2205" t="s">
        <v>26</v>
      </c>
      <c r="I2205">
        <v>51174.28</v>
      </c>
      <c r="J2205" t="s">
        <v>49</v>
      </c>
      <c r="K2205">
        <f ca="1">YEAR(TODAY()) - Table1[[#This Row],[Year]]</f>
        <v>20</v>
      </c>
      <c r="L2205">
        <f>Table1[[#This Row],[Price]]/Table1[[#This Row],[Mileage]]</f>
        <v>2.4792539121166608</v>
      </c>
      <c r="M2205" t="str" cm="1">
        <f t="array" ref="M2205">_xlfn.IFS(
Table1[[#This Row],[Mileage]]&lt;50000,"Low",
Table1[[#This Row],[Mileage]]&lt;150000,"Medium",
TRUE,"High"
)</f>
        <v>Low</v>
      </c>
      <c r="N2205" t="str" cm="1">
        <f t="array" ref="N2205">_xlfn.IFS(
Table1[[#This Row],[Price]]&lt;65000,"Budget",
Table1[[#This Row],[Price]]&lt;=80000,"Mid-range",
TRUE,"Premium"
)</f>
        <v>Budget</v>
      </c>
      <c r="O2205" t="str" cm="1">
        <f t="array" ref="O2205">_xlfn.IFS(
Table1[[#This Row],[Engine Size]]&lt;2,"Small",
Table1[[#This Row],[Engine Size]]&lt;4,"Medium",
TRUE,"Large"
)</f>
        <v>Small</v>
      </c>
      <c r="P2205" cm="1">
        <f t="array" ref="P2205">_xlfn.IFS(
Table1[[#This Row],[Condition]]="New",3,
Table1[[#This Row],[Condition]]="Like New",2,
TRUE,1
)</f>
        <v>1</v>
      </c>
    </row>
    <row r="2206" spans="1:16" hidden="1" x14ac:dyDescent="0.3">
      <c r="A2206">
        <v>2205</v>
      </c>
      <c r="B2206" t="s">
        <v>24</v>
      </c>
      <c r="C2206">
        <v>2014</v>
      </c>
      <c r="D2206">
        <v>2.5</v>
      </c>
      <c r="E2206" t="s">
        <v>18</v>
      </c>
      <c r="F2206" t="s">
        <v>19</v>
      </c>
      <c r="G2206">
        <v>35797</v>
      </c>
      <c r="H2206" t="s">
        <v>26</v>
      </c>
      <c r="I2206">
        <v>45092.24</v>
      </c>
      <c r="J2206" t="s">
        <v>53</v>
      </c>
      <c r="K2206">
        <f ca="1">YEAR(TODAY()) - Table1[[#This Row],[Year]]</f>
        <v>12</v>
      </c>
      <c r="L2206">
        <f>Table1[[#This Row],[Price]]/Table1[[#This Row],[Mileage]]</f>
        <v>1.2596653350839455</v>
      </c>
      <c r="M2206" t="str" cm="1">
        <f t="array" ref="M2206">_xlfn.IFS(
Table1[[#This Row],[Mileage]]&lt;50000,"Low",
Table1[[#This Row],[Mileage]]&lt;150000,"Medium",
TRUE,"High"
)</f>
        <v>Low</v>
      </c>
      <c r="N2206" t="str" cm="1">
        <f t="array" ref="N2206">_xlfn.IFS(
Table1[[#This Row],[Price]]&lt;65000,"Budget",
Table1[[#This Row],[Price]]&lt;=80000,"Mid-range",
TRUE,"Premium"
)</f>
        <v>Budget</v>
      </c>
      <c r="O2206" t="str" cm="1">
        <f t="array" ref="O2206">_xlfn.IFS(
Table1[[#This Row],[Engine Size]]&lt;2,"Small",
Table1[[#This Row],[Engine Size]]&lt;4,"Medium",
TRUE,"Large"
)</f>
        <v>Medium</v>
      </c>
      <c r="P2206" cm="1">
        <f t="array" ref="P2206">_xlfn.IFS(
Table1[[#This Row],[Condition]]="New",3,
Table1[[#This Row],[Condition]]="Like New",2,
TRUE,1
)</f>
        <v>1</v>
      </c>
    </row>
    <row r="2207" spans="1:16" hidden="1" x14ac:dyDescent="0.3">
      <c r="A2207">
        <v>2206</v>
      </c>
      <c r="B2207" t="s">
        <v>24</v>
      </c>
      <c r="C2207">
        <v>2022</v>
      </c>
      <c r="D2207">
        <v>4.9000000000000004</v>
      </c>
      <c r="E2207" t="s">
        <v>42</v>
      </c>
      <c r="F2207" t="s">
        <v>19</v>
      </c>
      <c r="G2207">
        <v>215838</v>
      </c>
      <c r="H2207" t="s">
        <v>38</v>
      </c>
      <c r="I2207">
        <v>15072.58</v>
      </c>
      <c r="J2207" t="s">
        <v>27</v>
      </c>
      <c r="K2207">
        <f ca="1">YEAR(TODAY()) - Table1[[#This Row],[Year]]</f>
        <v>4</v>
      </c>
      <c r="L2207">
        <f>Table1[[#This Row],[Price]]/Table1[[#This Row],[Mileage]]</f>
        <v>6.9832837591156327E-2</v>
      </c>
      <c r="M2207" t="str" cm="1">
        <f t="array" ref="M2207">_xlfn.IFS(
Table1[[#This Row],[Mileage]]&lt;50000,"Low",
Table1[[#This Row],[Mileage]]&lt;150000,"Medium",
TRUE,"High"
)</f>
        <v>High</v>
      </c>
      <c r="N2207" t="str" cm="1">
        <f t="array" ref="N2207">_xlfn.IFS(
Table1[[#This Row],[Price]]&lt;65000,"Budget",
Table1[[#This Row],[Price]]&lt;=80000,"Mid-range",
TRUE,"Premium"
)</f>
        <v>Budget</v>
      </c>
      <c r="O2207" t="str" cm="1">
        <f t="array" ref="O2207">_xlfn.IFS(
Table1[[#This Row],[Engine Size]]&lt;2,"Small",
Table1[[#This Row],[Engine Size]]&lt;4,"Medium",
TRUE,"Large"
)</f>
        <v>Large</v>
      </c>
      <c r="P2207" cm="1">
        <f t="array" ref="P2207">_xlfn.IFS(
Table1[[#This Row],[Condition]]="New",3,
Table1[[#This Row],[Condition]]="Like New",2,
TRUE,1
)</f>
        <v>2</v>
      </c>
    </row>
    <row r="2208" spans="1:16" x14ac:dyDescent="0.3">
      <c r="A2208">
        <v>2207</v>
      </c>
      <c r="B2208" t="s">
        <v>58</v>
      </c>
      <c r="C2208">
        <v>2006</v>
      </c>
      <c r="D2208">
        <v>3.4</v>
      </c>
      <c r="E2208" t="s">
        <v>33</v>
      </c>
      <c r="F2208" t="s">
        <v>34</v>
      </c>
      <c r="G2208">
        <v>102339</v>
      </c>
      <c r="H2208" t="s">
        <v>38</v>
      </c>
      <c r="I2208">
        <v>94132.36</v>
      </c>
      <c r="J2208" t="s">
        <v>67</v>
      </c>
      <c r="K2208">
        <f ca="1">YEAR(TODAY()) - Table1[[#This Row],[Year]]</f>
        <v>20</v>
      </c>
      <c r="L2208">
        <f>Table1[[#This Row],[Price]]/Table1[[#This Row],[Mileage]]</f>
        <v>0.91980926137640584</v>
      </c>
      <c r="M2208" t="str" cm="1">
        <f t="array" ref="M2208">_xlfn.IFS(
Table1[[#This Row],[Mileage]]&lt;50000,"Low",
Table1[[#This Row],[Mileage]]&lt;150000,"Medium",
TRUE,"High"
)</f>
        <v>Medium</v>
      </c>
      <c r="N2208" t="str" cm="1">
        <f t="array" ref="N2208">_xlfn.IFS(
Table1[[#This Row],[Price]]&lt;65000,"Budget",
Table1[[#This Row],[Price]]&lt;=80000,"Mid-range",
TRUE,"Premium"
)</f>
        <v>Premium</v>
      </c>
      <c r="O2208" t="str" cm="1">
        <f t="array" ref="O2208">_xlfn.IFS(
Table1[[#This Row],[Engine Size]]&lt;2,"Small",
Table1[[#This Row],[Engine Size]]&lt;4,"Medium",
TRUE,"Large"
)</f>
        <v>Medium</v>
      </c>
      <c r="P2208" cm="1">
        <f t="array" ref="P2208">_xlfn.IFS(
Table1[[#This Row],[Condition]]="New",3,
Table1[[#This Row],[Condition]]="Like New",2,
TRUE,1
)</f>
        <v>2</v>
      </c>
    </row>
    <row r="2209" spans="1:16" hidden="1" x14ac:dyDescent="0.3">
      <c r="A2209">
        <v>2208</v>
      </c>
      <c r="B2209" t="s">
        <v>50</v>
      </c>
      <c r="C2209">
        <v>2007</v>
      </c>
      <c r="D2209">
        <v>2.1</v>
      </c>
      <c r="E2209" t="s">
        <v>42</v>
      </c>
      <c r="F2209" t="s">
        <v>19</v>
      </c>
      <c r="G2209">
        <v>113431</v>
      </c>
      <c r="H2209" t="s">
        <v>38</v>
      </c>
      <c r="I2209">
        <v>9207.81</v>
      </c>
      <c r="J2209" t="s">
        <v>54</v>
      </c>
      <c r="K2209">
        <f ca="1">YEAR(TODAY()) - Table1[[#This Row],[Year]]</f>
        <v>19</v>
      </c>
      <c r="L2209">
        <f>Table1[[#This Row],[Price]]/Table1[[#This Row],[Mileage]]</f>
        <v>8.1175428233904307E-2</v>
      </c>
      <c r="M2209" t="str" cm="1">
        <f t="array" ref="M2209">_xlfn.IFS(
Table1[[#This Row],[Mileage]]&lt;50000,"Low",
Table1[[#This Row],[Mileage]]&lt;150000,"Medium",
TRUE,"High"
)</f>
        <v>Medium</v>
      </c>
      <c r="N2209" t="str" cm="1">
        <f t="array" ref="N2209">_xlfn.IFS(
Table1[[#This Row],[Price]]&lt;65000,"Budget",
Table1[[#This Row],[Price]]&lt;=80000,"Mid-range",
TRUE,"Premium"
)</f>
        <v>Budget</v>
      </c>
      <c r="O2209" t="str" cm="1">
        <f t="array" ref="O2209">_xlfn.IFS(
Table1[[#This Row],[Engine Size]]&lt;2,"Small",
Table1[[#This Row],[Engine Size]]&lt;4,"Medium",
TRUE,"Large"
)</f>
        <v>Medium</v>
      </c>
      <c r="P2209" cm="1">
        <f t="array" ref="P2209">_xlfn.IFS(
Table1[[#This Row],[Condition]]="New",3,
Table1[[#This Row],[Condition]]="Like New",2,
TRUE,1
)</f>
        <v>2</v>
      </c>
    </row>
    <row r="2210" spans="1:16" x14ac:dyDescent="0.3">
      <c r="A2210">
        <v>2209</v>
      </c>
      <c r="B2210" t="s">
        <v>58</v>
      </c>
      <c r="C2210">
        <v>2004</v>
      </c>
      <c r="D2210">
        <v>1.8</v>
      </c>
      <c r="E2210" t="s">
        <v>18</v>
      </c>
      <c r="F2210" t="s">
        <v>34</v>
      </c>
      <c r="G2210">
        <v>232275</v>
      </c>
      <c r="H2210" t="s">
        <v>26</v>
      </c>
      <c r="I2210">
        <v>76225.56</v>
      </c>
      <c r="J2210" t="s">
        <v>65</v>
      </c>
      <c r="K2210">
        <f ca="1">YEAR(TODAY()) - Table1[[#This Row],[Year]]</f>
        <v>22</v>
      </c>
      <c r="L2210">
        <f>Table1[[#This Row],[Price]]/Table1[[#This Row],[Mileage]]</f>
        <v>0.32816945431062317</v>
      </c>
      <c r="M2210" t="str" cm="1">
        <f t="array" ref="M2210">_xlfn.IFS(
Table1[[#This Row],[Mileage]]&lt;50000,"Low",
Table1[[#This Row],[Mileage]]&lt;150000,"Medium",
TRUE,"High"
)</f>
        <v>High</v>
      </c>
      <c r="N2210" t="str" cm="1">
        <f t="array" ref="N2210">_xlfn.IFS(
Table1[[#This Row],[Price]]&lt;65000,"Budget",
Table1[[#This Row],[Price]]&lt;=80000,"Mid-range",
TRUE,"Premium"
)</f>
        <v>Mid-range</v>
      </c>
      <c r="O2210" t="str" cm="1">
        <f t="array" ref="O2210">_xlfn.IFS(
Table1[[#This Row],[Engine Size]]&lt;2,"Small",
Table1[[#This Row],[Engine Size]]&lt;4,"Medium",
TRUE,"Large"
)</f>
        <v>Small</v>
      </c>
      <c r="P2210" cm="1">
        <f t="array" ref="P2210">_xlfn.IFS(
Table1[[#This Row],[Condition]]="New",3,
Table1[[#This Row],[Condition]]="Like New",2,
TRUE,1
)</f>
        <v>1</v>
      </c>
    </row>
    <row r="2211" spans="1:16" hidden="1" x14ac:dyDescent="0.3">
      <c r="A2211">
        <v>2210</v>
      </c>
      <c r="B2211" t="s">
        <v>24</v>
      </c>
      <c r="C2211">
        <v>2020</v>
      </c>
      <c r="D2211">
        <v>2.7</v>
      </c>
      <c r="E2211" t="s">
        <v>25</v>
      </c>
      <c r="F2211" t="s">
        <v>34</v>
      </c>
      <c r="G2211">
        <v>283317</v>
      </c>
      <c r="H2211" t="s">
        <v>26</v>
      </c>
      <c r="I2211">
        <v>11785.16</v>
      </c>
      <c r="J2211" t="s">
        <v>49</v>
      </c>
      <c r="K2211">
        <f ca="1">YEAR(TODAY()) - Table1[[#This Row],[Year]]</f>
        <v>6</v>
      </c>
      <c r="L2211">
        <f>Table1[[#This Row],[Price]]/Table1[[#This Row],[Mileage]]</f>
        <v>4.1597080302276247E-2</v>
      </c>
      <c r="M2211" t="str" cm="1">
        <f t="array" ref="M2211">_xlfn.IFS(
Table1[[#This Row],[Mileage]]&lt;50000,"Low",
Table1[[#This Row],[Mileage]]&lt;150000,"Medium",
TRUE,"High"
)</f>
        <v>High</v>
      </c>
      <c r="N2211" t="str" cm="1">
        <f t="array" ref="N2211">_xlfn.IFS(
Table1[[#This Row],[Price]]&lt;65000,"Budget",
Table1[[#This Row],[Price]]&lt;=80000,"Mid-range",
TRUE,"Premium"
)</f>
        <v>Budget</v>
      </c>
      <c r="O2211" t="str" cm="1">
        <f t="array" ref="O2211">_xlfn.IFS(
Table1[[#This Row],[Engine Size]]&lt;2,"Small",
Table1[[#This Row],[Engine Size]]&lt;4,"Medium",
TRUE,"Large"
)</f>
        <v>Medium</v>
      </c>
      <c r="P2211" cm="1">
        <f t="array" ref="P2211">_xlfn.IFS(
Table1[[#This Row],[Condition]]="New",3,
Table1[[#This Row],[Condition]]="Like New",2,
TRUE,1
)</f>
        <v>1</v>
      </c>
    </row>
    <row r="2212" spans="1:16" hidden="1" x14ac:dyDescent="0.3">
      <c r="A2212">
        <v>2211</v>
      </c>
      <c r="B2212" t="s">
        <v>17</v>
      </c>
      <c r="C2212">
        <v>2013</v>
      </c>
      <c r="D2212">
        <v>5.7</v>
      </c>
      <c r="E2212" t="s">
        <v>42</v>
      </c>
      <c r="F2212" t="s">
        <v>34</v>
      </c>
      <c r="G2212">
        <v>144294</v>
      </c>
      <c r="H2212" t="s">
        <v>20</v>
      </c>
      <c r="I2212">
        <v>49393.1</v>
      </c>
      <c r="J2212" t="s">
        <v>21</v>
      </c>
      <c r="K2212">
        <f ca="1">YEAR(TODAY()) - Table1[[#This Row],[Year]]</f>
        <v>13</v>
      </c>
      <c r="L2212">
        <f>Table1[[#This Row],[Price]]/Table1[[#This Row],[Mileage]]</f>
        <v>0.34230875850693721</v>
      </c>
      <c r="M2212" t="str" cm="1">
        <f t="array" ref="M2212">_xlfn.IFS(
Table1[[#This Row],[Mileage]]&lt;50000,"Low",
Table1[[#This Row],[Mileage]]&lt;150000,"Medium",
TRUE,"High"
)</f>
        <v>Medium</v>
      </c>
      <c r="N2212" t="str" cm="1">
        <f t="array" ref="N2212">_xlfn.IFS(
Table1[[#This Row],[Price]]&lt;65000,"Budget",
Table1[[#This Row],[Price]]&lt;=80000,"Mid-range",
TRUE,"Premium"
)</f>
        <v>Budget</v>
      </c>
      <c r="O2212" t="str" cm="1">
        <f t="array" ref="O2212">_xlfn.IFS(
Table1[[#This Row],[Engine Size]]&lt;2,"Small",
Table1[[#This Row],[Engine Size]]&lt;4,"Medium",
TRUE,"Large"
)</f>
        <v>Large</v>
      </c>
      <c r="P2212" cm="1">
        <f t="array" ref="P2212">_xlfn.IFS(
Table1[[#This Row],[Condition]]="New",3,
Table1[[#This Row],[Condition]]="Like New",2,
TRUE,1
)</f>
        <v>3</v>
      </c>
    </row>
    <row r="2213" spans="1:16" hidden="1" x14ac:dyDescent="0.3">
      <c r="A2213">
        <v>2212</v>
      </c>
      <c r="B2213" t="s">
        <v>50</v>
      </c>
      <c r="C2213">
        <v>2003</v>
      </c>
      <c r="D2213">
        <v>2.7</v>
      </c>
      <c r="E2213" t="s">
        <v>42</v>
      </c>
      <c r="F2213" t="s">
        <v>19</v>
      </c>
      <c r="G2213">
        <v>181136</v>
      </c>
      <c r="H2213" t="s">
        <v>26</v>
      </c>
      <c r="I2213">
        <v>21664.07</v>
      </c>
      <c r="J2213" t="s">
        <v>54</v>
      </c>
      <c r="K2213">
        <f ca="1">YEAR(TODAY()) - Table1[[#This Row],[Year]]</f>
        <v>23</v>
      </c>
      <c r="L2213">
        <f>Table1[[#This Row],[Price]]/Table1[[#This Row],[Mileage]]</f>
        <v>0.11960112843388393</v>
      </c>
      <c r="M2213" t="str" cm="1">
        <f t="array" ref="M2213">_xlfn.IFS(
Table1[[#This Row],[Mileage]]&lt;50000,"Low",
Table1[[#This Row],[Mileage]]&lt;150000,"Medium",
TRUE,"High"
)</f>
        <v>High</v>
      </c>
      <c r="N2213" t="str" cm="1">
        <f t="array" ref="N2213">_xlfn.IFS(
Table1[[#This Row],[Price]]&lt;65000,"Budget",
Table1[[#This Row],[Price]]&lt;=80000,"Mid-range",
TRUE,"Premium"
)</f>
        <v>Budget</v>
      </c>
      <c r="O2213" t="str" cm="1">
        <f t="array" ref="O2213">_xlfn.IFS(
Table1[[#This Row],[Engine Size]]&lt;2,"Small",
Table1[[#This Row],[Engine Size]]&lt;4,"Medium",
TRUE,"Large"
)</f>
        <v>Medium</v>
      </c>
      <c r="P2213" cm="1">
        <f t="array" ref="P2213">_xlfn.IFS(
Table1[[#This Row],[Condition]]="New",3,
Table1[[#This Row],[Condition]]="Like New",2,
TRUE,1
)</f>
        <v>1</v>
      </c>
    </row>
    <row r="2214" spans="1:16" hidden="1" x14ac:dyDescent="0.3">
      <c r="A2214">
        <v>2213</v>
      </c>
      <c r="B2214" t="s">
        <v>50</v>
      </c>
      <c r="C2214">
        <v>2022</v>
      </c>
      <c r="D2214">
        <v>5.9</v>
      </c>
      <c r="E2214" t="s">
        <v>25</v>
      </c>
      <c r="F2214" t="s">
        <v>19</v>
      </c>
      <c r="G2214">
        <v>168082</v>
      </c>
      <c r="H2214" t="s">
        <v>38</v>
      </c>
      <c r="I2214">
        <v>18404.29</v>
      </c>
      <c r="J2214" t="s">
        <v>51</v>
      </c>
      <c r="K2214">
        <f ca="1">YEAR(TODAY()) - Table1[[#This Row],[Year]]</f>
        <v>4</v>
      </c>
      <c r="L2214">
        <f>Table1[[#This Row],[Price]]/Table1[[#This Row],[Mileage]]</f>
        <v>0.10949590081031878</v>
      </c>
      <c r="M2214" t="str" cm="1">
        <f t="array" ref="M2214">_xlfn.IFS(
Table1[[#This Row],[Mileage]]&lt;50000,"Low",
Table1[[#This Row],[Mileage]]&lt;150000,"Medium",
TRUE,"High"
)</f>
        <v>High</v>
      </c>
      <c r="N2214" t="str" cm="1">
        <f t="array" ref="N2214">_xlfn.IFS(
Table1[[#This Row],[Price]]&lt;65000,"Budget",
Table1[[#This Row],[Price]]&lt;=80000,"Mid-range",
TRUE,"Premium"
)</f>
        <v>Budget</v>
      </c>
      <c r="O2214" t="str" cm="1">
        <f t="array" ref="O2214">_xlfn.IFS(
Table1[[#This Row],[Engine Size]]&lt;2,"Small",
Table1[[#This Row],[Engine Size]]&lt;4,"Medium",
TRUE,"Large"
)</f>
        <v>Large</v>
      </c>
      <c r="P2214" cm="1">
        <f t="array" ref="P2214">_xlfn.IFS(
Table1[[#This Row],[Condition]]="New",3,
Table1[[#This Row],[Condition]]="Like New",2,
TRUE,1
)</f>
        <v>2</v>
      </c>
    </row>
    <row r="2215" spans="1:16" hidden="1" x14ac:dyDescent="0.3">
      <c r="A2215">
        <v>2214</v>
      </c>
      <c r="B2215" t="s">
        <v>30</v>
      </c>
      <c r="C2215">
        <v>2009</v>
      </c>
      <c r="D2215">
        <v>3.4</v>
      </c>
      <c r="E2215" t="s">
        <v>25</v>
      </c>
      <c r="F2215" t="s">
        <v>19</v>
      </c>
      <c r="G2215">
        <v>253301</v>
      </c>
      <c r="H2215" t="s">
        <v>20</v>
      </c>
      <c r="I2215">
        <v>16960.310000000001</v>
      </c>
      <c r="J2215" t="s">
        <v>41</v>
      </c>
      <c r="K2215">
        <f ca="1">YEAR(TODAY()) - Table1[[#This Row],[Year]]</f>
        <v>17</v>
      </c>
      <c r="L2215">
        <f>Table1[[#This Row],[Price]]/Table1[[#This Row],[Mileage]]</f>
        <v>6.695713795050158E-2</v>
      </c>
      <c r="M2215" t="str" cm="1">
        <f t="array" ref="M2215">_xlfn.IFS(
Table1[[#This Row],[Mileage]]&lt;50000,"Low",
Table1[[#This Row],[Mileage]]&lt;150000,"Medium",
TRUE,"High"
)</f>
        <v>High</v>
      </c>
      <c r="N2215" t="str" cm="1">
        <f t="array" ref="N2215">_xlfn.IFS(
Table1[[#This Row],[Price]]&lt;65000,"Budget",
Table1[[#This Row],[Price]]&lt;=80000,"Mid-range",
TRUE,"Premium"
)</f>
        <v>Budget</v>
      </c>
      <c r="O2215" t="str" cm="1">
        <f t="array" ref="O2215">_xlfn.IFS(
Table1[[#This Row],[Engine Size]]&lt;2,"Small",
Table1[[#This Row],[Engine Size]]&lt;4,"Medium",
TRUE,"Large"
)</f>
        <v>Medium</v>
      </c>
      <c r="P2215" cm="1">
        <f t="array" ref="P2215">_xlfn.IFS(
Table1[[#This Row],[Condition]]="New",3,
Table1[[#This Row],[Condition]]="Like New",2,
TRUE,1
)</f>
        <v>3</v>
      </c>
    </row>
    <row r="2216" spans="1:16" hidden="1" x14ac:dyDescent="0.3">
      <c r="A2216">
        <v>2215</v>
      </c>
      <c r="B2216" t="s">
        <v>30</v>
      </c>
      <c r="C2216">
        <v>2019</v>
      </c>
      <c r="D2216">
        <v>1.9</v>
      </c>
      <c r="E2216" t="s">
        <v>18</v>
      </c>
      <c r="F2216" t="s">
        <v>34</v>
      </c>
      <c r="G2216">
        <v>18095</v>
      </c>
      <c r="H2216" t="s">
        <v>26</v>
      </c>
      <c r="I2216">
        <v>48014.73</v>
      </c>
      <c r="J2216" t="s">
        <v>52</v>
      </c>
      <c r="K2216">
        <f ca="1">YEAR(TODAY()) - Table1[[#This Row],[Year]]</f>
        <v>7</v>
      </c>
      <c r="L2216">
        <f>Table1[[#This Row],[Price]]/Table1[[#This Row],[Mileage]]</f>
        <v>2.6534805194805196</v>
      </c>
      <c r="M2216" t="str" cm="1">
        <f t="array" ref="M2216">_xlfn.IFS(
Table1[[#This Row],[Mileage]]&lt;50000,"Low",
Table1[[#This Row],[Mileage]]&lt;150000,"Medium",
TRUE,"High"
)</f>
        <v>Low</v>
      </c>
      <c r="N2216" t="str" cm="1">
        <f t="array" ref="N2216">_xlfn.IFS(
Table1[[#This Row],[Price]]&lt;65000,"Budget",
Table1[[#This Row],[Price]]&lt;=80000,"Mid-range",
TRUE,"Premium"
)</f>
        <v>Budget</v>
      </c>
      <c r="O2216" t="str" cm="1">
        <f t="array" ref="O2216">_xlfn.IFS(
Table1[[#This Row],[Engine Size]]&lt;2,"Small",
Table1[[#This Row],[Engine Size]]&lt;4,"Medium",
TRUE,"Large"
)</f>
        <v>Small</v>
      </c>
      <c r="P2216" cm="1">
        <f t="array" ref="P2216">_xlfn.IFS(
Table1[[#This Row],[Condition]]="New",3,
Table1[[#This Row],[Condition]]="Like New",2,
TRUE,1
)</f>
        <v>1</v>
      </c>
    </row>
    <row r="2217" spans="1:16" x14ac:dyDescent="0.3">
      <c r="A2217">
        <v>2216</v>
      </c>
      <c r="B2217" t="s">
        <v>43</v>
      </c>
      <c r="C2217">
        <v>2014</v>
      </c>
      <c r="D2217">
        <v>5.5</v>
      </c>
      <c r="E2217" t="s">
        <v>42</v>
      </c>
      <c r="F2217" t="s">
        <v>19</v>
      </c>
      <c r="G2217">
        <v>123554</v>
      </c>
      <c r="H2217" t="s">
        <v>26</v>
      </c>
      <c r="I2217">
        <v>53971.07</v>
      </c>
      <c r="J2217" t="s">
        <v>60</v>
      </c>
      <c r="K2217">
        <f ca="1">YEAR(TODAY()) - Table1[[#This Row],[Year]]</f>
        <v>12</v>
      </c>
      <c r="L2217">
        <f>Table1[[#This Row],[Price]]/Table1[[#This Row],[Mileage]]</f>
        <v>0.43682171358272498</v>
      </c>
      <c r="M2217" t="str" cm="1">
        <f t="array" ref="M2217">_xlfn.IFS(
Table1[[#This Row],[Mileage]]&lt;50000,"Low",
Table1[[#This Row],[Mileage]]&lt;150000,"Medium",
TRUE,"High"
)</f>
        <v>Medium</v>
      </c>
      <c r="N2217" t="str" cm="1">
        <f t="array" ref="N2217">_xlfn.IFS(
Table1[[#This Row],[Price]]&lt;65000,"Budget",
Table1[[#This Row],[Price]]&lt;=80000,"Mid-range",
TRUE,"Premium"
)</f>
        <v>Budget</v>
      </c>
      <c r="O2217" t="str" cm="1">
        <f t="array" ref="O2217">_xlfn.IFS(
Table1[[#This Row],[Engine Size]]&lt;2,"Small",
Table1[[#This Row],[Engine Size]]&lt;4,"Medium",
TRUE,"Large"
)</f>
        <v>Large</v>
      </c>
      <c r="P2217" cm="1">
        <f t="array" ref="P2217">_xlfn.IFS(
Table1[[#This Row],[Condition]]="New",3,
Table1[[#This Row],[Condition]]="Like New",2,
TRUE,1
)</f>
        <v>1</v>
      </c>
    </row>
    <row r="2218" spans="1:16" hidden="1" x14ac:dyDescent="0.3">
      <c r="A2218">
        <v>2217</v>
      </c>
      <c r="B2218" t="s">
        <v>37</v>
      </c>
      <c r="C2218">
        <v>2017</v>
      </c>
      <c r="D2218">
        <v>3.3</v>
      </c>
      <c r="E2218" t="s">
        <v>42</v>
      </c>
      <c r="F2218" t="s">
        <v>19</v>
      </c>
      <c r="G2218">
        <v>234989</v>
      </c>
      <c r="H2218" t="s">
        <v>38</v>
      </c>
      <c r="I2218">
        <v>17671.53</v>
      </c>
      <c r="J2218" t="s">
        <v>45</v>
      </c>
      <c r="K2218">
        <f ca="1">YEAR(TODAY()) - Table1[[#This Row],[Year]]</f>
        <v>9</v>
      </c>
      <c r="L2218">
        <f>Table1[[#This Row],[Price]]/Table1[[#This Row],[Mileage]]</f>
        <v>7.5201520071152259E-2</v>
      </c>
      <c r="M2218" t="str" cm="1">
        <f t="array" ref="M2218">_xlfn.IFS(
Table1[[#This Row],[Mileage]]&lt;50000,"Low",
Table1[[#This Row],[Mileage]]&lt;150000,"Medium",
TRUE,"High"
)</f>
        <v>High</v>
      </c>
      <c r="N2218" t="str" cm="1">
        <f t="array" ref="N2218">_xlfn.IFS(
Table1[[#This Row],[Price]]&lt;65000,"Budget",
Table1[[#This Row],[Price]]&lt;=80000,"Mid-range",
TRUE,"Premium"
)</f>
        <v>Budget</v>
      </c>
      <c r="O2218" t="str" cm="1">
        <f t="array" ref="O2218">_xlfn.IFS(
Table1[[#This Row],[Engine Size]]&lt;2,"Small",
Table1[[#This Row],[Engine Size]]&lt;4,"Medium",
TRUE,"Large"
)</f>
        <v>Medium</v>
      </c>
      <c r="P2218" cm="1">
        <f t="array" ref="P2218">_xlfn.IFS(
Table1[[#This Row],[Condition]]="New",3,
Table1[[#This Row],[Condition]]="Like New",2,
TRUE,1
)</f>
        <v>2</v>
      </c>
    </row>
    <row r="2219" spans="1:16" x14ac:dyDescent="0.3">
      <c r="A2219">
        <v>2218</v>
      </c>
      <c r="B2219" t="s">
        <v>30</v>
      </c>
      <c r="C2219">
        <v>2019</v>
      </c>
      <c r="D2219">
        <v>4.5</v>
      </c>
      <c r="E2219" t="s">
        <v>18</v>
      </c>
      <c r="F2219" t="s">
        <v>34</v>
      </c>
      <c r="G2219">
        <v>89023</v>
      </c>
      <c r="H2219" t="s">
        <v>20</v>
      </c>
      <c r="I2219">
        <v>98042.59</v>
      </c>
      <c r="J2219" t="s">
        <v>40</v>
      </c>
      <c r="K2219">
        <f ca="1">YEAR(TODAY()) - Table1[[#This Row],[Year]]</f>
        <v>7</v>
      </c>
      <c r="L2219">
        <f>Table1[[#This Row],[Price]]/Table1[[#This Row],[Mileage]]</f>
        <v>1.1013175246846321</v>
      </c>
      <c r="M2219" t="str" cm="1">
        <f t="array" ref="M2219">_xlfn.IFS(
Table1[[#This Row],[Mileage]]&lt;50000,"Low",
Table1[[#This Row],[Mileage]]&lt;150000,"Medium",
TRUE,"High"
)</f>
        <v>Medium</v>
      </c>
      <c r="N2219" t="str" cm="1">
        <f t="array" ref="N2219">_xlfn.IFS(
Table1[[#This Row],[Price]]&lt;65000,"Budget",
Table1[[#This Row],[Price]]&lt;=80000,"Mid-range",
TRUE,"Premium"
)</f>
        <v>Premium</v>
      </c>
      <c r="O2219" t="str" cm="1">
        <f t="array" ref="O2219">_xlfn.IFS(
Table1[[#This Row],[Engine Size]]&lt;2,"Small",
Table1[[#This Row],[Engine Size]]&lt;4,"Medium",
TRUE,"Large"
)</f>
        <v>Large</v>
      </c>
      <c r="P2219" cm="1">
        <f t="array" ref="P2219">_xlfn.IFS(
Table1[[#This Row],[Condition]]="New",3,
Table1[[#This Row],[Condition]]="Like New",2,
TRUE,1
)</f>
        <v>3</v>
      </c>
    </row>
    <row r="2220" spans="1:16" hidden="1" x14ac:dyDescent="0.3">
      <c r="A2220">
        <v>2219</v>
      </c>
      <c r="B2220" t="s">
        <v>58</v>
      </c>
      <c r="C2220">
        <v>2012</v>
      </c>
      <c r="D2220">
        <v>5.9</v>
      </c>
      <c r="E2220" t="s">
        <v>42</v>
      </c>
      <c r="F2220" t="s">
        <v>19</v>
      </c>
      <c r="G2220">
        <v>107181</v>
      </c>
      <c r="H2220" t="s">
        <v>26</v>
      </c>
      <c r="I2220">
        <v>29487.759999999998</v>
      </c>
      <c r="J2220" t="s">
        <v>62</v>
      </c>
      <c r="K2220">
        <f ca="1">YEAR(TODAY()) - Table1[[#This Row],[Year]]</f>
        <v>14</v>
      </c>
      <c r="L2220">
        <f>Table1[[#This Row],[Price]]/Table1[[#This Row],[Mileage]]</f>
        <v>0.27512115020386074</v>
      </c>
      <c r="M2220" t="str" cm="1">
        <f t="array" ref="M2220">_xlfn.IFS(
Table1[[#This Row],[Mileage]]&lt;50000,"Low",
Table1[[#This Row],[Mileage]]&lt;150000,"Medium",
TRUE,"High"
)</f>
        <v>Medium</v>
      </c>
      <c r="N2220" t="str" cm="1">
        <f t="array" ref="N2220">_xlfn.IFS(
Table1[[#This Row],[Price]]&lt;65000,"Budget",
Table1[[#This Row],[Price]]&lt;=80000,"Mid-range",
TRUE,"Premium"
)</f>
        <v>Budget</v>
      </c>
      <c r="O2220" t="str" cm="1">
        <f t="array" ref="O2220">_xlfn.IFS(
Table1[[#This Row],[Engine Size]]&lt;2,"Small",
Table1[[#This Row],[Engine Size]]&lt;4,"Medium",
TRUE,"Large"
)</f>
        <v>Large</v>
      </c>
      <c r="P2220" cm="1">
        <f t="array" ref="P2220">_xlfn.IFS(
Table1[[#This Row],[Condition]]="New",3,
Table1[[#This Row],[Condition]]="Like New",2,
TRUE,1
)</f>
        <v>1</v>
      </c>
    </row>
    <row r="2221" spans="1:16" hidden="1" x14ac:dyDescent="0.3">
      <c r="A2221">
        <v>2220</v>
      </c>
      <c r="B2221" t="s">
        <v>30</v>
      </c>
      <c r="C2221">
        <v>2007</v>
      </c>
      <c r="D2221">
        <v>1.3</v>
      </c>
      <c r="E2221" t="s">
        <v>33</v>
      </c>
      <c r="F2221" t="s">
        <v>19</v>
      </c>
      <c r="G2221">
        <v>222310</v>
      </c>
      <c r="H2221" t="s">
        <v>26</v>
      </c>
      <c r="I2221">
        <v>48589.93</v>
      </c>
      <c r="J2221" t="s">
        <v>52</v>
      </c>
      <c r="K2221">
        <f ca="1">YEAR(TODAY()) - Table1[[#This Row],[Year]]</f>
        <v>19</v>
      </c>
      <c r="L2221">
        <f>Table1[[#This Row],[Price]]/Table1[[#This Row],[Mileage]]</f>
        <v>0.21856835050155188</v>
      </c>
      <c r="M2221" t="str" cm="1">
        <f t="array" ref="M2221">_xlfn.IFS(
Table1[[#This Row],[Mileage]]&lt;50000,"Low",
Table1[[#This Row],[Mileage]]&lt;150000,"Medium",
TRUE,"High"
)</f>
        <v>High</v>
      </c>
      <c r="N2221" t="str" cm="1">
        <f t="array" ref="N2221">_xlfn.IFS(
Table1[[#This Row],[Price]]&lt;65000,"Budget",
Table1[[#This Row],[Price]]&lt;=80000,"Mid-range",
TRUE,"Premium"
)</f>
        <v>Budget</v>
      </c>
      <c r="O2221" t="str" cm="1">
        <f t="array" ref="O2221">_xlfn.IFS(
Table1[[#This Row],[Engine Size]]&lt;2,"Small",
Table1[[#This Row],[Engine Size]]&lt;4,"Medium",
TRUE,"Large"
)</f>
        <v>Small</v>
      </c>
      <c r="P2221" cm="1">
        <f t="array" ref="P2221">_xlfn.IFS(
Table1[[#This Row],[Condition]]="New",3,
Table1[[#This Row],[Condition]]="Like New",2,
TRUE,1
)</f>
        <v>1</v>
      </c>
    </row>
    <row r="2222" spans="1:16" hidden="1" x14ac:dyDescent="0.3">
      <c r="A2222">
        <v>2221</v>
      </c>
      <c r="B2222" t="s">
        <v>43</v>
      </c>
      <c r="C2222">
        <v>2008</v>
      </c>
      <c r="D2222">
        <v>1.5</v>
      </c>
      <c r="E2222" t="s">
        <v>33</v>
      </c>
      <c r="F2222" t="s">
        <v>19</v>
      </c>
      <c r="G2222">
        <v>282744</v>
      </c>
      <c r="H2222" t="s">
        <v>38</v>
      </c>
      <c r="I2222">
        <v>25545.61</v>
      </c>
      <c r="J2222" t="s">
        <v>57</v>
      </c>
      <c r="K2222">
        <f ca="1">YEAR(TODAY()) - Table1[[#This Row],[Year]]</f>
        <v>18</v>
      </c>
      <c r="L2222">
        <f>Table1[[#This Row],[Price]]/Table1[[#This Row],[Mileage]]</f>
        <v>9.0348902187137481E-2</v>
      </c>
      <c r="M2222" t="str" cm="1">
        <f t="array" ref="M2222">_xlfn.IFS(
Table1[[#This Row],[Mileage]]&lt;50000,"Low",
Table1[[#This Row],[Mileage]]&lt;150000,"Medium",
TRUE,"High"
)</f>
        <v>High</v>
      </c>
      <c r="N2222" t="str" cm="1">
        <f t="array" ref="N2222">_xlfn.IFS(
Table1[[#This Row],[Price]]&lt;65000,"Budget",
Table1[[#This Row],[Price]]&lt;=80000,"Mid-range",
TRUE,"Premium"
)</f>
        <v>Budget</v>
      </c>
      <c r="O2222" t="str" cm="1">
        <f t="array" ref="O2222">_xlfn.IFS(
Table1[[#This Row],[Engine Size]]&lt;2,"Small",
Table1[[#This Row],[Engine Size]]&lt;4,"Medium",
TRUE,"Large"
)</f>
        <v>Small</v>
      </c>
      <c r="P2222" cm="1">
        <f t="array" ref="P2222">_xlfn.IFS(
Table1[[#This Row],[Condition]]="New",3,
Table1[[#This Row],[Condition]]="Like New",2,
TRUE,1
)</f>
        <v>2</v>
      </c>
    </row>
    <row r="2223" spans="1:16" x14ac:dyDescent="0.3">
      <c r="A2223">
        <v>2222</v>
      </c>
      <c r="B2223" t="s">
        <v>50</v>
      </c>
      <c r="C2223">
        <v>2015</v>
      </c>
      <c r="D2223">
        <v>4.5999999999999996</v>
      </c>
      <c r="E2223" t="s">
        <v>33</v>
      </c>
      <c r="F2223" t="s">
        <v>34</v>
      </c>
      <c r="G2223">
        <v>264610</v>
      </c>
      <c r="H2223" t="s">
        <v>20</v>
      </c>
      <c r="I2223">
        <v>51922.65</v>
      </c>
      <c r="J2223" t="s">
        <v>51</v>
      </c>
      <c r="K2223">
        <f ca="1">YEAR(TODAY()) - Table1[[#This Row],[Year]]</f>
        <v>11</v>
      </c>
      <c r="L2223">
        <f>Table1[[#This Row],[Price]]/Table1[[#This Row],[Mileage]]</f>
        <v>0.19622330977665245</v>
      </c>
      <c r="M2223" t="str" cm="1">
        <f t="array" ref="M2223">_xlfn.IFS(
Table1[[#This Row],[Mileage]]&lt;50000,"Low",
Table1[[#This Row],[Mileage]]&lt;150000,"Medium",
TRUE,"High"
)</f>
        <v>High</v>
      </c>
      <c r="N2223" t="str" cm="1">
        <f t="array" ref="N2223">_xlfn.IFS(
Table1[[#This Row],[Price]]&lt;65000,"Budget",
Table1[[#This Row],[Price]]&lt;=80000,"Mid-range",
TRUE,"Premium"
)</f>
        <v>Budget</v>
      </c>
      <c r="O2223" t="str" cm="1">
        <f t="array" ref="O2223">_xlfn.IFS(
Table1[[#This Row],[Engine Size]]&lt;2,"Small",
Table1[[#This Row],[Engine Size]]&lt;4,"Medium",
TRUE,"Large"
)</f>
        <v>Large</v>
      </c>
      <c r="P2223" cm="1">
        <f t="array" ref="P2223">_xlfn.IFS(
Table1[[#This Row],[Condition]]="New",3,
Table1[[#This Row],[Condition]]="Like New",2,
TRUE,1
)</f>
        <v>3</v>
      </c>
    </row>
    <row r="2224" spans="1:16" x14ac:dyDescent="0.3">
      <c r="A2224">
        <v>2223</v>
      </c>
      <c r="B2224" t="s">
        <v>43</v>
      </c>
      <c r="C2224">
        <v>2018</v>
      </c>
      <c r="D2224">
        <v>2.4</v>
      </c>
      <c r="E2224" t="s">
        <v>42</v>
      </c>
      <c r="F2224" t="s">
        <v>19</v>
      </c>
      <c r="G2224">
        <v>256349</v>
      </c>
      <c r="H2224" t="s">
        <v>20</v>
      </c>
      <c r="I2224">
        <v>76821.58</v>
      </c>
      <c r="J2224" t="s">
        <v>44</v>
      </c>
      <c r="K2224">
        <f ca="1">YEAR(TODAY()) - Table1[[#This Row],[Year]]</f>
        <v>8</v>
      </c>
      <c r="L2224">
        <f>Table1[[#This Row],[Price]]/Table1[[#This Row],[Mileage]]</f>
        <v>0.29967575453775908</v>
      </c>
      <c r="M2224" t="str" cm="1">
        <f t="array" ref="M2224">_xlfn.IFS(
Table1[[#This Row],[Mileage]]&lt;50000,"Low",
Table1[[#This Row],[Mileage]]&lt;150000,"Medium",
TRUE,"High"
)</f>
        <v>High</v>
      </c>
      <c r="N2224" t="str" cm="1">
        <f t="array" ref="N2224">_xlfn.IFS(
Table1[[#This Row],[Price]]&lt;65000,"Budget",
Table1[[#This Row],[Price]]&lt;=80000,"Mid-range",
TRUE,"Premium"
)</f>
        <v>Mid-range</v>
      </c>
      <c r="O2224" t="str" cm="1">
        <f t="array" ref="O2224">_xlfn.IFS(
Table1[[#This Row],[Engine Size]]&lt;2,"Small",
Table1[[#This Row],[Engine Size]]&lt;4,"Medium",
TRUE,"Large"
)</f>
        <v>Medium</v>
      </c>
      <c r="P2224" cm="1">
        <f t="array" ref="P2224">_xlfn.IFS(
Table1[[#This Row],[Condition]]="New",3,
Table1[[#This Row],[Condition]]="Like New",2,
TRUE,1
)</f>
        <v>3</v>
      </c>
    </row>
    <row r="2225" spans="1:16" x14ac:dyDescent="0.3">
      <c r="A2225">
        <v>2224</v>
      </c>
      <c r="B2225" t="s">
        <v>50</v>
      </c>
      <c r="C2225">
        <v>2015</v>
      </c>
      <c r="D2225">
        <v>1.9</v>
      </c>
      <c r="E2225" t="s">
        <v>33</v>
      </c>
      <c r="F2225" t="s">
        <v>34</v>
      </c>
      <c r="G2225">
        <v>176169</v>
      </c>
      <c r="H2225" t="s">
        <v>20</v>
      </c>
      <c r="I2225">
        <v>54504.69</v>
      </c>
      <c r="J2225" t="s">
        <v>55</v>
      </c>
      <c r="K2225">
        <f ca="1">YEAR(TODAY()) - Table1[[#This Row],[Year]]</f>
        <v>11</v>
      </c>
      <c r="L2225">
        <f>Table1[[#This Row],[Price]]/Table1[[#This Row],[Mileage]]</f>
        <v>0.3093886552117569</v>
      </c>
      <c r="M2225" t="str" cm="1">
        <f t="array" ref="M2225">_xlfn.IFS(
Table1[[#This Row],[Mileage]]&lt;50000,"Low",
Table1[[#This Row],[Mileage]]&lt;150000,"Medium",
TRUE,"High"
)</f>
        <v>High</v>
      </c>
      <c r="N2225" t="str" cm="1">
        <f t="array" ref="N2225">_xlfn.IFS(
Table1[[#This Row],[Price]]&lt;65000,"Budget",
Table1[[#This Row],[Price]]&lt;=80000,"Mid-range",
TRUE,"Premium"
)</f>
        <v>Budget</v>
      </c>
      <c r="O2225" t="str" cm="1">
        <f t="array" ref="O2225">_xlfn.IFS(
Table1[[#This Row],[Engine Size]]&lt;2,"Small",
Table1[[#This Row],[Engine Size]]&lt;4,"Medium",
TRUE,"Large"
)</f>
        <v>Small</v>
      </c>
      <c r="P2225" cm="1">
        <f t="array" ref="P2225">_xlfn.IFS(
Table1[[#This Row],[Condition]]="New",3,
Table1[[#This Row],[Condition]]="Like New",2,
TRUE,1
)</f>
        <v>3</v>
      </c>
    </row>
    <row r="2226" spans="1:16" hidden="1" x14ac:dyDescent="0.3">
      <c r="A2226">
        <v>2225</v>
      </c>
      <c r="B2226" t="s">
        <v>17</v>
      </c>
      <c r="C2226">
        <v>2006</v>
      </c>
      <c r="D2226">
        <v>1.2</v>
      </c>
      <c r="E2226" t="s">
        <v>33</v>
      </c>
      <c r="F2226" t="s">
        <v>34</v>
      </c>
      <c r="G2226">
        <v>53276</v>
      </c>
      <c r="H2226" t="s">
        <v>20</v>
      </c>
      <c r="I2226">
        <v>32136.639999999999</v>
      </c>
      <c r="J2226" t="s">
        <v>21</v>
      </c>
      <c r="K2226">
        <f ca="1">YEAR(TODAY()) - Table1[[#This Row],[Year]]</f>
        <v>20</v>
      </c>
      <c r="L2226">
        <f>Table1[[#This Row],[Price]]/Table1[[#This Row],[Mileage]]</f>
        <v>0.60321045123507766</v>
      </c>
      <c r="M2226" t="str" cm="1">
        <f t="array" ref="M2226">_xlfn.IFS(
Table1[[#This Row],[Mileage]]&lt;50000,"Low",
Table1[[#This Row],[Mileage]]&lt;150000,"Medium",
TRUE,"High"
)</f>
        <v>Medium</v>
      </c>
      <c r="N2226" t="str" cm="1">
        <f t="array" ref="N2226">_xlfn.IFS(
Table1[[#This Row],[Price]]&lt;65000,"Budget",
Table1[[#This Row],[Price]]&lt;=80000,"Mid-range",
TRUE,"Premium"
)</f>
        <v>Budget</v>
      </c>
      <c r="O2226" t="str" cm="1">
        <f t="array" ref="O2226">_xlfn.IFS(
Table1[[#This Row],[Engine Size]]&lt;2,"Small",
Table1[[#This Row],[Engine Size]]&lt;4,"Medium",
TRUE,"Large"
)</f>
        <v>Small</v>
      </c>
      <c r="P2226" cm="1">
        <f t="array" ref="P2226">_xlfn.IFS(
Table1[[#This Row],[Condition]]="New",3,
Table1[[#This Row],[Condition]]="Like New",2,
TRUE,1
)</f>
        <v>3</v>
      </c>
    </row>
    <row r="2227" spans="1:16" hidden="1" x14ac:dyDescent="0.3">
      <c r="A2227">
        <v>2226</v>
      </c>
      <c r="B2227" t="s">
        <v>17</v>
      </c>
      <c r="C2227">
        <v>2013</v>
      </c>
      <c r="D2227">
        <v>1.1000000000000001</v>
      </c>
      <c r="E2227" t="s">
        <v>18</v>
      </c>
      <c r="F2227" t="s">
        <v>34</v>
      </c>
      <c r="G2227">
        <v>269072</v>
      </c>
      <c r="H2227" t="s">
        <v>38</v>
      </c>
      <c r="I2227">
        <v>28597.68</v>
      </c>
      <c r="J2227" t="s">
        <v>47</v>
      </c>
      <c r="K2227">
        <f ca="1">YEAR(TODAY()) - Table1[[#This Row],[Year]]</f>
        <v>13</v>
      </c>
      <c r="L2227">
        <f>Table1[[#This Row],[Price]]/Table1[[#This Row],[Mileage]]</f>
        <v>0.10628263067134447</v>
      </c>
      <c r="M2227" t="str" cm="1">
        <f t="array" ref="M2227">_xlfn.IFS(
Table1[[#This Row],[Mileage]]&lt;50000,"Low",
Table1[[#This Row],[Mileage]]&lt;150000,"Medium",
TRUE,"High"
)</f>
        <v>High</v>
      </c>
      <c r="N2227" t="str" cm="1">
        <f t="array" ref="N2227">_xlfn.IFS(
Table1[[#This Row],[Price]]&lt;65000,"Budget",
Table1[[#This Row],[Price]]&lt;=80000,"Mid-range",
TRUE,"Premium"
)</f>
        <v>Budget</v>
      </c>
      <c r="O2227" t="str" cm="1">
        <f t="array" ref="O2227">_xlfn.IFS(
Table1[[#This Row],[Engine Size]]&lt;2,"Small",
Table1[[#This Row],[Engine Size]]&lt;4,"Medium",
TRUE,"Large"
)</f>
        <v>Small</v>
      </c>
      <c r="P2227" cm="1">
        <f t="array" ref="P2227">_xlfn.IFS(
Table1[[#This Row],[Condition]]="New",3,
Table1[[#This Row],[Condition]]="Like New",2,
TRUE,1
)</f>
        <v>2</v>
      </c>
    </row>
    <row r="2228" spans="1:16" x14ac:dyDescent="0.3">
      <c r="A2228">
        <v>2227</v>
      </c>
      <c r="B2228" t="s">
        <v>50</v>
      </c>
      <c r="C2228">
        <v>2013</v>
      </c>
      <c r="D2228">
        <v>4.9000000000000004</v>
      </c>
      <c r="E2228" t="s">
        <v>18</v>
      </c>
      <c r="F2228" t="s">
        <v>19</v>
      </c>
      <c r="G2228">
        <v>205719</v>
      </c>
      <c r="H2228" t="s">
        <v>26</v>
      </c>
      <c r="I2228">
        <v>77098.77</v>
      </c>
      <c r="J2228" t="s">
        <v>54</v>
      </c>
      <c r="K2228">
        <f ca="1">YEAR(TODAY()) - Table1[[#This Row],[Year]]</f>
        <v>13</v>
      </c>
      <c r="L2228">
        <f>Table1[[#This Row],[Price]]/Table1[[#This Row],[Mileage]]</f>
        <v>0.37477709885815119</v>
      </c>
      <c r="M2228" t="str" cm="1">
        <f t="array" ref="M2228">_xlfn.IFS(
Table1[[#This Row],[Mileage]]&lt;50000,"Low",
Table1[[#This Row],[Mileage]]&lt;150000,"Medium",
TRUE,"High"
)</f>
        <v>High</v>
      </c>
      <c r="N2228" t="str" cm="1">
        <f t="array" ref="N2228">_xlfn.IFS(
Table1[[#This Row],[Price]]&lt;65000,"Budget",
Table1[[#This Row],[Price]]&lt;=80000,"Mid-range",
TRUE,"Premium"
)</f>
        <v>Mid-range</v>
      </c>
      <c r="O2228" t="str" cm="1">
        <f t="array" ref="O2228">_xlfn.IFS(
Table1[[#This Row],[Engine Size]]&lt;2,"Small",
Table1[[#This Row],[Engine Size]]&lt;4,"Medium",
TRUE,"Large"
)</f>
        <v>Large</v>
      </c>
      <c r="P2228" cm="1">
        <f t="array" ref="P2228">_xlfn.IFS(
Table1[[#This Row],[Condition]]="New",3,
Table1[[#This Row],[Condition]]="Like New",2,
TRUE,1
)</f>
        <v>1</v>
      </c>
    </row>
    <row r="2229" spans="1:16" hidden="1" x14ac:dyDescent="0.3">
      <c r="A2229">
        <v>2228</v>
      </c>
      <c r="B2229" t="s">
        <v>37</v>
      </c>
      <c r="C2229">
        <v>2003</v>
      </c>
      <c r="D2229">
        <v>1.7</v>
      </c>
      <c r="E2229" t="s">
        <v>25</v>
      </c>
      <c r="F2229" t="s">
        <v>19</v>
      </c>
      <c r="G2229">
        <v>171960</v>
      </c>
      <c r="H2229" t="s">
        <v>26</v>
      </c>
      <c r="I2229">
        <v>16232.63</v>
      </c>
      <c r="J2229" t="s">
        <v>45</v>
      </c>
      <c r="K2229">
        <f ca="1">YEAR(TODAY()) - Table1[[#This Row],[Year]]</f>
        <v>23</v>
      </c>
      <c r="L2229">
        <f>Table1[[#This Row],[Price]]/Table1[[#This Row],[Mileage]]</f>
        <v>9.4397708769481267E-2</v>
      </c>
      <c r="M2229" t="str" cm="1">
        <f t="array" ref="M2229">_xlfn.IFS(
Table1[[#This Row],[Mileage]]&lt;50000,"Low",
Table1[[#This Row],[Mileage]]&lt;150000,"Medium",
TRUE,"High"
)</f>
        <v>High</v>
      </c>
      <c r="N2229" t="str" cm="1">
        <f t="array" ref="N2229">_xlfn.IFS(
Table1[[#This Row],[Price]]&lt;65000,"Budget",
Table1[[#This Row],[Price]]&lt;=80000,"Mid-range",
TRUE,"Premium"
)</f>
        <v>Budget</v>
      </c>
      <c r="O2229" t="str" cm="1">
        <f t="array" ref="O2229">_xlfn.IFS(
Table1[[#This Row],[Engine Size]]&lt;2,"Small",
Table1[[#This Row],[Engine Size]]&lt;4,"Medium",
TRUE,"Large"
)</f>
        <v>Small</v>
      </c>
      <c r="P2229" cm="1">
        <f t="array" ref="P2229">_xlfn.IFS(
Table1[[#This Row],[Condition]]="New",3,
Table1[[#This Row],[Condition]]="Like New",2,
TRUE,1
)</f>
        <v>1</v>
      </c>
    </row>
    <row r="2230" spans="1:16" hidden="1" x14ac:dyDescent="0.3">
      <c r="A2230">
        <v>2229</v>
      </c>
      <c r="B2230" t="s">
        <v>30</v>
      </c>
      <c r="C2230">
        <v>2014</v>
      </c>
      <c r="D2230">
        <v>3.3</v>
      </c>
      <c r="E2230" t="s">
        <v>25</v>
      </c>
      <c r="F2230" t="s">
        <v>19</v>
      </c>
      <c r="G2230">
        <v>226097</v>
      </c>
      <c r="H2230" t="s">
        <v>20</v>
      </c>
      <c r="I2230">
        <v>40146.82</v>
      </c>
      <c r="J2230" t="s">
        <v>40</v>
      </c>
      <c r="K2230">
        <f ca="1">YEAR(TODAY()) - Table1[[#This Row],[Year]]</f>
        <v>12</v>
      </c>
      <c r="L2230">
        <f>Table1[[#This Row],[Price]]/Table1[[#This Row],[Mileage]]</f>
        <v>0.17756458511169984</v>
      </c>
      <c r="M2230" t="str" cm="1">
        <f t="array" ref="M2230">_xlfn.IFS(
Table1[[#This Row],[Mileage]]&lt;50000,"Low",
Table1[[#This Row],[Mileage]]&lt;150000,"Medium",
TRUE,"High"
)</f>
        <v>High</v>
      </c>
      <c r="N2230" t="str" cm="1">
        <f t="array" ref="N2230">_xlfn.IFS(
Table1[[#This Row],[Price]]&lt;65000,"Budget",
Table1[[#This Row],[Price]]&lt;=80000,"Mid-range",
TRUE,"Premium"
)</f>
        <v>Budget</v>
      </c>
      <c r="O2230" t="str" cm="1">
        <f t="array" ref="O2230">_xlfn.IFS(
Table1[[#This Row],[Engine Size]]&lt;2,"Small",
Table1[[#This Row],[Engine Size]]&lt;4,"Medium",
TRUE,"Large"
)</f>
        <v>Medium</v>
      </c>
      <c r="P2230" cm="1">
        <f t="array" ref="P2230">_xlfn.IFS(
Table1[[#This Row],[Condition]]="New",3,
Table1[[#This Row],[Condition]]="Like New",2,
TRUE,1
)</f>
        <v>3</v>
      </c>
    </row>
    <row r="2231" spans="1:16" hidden="1" x14ac:dyDescent="0.3">
      <c r="A2231">
        <v>2230</v>
      </c>
      <c r="B2231" t="s">
        <v>58</v>
      </c>
      <c r="C2231">
        <v>2002</v>
      </c>
      <c r="D2231">
        <v>4</v>
      </c>
      <c r="E2231" t="s">
        <v>25</v>
      </c>
      <c r="F2231" t="s">
        <v>34</v>
      </c>
      <c r="G2231">
        <v>174904</v>
      </c>
      <c r="H2231" t="s">
        <v>20</v>
      </c>
      <c r="I2231">
        <v>19390.86</v>
      </c>
      <c r="J2231" t="s">
        <v>65</v>
      </c>
      <c r="K2231">
        <f ca="1">YEAR(TODAY()) - Table1[[#This Row],[Year]]</f>
        <v>24</v>
      </c>
      <c r="L2231">
        <f>Table1[[#This Row],[Price]]/Table1[[#This Row],[Mileage]]</f>
        <v>0.11086573205872936</v>
      </c>
      <c r="M2231" t="str" cm="1">
        <f t="array" ref="M2231">_xlfn.IFS(
Table1[[#This Row],[Mileage]]&lt;50000,"Low",
Table1[[#This Row],[Mileage]]&lt;150000,"Medium",
TRUE,"High"
)</f>
        <v>High</v>
      </c>
      <c r="N2231" t="str" cm="1">
        <f t="array" ref="N2231">_xlfn.IFS(
Table1[[#This Row],[Price]]&lt;65000,"Budget",
Table1[[#This Row],[Price]]&lt;=80000,"Mid-range",
TRUE,"Premium"
)</f>
        <v>Budget</v>
      </c>
      <c r="O2231" t="str" cm="1">
        <f t="array" ref="O2231">_xlfn.IFS(
Table1[[#This Row],[Engine Size]]&lt;2,"Small",
Table1[[#This Row],[Engine Size]]&lt;4,"Medium",
TRUE,"Large"
)</f>
        <v>Large</v>
      </c>
      <c r="P2231" cm="1">
        <f t="array" ref="P2231">_xlfn.IFS(
Table1[[#This Row],[Condition]]="New",3,
Table1[[#This Row],[Condition]]="Like New",2,
TRUE,1
)</f>
        <v>3</v>
      </c>
    </row>
    <row r="2232" spans="1:16" hidden="1" x14ac:dyDescent="0.3">
      <c r="A2232">
        <v>2231</v>
      </c>
      <c r="B2232" t="s">
        <v>58</v>
      </c>
      <c r="C2232">
        <v>2004</v>
      </c>
      <c r="D2232">
        <v>3.1</v>
      </c>
      <c r="E2232" t="s">
        <v>25</v>
      </c>
      <c r="F2232" t="s">
        <v>34</v>
      </c>
      <c r="G2232">
        <v>116196</v>
      </c>
      <c r="H2232" t="s">
        <v>20</v>
      </c>
      <c r="I2232">
        <v>29507.7</v>
      </c>
      <c r="J2232" t="s">
        <v>59</v>
      </c>
      <c r="K2232">
        <f ca="1">YEAR(TODAY()) - Table1[[#This Row],[Year]]</f>
        <v>22</v>
      </c>
      <c r="L2232">
        <f>Table1[[#This Row],[Price]]/Table1[[#This Row],[Mileage]]</f>
        <v>0.25394764019415472</v>
      </c>
      <c r="M2232" t="str" cm="1">
        <f t="array" ref="M2232">_xlfn.IFS(
Table1[[#This Row],[Mileage]]&lt;50000,"Low",
Table1[[#This Row],[Mileage]]&lt;150000,"Medium",
TRUE,"High"
)</f>
        <v>Medium</v>
      </c>
      <c r="N2232" t="str" cm="1">
        <f t="array" ref="N2232">_xlfn.IFS(
Table1[[#This Row],[Price]]&lt;65000,"Budget",
Table1[[#This Row],[Price]]&lt;=80000,"Mid-range",
TRUE,"Premium"
)</f>
        <v>Budget</v>
      </c>
      <c r="O2232" t="str" cm="1">
        <f t="array" ref="O2232">_xlfn.IFS(
Table1[[#This Row],[Engine Size]]&lt;2,"Small",
Table1[[#This Row],[Engine Size]]&lt;4,"Medium",
TRUE,"Large"
)</f>
        <v>Medium</v>
      </c>
      <c r="P2232" cm="1">
        <f t="array" ref="P2232">_xlfn.IFS(
Table1[[#This Row],[Condition]]="New",3,
Table1[[#This Row],[Condition]]="Like New",2,
TRUE,1
)</f>
        <v>3</v>
      </c>
    </row>
    <row r="2233" spans="1:16" hidden="1" x14ac:dyDescent="0.3">
      <c r="A2233">
        <v>2232</v>
      </c>
      <c r="B2233" t="s">
        <v>24</v>
      </c>
      <c r="C2233">
        <v>2000</v>
      </c>
      <c r="D2233">
        <v>1.1000000000000001</v>
      </c>
      <c r="E2233" t="s">
        <v>18</v>
      </c>
      <c r="F2233" t="s">
        <v>19</v>
      </c>
      <c r="G2233">
        <v>9404</v>
      </c>
      <c r="H2233" t="s">
        <v>26</v>
      </c>
      <c r="I2233">
        <v>19504.91</v>
      </c>
      <c r="J2233" t="s">
        <v>53</v>
      </c>
      <c r="K2233">
        <f ca="1">YEAR(TODAY()) - Table1[[#This Row],[Year]]</f>
        <v>26</v>
      </c>
      <c r="L2233">
        <f>Table1[[#This Row],[Price]]/Table1[[#This Row],[Mileage]]</f>
        <v>2.0741078264568267</v>
      </c>
      <c r="M2233" t="str" cm="1">
        <f t="array" ref="M2233">_xlfn.IFS(
Table1[[#This Row],[Mileage]]&lt;50000,"Low",
Table1[[#This Row],[Mileage]]&lt;150000,"Medium",
TRUE,"High"
)</f>
        <v>Low</v>
      </c>
      <c r="N2233" t="str" cm="1">
        <f t="array" ref="N2233">_xlfn.IFS(
Table1[[#This Row],[Price]]&lt;65000,"Budget",
Table1[[#This Row],[Price]]&lt;=80000,"Mid-range",
TRUE,"Premium"
)</f>
        <v>Budget</v>
      </c>
      <c r="O2233" t="str" cm="1">
        <f t="array" ref="O2233">_xlfn.IFS(
Table1[[#This Row],[Engine Size]]&lt;2,"Small",
Table1[[#This Row],[Engine Size]]&lt;4,"Medium",
TRUE,"Large"
)</f>
        <v>Small</v>
      </c>
      <c r="P2233" cm="1">
        <f t="array" ref="P2233">_xlfn.IFS(
Table1[[#This Row],[Condition]]="New",3,
Table1[[#This Row],[Condition]]="Like New",2,
TRUE,1
)</f>
        <v>1</v>
      </c>
    </row>
    <row r="2234" spans="1:16" x14ac:dyDescent="0.3">
      <c r="A2234">
        <v>2233</v>
      </c>
      <c r="B2234" t="s">
        <v>50</v>
      </c>
      <c r="C2234">
        <v>2002</v>
      </c>
      <c r="D2234">
        <v>4.9000000000000004</v>
      </c>
      <c r="E2234" t="s">
        <v>18</v>
      </c>
      <c r="F2234" t="s">
        <v>34</v>
      </c>
      <c r="G2234">
        <v>209190</v>
      </c>
      <c r="H2234" t="s">
        <v>26</v>
      </c>
      <c r="I2234">
        <v>89243.39</v>
      </c>
      <c r="J2234" t="s">
        <v>55</v>
      </c>
      <c r="K2234">
        <f ca="1">YEAR(TODAY()) - Table1[[#This Row],[Year]]</f>
        <v>24</v>
      </c>
      <c r="L2234">
        <f>Table1[[#This Row],[Price]]/Table1[[#This Row],[Mileage]]</f>
        <v>0.42661403508771928</v>
      </c>
      <c r="M2234" t="str" cm="1">
        <f t="array" ref="M2234">_xlfn.IFS(
Table1[[#This Row],[Mileage]]&lt;50000,"Low",
Table1[[#This Row],[Mileage]]&lt;150000,"Medium",
TRUE,"High"
)</f>
        <v>High</v>
      </c>
      <c r="N2234" t="str" cm="1">
        <f t="array" ref="N2234">_xlfn.IFS(
Table1[[#This Row],[Price]]&lt;65000,"Budget",
Table1[[#This Row],[Price]]&lt;=80000,"Mid-range",
TRUE,"Premium"
)</f>
        <v>Premium</v>
      </c>
      <c r="O2234" t="str" cm="1">
        <f t="array" ref="O2234">_xlfn.IFS(
Table1[[#This Row],[Engine Size]]&lt;2,"Small",
Table1[[#This Row],[Engine Size]]&lt;4,"Medium",
TRUE,"Large"
)</f>
        <v>Large</v>
      </c>
      <c r="P2234" cm="1">
        <f t="array" ref="P2234">_xlfn.IFS(
Table1[[#This Row],[Condition]]="New",3,
Table1[[#This Row],[Condition]]="Like New",2,
TRUE,1
)</f>
        <v>1</v>
      </c>
    </row>
    <row r="2235" spans="1:16" x14ac:dyDescent="0.3">
      <c r="A2235">
        <v>2234</v>
      </c>
      <c r="B2235" t="s">
        <v>58</v>
      </c>
      <c r="C2235">
        <v>2014</v>
      </c>
      <c r="D2235">
        <v>1.1000000000000001</v>
      </c>
      <c r="E2235" t="s">
        <v>18</v>
      </c>
      <c r="F2235" t="s">
        <v>19</v>
      </c>
      <c r="G2235">
        <v>113187</v>
      </c>
      <c r="H2235" t="s">
        <v>20</v>
      </c>
      <c r="I2235">
        <v>74530.899999999994</v>
      </c>
      <c r="J2235" t="s">
        <v>65</v>
      </c>
      <c r="K2235">
        <f ca="1">YEAR(TODAY()) - Table1[[#This Row],[Year]]</f>
        <v>12</v>
      </c>
      <c r="L2235">
        <f>Table1[[#This Row],[Price]]/Table1[[#This Row],[Mileage]]</f>
        <v>0.65847579669043255</v>
      </c>
      <c r="M2235" t="str" cm="1">
        <f t="array" ref="M2235">_xlfn.IFS(
Table1[[#This Row],[Mileage]]&lt;50000,"Low",
Table1[[#This Row],[Mileage]]&lt;150000,"Medium",
TRUE,"High"
)</f>
        <v>Medium</v>
      </c>
      <c r="N2235" t="str" cm="1">
        <f t="array" ref="N2235">_xlfn.IFS(
Table1[[#This Row],[Price]]&lt;65000,"Budget",
Table1[[#This Row],[Price]]&lt;=80000,"Mid-range",
TRUE,"Premium"
)</f>
        <v>Mid-range</v>
      </c>
      <c r="O2235" t="str" cm="1">
        <f t="array" ref="O2235">_xlfn.IFS(
Table1[[#This Row],[Engine Size]]&lt;2,"Small",
Table1[[#This Row],[Engine Size]]&lt;4,"Medium",
TRUE,"Large"
)</f>
        <v>Small</v>
      </c>
      <c r="P2235" cm="1">
        <f t="array" ref="P2235">_xlfn.IFS(
Table1[[#This Row],[Condition]]="New",3,
Table1[[#This Row],[Condition]]="Like New",2,
TRUE,1
)</f>
        <v>3</v>
      </c>
    </row>
    <row r="2236" spans="1:16" x14ac:dyDescent="0.3">
      <c r="A2236">
        <v>2235</v>
      </c>
      <c r="B2236" t="s">
        <v>37</v>
      </c>
      <c r="C2236">
        <v>2023</v>
      </c>
      <c r="D2236">
        <v>4.8</v>
      </c>
      <c r="E2236" t="s">
        <v>33</v>
      </c>
      <c r="F2236" t="s">
        <v>19</v>
      </c>
      <c r="G2236">
        <v>27684</v>
      </c>
      <c r="H2236" t="s">
        <v>38</v>
      </c>
      <c r="I2236">
        <v>58288.09</v>
      </c>
      <c r="J2236" t="s">
        <v>48</v>
      </c>
      <c r="K2236">
        <f ca="1">YEAR(TODAY()) - Table1[[#This Row],[Year]]</f>
        <v>3</v>
      </c>
      <c r="L2236">
        <f>Table1[[#This Row],[Price]]/Table1[[#This Row],[Mileage]]</f>
        <v>2.1054793382459183</v>
      </c>
      <c r="M2236" t="str" cm="1">
        <f t="array" ref="M2236">_xlfn.IFS(
Table1[[#This Row],[Mileage]]&lt;50000,"Low",
Table1[[#This Row],[Mileage]]&lt;150000,"Medium",
TRUE,"High"
)</f>
        <v>Low</v>
      </c>
      <c r="N2236" t="str" cm="1">
        <f t="array" ref="N2236">_xlfn.IFS(
Table1[[#This Row],[Price]]&lt;65000,"Budget",
Table1[[#This Row],[Price]]&lt;=80000,"Mid-range",
TRUE,"Premium"
)</f>
        <v>Budget</v>
      </c>
      <c r="O2236" t="str" cm="1">
        <f t="array" ref="O2236">_xlfn.IFS(
Table1[[#This Row],[Engine Size]]&lt;2,"Small",
Table1[[#This Row],[Engine Size]]&lt;4,"Medium",
TRUE,"Large"
)</f>
        <v>Large</v>
      </c>
      <c r="P2236" cm="1">
        <f t="array" ref="P2236">_xlfn.IFS(
Table1[[#This Row],[Condition]]="New",3,
Table1[[#This Row],[Condition]]="Like New",2,
TRUE,1
)</f>
        <v>2</v>
      </c>
    </row>
    <row r="2237" spans="1:16" hidden="1" x14ac:dyDescent="0.3">
      <c r="A2237">
        <v>2236</v>
      </c>
      <c r="B2237" t="s">
        <v>50</v>
      </c>
      <c r="C2237">
        <v>2007</v>
      </c>
      <c r="D2237">
        <v>5.5</v>
      </c>
      <c r="E2237" t="s">
        <v>33</v>
      </c>
      <c r="F2237" t="s">
        <v>19</v>
      </c>
      <c r="G2237">
        <v>68591</v>
      </c>
      <c r="H2237" t="s">
        <v>26</v>
      </c>
      <c r="I2237">
        <v>26320.400000000001</v>
      </c>
      <c r="J2237" t="s">
        <v>51</v>
      </c>
      <c r="K2237">
        <f ca="1">YEAR(TODAY()) - Table1[[#This Row],[Year]]</f>
        <v>19</v>
      </c>
      <c r="L2237">
        <f>Table1[[#This Row],[Price]]/Table1[[#This Row],[Mileage]]</f>
        <v>0.38372964383082331</v>
      </c>
      <c r="M2237" t="str" cm="1">
        <f t="array" ref="M2237">_xlfn.IFS(
Table1[[#This Row],[Mileage]]&lt;50000,"Low",
Table1[[#This Row],[Mileage]]&lt;150000,"Medium",
TRUE,"High"
)</f>
        <v>Medium</v>
      </c>
      <c r="N2237" t="str" cm="1">
        <f t="array" ref="N2237">_xlfn.IFS(
Table1[[#This Row],[Price]]&lt;65000,"Budget",
Table1[[#This Row],[Price]]&lt;=80000,"Mid-range",
TRUE,"Premium"
)</f>
        <v>Budget</v>
      </c>
      <c r="O2237" t="str" cm="1">
        <f t="array" ref="O2237">_xlfn.IFS(
Table1[[#This Row],[Engine Size]]&lt;2,"Small",
Table1[[#This Row],[Engine Size]]&lt;4,"Medium",
TRUE,"Large"
)</f>
        <v>Large</v>
      </c>
      <c r="P2237" cm="1">
        <f t="array" ref="P2237">_xlfn.IFS(
Table1[[#This Row],[Condition]]="New",3,
Table1[[#This Row],[Condition]]="Like New",2,
TRUE,1
)</f>
        <v>1</v>
      </c>
    </row>
    <row r="2238" spans="1:16" x14ac:dyDescent="0.3">
      <c r="A2238">
        <v>2237</v>
      </c>
      <c r="B2238" t="s">
        <v>37</v>
      </c>
      <c r="C2238">
        <v>2003</v>
      </c>
      <c r="D2238">
        <v>3.2</v>
      </c>
      <c r="E2238" t="s">
        <v>25</v>
      </c>
      <c r="F2238" t="s">
        <v>19</v>
      </c>
      <c r="G2238">
        <v>208794</v>
      </c>
      <c r="H2238" t="s">
        <v>26</v>
      </c>
      <c r="I2238">
        <v>53471.55</v>
      </c>
      <c r="J2238" t="s">
        <v>48</v>
      </c>
      <c r="K2238">
        <f ca="1">YEAR(TODAY()) - Table1[[#This Row],[Year]]</f>
        <v>23</v>
      </c>
      <c r="L2238">
        <f>Table1[[#This Row],[Price]]/Table1[[#This Row],[Mileage]]</f>
        <v>0.25609715796430932</v>
      </c>
      <c r="M2238" t="str" cm="1">
        <f t="array" ref="M2238">_xlfn.IFS(
Table1[[#This Row],[Mileage]]&lt;50000,"Low",
Table1[[#This Row],[Mileage]]&lt;150000,"Medium",
TRUE,"High"
)</f>
        <v>High</v>
      </c>
      <c r="N2238" t="str" cm="1">
        <f t="array" ref="N2238">_xlfn.IFS(
Table1[[#This Row],[Price]]&lt;65000,"Budget",
Table1[[#This Row],[Price]]&lt;=80000,"Mid-range",
TRUE,"Premium"
)</f>
        <v>Budget</v>
      </c>
      <c r="O2238" t="str" cm="1">
        <f t="array" ref="O2238">_xlfn.IFS(
Table1[[#This Row],[Engine Size]]&lt;2,"Small",
Table1[[#This Row],[Engine Size]]&lt;4,"Medium",
TRUE,"Large"
)</f>
        <v>Medium</v>
      </c>
      <c r="P2238" cm="1">
        <f t="array" ref="P2238">_xlfn.IFS(
Table1[[#This Row],[Condition]]="New",3,
Table1[[#This Row],[Condition]]="Like New",2,
TRUE,1
)</f>
        <v>1</v>
      </c>
    </row>
    <row r="2239" spans="1:16" x14ac:dyDescent="0.3">
      <c r="A2239">
        <v>2238</v>
      </c>
      <c r="B2239" t="s">
        <v>58</v>
      </c>
      <c r="C2239">
        <v>2001</v>
      </c>
      <c r="D2239">
        <v>3.7</v>
      </c>
      <c r="E2239" t="s">
        <v>33</v>
      </c>
      <c r="F2239" t="s">
        <v>19</v>
      </c>
      <c r="G2239">
        <v>264826</v>
      </c>
      <c r="H2239" t="s">
        <v>20</v>
      </c>
      <c r="I2239">
        <v>54479.15</v>
      </c>
      <c r="J2239" t="s">
        <v>67</v>
      </c>
      <c r="K2239">
        <f ca="1">YEAR(TODAY()) - Table1[[#This Row],[Year]]</f>
        <v>25</v>
      </c>
      <c r="L2239">
        <f>Table1[[#This Row],[Price]]/Table1[[#This Row],[Mileage]]</f>
        <v>0.20571677252233542</v>
      </c>
      <c r="M2239" t="str" cm="1">
        <f t="array" ref="M2239">_xlfn.IFS(
Table1[[#This Row],[Mileage]]&lt;50000,"Low",
Table1[[#This Row],[Mileage]]&lt;150000,"Medium",
TRUE,"High"
)</f>
        <v>High</v>
      </c>
      <c r="N2239" t="str" cm="1">
        <f t="array" ref="N2239">_xlfn.IFS(
Table1[[#This Row],[Price]]&lt;65000,"Budget",
Table1[[#This Row],[Price]]&lt;=80000,"Mid-range",
TRUE,"Premium"
)</f>
        <v>Budget</v>
      </c>
      <c r="O2239" t="str" cm="1">
        <f t="array" ref="O2239">_xlfn.IFS(
Table1[[#This Row],[Engine Size]]&lt;2,"Small",
Table1[[#This Row],[Engine Size]]&lt;4,"Medium",
TRUE,"Large"
)</f>
        <v>Medium</v>
      </c>
      <c r="P2239" cm="1">
        <f t="array" ref="P2239">_xlfn.IFS(
Table1[[#This Row],[Condition]]="New",3,
Table1[[#This Row],[Condition]]="Like New",2,
TRUE,1
)</f>
        <v>3</v>
      </c>
    </row>
    <row r="2240" spans="1:16" x14ac:dyDescent="0.3">
      <c r="A2240">
        <v>2239</v>
      </c>
      <c r="B2240" t="s">
        <v>58</v>
      </c>
      <c r="C2240">
        <v>2023</v>
      </c>
      <c r="D2240">
        <v>3.4</v>
      </c>
      <c r="E2240" t="s">
        <v>42</v>
      </c>
      <c r="F2240" t="s">
        <v>19</v>
      </c>
      <c r="G2240">
        <v>111186</v>
      </c>
      <c r="H2240" t="s">
        <v>38</v>
      </c>
      <c r="I2240">
        <v>61088.35</v>
      </c>
      <c r="J2240" t="s">
        <v>62</v>
      </c>
      <c r="K2240">
        <f ca="1">YEAR(TODAY()) - Table1[[#This Row],[Year]]</f>
        <v>3</v>
      </c>
      <c r="L2240">
        <f>Table1[[#This Row],[Price]]/Table1[[#This Row],[Mileage]]</f>
        <v>0.54942483765941752</v>
      </c>
      <c r="M2240" t="str" cm="1">
        <f t="array" ref="M2240">_xlfn.IFS(
Table1[[#This Row],[Mileage]]&lt;50000,"Low",
Table1[[#This Row],[Mileage]]&lt;150000,"Medium",
TRUE,"High"
)</f>
        <v>Medium</v>
      </c>
      <c r="N2240" t="str" cm="1">
        <f t="array" ref="N2240">_xlfn.IFS(
Table1[[#This Row],[Price]]&lt;65000,"Budget",
Table1[[#This Row],[Price]]&lt;=80000,"Mid-range",
TRUE,"Premium"
)</f>
        <v>Budget</v>
      </c>
      <c r="O2240" t="str" cm="1">
        <f t="array" ref="O2240">_xlfn.IFS(
Table1[[#This Row],[Engine Size]]&lt;2,"Small",
Table1[[#This Row],[Engine Size]]&lt;4,"Medium",
TRUE,"Large"
)</f>
        <v>Medium</v>
      </c>
      <c r="P2240" cm="1">
        <f t="array" ref="P2240">_xlfn.IFS(
Table1[[#This Row],[Condition]]="New",3,
Table1[[#This Row],[Condition]]="Like New",2,
TRUE,1
)</f>
        <v>2</v>
      </c>
    </row>
    <row r="2241" spans="1:16" hidden="1" x14ac:dyDescent="0.3">
      <c r="A2241">
        <v>2240</v>
      </c>
      <c r="B2241" t="s">
        <v>24</v>
      </c>
      <c r="C2241">
        <v>2023</v>
      </c>
      <c r="D2241">
        <v>2.9</v>
      </c>
      <c r="E2241" t="s">
        <v>18</v>
      </c>
      <c r="F2241" t="s">
        <v>19</v>
      </c>
      <c r="G2241">
        <v>243181</v>
      </c>
      <c r="H2241" t="s">
        <v>20</v>
      </c>
      <c r="I2241">
        <v>10708.09</v>
      </c>
      <c r="J2241" t="s">
        <v>66</v>
      </c>
      <c r="K2241">
        <f ca="1">YEAR(TODAY()) - Table1[[#This Row],[Year]]</f>
        <v>3</v>
      </c>
      <c r="L2241">
        <f>Table1[[#This Row],[Price]]/Table1[[#This Row],[Mileage]]</f>
        <v>4.403341543952858E-2</v>
      </c>
      <c r="M2241" t="str" cm="1">
        <f t="array" ref="M2241">_xlfn.IFS(
Table1[[#This Row],[Mileage]]&lt;50000,"Low",
Table1[[#This Row],[Mileage]]&lt;150000,"Medium",
TRUE,"High"
)</f>
        <v>High</v>
      </c>
      <c r="N2241" t="str" cm="1">
        <f t="array" ref="N2241">_xlfn.IFS(
Table1[[#This Row],[Price]]&lt;65000,"Budget",
Table1[[#This Row],[Price]]&lt;=80000,"Mid-range",
TRUE,"Premium"
)</f>
        <v>Budget</v>
      </c>
      <c r="O2241" t="str" cm="1">
        <f t="array" ref="O2241">_xlfn.IFS(
Table1[[#This Row],[Engine Size]]&lt;2,"Small",
Table1[[#This Row],[Engine Size]]&lt;4,"Medium",
TRUE,"Large"
)</f>
        <v>Medium</v>
      </c>
      <c r="P2241" cm="1">
        <f t="array" ref="P2241">_xlfn.IFS(
Table1[[#This Row],[Condition]]="New",3,
Table1[[#This Row],[Condition]]="Like New",2,
TRUE,1
)</f>
        <v>3</v>
      </c>
    </row>
    <row r="2242" spans="1:16" x14ac:dyDescent="0.3">
      <c r="A2242">
        <v>2241</v>
      </c>
      <c r="B2242" t="s">
        <v>58</v>
      </c>
      <c r="C2242">
        <v>2009</v>
      </c>
      <c r="D2242">
        <v>5.4</v>
      </c>
      <c r="E2242" t="s">
        <v>25</v>
      </c>
      <c r="F2242" t="s">
        <v>34</v>
      </c>
      <c r="G2242">
        <v>21832</v>
      </c>
      <c r="H2242" t="s">
        <v>20</v>
      </c>
      <c r="I2242">
        <v>97425.69</v>
      </c>
      <c r="J2242" t="s">
        <v>65</v>
      </c>
      <c r="K2242">
        <f ca="1">YEAR(TODAY()) - Table1[[#This Row],[Year]]</f>
        <v>17</v>
      </c>
      <c r="L2242">
        <f>Table1[[#This Row],[Price]]/Table1[[#This Row],[Mileage]]</f>
        <v>4.4625178636863323</v>
      </c>
      <c r="M2242" t="str" cm="1">
        <f t="array" ref="M2242">_xlfn.IFS(
Table1[[#This Row],[Mileage]]&lt;50000,"Low",
Table1[[#This Row],[Mileage]]&lt;150000,"Medium",
TRUE,"High"
)</f>
        <v>Low</v>
      </c>
      <c r="N2242" t="str" cm="1">
        <f t="array" ref="N2242">_xlfn.IFS(
Table1[[#This Row],[Price]]&lt;65000,"Budget",
Table1[[#This Row],[Price]]&lt;=80000,"Mid-range",
TRUE,"Premium"
)</f>
        <v>Premium</v>
      </c>
      <c r="O2242" t="str" cm="1">
        <f t="array" ref="O2242">_xlfn.IFS(
Table1[[#This Row],[Engine Size]]&lt;2,"Small",
Table1[[#This Row],[Engine Size]]&lt;4,"Medium",
TRUE,"Large"
)</f>
        <v>Large</v>
      </c>
      <c r="P2242" cm="1">
        <f t="array" ref="P2242">_xlfn.IFS(
Table1[[#This Row],[Condition]]="New",3,
Table1[[#This Row],[Condition]]="Like New",2,
TRUE,1
)</f>
        <v>3</v>
      </c>
    </row>
    <row r="2243" spans="1:16" hidden="1" x14ac:dyDescent="0.3">
      <c r="A2243">
        <v>2242</v>
      </c>
      <c r="B2243" t="s">
        <v>50</v>
      </c>
      <c r="C2243">
        <v>2003</v>
      </c>
      <c r="D2243">
        <v>5.5</v>
      </c>
      <c r="E2243" t="s">
        <v>25</v>
      </c>
      <c r="F2243" t="s">
        <v>19</v>
      </c>
      <c r="G2243">
        <v>16997</v>
      </c>
      <c r="H2243" t="s">
        <v>38</v>
      </c>
      <c r="I2243">
        <v>49216.7</v>
      </c>
      <c r="J2243" t="s">
        <v>61</v>
      </c>
      <c r="K2243">
        <f ca="1">YEAR(TODAY()) - Table1[[#This Row],[Year]]</f>
        <v>23</v>
      </c>
      <c r="L2243">
        <f>Table1[[#This Row],[Price]]/Table1[[#This Row],[Mileage]]</f>
        <v>2.8956109901747364</v>
      </c>
      <c r="M2243" t="str" cm="1">
        <f t="array" ref="M2243">_xlfn.IFS(
Table1[[#This Row],[Mileage]]&lt;50000,"Low",
Table1[[#This Row],[Mileage]]&lt;150000,"Medium",
TRUE,"High"
)</f>
        <v>Low</v>
      </c>
      <c r="N2243" t="str" cm="1">
        <f t="array" ref="N2243">_xlfn.IFS(
Table1[[#This Row],[Price]]&lt;65000,"Budget",
Table1[[#This Row],[Price]]&lt;=80000,"Mid-range",
TRUE,"Premium"
)</f>
        <v>Budget</v>
      </c>
      <c r="O2243" t="str" cm="1">
        <f t="array" ref="O2243">_xlfn.IFS(
Table1[[#This Row],[Engine Size]]&lt;2,"Small",
Table1[[#This Row],[Engine Size]]&lt;4,"Medium",
TRUE,"Large"
)</f>
        <v>Large</v>
      </c>
      <c r="P2243" cm="1">
        <f t="array" ref="P2243">_xlfn.IFS(
Table1[[#This Row],[Condition]]="New",3,
Table1[[#This Row],[Condition]]="Like New",2,
TRUE,1
)</f>
        <v>2</v>
      </c>
    </row>
    <row r="2244" spans="1:16" x14ac:dyDescent="0.3">
      <c r="A2244">
        <v>2243</v>
      </c>
      <c r="B2244" t="s">
        <v>17</v>
      </c>
      <c r="C2244">
        <v>2002</v>
      </c>
      <c r="D2244">
        <v>2.7</v>
      </c>
      <c r="E2244" t="s">
        <v>42</v>
      </c>
      <c r="F2244" t="s">
        <v>34</v>
      </c>
      <c r="G2244">
        <v>296784</v>
      </c>
      <c r="H2244" t="s">
        <v>38</v>
      </c>
      <c r="I2244">
        <v>93020.52</v>
      </c>
      <c r="J2244" t="s">
        <v>35</v>
      </c>
      <c r="K2244">
        <f ca="1">YEAR(TODAY()) - Table1[[#This Row],[Year]]</f>
        <v>24</v>
      </c>
      <c r="L2244">
        <f>Table1[[#This Row],[Price]]/Table1[[#This Row],[Mileage]]</f>
        <v>0.31342835193271879</v>
      </c>
      <c r="M2244" t="str" cm="1">
        <f t="array" ref="M2244">_xlfn.IFS(
Table1[[#This Row],[Mileage]]&lt;50000,"Low",
Table1[[#This Row],[Mileage]]&lt;150000,"Medium",
TRUE,"High"
)</f>
        <v>High</v>
      </c>
      <c r="N2244" t="str" cm="1">
        <f t="array" ref="N2244">_xlfn.IFS(
Table1[[#This Row],[Price]]&lt;65000,"Budget",
Table1[[#This Row],[Price]]&lt;=80000,"Mid-range",
TRUE,"Premium"
)</f>
        <v>Premium</v>
      </c>
      <c r="O2244" t="str" cm="1">
        <f t="array" ref="O2244">_xlfn.IFS(
Table1[[#This Row],[Engine Size]]&lt;2,"Small",
Table1[[#This Row],[Engine Size]]&lt;4,"Medium",
TRUE,"Large"
)</f>
        <v>Medium</v>
      </c>
      <c r="P2244" cm="1">
        <f t="array" ref="P2244">_xlfn.IFS(
Table1[[#This Row],[Condition]]="New",3,
Table1[[#This Row],[Condition]]="Like New",2,
TRUE,1
)</f>
        <v>2</v>
      </c>
    </row>
    <row r="2245" spans="1:16" hidden="1" x14ac:dyDescent="0.3">
      <c r="A2245">
        <v>2244</v>
      </c>
      <c r="B2245" t="s">
        <v>50</v>
      </c>
      <c r="C2245">
        <v>2001</v>
      </c>
      <c r="D2245">
        <v>4.0999999999999996</v>
      </c>
      <c r="E2245" t="s">
        <v>33</v>
      </c>
      <c r="F2245" t="s">
        <v>34</v>
      </c>
      <c r="G2245">
        <v>40491</v>
      </c>
      <c r="H2245" t="s">
        <v>38</v>
      </c>
      <c r="I2245">
        <v>5931.77</v>
      </c>
      <c r="J2245" t="s">
        <v>55</v>
      </c>
      <c r="K2245">
        <f ca="1">YEAR(TODAY()) - Table1[[#This Row],[Year]]</f>
        <v>25</v>
      </c>
      <c r="L2245">
        <f>Table1[[#This Row],[Price]]/Table1[[#This Row],[Mileage]]</f>
        <v>0.14649601145933666</v>
      </c>
      <c r="M2245" t="str" cm="1">
        <f t="array" ref="M2245">_xlfn.IFS(
Table1[[#This Row],[Mileage]]&lt;50000,"Low",
Table1[[#This Row],[Mileage]]&lt;150000,"Medium",
TRUE,"High"
)</f>
        <v>Low</v>
      </c>
      <c r="N2245" t="str" cm="1">
        <f t="array" ref="N2245">_xlfn.IFS(
Table1[[#This Row],[Price]]&lt;65000,"Budget",
Table1[[#This Row],[Price]]&lt;=80000,"Mid-range",
TRUE,"Premium"
)</f>
        <v>Budget</v>
      </c>
      <c r="O2245" t="str" cm="1">
        <f t="array" ref="O2245">_xlfn.IFS(
Table1[[#This Row],[Engine Size]]&lt;2,"Small",
Table1[[#This Row],[Engine Size]]&lt;4,"Medium",
TRUE,"Large"
)</f>
        <v>Large</v>
      </c>
      <c r="P2245" cm="1">
        <f t="array" ref="P2245">_xlfn.IFS(
Table1[[#This Row],[Condition]]="New",3,
Table1[[#This Row],[Condition]]="Like New",2,
TRUE,1
)</f>
        <v>2</v>
      </c>
    </row>
    <row r="2246" spans="1:16" hidden="1" x14ac:dyDescent="0.3">
      <c r="A2246">
        <v>2245</v>
      </c>
      <c r="B2246" t="s">
        <v>50</v>
      </c>
      <c r="C2246">
        <v>2016</v>
      </c>
      <c r="D2246">
        <v>5.6</v>
      </c>
      <c r="E2246" t="s">
        <v>25</v>
      </c>
      <c r="F2246" t="s">
        <v>19</v>
      </c>
      <c r="G2246">
        <v>63043</v>
      </c>
      <c r="H2246" t="s">
        <v>26</v>
      </c>
      <c r="I2246">
        <v>28518.05</v>
      </c>
      <c r="J2246" t="s">
        <v>55</v>
      </c>
      <c r="K2246">
        <f ca="1">YEAR(TODAY()) - Table1[[#This Row],[Year]]</f>
        <v>10</v>
      </c>
      <c r="L2246">
        <f>Table1[[#This Row],[Price]]/Table1[[#This Row],[Mileage]]</f>
        <v>0.45235870754881585</v>
      </c>
      <c r="M2246" t="str" cm="1">
        <f t="array" ref="M2246">_xlfn.IFS(
Table1[[#This Row],[Mileage]]&lt;50000,"Low",
Table1[[#This Row],[Mileage]]&lt;150000,"Medium",
TRUE,"High"
)</f>
        <v>Medium</v>
      </c>
      <c r="N2246" t="str" cm="1">
        <f t="array" ref="N2246">_xlfn.IFS(
Table1[[#This Row],[Price]]&lt;65000,"Budget",
Table1[[#This Row],[Price]]&lt;=80000,"Mid-range",
TRUE,"Premium"
)</f>
        <v>Budget</v>
      </c>
      <c r="O2246" t="str" cm="1">
        <f t="array" ref="O2246">_xlfn.IFS(
Table1[[#This Row],[Engine Size]]&lt;2,"Small",
Table1[[#This Row],[Engine Size]]&lt;4,"Medium",
TRUE,"Large"
)</f>
        <v>Large</v>
      </c>
      <c r="P2246" cm="1">
        <f t="array" ref="P2246">_xlfn.IFS(
Table1[[#This Row],[Condition]]="New",3,
Table1[[#This Row],[Condition]]="Like New",2,
TRUE,1
)</f>
        <v>1</v>
      </c>
    </row>
    <row r="2247" spans="1:16" hidden="1" x14ac:dyDescent="0.3">
      <c r="A2247">
        <v>2246</v>
      </c>
      <c r="B2247" t="s">
        <v>24</v>
      </c>
      <c r="C2247">
        <v>2022</v>
      </c>
      <c r="D2247">
        <v>5.8</v>
      </c>
      <c r="E2247" t="s">
        <v>33</v>
      </c>
      <c r="F2247" t="s">
        <v>34</v>
      </c>
      <c r="G2247">
        <v>128568</v>
      </c>
      <c r="H2247" t="s">
        <v>20</v>
      </c>
      <c r="I2247">
        <v>14879.58</v>
      </c>
      <c r="J2247" t="s">
        <v>66</v>
      </c>
      <c r="K2247">
        <f ca="1">YEAR(TODAY()) - Table1[[#This Row],[Year]]</f>
        <v>4</v>
      </c>
      <c r="L2247">
        <f>Table1[[#This Row],[Price]]/Table1[[#This Row],[Mileage]]</f>
        <v>0.11573315288407691</v>
      </c>
      <c r="M2247" t="str" cm="1">
        <f t="array" ref="M2247">_xlfn.IFS(
Table1[[#This Row],[Mileage]]&lt;50000,"Low",
Table1[[#This Row],[Mileage]]&lt;150000,"Medium",
TRUE,"High"
)</f>
        <v>Medium</v>
      </c>
      <c r="N2247" t="str" cm="1">
        <f t="array" ref="N2247">_xlfn.IFS(
Table1[[#This Row],[Price]]&lt;65000,"Budget",
Table1[[#This Row],[Price]]&lt;=80000,"Mid-range",
TRUE,"Premium"
)</f>
        <v>Budget</v>
      </c>
      <c r="O2247" t="str" cm="1">
        <f t="array" ref="O2247">_xlfn.IFS(
Table1[[#This Row],[Engine Size]]&lt;2,"Small",
Table1[[#This Row],[Engine Size]]&lt;4,"Medium",
TRUE,"Large"
)</f>
        <v>Large</v>
      </c>
      <c r="P2247" cm="1">
        <f t="array" ref="P2247">_xlfn.IFS(
Table1[[#This Row],[Condition]]="New",3,
Table1[[#This Row],[Condition]]="Like New",2,
TRUE,1
)</f>
        <v>3</v>
      </c>
    </row>
    <row r="2248" spans="1:16" x14ac:dyDescent="0.3">
      <c r="A2248">
        <v>2247</v>
      </c>
      <c r="B2248" t="s">
        <v>24</v>
      </c>
      <c r="C2248">
        <v>2020</v>
      </c>
      <c r="D2248">
        <v>3.5</v>
      </c>
      <c r="E2248" t="s">
        <v>33</v>
      </c>
      <c r="F2248" t="s">
        <v>34</v>
      </c>
      <c r="G2248">
        <v>72725</v>
      </c>
      <c r="H2248" t="s">
        <v>26</v>
      </c>
      <c r="I2248">
        <v>78113.539999999994</v>
      </c>
      <c r="J2248" t="s">
        <v>66</v>
      </c>
      <c r="K2248">
        <f ca="1">YEAR(TODAY()) - Table1[[#This Row],[Year]]</f>
        <v>6</v>
      </c>
      <c r="L2248">
        <f>Table1[[#This Row],[Price]]/Table1[[#This Row],[Mileage]]</f>
        <v>1.0740947404606394</v>
      </c>
      <c r="M2248" t="str" cm="1">
        <f t="array" ref="M2248">_xlfn.IFS(
Table1[[#This Row],[Mileage]]&lt;50000,"Low",
Table1[[#This Row],[Mileage]]&lt;150000,"Medium",
TRUE,"High"
)</f>
        <v>Medium</v>
      </c>
      <c r="N2248" t="str" cm="1">
        <f t="array" ref="N2248">_xlfn.IFS(
Table1[[#This Row],[Price]]&lt;65000,"Budget",
Table1[[#This Row],[Price]]&lt;=80000,"Mid-range",
TRUE,"Premium"
)</f>
        <v>Mid-range</v>
      </c>
      <c r="O2248" t="str" cm="1">
        <f t="array" ref="O2248">_xlfn.IFS(
Table1[[#This Row],[Engine Size]]&lt;2,"Small",
Table1[[#This Row],[Engine Size]]&lt;4,"Medium",
TRUE,"Large"
)</f>
        <v>Medium</v>
      </c>
      <c r="P2248" cm="1">
        <f t="array" ref="P2248">_xlfn.IFS(
Table1[[#This Row],[Condition]]="New",3,
Table1[[#This Row],[Condition]]="Like New",2,
TRUE,1
)</f>
        <v>1</v>
      </c>
    </row>
    <row r="2249" spans="1:16" hidden="1" x14ac:dyDescent="0.3">
      <c r="A2249">
        <v>2248</v>
      </c>
      <c r="B2249" t="s">
        <v>58</v>
      </c>
      <c r="C2249">
        <v>2023</v>
      </c>
      <c r="D2249">
        <v>3.3</v>
      </c>
      <c r="E2249" t="s">
        <v>42</v>
      </c>
      <c r="F2249" t="s">
        <v>34</v>
      </c>
      <c r="G2249">
        <v>128131</v>
      </c>
      <c r="H2249" t="s">
        <v>38</v>
      </c>
      <c r="I2249">
        <v>35411.879999999997</v>
      </c>
      <c r="J2249" t="s">
        <v>67</v>
      </c>
      <c r="K2249">
        <f ca="1">YEAR(TODAY()) - Table1[[#This Row],[Year]]</f>
        <v>3</v>
      </c>
      <c r="L2249">
        <f>Table1[[#This Row],[Price]]/Table1[[#This Row],[Mileage]]</f>
        <v>0.27637246255785092</v>
      </c>
      <c r="M2249" t="str" cm="1">
        <f t="array" ref="M2249">_xlfn.IFS(
Table1[[#This Row],[Mileage]]&lt;50000,"Low",
Table1[[#This Row],[Mileage]]&lt;150000,"Medium",
TRUE,"High"
)</f>
        <v>Medium</v>
      </c>
      <c r="N2249" t="str" cm="1">
        <f t="array" ref="N2249">_xlfn.IFS(
Table1[[#This Row],[Price]]&lt;65000,"Budget",
Table1[[#This Row],[Price]]&lt;=80000,"Mid-range",
TRUE,"Premium"
)</f>
        <v>Budget</v>
      </c>
      <c r="O2249" t="str" cm="1">
        <f t="array" ref="O2249">_xlfn.IFS(
Table1[[#This Row],[Engine Size]]&lt;2,"Small",
Table1[[#This Row],[Engine Size]]&lt;4,"Medium",
TRUE,"Large"
)</f>
        <v>Medium</v>
      </c>
      <c r="P2249" cm="1">
        <f t="array" ref="P2249">_xlfn.IFS(
Table1[[#This Row],[Condition]]="New",3,
Table1[[#This Row],[Condition]]="Like New",2,
TRUE,1
)</f>
        <v>2</v>
      </c>
    </row>
    <row r="2250" spans="1:16" x14ac:dyDescent="0.3">
      <c r="A2250">
        <v>2249</v>
      </c>
      <c r="B2250" t="s">
        <v>43</v>
      </c>
      <c r="C2250">
        <v>2019</v>
      </c>
      <c r="D2250">
        <v>2.4</v>
      </c>
      <c r="E2250" t="s">
        <v>25</v>
      </c>
      <c r="F2250" t="s">
        <v>19</v>
      </c>
      <c r="G2250">
        <v>45520</v>
      </c>
      <c r="H2250" t="s">
        <v>26</v>
      </c>
      <c r="I2250">
        <v>84846.79</v>
      </c>
      <c r="J2250" t="s">
        <v>63</v>
      </c>
      <c r="K2250">
        <f ca="1">YEAR(TODAY()) - Table1[[#This Row],[Year]]</f>
        <v>7</v>
      </c>
      <c r="L2250">
        <f>Table1[[#This Row],[Price]]/Table1[[#This Row],[Mileage]]</f>
        <v>1.8639452987697713</v>
      </c>
      <c r="M2250" t="str" cm="1">
        <f t="array" ref="M2250">_xlfn.IFS(
Table1[[#This Row],[Mileage]]&lt;50000,"Low",
Table1[[#This Row],[Mileage]]&lt;150000,"Medium",
TRUE,"High"
)</f>
        <v>Low</v>
      </c>
      <c r="N2250" t="str" cm="1">
        <f t="array" ref="N2250">_xlfn.IFS(
Table1[[#This Row],[Price]]&lt;65000,"Budget",
Table1[[#This Row],[Price]]&lt;=80000,"Mid-range",
TRUE,"Premium"
)</f>
        <v>Premium</v>
      </c>
      <c r="O2250" t="str" cm="1">
        <f t="array" ref="O2250">_xlfn.IFS(
Table1[[#This Row],[Engine Size]]&lt;2,"Small",
Table1[[#This Row],[Engine Size]]&lt;4,"Medium",
TRUE,"Large"
)</f>
        <v>Medium</v>
      </c>
      <c r="P2250" cm="1">
        <f t="array" ref="P2250">_xlfn.IFS(
Table1[[#This Row],[Condition]]="New",3,
Table1[[#This Row],[Condition]]="Like New",2,
TRUE,1
)</f>
        <v>1</v>
      </c>
    </row>
    <row r="2251" spans="1:16" x14ac:dyDescent="0.3">
      <c r="A2251">
        <v>2250</v>
      </c>
      <c r="B2251" t="s">
        <v>43</v>
      </c>
      <c r="C2251">
        <v>2022</v>
      </c>
      <c r="D2251">
        <v>5.8</v>
      </c>
      <c r="E2251" t="s">
        <v>33</v>
      </c>
      <c r="F2251" t="s">
        <v>19</v>
      </c>
      <c r="G2251">
        <v>109869</v>
      </c>
      <c r="H2251" t="s">
        <v>38</v>
      </c>
      <c r="I2251">
        <v>84076.61</v>
      </c>
      <c r="J2251" t="s">
        <v>44</v>
      </c>
      <c r="K2251">
        <f ca="1">YEAR(TODAY()) - Table1[[#This Row],[Year]]</f>
        <v>4</v>
      </c>
      <c r="L2251">
        <f>Table1[[#This Row],[Price]]/Table1[[#This Row],[Mileage]]</f>
        <v>0.76524415440206062</v>
      </c>
      <c r="M2251" t="str" cm="1">
        <f t="array" ref="M2251">_xlfn.IFS(
Table1[[#This Row],[Mileage]]&lt;50000,"Low",
Table1[[#This Row],[Mileage]]&lt;150000,"Medium",
TRUE,"High"
)</f>
        <v>Medium</v>
      </c>
      <c r="N2251" t="str" cm="1">
        <f t="array" ref="N2251">_xlfn.IFS(
Table1[[#This Row],[Price]]&lt;65000,"Budget",
Table1[[#This Row],[Price]]&lt;=80000,"Mid-range",
TRUE,"Premium"
)</f>
        <v>Premium</v>
      </c>
      <c r="O2251" t="str" cm="1">
        <f t="array" ref="O2251">_xlfn.IFS(
Table1[[#This Row],[Engine Size]]&lt;2,"Small",
Table1[[#This Row],[Engine Size]]&lt;4,"Medium",
TRUE,"Large"
)</f>
        <v>Large</v>
      </c>
      <c r="P2251" cm="1">
        <f t="array" ref="P2251">_xlfn.IFS(
Table1[[#This Row],[Condition]]="New",3,
Table1[[#This Row],[Condition]]="Like New",2,
TRUE,1
)</f>
        <v>2</v>
      </c>
    </row>
    <row r="2252" spans="1:16" x14ac:dyDescent="0.3">
      <c r="A2252">
        <v>2251</v>
      </c>
      <c r="B2252" t="s">
        <v>24</v>
      </c>
      <c r="C2252">
        <v>2012</v>
      </c>
      <c r="D2252">
        <v>1.7</v>
      </c>
      <c r="E2252" t="s">
        <v>33</v>
      </c>
      <c r="F2252" t="s">
        <v>19</v>
      </c>
      <c r="G2252">
        <v>64442</v>
      </c>
      <c r="H2252" t="s">
        <v>38</v>
      </c>
      <c r="I2252">
        <v>68440.509999999995</v>
      </c>
      <c r="J2252" t="s">
        <v>27</v>
      </c>
      <c r="K2252">
        <f ca="1">YEAR(TODAY()) - Table1[[#This Row],[Year]]</f>
        <v>14</v>
      </c>
      <c r="L2252">
        <f>Table1[[#This Row],[Price]]/Table1[[#This Row],[Mileage]]</f>
        <v>1.0620481983799384</v>
      </c>
      <c r="M2252" t="str" cm="1">
        <f t="array" ref="M2252">_xlfn.IFS(
Table1[[#This Row],[Mileage]]&lt;50000,"Low",
Table1[[#This Row],[Mileage]]&lt;150000,"Medium",
TRUE,"High"
)</f>
        <v>Medium</v>
      </c>
      <c r="N2252" t="str" cm="1">
        <f t="array" ref="N2252">_xlfn.IFS(
Table1[[#This Row],[Price]]&lt;65000,"Budget",
Table1[[#This Row],[Price]]&lt;=80000,"Mid-range",
TRUE,"Premium"
)</f>
        <v>Mid-range</v>
      </c>
      <c r="O2252" t="str" cm="1">
        <f t="array" ref="O2252">_xlfn.IFS(
Table1[[#This Row],[Engine Size]]&lt;2,"Small",
Table1[[#This Row],[Engine Size]]&lt;4,"Medium",
TRUE,"Large"
)</f>
        <v>Small</v>
      </c>
      <c r="P2252" cm="1">
        <f t="array" ref="P2252">_xlfn.IFS(
Table1[[#This Row],[Condition]]="New",3,
Table1[[#This Row],[Condition]]="Like New",2,
TRUE,1
)</f>
        <v>2</v>
      </c>
    </row>
    <row r="2253" spans="1:16" x14ac:dyDescent="0.3">
      <c r="A2253">
        <v>2252</v>
      </c>
      <c r="B2253" t="s">
        <v>58</v>
      </c>
      <c r="C2253">
        <v>2004</v>
      </c>
      <c r="D2253">
        <v>3.9</v>
      </c>
      <c r="E2253" t="s">
        <v>42</v>
      </c>
      <c r="F2253" t="s">
        <v>19</v>
      </c>
      <c r="G2253">
        <v>261025</v>
      </c>
      <c r="H2253" t="s">
        <v>20</v>
      </c>
      <c r="I2253">
        <v>68249.27</v>
      </c>
      <c r="J2253" t="s">
        <v>59</v>
      </c>
      <c r="K2253">
        <f ca="1">YEAR(TODAY()) - Table1[[#This Row],[Year]]</f>
        <v>22</v>
      </c>
      <c r="L2253">
        <f>Table1[[#This Row],[Price]]/Table1[[#This Row],[Mileage]]</f>
        <v>0.26146641126328896</v>
      </c>
      <c r="M2253" t="str" cm="1">
        <f t="array" ref="M2253">_xlfn.IFS(
Table1[[#This Row],[Mileage]]&lt;50000,"Low",
Table1[[#This Row],[Mileage]]&lt;150000,"Medium",
TRUE,"High"
)</f>
        <v>High</v>
      </c>
      <c r="N2253" t="str" cm="1">
        <f t="array" ref="N2253">_xlfn.IFS(
Table1[[#This Row],[Price]]&lt;65000,"Budget",
Table1[[#This Row],[Price]]&lt;=80000,"Mid-range",
TRUE,"Premium"
)</f>
        <v>Mid-range</v>
      </c>
      <c r="O2253" t="str" cm="1">
        <f t="array" ref="O2253">_xlfn.IFS(
Table1[[#This Row],[Engine Size]]&lt;2,"Small",
Table1[[#This Row],[Engine Size]]&lt;4,"Medium",
TRUE,"Large"
)</f>
        <v>Medium</v>
      </c>
      <c r="P2253" cm="1">
        <f t="array" ref="P2253">_xlfn.IFS(
Table1[[#This Row],[Condition]]="New",3,
Table1[[#This Row],[Condition]]="Like New",2,
TRUE,1
)</f>
        <v>3</v>
      </c>
    </row>
    <row r="2254" spans="1:16" x14ac:dyDescent="0.3">
      <c r="A2254">
        <v>2253</v>
      </c>
      <c r="B2254" t="s">
        <v>43</v>
      </c>
      <c r="C2254">
        <v>2020</v>
      </c>
      <c r="D2254">
        <v>2.4</v>
      </c>
      <c r="E2254" t="s">
        <v>42</v>
      </c>
      <c r="F2254" t="s">
        <v>19</v>
      </c>
      <c r="G2254">
        <v>152842</v>
      </c>
      <c r="H2254" t="s">
        <v>20</v>
      </c>
      <c r="I2254">
        <v>71515.17</v>
      </c>
      <c r="J2254" t="s">
        <v>57</v>
      </c>
      <c r="K2254">
        <f ca="1">YEAR(TODAY()) - Table1[[#This Row],[Year]]</f>
        <v>6</v>
      </c>
      <c r="L2254">
        <f>Table1[[#This Row],[Price]]/Table1[[#This Row],[Mileage]]</f>
        <v>0.46790260530482458</v>
      </c>
      <c r="M2254" t="str" cm="1">
        <f t="array" ref="M2254">_xlfn.IFS(
Table1[[#This Row],[Mileage]]&lt;50000,"Low",
Table1[[#This Row],[Mileage]]&lt;150000,"Medium",
TRUE,"High"
)</f>
        <v>High</v>
      </c>
      <c r="N2254" t="str" cm="1">
        <f t="array" ref="N2254">_xlfn.IFS(
Table1[[#This Row],[Price]]&lt;65000,"Budget",
Table1[[#This Row],[Price]]&lt;=80000,"Mid-range",
TRUE,"Premium"
)</f>
        <v>Mid-range</v>
      </c>
      <c r="O2254" t="str" cm="1">
        <f t="array" ref="O2254">_xlfn.IFS(
Table1[[#This Row],[Engine Size]]&lt;2,"Small",
Table1[[#This Row],[Engine Size]]&lt;4,"Medium",
TRUE,"Large"
)</f>
        <v>Medium</v>
      </c>
      <c r="P2254" cm="1">
        <f t="array" ref="P2254">_xlfn.IFS(
Table1[[#This Row],[Condition]]="New",3,
Table1[[#This Row],[Condition]]="Like New",2,
TRUE,1
)</f>
        <v>3</v>
      </c>
    </row>
    <row r="2255" spans="1:16" x14ac:dyDescent="0.3">
      <c r="A2255">
        <v>2254</v>
      </c>
      <c r="B2255" t="s">
        <v>58</v>
      </c>
      <c r="C2255">
        <v>2008</v>
      </c>
      <c r="D2255">
        <v>2.4</v>
      </c>
      <c r="E2255" t="s">
        <v>33</v>
      </c>
      <c r="F2255" t="s">
        <v>34</v>
      </c>
      <c r="G2255">
        <v>178570</v>
      </c>
      <c r="H2255" t="s">
        <v>20</v>
      </c>
      <c r="I2255">
        <v>69007.56</v>
      </c>
      <c r="J2255" t="s">
        <v>62</v>
      </c>
      <c r="K2255">
        <f ca="1">YEAR(TODAY()) - Table1[[#This Row],[Year]]</f>
        <v>18</v>
      </c>
      <c r="L2255">
        <f>Table1[[#This Row],[Price]]/Table1[[#This Row],[Mileage]]</f>
        <v>0.38644542756342048</v>
      </c>
      <c r="M2255" t="str" cm="1">
        <f t="array" ref="M2255">_xlfn.IFS(
Table1[[#This Row],[Mileage]]&lt;50000,"Low",
Table1[[#This Row],[Mileage]]&lt;150000,"Medium",
TRUE,"High"
)</f>
        <v>High</v>
      </c>
      <c r="N2255" t="str" cm="1">
        <f t="array" ref="N2255">_xlfn.IFS(
Table1[[#This Row],[Price]]&lt;65000,"Budget",
Table1[[#This Row],[Price]]&lt;=80000,"Mid-range",
TRUE,"Premium"
)</f>
        <v>Mid-range</v>
      </c>
      <c r="O2255" t="str" cm="1">
        <f t="array" ref="O2255">_xlfn.IFS(
Table1[[#This Row],[Engine Size]]&lt;2,"Small",
Table1[[#This Row],[Engine Size]]&lt;4,"Medium",
TRUE,"Large"
)</f>
        <v>Medium</v>
      </c>
      <c r="P2255" cm="1">
        <f t="array" ref="P2255">_xlfn.IFS(
Table1[[#This Row],[Condition]]="New",3,
Table1[[#This Row],[Condition]]="Like New",2,
TRUE,1
)</f>
        <v>3</v>
      </c>
    </row>
    <row r="2256" spans="1:16" hidden="1" x14ac:dyDescent="0.3">
      <c r="A2256">
        <v>2255</v>
      </c>
      <c r="B2256" t="s">
        <v>58</v>
      </c>
      <c r="C2256">
        <v>2021</v>
      </c>
      <c r="D2256">
        <v>3</v>
      </c>
      <c r="E2256" t="s">
        <v>42</v>
      </c>
      <c r="F2256" t="s">
        <v>34</v>
      </c>
      <c r="G2256">
        <v>123447</v>
      </c>
      <c r="H2256" t="s">
        <v>26</v>
      </c>
      <c r="I2256">
        <v>41756.29</v>
      </c>
      <c r="J2256" t="s">
        <v>67</v>
      </c>
      <c r="K2256">
        <f ca="1">YEAR(TODAY()) - Table1[[#This Row],[Year]]</f>
        <v>5</v>
      </c>
      <c r="L2256">
        <f>Table1[[#This Row],[Price]]/Table1[[#This Row],[Mileage]]</f>
        <v>0.33825277244485491</v>
      </c>
      <c r="M2256" t="str" cm="1">
        <f t="array" ref="M2256">_xlfn.IFS(
Table1[[#This Row],[Mileage]]&lt;50000,"Low",
Table1[[#This Row],[Mileage]]&lt;150000,"Medium",
TRUE,"High"
)</f>
        <v>Medium</v>
      </c>
      <c r="N2256" t="str" cm="1">
        <f t="array" ref="N2256">_xlfn.IFS(
Table1[[#This Row],[Price]]&lt;65000,"Budget",
Table1[[#This Row],[Price]]&lt;=80000,"Mid-range",
TRUE,"Premium"
)</f>
        <v>Budget</v>
      </c>
      <c r="O2256" t="str" cm="1">
        <f t="array" ref="O2256">_xlfn.IFS(
Table1[[#This Row],[Engine Size]]&lt;2,"Small",
Table1[[#This Row],[Engine Size]]&lt;4,"Medium",
TRUE,"Large"
)</f>
        <v>Medium</v>
      </c>
      <c r="P2256" cm="1">
        <f t="array" ref="P2256">_xlfn.IFS(
Table1[[#This Row],[Condition]]="New",3,
Table1[[#This Row],[Condition]]="Like New",2,
TRUE,1
)</f>
        <v>1</v>
      </c>
    </row>
    <row r="2257" spans="1:16" x14ac:dyDescent="0.3">
      <c r="A2257">
        <v>2256</v>
      </c>
      <c r="B2257" t="s">
        <v>58</v>
      </c>
      <c r="C2257">
        <v>2005</v>
      </c>
      <c r="D2257">
        <v>6</v>
      </c>
      <c r="E2257" t="s">
        <v>33</v>
      </c>
      <c r="F2257" t="s">
        <v>19</v>
      </c>
      <c r="G2257">
        <v>61477</v>
      </c>
      <c r="H2257" t="s">
        <v>20</v>
      </c>
      <c r="I2257">
        <v>69868.63</v>
      </c>
      <c r="J2257" t="s">
        <v>62</v>
      </c>
      <c r="K2257">
        <f ca="1">YEAR(TODAY()) - Table1[[#This Row],[Year]]</f>
        <v>21</v>
      </c>
      <c r="L2257">
        <f>Table1[[#This Row],[Price]]/Table1[[#This Row],[Mileage]]</f>
        <v>1.1365003171917953</v>
      </c>
      <c r="M2257" t="str" cm="1">
        <f t="array" ref="M2257">_xlfn.IFS(
Table1[[#This Row],[Mileage]]&lt;50000,"Low",
Table1[[#This Row],[Mileage]]&lt;150000,"Medium",
TRUE,"High"
)</f>
        <v>Medium</v>
      </c>
      <c r="N2257" t="str" cm="1">
        <f t="array" ref="N2257">_xlfn.IFS(
Table1[[#This Row],[Price]]&lt;65000,"Budget",
Table1[[#This Row],[Price]]&lt;=80000,"Mid-range",
TRUE,"Premium"
)</f>
        <v>Mid-range</v>
      </c>
      <c r="O2257" t="str" cm="1">
        <f t="array" ref="O2257">_xlfn.IFS(
Table1[[#This Row],[Engine Size]]&lt;2,"Small",
Table1[[#This Row],[Engine Size]]&lt;4,"Medium",
TRUE,"Large"
)</f>
        <v>Large</v>
      </c>
      <c r="P2257" cm="1">
        <f t="array" ref="P2257">_xlfn.IFS(
Table1[[#This Row],[Condition]]="New",3,
Table1[[#This Row],[Condition]]="Like New",2,
TRUE,1
)</f>
        <v>3</v>
      </c>
    </row>
    <row r="2258" spans="1:16" x14ac:dyDescent="0.3">
      <c r="A2258">
        <v>2257</v>
      </c>
      <c r="B2258" t="s">
        <v>30</v>
      </c>
      <c r="C2258">
        <v>2004</v>
      </c>
      <c r="D2258">
        <v>1.3</v>
      </c>
      <c r="E2258" t="s">
        <v>25</v>
      </c>
      <c r="F2258" t="s">
        <v>34</v>
      </c>
      <c r="G2258">
        <v>244</v>
      </c>
      <c r="H2258" t="s">
        <v>38</v>
      </c>
      <c r="I2258">
        <v>90253.66</v>
      </c>
      <c r="J2258" t="s">
        <v>40</v>
      </c>
      <c r="K2258">
        <f ca="1">YEAR(TODAY()) - Table1[[#This Row],[Year]]</f>
        <v>22</v>
      </c>
      <c r="L2258">
        <f>Table1[[#This Row],[Price]]/Table1[[#This Row],[Mileage]]</f>
        <v>369.89204918032789</v>
      </c>
      <c r="M2258" t="str" cm="1">
        <f t="array" ref="M2258">_xlfn.IFS(
Table1[[#This Row],[Mileage]]&lt;50000,"Low",
Table1[[#This Row],[Mileage]]&lt;150000,"Medium",
TRUE,"High"
)</f>
        <v>Low</v>
      </c>
      <c r="N2258" t="str" cm="1">
        <f t="array" ref="N2258">_xlfn.IFS(
Table1[[#This Row],[Price]]&lt;65000,"Budget",
Table1[[#This Row],[Price]]&lt;=80000,"Mid-range",
TRUE,"Premium"
)</f>
        <v>Premium</v>
      </c>
      <c r="O2258" t="str" cm="1">
        <f t="array" ref="O2258">_xlfn.IFS(
Table1[[#This Row],[Engine Size]]&lt;2,"Small",
Table1[[#This Row],[Engine Size]]&lt;4,"Medium",
TRUE,"Large"
)</f>
        <v>Small</v>
      </c>
      <c r="P2258" cm="1">
        <f t="array" ref="P2258">_xlfn.IFS(
Table1[[#This Row],[Condition]]="New",3,
Table1[[#This Row],[Condition]]="Like New",2,
TRUE,1
)</f>
        <v>2</v>
      </c>
    </row>
    <row r="2259" spans="1:16" hidden="1" x14ac:dyDescent="0.3">
      <c r="A2259">
        <v>2258</v>
      </c>
      <c r="B2259" t="s">
        <v>50</v>
      </c>
      <c r="C2259">
        <v>2009</v>
      </c>
      <c r="D2259">
        <v>3.9</v>
      </c>
      <c r="E2259" t="s">
        <v>18</v>
      </c>
      <c r="F2259" t="s">
        <v>34</v>
      </c>
      <c r="G2259">
        <v>177561</v>
      </c>
      <c r="H2259" t="s">
        <v>20</v>
      </c>
      <c r="I2259">
        <v>36594.480000000003</v>
      </c>
      <c r="J2259" t="s">
        <v>51</v>
      </c>
      <c r="K2259">
        <f ca="1">YEAR(TODAY()) - Table1[[#This Row],[Year]]</f>
        <v>17</v>
      </c>
      <c r="L2259">
        <f>Table1[[#This Row],[Price]]/Table1[[#This Row],[Mileage]]</f>
        <v>0.20609525740449763</v>
      </c>
      <c r="M2259" t="str" cm="1">
        <f t="array" ref="M2259">_xlfn.IFS(
Table1[[#This Row],[Mileage]]&lt;50000,"Low",
Table1[[#This Row],[Mileage]]&lt;150000,"Medium",
TRUE,"High"
)</f>
        <v>High</v>
      </c>
      <c r="N2259" t="str" cm="1">
        <f t="array" ref="N2259">_xlfn.IFS(
Table1[[#This Row],[Price]]&lt;65000,"Budget",
Table1[[#This Row],[Price]]&lt;=80000,"Mid-range",
TRUE,"Premium"
)</f>
        <v>Budget</v>
      </c>
      <c r="O2259" t="str" cm="1">
        <f t="array" ref="O2259">_xlfn.IFS(
Table1[[#This Row],[Engine Size]]&lt;2,"Small",
Table1[[#This Row],[Engine Size]]&lt;4,"Medium",
TRUE,"Large"
)</f>
        <v>Medium</v>
      </c>
      <c r="P2259" cm="1">
        <f t="array" ref="P2259">_xlfn.IFS(
Table1[[#This Row],[Condition]]="New",3,
Table1[[#This Row],[Condition]]="Like New",2,
TRUE,1
)</f>
        <v>3</v>
      </c>
    </row>
    <row r="2260" spans="1:16" x14ac:dyDescent="0.3">
      <c r="A2260">
        <v>2259</v>
      </c>
      <c r="B2260" t="s">
        <v>58</v>
      </c>
      <c r="C2260">
        <v>2007</v>
      </c>
      <c r="D2260">
        <v>1.4</v>
      </c>
      <c r="E2260" t="s">
        <v>42</v>
      </c>
      <c r="F2260" t="s">
        <v>34</v>
      </c>
      <c r="G2260">
        <v>290534</v>
      </c>
      <c r="H2260" t="s">
        <v>26</v>
      </c>
      <c r="I2260">
        <v>94764.46</v>
      </c>
      <c r="J2260" t="s">
        <v>59</v>
      </c>
      <c r="K2260">
        <f ca="1">YEAR(TODAY()) - Table1[[#This Row],[Year]]</f>
        <v>19</v>
      </c>
      <c r="L2260">
        <f>Table1[[#This Row],[Price]]/Table1[[#This Row],[Mileage]]</f>
        <v>0.32617339106610588</v>
      </c>
      <c r="M2260" t="str" cm="1">
        <f t="array" ref="M2260">_xlfn.IFS(
Table1[[#This Row],[Mileage]]&lt;50000,"Low",
Table1[[#This Row],[Mileage]]&lt;150000,"Medium",
TRUE,"High"
)</f>
        <v>High</v>
      </c>
      <c r="N2260" t="str" cm="1">
        <f t="array" ref="N2260">_xlfn.IFS(
Table1[[#This Row],[Price]]&lt;65000,"Budget",
Table1[[#This Row],[Price]]&lt;=80000,"Mid-range",
TRUE,"Premium"
)</f>
        <v>Premium</v>
      </c>
      <c r="O2260" t="str" cm="1">
        <f t="array" ref="O2260">_xlfn.IFS(
Table1[[#This Row],[Engine Size]]&lt;2,"Small",
Table1[[#This Row],[Engine Size]]&lt;4,"Medium",
TRUE,"Large"
)</f>
        <v>Small</v>
      </c>
      <c r="P2260" cm="1">
        <f t="array" ref="P2260">_xlfn.IFS(
Table1[[#This Row],[Condition]]="New",3,
Table1[[#This Row],[Condition]]="Like New",2,
TRUE,1
)</f>
        <v>1</v>
      </c>
    </row>
    <row r="2261" spans="1:16" hidden="1" x14ac:dyDescent="0.3">
      <c r="A2261">
        <v>2260</v>
      </c>
      <c r="B2261" t="s">
        <v>30</v>
      </c>
      <c r="C2261">
        <v>2006</v>
      </c>
      <c r="D2261">
        <v>1.8</v>
      </c>
      <c r="E2261" t="s">
        <v>18</v>
      </c>
      <c r="F2261" t="s">
        <v>34</v>
      </c>
      <c r="G2261">
        <v>10247</v>
      </c>
      <c r="H2261" t="s">
        <v>20</v>
      </c>
      <c r="I2261">
        <v>6290.25</v>
      </c>
      <c r="J2261" t="s">
        <v>40</v>
      </c>
      <c r="K2261">
        <f ca="1">YEAR(TODAY()) - Table1[[#This Row],[Year]]</f>
        <v>20</v>
      </c>
      <c r="L2261">
        <f>Table1[[#This Row],[Price]]/Table1[[#This Row],[Mileage]]</f>
        <v>0.6138625939299307</v>
      </c>
      <c r="M2261" t="str" cm="1">
        <f t="array" ref="M2261">_xlfn.IFS(
Table1[[#This Row],[Mileage]]&lt;50000,"Low",
Table1[[#This Row],[Mileage]]&lt;150000,"Medium",
TRUE,"High"
)</f>
        <v>Low</v>
      </c>
      <c r="N2261" t="str" cm="1">
        <f t="array" ref="N2261">_xlfn.IFS(
Table1[[#This Row],[Price]]&lt;65000,"Budget",
Table1[[#This Row],[Price]]&lt;=80000,"Mid-range",
TRUE,"Premium"
)</f>
        <v>Budget</v>
      </c>
      <c r="O2261" t="str" cm="1">
        <f t="array" ref="O2261">_xlfn.IFS(
Table1[[#This Row],[Engine Size]]&lt;2,"Small",
Table1[[#This Row],[Engine Size]]&lt;4,"Medium",
TRUE,"Large"
)</f>
        <v>Small</v>
      </c>
      <c r="P2261" cm="1">
        <f t="array" ref="P2261">_xlfn.IFS(
Table1[[#This Row],[Condition]]="New",3,
Table1[[#This Row],[Condition]]="Like New",2,
TRUE,1
)</f>
        <v>3</v>
      </c>
    </row>
    <row r="2262" spans="1:16" hidden="1" x14ac:dyDescent="0.3">
      <c r="A2262">
        <v>2261</v>
      </c>
      <c r="B2262" t="s">
        <v>24</v>
      </c>
      <c r="C2262">
        <v>2006</v>
      </c>
      <c r="D2262">
        <v>3.2</v>
      </c>
      <c r="E2262" t="s">
        <v>33</v>
      </c>
      <c r="F2262" t="s">
        <v>19</v>
      </c>
      <c r="G2262">
        <v>200123</v>
      </c>
      <c r="H2262" t="s">
        <v>20</v>
      </c>
      <c r="I2262">
        <v>38162.839999999997</v>
      </c>
      <c r="J2262" t="s">
        <v>66</v>
      </c>
      <c r="K2262">
        <f ca="1">YEAR(TODAY()) - Table1[[#This Row],[Year]]</f>
        <v>20</v>
      </c>
      <c r="L2262">
        <f>Table1[[#This Row],[Price]]/Table1[[#This Row],[Mileage]]</f>
        <v>0.19069692139334307</v>
      </c>
      <c r="M2262" t="str" cm="1">
        <f t="array" ref="M2262">_xlfn.IFS(
Table1[[#This Row],[Mileage]]&lt;50000,"Low",
Table1[[#This Row],[Mileage]]&lt;150000,"Medium",
TRUE,"High"
)</f>
        <v>High</v>
      </c>
      <c r="N2262" t="str" cm="1">
        <f t="array" ref="N2262">_xlfn.IFS(
Table1[[#This Row],[Price]]&lt;65000,"Budget",
Table1[[#This Row],[Price]]&lt;=80000,"Mid-range",
TRUE,"Premium"
)</f>
        <v>Budget</v>
      </c>
      <c r="O2262" t="str" cm="1">
        <f t="array" ref="O2262">_xlfn.IFS(
Table1[[#This Row],[Engine Size]]&lt;2,"Small",
Table1[[#This Row],[Engine Size]]&lt;4,"Medium",
TRUE,"Large"
)</f>
        <v>Medium</v>
      </c>
      <c r="P2262" cm="1">
        <f t="array" ref="P2262">_xlfn.IFS(
Table1[[#This Row],[Condition]]="New",3,
Table1[[#This Row],[Condition]]="Like New",2,
TRUE,1
)</f>
        <v>3</v>
      </c>
    </row>
    <row r="2263" spans="1:16" hidden="1" x14ac:dyDescent="0.3">
      <c r="A2263">
        <v>2262</v>
      </c>
      <c r="B2263" t="s">
        <v>43</v>
      </c>
      <c r="C2263">
        <v>2005</v>
      </c>
      <c r="D2263">
        <v>3.6</v>
      </c>
      <c r="E2263" t="s">
        <v>33</v>
      </c>
      <c r="F2263" t="s">
        <v>19</v>
      </c>
      <c r="G2263">
        <v>190791</v>
      </c>
      <c r="H2263" t="s">
        <v>20</v>
      </c>
      <c r="I2263">
        <v>17549.349999999999</v>
      </c>
      <c r="J2263" t="s">
        <v>60</v>
      </c>
      <c r="K2263">
        <f ca="1">YEAR(TODAY()) - Table1[[#This Row],[Year]]</f>
        <v>21</v>
      </c>
      <c r="L2263">
        <f>Table1[[#This Row],[Price]]/Table1[[#This Row],[Mileage]]</f>
        <v>9.198206414348685E-2</v>
      </c>
      <c r="M2263" t="str" cm="1">
        <f t="array" ref="M2263">_xlfn.IFS(
Table1[[#This Row],[Mileage]]&lt;50000,"Low",
Table1[[#This Row],[Mileage]]&lt;150000,"Medium",
TRUE,"High"
)</f>
        <v>High</v>
      </c>
      <c r="N2263" t="str" cm="1">
        <f t="array" ref="N2263">_xlfn.IFS(
Table1[[#This Row],[Price]]&lt;65000,"Budget",
Table1[[#This Row],[Price]]&lt;=80000,"Mid-range",
TRUE,"Premium"
)</f>
        <v>Budget</v>
      </c>
      <c r="O2263" t="str" cm="1">
        <f t="array" ref="O2263">_xlfn.IFS(
Table1[[#This Row],[Engine Size]]&lt;2,"Small",
Table1[[#This Row],[Engine Size]]&lt;4,"Medium",
TRUE,"Large"
)</f>
        <v>Medium</v>
      </c>
      <c r="P2263" cm="1">
        <f t="array" ref="P2263">_xlfn.IFS(
Table1[[#This Row],[Condition]]="New",3,
Table1[[#This Row],[Condition]]="Like New",2,
TRUE,1
)</f>
        <v>3</v>
      </c>
    </row>
    <row r="2264" spans="1:16" hidden="1" x14ac:dyDescent="0.3">
      <c r="A2264">
        <v>2263</v>
      </c>
      <c r="B2264" t="s">
        <v>50</v>
      </c>
      <c r="C2264">
        <v>2020</v>
      </c>
      <c r="D2264">
        <v>2.2999999999999998</v>
      </c>
      <c r="E2264" t="s">
        <v>33</v>
      </c>
      <c r="F2264" t="s">
        <v>19</v>
      </c>
      <c r="G2264">
        <v>207358</v>
      </c>
      <c r="H2264" t="s">
        <v>26</v>
      </c>
      <c r="I2264">
        <v>17028.88</v>
      </c>
      <c r="J2264" t="s">
        <v>51</v>
      </c>
      <c r="K2264">
        <f ca="1">YEAR(TODAY()) - Table1[[#This Row],[Year]]</f>
        <v>6</v>
      </c>
      <c r="L2264">
        <f>Table1[[#This Row],[Price]]/Table1[[#This Row],[Mileage]]</f>
        <v>8.212309146500256E-2</v>
      </c>
      <c r="M2264" t="str" cm="1">
        <f t="array" ref="M2264">_xlfn.IFS(
Table1[[#This Row],[Mileage]]&lt;50000,"Low",
Table1[[#This Row],[Mileage]]&lt;150000,"Medium",
TRUE,"High"
)</f>
        <v>High</v>
      </c>
      <c r="N2264" t="str" cm="1">
        <f t="array" ref="N2264">_xlfn.IFS(
Table1[[#This Row],[Price]]&lt;65000,"Budget",
Table1[[#This Row],[Price]]&lt;=80000,"Mid-range",
TRUE,"Premium"
)</f>
        <v>Budget</v>
      </c>
      <c r="O2264" t="str" cm="1">
        <f t="array" ref="O2264">_xlfn.IFS(
Table1[[#This Row],[Engine Size]]&lt;2,"Small",
Table1[[#This Row],[Engine Size]]&lt;4,"Medium",
TRUE,"Large"
)</f>
        <v>Medium</v>
      </c>
      <c r="P2264" cm="1">
        <f t="array" ref="P2264">_xlfn.IFS(
Table1[[#This Row],[Condition]]="New",3,
Table1[[#This Row],[Condition]]="Like New",2,
TRUE,1
)</f>
        <v>1</v>
      </c>
    </row>
    <row r="2265" spans="1:16" x14ac:dyDescent="0.3">
      <c r="A2265">
        <v>2264</v>
      </c>
      <c r="B2265" t="s">
        <v>17</v>
      </c>
      <c r="C2265">
        <v>2019</v>
      </c>
      <c r="D2265">
        <v>2.6</v>
      </c>
      <c r="E2265" t="s">
        <v>18</v>
      </c>
      <c r="F2265" t="s">
        <v>34</v>
      </c>
      <c r="G2265">
        <v>291727</v>
      </c>
      <c r="H2265" t="s">
        <v>38</v>
      </c>
      <c r="I2265">
        <v>82465.8</v>
      </c>
      <c r="J2265" t="s">
        <v>64</v>
      </c>
      <c r="K2265">
        <f ca="1">YEAR(TODAY()) - Table1[[#This Row],[Year]]</f>
        <v>7</v>
      </c>
      <c r="L2265">
        <f>Table1[[#This Row],[Price]]/Table1[[#This Row],[Mileage]]</f>
        <v>0.28268141104525807</v>
      </c>
      <c r="M2265" t="str" cm="1">
        <f t="array" ref="M2265">_xlfn.IFS(
Table1[[#This Row],[Mileage]]&lt;50000,"Low",
Table1[[#This Row],[Mileage]]&lt;150000,"Medium",
TRUE,"High"
)</f>
        <v>High</v>
      </c>
      <c r="N2265" t="str" cm="1">
        <f t="array" ref="N2265">_xlfn.IFS(
Table1[[#This Row],[Price]]&lt;65000,"Budget",
Table1[[#This Row],[Price]]&lt;=80000,"Mid-range",
TRUE,"Premium"
)</f>
        <v>Premium</v>
      </c>
      <c r="O2265" t="str" cm="1">
        <f t="array" ref="O2265">_xlfn.IFS(
Table1[[#This Row],[Engine Size]]&lt;2,"Small",
Table1[[#This Row],[Engine Size]]&lt;4,"Medium",
TRUE,"Large"
)</f>
        <v>Medium</v>
      </c>
      <c r="P2265" cm="1">
        <f t="array" ref="P2265">_xlfn.IFS(
Table1[[#This Row],[Condition]]="New",3,
Table1[[#This Row],[Condition]]="Like New",2,
TRUE,1
)</f>
        <v>2</v>
      </c>
    </row>
    <row r="2266" spans="1:16" x14ac:dyDescent="0.3">
      <c r="A2266">
        <v>2265</v>
      </c>
      <c r="B2266" t="s">
        <v>43</v>
      </c>
      <c r="C2266">
        <v>2002</v>
      </c>
      <c r="D2266">
        <v>1.4</v>
      </c>
      <c r="E2266" t="s">
        <v>33</v>
      </c>
      <c r="F2266" t="s">
        <v>34</v>
      </c>
      <c r="G2266">
        <v>139148</v>
      </c>
      <c r="H2266" t="s">
        <v>38</v>
      </c>
      <c r="I2266">
        <v>92244.99</v>
      </c>
      <c r="J2266" t="s">
        <v>60</v>
      </c>
      <c r="K2266">
        <f ca="1">YEAR(TODAY()) - Table1[[#This Row],[Year]]</f>
        <v>24</v>
      </c>
      <c r="L2266">
        <f>Table1[[#This Row],[Price]]/Table1[[#This Row],[Mileage]]</f>
        <v>0.66292717106965249</v>
      </c>
      <c r="M2266" t="str" cm="1">
        <f t="array" ref="M2266">_xlfn.IFS(
Table1[[#This Row],[Mileage]]&lt;50000,"Low",
Table1[[#This Row],[Mileage]]&lt;150000,"Medium",
TRUE,"High"
)</f>
        <v>Medium</v>
      </c>
      <c r="N2266" t="str" cm="1">
        <f t="array" ref="N2266">_xlfn.IFS(
Table1[[#This Row],[Price]]&lt;65000,"Budget",
Table1[[#This Row],[Price]]&lt;=80000,"Mid-range",
TRUE,"Premium"
)</f>
        <v>Premium</v>
      </c>
      <c r="O2266" t="str" cm="1">
        <f t="array" ref="O2266">_xlfn.IFS(
Table1[[#This Row],[Engine Size]]&lt;2,"Small",
Table1[[#This Row],[Engine Size]]&lt;4,"Medium",
TRUE,"Large"
)</f>
        <v>Small</v>
      </c>
      <c r="P2266" cm="1">
        <f t="array" ref="P2266">_xlfn.IFS(
Table1[[#This Row],[Condition]]="New",3,
Table1[[#This Row],[Condition]]="Like New",2,
TRUE,1
)</f>
        <v>2</v>
      </c>
    </row>
    <row r="2267" spans="1:16" x14ac:dyDescent="0.3">
      <c r="A2267">
        <v>2266</v>
      </c>
      <c r="B2267" t="s">
        <v>50</v>
      </c>
      <c r="C2267">
        <v>2018</v>
      </c>
      <c r="D2267">
        <v>2.5</v>
      </c>
      <c r="E2267" t="s">
        <v>42</v>
      </c>
      <c r="F2267" t="s">
        <v>19</v>
      </c>
      <c r="G2267">
        <v>146123</v>
      </c>
      <c r="H2267" t="s">
        <v>38</v>
      </c>
      <c r="I2267">
        <v>78887.03</v>
      </c>
      <c r="J2267" t="s">
        <v>55</v>
      </c>
      <c r="K2267">
        <f ca="1">YEAR(TODAY()) - Table1[[#This Row],[Year]]</f>
        <v>8</v>
      </c>
      <c r="L2267">
        <f>Table1[[#This Row],[Price]]/Table1[[#This Row],[Mileage]]</f>
        <v>0.53986730357301727</v>
      </c>
      <c r="M2267" t="str" cm="1">
        <f t="array" ref="M2267">_xlfn.IFS(
Table1[[#This Row],[Mileage]]&lt;50000,"Low",
Table1[[#This Row],[Mileage]]&lt;150000,"Medium",
TRUE,"High"
)</f>
        <v>Medium</v>
      </c>
      <c r="N2267" t="str" cm="1">
        <f t="array" ref="N2267">_xlfn.IFS(
Table1[[#This Row],[Price]]&lt;65000,"Budget",
Table1[[#This Row],[Price]]&lt;=80000,"Mid-range",
TRUE,"Premium"
)</f>
        <v>Mid-range</v>
      </c>
      <c r="O2267" t="str" cm="1">
        <f t="array" ref="O2267">_xlfn.IFS(
Table1[[#This Row],[Engine Size]]&lt;2,"Small",
Table1[[#This Row],[Engine Size]]&lt;4,"Medium",
TRUE,"Large"
)</f>
        <v>Medium</v>
      </c>
      <c r="P2267" cm="1">
        <f t="array" ref="P2267">_xlfn.IFS(
Table1[[#This Row],[Condition]]="New",3,
Table1[[#This Row],[Condition]]="Like New",2,
TRUE,1
)</f>
        <v>2</v>
      </c>
    </row>
    <row r="2268" spans="1:16" x14ac:dyDescent="0.3">
      <c r="A2268">
        <v>2267</v>
      </c>
      <c r="B2268" t="s">
        <v>17</v>
      </c>
      <c r="C2268">
        <v>2021</v>
      </c>
      <c r="D2268">
        <v>5.8</v>
      </c>
      <c r="E2268" t="s">
        <v>25</v>
      </c>
      <c r="F2268" t="s">
        <v>19</v>
      </c>
      <c r="G2268">
        <v>28670</v>
      </c>
      <c r="H2268" t="s">
        <v>20</v>
      </c>
      <c r="I2268">
        <v>97778.49</v>
      </c>
      <c r="J2268" t="s">
        <v>35</v>
      </c>
      <c r="K2268">
        <f ca="1">YEAR(TODAY()) - Table1[[#This Row],[Year]]</f>
        <v>5</v>
      </c>
      <c r="L2268">
        <f>Table1[[#This Row],[Price]]/Table1[[#This Row],[Mileage]]</f>
        <v>3.4104809905824904</v>
      </c>
      <c r="M2268" t="str" cm="1">
        <f t="array" ref="M2268">_xlfn.IFS(
Table1[[#This Row],[Mileage]]&lt;50000,"Low",
Table1[[#This Row],[Mileage]]&lt;150000,"Medium",
TRUE,"High"
)</f>
        <v>Low</v>
      </c>
      <c r="N2268" t="str" cm="1">
        <f t="array" ref="N2268">_xlfn.IFS(
Table1[[#This Row],[Price]]&lt;65000,"Budget",
Table1[[#This Row],[Price]]&lt;=80000,"Mid-range",
TRUE,"Premium"
)</f>
        <v>Premium</v>
      </c>
      <c r="O2268" t="str" cm="1">
        <f t="array" ref="O2268">_xlfn.IFS(
Table1[[#This Row],[Engine Size]]&lt;2,"Small",
Table1[[#This Row],[Engine Size]]&lt;4,"Medium",
TRUE,"Large"
)</f>
        <v>Large</v>
      </c>
      <c r="P2268" cm="1">
        <f t="array" ref="P2268">_xlfn.IFS(
Table1[[#This Row],[Condition]]="New",3,
Table1[[#This Row],[Condition]]="Like New",2,
TRUE,1
)</f>
        <v>3</v>
      </c>
    </row>
    <row r="2269" spans="1:16" hidden="1" x14ac:dyDescent="0.3">
      <c r="A2269">
        <v>2268</v>
      </c>
      <c r="B2269" t="s">
        <v>43</v>
      </c>
      <c r="C2269">
        <v>2014</v>
      </c>
      <c r="D2269">
        <v>5.7</v>
      </c>
      <c r="E2269" t="s">
        <v>25</v>
      </c>
      <c r="F2269" t="s">
        <v>34</v>
      </c>
      <c r="G2269">
        <v>10236</v>
      </c>
      <c r="H2269" t="s">
        <v>20</v>
      </c>
      <c r="I2269">
        <v>25551.25</v>
      </c>
      <c r="J2269" t="s">
        <v>44</v>
      </c>
      <c r="K2269">
        <f ca="1">YEAR(TODAY()) - Table1[[#This Row],[Year]]</f>
        <v>12</v>
      </c>
      <c r="L2269">
        <f>Table1[[#This Row],[Price]]/Table1[[#This Row],[Mileage]]</f>
        <v>2.4962143415396638</v>
      </c>
      <c r="M2269" t="str" cm="1">
        <f t="array" ref="M2269">_xlfn.IFS(
Table1[[#This Row],[Mileage]]&lt;50000,"Low",
Table1[[#This Row],[Mileage]]&lt;150000,"Medium",
TRUE,"High"
)</f>
        <v>Low</v>
      </c>
      <c r="N2269" t="str" cm="1">
        <f t="array" ref="N2269">_xlfn.IFS(
Table1[[#This Row],[Price]]&lt;65000,"Budget",
Table1[[#This Row],[Price]]&lt;=80000,"Mid-range",
TRUE,"Premium"
)</f>
        <v>Budget</v>
      </c>
      <c r="O2269" t="str" cm="1">
        <f t="array" ref="O2269">_xlfn.IFS(
Table1[[#This Row],[Engine Size]]&lt;2,"Small",
Table1[[#This Row],[Engine Size]]&lt;4,"Medium",
TRUE,"Large"
)</f>
        <v>Large</v>
      </c>
      <c r="P2269" cm="1">
        <f t="array" ref="P2269">_xlfn.IFS(
Table1[[#This Row],[Condition]]="New",3,
Table1[[#This Row],[Condition]]="Like New",2,
TRUE,1
)</f>
        <v>3</v>
      </c>
    </row>
    <row r="2270" spans="1:16" hidden="1" x14ac:dyDescent="0.3">
      <c r="A2270">
        <v>2269</v>
      </c>
      <c r="B2270" t="s">
        <v>50</v>
      </c>
      <c r="C2270">
        <v>2003</v>
      </c>
      <c r="D2270">
        <v>2.7</v>
      </c>
      <c r="E2270" t="s">
        <v>42</v>
      </c>
      <c r="F2270" t="s">
        <v>19</v>
      </c>
      <c r="G2270">
        <v>35568</v>
      </c>
      <c r="H2270" t="s">
        <v>26</v>
      </c>
      <c r="I2270">
        <v>18375.990000000002</v>
      </c>
      <c r="J2270" t="s">
        <v>55</v>
      </c>
      <c r="K2270">
        <f ca="1">YEAR(TODAY()) - Table1[[#This Row],[Year]]</f>
        <v>23</v>
      </c>
      <c r="L2270">
        <f>Table1[[#This Row],[Price]]/Table1[[#This Row],[Mileage]]</f>
        <v>0.51664389338731453</v>
      </c>
      <c r="M2270" t="str" cm="1">
        <f t="array" ref="M2270">_xlfn.IFS(
Table1[[#This Row],[Mileage]]&lt;50000,"Low",
Table1[[#This Row],[Mileage]]&lt;150000,"Medium",
TRUE,"High"
)</f>
        <v>Low</v>
      </c>
      <c r="N2270" t="str" cm="1">
        <f t="array" ref="N2270">_xlfn.IFS(
Table1[[#This Row],[Price]]&lt;65000,"Budget",
Table1[[#This Row],[Price]]&lt;=80000,"Mid-range",
TRUE,"Premium"
)</f>
        <v>Budget</v>
      </c>
      <c r="O2270" t="str" cm="1">
        <f t="array" ref="O2270">_xlfn.IFS(
Table1[[#This Row],[Engine Size]]&lt;2,"Small",
Table1[[#This Row],[Engine Size]]&lt;4,"Medium",
TRUE,"Large"
)</f>
        <v>Medium</v>
      </c>
      <c r="P2270" cm="1">
        <f t="array" ref="P2270">_xlfn.IFS(
Table1[[#This Row],[Condition]]="New",3,
Table1[[#This Row],[Condition]]="Like New",2,
TRUE,1
)</f>
        <v>1</v>
      </c>
    </row>
    <row r="2271" spans="1:16" x14ac:dyDescent="0.3">
      <c r="A2271">
        <v>2270</v>
      </c>
      <c r="B2271" t="s">
        <v>43</v>
      </c>
      <c r="C2271">
        <v>2011</v>
      </c>
      <c r="D2271">
        <v>3.9</v>
      </c>
      <c r="E2271" t="s">
        <v>25</v>
      </c>
      <c r="F2271" t="s">
        <v>19</v>
      </c>
      <c r="G2271">
        <v>107327</v>
      </c>
      <c r="H2271" t="s">
        <v>38</v>
      </c>
      <c r="I2271">
        <v>54466.86</v>
      </c>
      <c r="J2271" t="s">
        <v>60</v>
      </c>
      <c r="K2271">
        <f ca="1">YEAR(TODAY()) - Table1[[#This Row],[Year]]</f>
        <v>15</v>
      </c>
      <c r="L2271">
        <f>Table1[[#This Row],[Price]]/Table1[[#This Row],[Mileage]]</f>
        <v>0.50748516216795403</v>
      </c>
      <c r="M2271" t="str" cm="1">
        <f t="array" ref="M2271">_xlfn.IFS(
Table1[[#This Row],[Mileage]]&lt;50000,"Low",
Table1[[#This Row],[Mileage]]&lt;150000,"Medium",
TRUE,"High"
)</f>
        <v>Medium</v>
      </c>
      <c r="N2271" t="str" cm="1">
        <f t="array" ref="N2271">_xlfn.IFS(
Table1[[#This Row],[Price]]&lt;65000,"Budget",
Table1[[#This Row],[Price]]&lt;=80000,"Mid-range",
TRUE,"Premium"
)</f>
        <v>Budget</v>
      </c>
      <c r="O2271" t="str" cm="1">
        <f t="array" ref="O2271">_xlfn.IFS(
Table1[[#This Row],[Engine Size]]&lt;2,"Small",
Table1[[#This Row],[Engine Size]]&lt;4,"Medium",
TRUE,"Large"
)</f>
        <v>Medium</v>
      </c>
      <c r="P2271" cm="1">
        <f t="array" ref="P2271">_xlfn.IFS(
Table1[[#This Row],[Condition]]="New",3,
Table1[[#This Row],[Condition]]="Like New",2,
TRUE,1
)</f>
        <v>2</v>
      </c>
    </row>
    <row r="2272" spans="1:16" x14ac:dyDescent="0.3">
      <c r="A2272">
        <v>2271</v>
      </c>
      <c r="B2272" t="s">
        <v>43</v>
      </c>
      <c r="C2272">
        <v>2005</v>
      </c>
      <c r="D2272">
        <v>5.5</v>
      </c>
      <c r="E2272" t="s">
        <v>18</v>
      </c>
      <c r="F2272" t="s">
        <v>34</v>
      </c>
      <c r="G2272">
        <v>255745</v>
      </c>
      <c r="H2272" t="s">
        <v>20</v>
      </c>
      <c r="I2272">
        <v>83758.570000000007</v>
      </c>
      <c r="J2272" t="s">
        <v>63</v>
      </c>
      <c r="K2272">
        <f ca="1">YEAR(TODAY()) - Table1[[#This Row],[Year]]</f>
        <v>21</v>
      </c>
      <c r="L2272">
        <f>Table1[[#This Row],[Price]]/Table1[[#This Row],[Mileage]]</f>
        <v>0.32750814287669361</v>
      </c>
      <c r="M2272" t="str" cm="1">
        <f t="array" ref="M2272">_xlfn.IFS(
Table1[[#This Row],[Mileage]]&lt;50000,"Low",
Table1[[#This Row],[Mileage]]&lt;150000,"Medium",
TRUE,"High"
)</f>
        <v>High</v>
      </c>
      <c r="N2272" t="str" cm="1">
        <f t="array" ref="N2272">_xlfn.IFS(
Table1[[#This Row],[Price]]&lt;65000,"Budget",
Table1[[#This Row],[Price]]&lt;=80000,"Mid-range",
TRUE,"Premium"
)</f>
        <v>Premium</v>
      </c>
      <c r="O2272" t="str" cm="1">
        <f t="array" ref="O2272">_xlfn.IFS(
Table1[[#This Row],[Engine Size]]&lt;2,"Small",
Table1[[#This Row],[Engine Size]]&lt;4,"Medium",
TRUE,"Large"
)</f>
        <v>Large</v>
      </c>
      <c r="P2272" cm="1">
        <f t="array" ref="P2272">_xlfn.IFS(
Table1[[#This Row],[Condition]]="New",3,
Table1[[#This Row],[Condition]]="Like New",2,
TRUE,1
)</f>
        <v>3</v>
      </c>
    </row>
    <row r="2273" spans="1:16" hidden="1" x14ac:dyDescent="0.3">
      <c r="A2273">
        <v>2272</v>
      </c>
      <c r="B2273" t="s">
        <v>17</v>
      </c>
      <c r="C2273">
        <v>2018</v>
      </c>
      <c r="D2273">
        <v>1</v>
      </c>
      <c r="E2273" t="s">
        <v>33</v>
      </c>
      <c r="F2273" t="s">
        <v>34</v>
      </c>
      <c r="G2273">
        <v>278496</v>
      </c>
      <c r="H2273" t="s">
        <v>20</v>
      </c>
      <c r="I2273">
        <v>8784.7099999999991</v>
      </c>
      <c r="J2273" t="s">
        <v>35</v>
      </c>
      <c r="K2273">
        <f ca="1">YEAR(TODAY()) - Table1[[#This Row],[Year]]</f>
        <v>8</v>
      </c>
      <c r="L2273">
        <f>Table1[[#This Row],[Price]]/Table1[[#This Row],[Mileage]]</f>
        <v>3.154339739170401E-2</v>
      </c>
      <c r="M2273" t="str" cm="1">
        <f t="array" ref="M2273">_xlfn.IFS(
Table1[[#This Row],[Mileage]]&lt;50000,"Low",
Table1[[#This Row],[Mileage]]&lt;150000,"Medium",
TRUE,"High"
)</f>
        <v>High</v>
      </c>
      <c r="N2273" t="str" cm="1">
        <f t="array" ref="N2273">_xlfn.IFS(
Table1[[#This Row],[Price]]&lt;65000,"Budget",
Table1[[#This Row],[Price]]&lt;=80000,"Mid-range",
TRUE,"Premium"
)</f>
        <v>Budget</v>
      </c>
      <c r="O2273" t="str" cm="1">
        <f t="array" ref="O2273">_xlfn.IFS(
Table1[[#This Row],[Engine Size]]&lt;2,"Small",
Table1[[#This Row],[Engine Size]]&lt;4,"Medium",
TRUE,"Large"
)</f>
        <v>Small</v>
      </c>
      <c r="P2273" cm="1">
        <f t="array" ref="P2273">_xlfn.IFS(
Table1[[#This Row],[Condition]]="New",3,
Table1[[#This Row],[Condition]]="Like New",2,
TRUE,1
)</f>
        <v>3</v>
      </c>
    </row>
    <row r="2274" spans="1:16" x14ac:dyDescent="0.3">
      <c r="A2274">
        <v>2273</v>
      </c>
      <c r="B2274" t="s">
        <v>43</v>
      </c>
      <c r="C2274">
        <v>2003</v>
      </c>
      <c r="D2274">
        <v>5.0999999999999996</v>
      </c>
      <c r="E2274" t="s">
        <v>33</v>
      </c>
      <c r="F2274" t="s">
        <v>19</v>
      </c>
      <c r="G2274">
        <v>125721</v>
      </c>
      <c r="H2274" t="s">
        <v>20</v>
      </c>
      <c r="I2274">
        <v>99578.74</v>
      </c>
      <c r="J2274" t="s">
        <v>57</v>
      </c>
      <c r="K2274">
        <f ca="1">YEAR(TODAY()) - Table1[[#This Row],[Year]]</f>
        <v>23</v>
      </c>
      <c r="L2274">
        <f>Table1[[#This Row],[Price]]/Table1[[#This Row],[Mileage]]</f>
        <v>0.79206131036183303</v>
      </c>
      <c r="M2274" t="str" cm="1">
        <f t="array" ref="M2274">_xlfn.IFS(
Table1[[#This Row],[Mileage]]&lt;50000,"Low",
Table1[[#This Row],[Mileage]]&lt;150000,"Medium",
TRUE,"High"
)</f>
        <v>Medium</v>
      </c>
      <c r="N2274" t="str" cm="1">
        <f t="array" ref="N2274">_xlfn.IFS(
Table1[[#This Row],[Price]]&lt;65000,"Budget",
Table1[[#This Row],[Price]]&lt;=80000,"Mid-range",
TRUE,"Premium"
)</f>
        <v>Premium</v>
      </c>
      <c r="O2274" t="str" cm="1">
        <f t="array" ref="O2274">_xlfn.IFS(
Table1[[#This Row],[Engine Size]]&lt;2,"Small",
Table1[[#This Row],[Engine Size]]&lt;4,"Medium",
TRUE,"Large"
)</f>
        <v>Large</v>
      </c>
      <c r="P2274" cm="1">
        <f t="array" ref="P2274">_xlfn.IFS(
Table1[[#This Row],[Condition]]="New",3,
Table1[[#This Row],[Condition]]="Like New",2,
TRUE,1
)</f>
        <v>3</v>
      </c>
    </row>
    <row r="2275" spans="1:16" x14ac:dyDescent="0.3">
      <c r="A2275">
        <v>2274</v>
      </c>
      <c r="B2275" t="s">
        <v>43</v>
      </c>
      <c r="C2275">
        <v>2014</v>
      </c>
      <c r="D2275">
        <v>5.7</v>
      </c>
      <c r="E2275" t="s">
        <v>33</v>
      </c>
      <c r="F2275" t="s">
        <v>34</v>
      </c>
      <c r="G2275">
        <v>259291</v>
      </c>
      <c r="H2275" t="s">
        <v>26</v>
      </c>
      <c r="I2275">
        <v>62213.36</v>
      </c>
      <c r="J2275" t="s">
        <v>57</v>
      </c>
      <c r="K2275">
        <f ca="1">YEAR(TODAY()) - Table1[[#This Row],[Year]]</f>
        <v>12</v>
      </c>
      <c r="L2275">
        <f>Table1[[#This Row],[Price]]/Table1[[#This Row],[Mileage]]</f>
        <v>0.23993644206702122</v>
      </c>
      <c r="M2275" t="str" cm="1">
        <f t="array" ref="M2275">_xlfn.IFS(
Table1[[#This Row],[Mileage]]&lt;50000,"Low",
Table1[[#This Row],[Mileage]]&lt;150000,"Medium",
TRUE,"High"
)</f>
        <v>High</v>
      </c>
      <c r="N2275" t="str" cm="1">
        <f t="array" ref="N2275">_xlfn.IFS(
Table1[[#This Row],[Price]]&lt;65000,"Budget",
Table1[[#This Row],[Price]]&lt;=80000,"Mid-range",
TRUE,"Premium"
)</f>
        <v>Budget</v>
      </c>
      <c r="O2275" t="str" cm="1">
        <f t="array" ref="O2275">_xlfn.IFS(
Table1[[#This Row],[Engine Size]]&lt;2,"Small",
Table1[[#This Row],[Engine Size]]&lt;4,"Medium",
TRUE,"Large"
)</f>
        <v>Large</v>
      </c>
      <c r="P2275" cm="1">
        <f t="array" ref="P2275">_xlfn.IFS(
Table1[[#This Row],[Condition]]="New",3,
Table1[[#This Row],[Condition]]="Like New",2,
TRUE,1
)</f>
        <v>1</v>
      </c>
    </row>
    <row r="2276" spans="1:16" x14ac:dyDescent="0.3">
      <c r="A2276">
        <v>2275</v>
      </c>
      <c r="B2276" t="s">
        <v>17</v>
      </c>
      <c r="C2276">
        <v>2008</v>
      </c>
      <c r="D2276">
        <v>1.5</v>
      </c>
      <c r="E2276" t="s">
        <v>18</v>
      </c>
      <c r="F2276" t="s">
        <v>19</v>
      </c>
      <c r="G2276">
        <v>156228</v>
      </c>
      <c r="H2276" t="s">
        <v>38</v>
      </c>
      <c r="I2276">
        <v>97999.47</v>
      </c>
      <c r="J2276" t="s">
        <v>47</v>
      </c>
      <c r="K2276">
        <f ca="1">YEAR(TODAY()) - Table1[[#This Row],[Year]]</f>
        <v>18</v>
      </c>
      <c r="L2276">
        <f>Table1[[#This Row],[Price]]/Table1[[#This Row],[Mileage]]</f>
        <v>0.62728492971810434</v>
      </c>
      <c r="M2276" t="str" cm="1">
        <f t="array" ref="M2276">_xlfn.IFS(
Table1[[#This Row],[Mileage]]&lt;50000,"Low",
Table1[[#This Row],[Mileage]]&lt;150000,"Medium",
TRUE,"High"
)</f>
        <v>High</v>
      </c>
      <c r="N2276" t="str" cm="1">
        <f t="array" ref="N2276">_xlfn.IFS(
Table1[[#This Row],[Price]]&lt;65000,"Budget",
Table1[[#This Row],[Price]]&lt;=80000,"Mid-range",
TRUE,"Premium"
)</f>
        <v>Premium</v>
      </c>
      <c r="O2276" t="str" cm="1">
        <f t="array" ref="O2276">_xlfn.IFS(
Table1[[#This Row],[Engine Size]]&lt;2,"Small",
Table1[[#This Row],[Engine Size]]&lt;4,"Medium",
TRUE,"Large"
)</f>
        <v>Small</v>
      </c>
      <c r="P2276" cm="1">
        <f t="array" ref="P2276">_xlfn.IFS(
Table1[[#This Row],[Condition]]="New",3,
Table1[[#This Row],[Condition]]="Like New",2,
TRUE,1
)</f>
        <v>2</v>
      </c>
    </row>
    <row r="2277" spans="1:16" hidden="1" x14ac:dyDescent="0.3">
      <c r="A2277">
        <v>2276</v>
      </c>
      <c r="B2277" t="s">
        <v>24</v>
      </c>
      <c r="C2277">
        <v>2004</v>
      </c>
      <c r="D2277">
        <v>1.8</v>
      </c>
      <c r="E2277" t="s">
        <v>18</v>
      </c>
      <c r="F2277" t="s">
        <v>34</v>
      </c>
      <c r="G2277">
        <v>55904</v>
      </c>
      <c r="H2277" t="s">
        <v>26</v>
      </c>
      <c r="I2277">
        <v>39682.76</v>
      </c>
      <c r="J2277" t="s">
        <v>49</v>
      </c>
      <c r="K2277">
        <f ca="1">YEAR(TODAY()) - Table1[[#This Row],[Year]]</f>
        <v>22</v>
      </c>
      <c r="L2277">
        <f>Table1[[#This Row],[Price]]/Table1[[#This Row],[Mileage]]</f>
        <v>0.70983757870635378</v>
      </c>
      <c r="M2277" t="str" cm="1">
        <f t="array" ref="M2277">_xlfn.IFS(
Table1[[#This Row],[Mileage]]&lt;50000,"Low",
Table1[[#This Row],[Mileage]]&lt;150000,"Medium",
TRUE,"High"
)</f>
        <v>Medium</v>
      </c>
      <c r="N2277" t="str" cm="1">
        <f t="array" ref="N2277">_xlfn.IFS(
Table1[[#This Row],[Price]]&lt;65000,"Budget",
Table1[[#This Row],[Price]]&lt;=80000,"Mid-range",
TRUE,"Premium"
)</f>
        <v>Budget</v>
      </c>
      <c r="O2277" t="str" cm="1">
        <f t="array" ref="O2277">_xlfn.IFS(
Table1[[#This Row],[Engine Size]]&lt;2,"Small",
Table1[[#This Row],[Engine Size]]&lt;4,"Medium",
TRUE,"Large"
)</f>
        <v>Small</v>
      </c>
      <c r="P2277" cm="1">
        <f t="array" ref="P2277">_xlfn.IFS(
Table1[[#This Row],[Condition]]="New",3,
Table1[[#This Row],[Condition]]="Like New",2,
TRUE,1
)</f>
        <v>1</v>
      </c>
    </row>
    <row r="2278" spans="1:16" hidden="1" x14ac:dyDescent="0.3">
      <c r="A2278">
        <v>2277</v>
      </c>
      <c r="B2278" t="s">
        <v>58</v>
      </c>
      <c r="C2278">
        <v>2012</v>
      </c>
      <c r="D2278">
        <v>5.8</v>
      </c>
      <c r="E2278" t="s">
        <v>18</v>
      </c>
      <c r="F2278" t="s">
        <v>34</v>
      </c>
      <c r="G2278">
        <v>278252</v>
      </c>
      <c r="H2278" t="s">
        <v>38</v>
      </c>
      <c r="I2278">
        <v>48512.26</v>
      </c>
      <c r="J2278" t="s">
        <v>59</v>
      </c>
      <c r="K2278">
        <f ca="1">YEAR(TODAY()) - Table1[[#This Row],[Year]]</f>
        <v>14</v>
      </c>
      <c r="L2278">
        <f>Table1[[#This Row],[Price]]/Table1[[#This Row],[Mileage]]</f>
        <v>0.17434649166942198</v>
      </c>
      <c r="M2278" t="str" cm="1">
        <f t="array" ref="M2278">_xlfn.IFS(
Table1[[#This Row],[Mileage]]&lt;50000,"Low",
Table1[[#This Row],[Mileage]]&lt;150000,"Medium",
TRUE,"High"
)</f>
        <v>High</v>
      </c>
      <c r="N2278" t="str" cm="1">
        <f t="array" ref="N2278">_xlfn.IFS(
Table1[[#This Row],[Price]]&lt;65000,"Budget",
Table1[[#This Row],[Price]]&lt;=80000,"Mid-range",
TRUE,"Premium"
)</f>
        <v>Budget</v>
      </c>
      <c r="O2278" t="str" cm="1">
        <f t="array" ref="O2278">_xlfn.IFS(
Table1[[#This Row],[Engine Size]]&lt;2,"Small",
Table1[[#This Row],[Engine Size]]&lt;4,"Medium",
TRUE,"Large"
)</f>
        <v>Large</v>
      </c>
      <c r="P2278" cm="1">
        <f t="array" ref="P2278">_xlfn.IFS(
Table1[[#This Row],[Condition]]="New",3,
Table1[[#This Row],[Condition]]="Like New",2,
TRUE,1
)</f>
        <v>2</v>
      </c>
    </row>
    <row r="2279" spans="1:16" x14ac:dyDescent="0.3">
      <c r="A2279">
        <v>2278</v>
      </c>
      <c r="B2279" t="s">
        <v>37</v>
      </c>
      <c r="C2279">
        <v>2022</v>
      </c>
      <c r="D2279">
        <v>3.7</v>
      </c>
      <c r="E2279" t="s">
        <v>42</v>
      </c>
      <c r="F2279" t="s">
        <v>19</v>
      </c>
      <c r="G2279">
        <v>264997</v>
      </c>
      <c r="H2279" t="s">
        <v>38</v>
      </c>
      <c r="I2279">
        <v>76474.34</v>
      </c>
      <c r="J2279" t="s">
        <v>48</v>
      </c>
      <c r="K2279">
        <f ca="1">YEAR(TODAY()) - Table1[[#This Row],[Year]]</f>
        <v>4</v>
      </c>
      <c r="L2279">
        <f>Table1[[#This Row],[Price]]/Table1[[#This Row],[Mileage]]</f>
        <v>0.28858568210206154</v>
      </c>
      <c r="M2279" t="str" cm="1">
        <f t="array" ref="M2279">_xlfn.IFS(
Table1[[#This Row],[Mileage]]&lt;50000,"Low",
Table1[[#This Row],[Mileage]]&lt;150000,"Medium",
TRUE,"High"
)</f>
        <v>High</v>
      </c>
      <c r="N2279" t="str" cm="1">
        <f t="array" ref="N2279">_xlfn.IFS(
Table1[[#This Row],[Price]]&lt;65000,"Budget",
Table1[[#This Row],[Price]]&lt;=80000,"Mid-range",
TRUE,"Premium"
)</f>
        <v>Mid-range</v>
      </c>
      <c r="O2279" t="str" cm="1">
        <f t="array" ref="O2279">_xlfn.IFS(
Table1[[#This Row],[Engine Size]]&lt;2,"Small",
Table1[[#This Row],[Engine Size]]&lt;4,"Medium",
TRUE,"Large"
)</f>
        <v>Medium</v>
      </c>
      <c r="P2279" cm="1">
        <f t="array" ref="P2279">_xlfn.IFS(
Table1[[#This Row],[Condition]]="New",3,
Table1[[#This Row],[Condition]]="Like New",2,
TRUE,1
)</f>
        <v>2</v>
      </c>
    </row>
    <row r="2280" spans="1:16" x14ac:dyDescent="0.3">
      <c r="A2280">
        <v>2279</v>
      </c>
      <c r="B2280" t="s">
        <v>30</v>
      </c>
      <c r="C2280">
        <v>2017</v>
      </c>
      <c r="D2280">
        <v>1.1000000000000001</v>
      </c>
      <c r="E2280" t="s">
        <v>18</v>
      </c>
      <c r="F2280" t="s">
        <v>34</v>
      </c>
      <c r="G2280">
        <v>266320</v>
      </c>
      <c r="H2280" t="s">
        <v>20</v>
      </c>
      <c r="I2280">
        <v>80306.539999999994</v>
      </c>
      <c r="J2280" t="s">
        <v>31</v>
      </c>
      <c r="K2280">
        <f ca="1">YEAR(TODAY()) - Table1[[#This Row],[Year]]</f>
        <v>9</v>
      </c>
      <c r="L2280">
        <f>Table1[[#This Row],[Price]]/Table1[[#This Row],[Mileage]]</f>
        <v>0.30154152898768394</v>
      </c>
      <c r="M2280" t="str" cm="1">
        <f t="array" ref="M2280">_xlfn.IFS(
Table1[[#This Row],[Mileage]]&lt;50000,"Low",
Table1[[#This Row],[Mileage]]&lt;150000,"Medium",
TRUE,"High"
)</f>
        <v>High</v>
      </c>
      <c r="N2280" t="str" cm="1">
        <f t="array" ref="N2280">_xlfn.IFS(
Table1[[#This Row],[Price]]&lt;65000,"Budget",
Table1[[#This Row],[Price]]&lt;=80000,"Mid-range",
TRUE,"Premium"
)</f>
        <v>Premium</v>
      </c>
      <c r="O2280" t="str" cm="1">
        <f t="array" ref="O2280">_xlfn.IFS(
Table1[[#This Row],[Engine Size]]&lt;2,"Small",
Table1[[#This Row],[Engine Size]]&lt;4,"Medium",
TRUE,"Large"
)</f>
        <v>Small</v>
      </c>
      <c r="P2280" cm="1">
        <f t="array" ref="P2280">_xlfn.IFS(
Table1[[#This Row],[Condition]]="New",3,
Table1[[#This Row],[Condition]]="Like New",2,
TRUE,1
)</f>
        <v>3</v>
      </c>
    </row>
    <row r="2281" spans="1:16" hidden="1" x14ac:dyDescent="0.3">
      <c r="A2281">
        <v>2280</v>
      </c>
      <c r="B2281" t="s">
        <v>37</v>
      </c>
      <c r="C2281">
        <v>2004</v>
      </c>
      <c r="D2281">
        <v>2.2999999999999998</v>
      </c>
      <c r="E2281" t="s">
        <v>25</v>
      </c>
      <c r="F2281" t="s">
        <v>19</v>
      </c>
      <c r="G2281">
        <v>100459</v>
      </c>
      <c r="H2281" t="s">
        <v>20</v>
      </c>
      <c r="I2281">
        <v>27138.14</v>
      </c>
      <c r="J2281" t="s">
        <v>45</v>
      </c>
      <c r="K2281">
        <f ca="1">YEAR(TODAY()) - Table1[[#This Row],[Year]]</f>
        <v>22</v>
      </c>
      <c r="L2281">
        <f>Table1[[#This Row],[Price]]/Table1[[#This Row],[Mileage]]</f>
        <v>0.27014145074109835</v>
      </c>
      <c r="M2281" t="str" cm="1">
        <f t="array" ref="M2281">_xlfn.IFS(
Table1[[#This Row],[Mileage]]&lt;50000,"Low",
Table1[[#This Row],[Mileage]]&lt;150000,"Medium",
TRUE,"High"
)</f>
        <v>Medium</v>
      </c>
      <c r="N2281" t="str" cm="1">
        <f t="array" ref="N2281">_xlfn.IFS(
Table1[[#This Row],[Price]]&lt;65000,"Budget",
Table1[[#This Row],[Price]]&lt;=80000,"Mid-range",
TRUE,"Premium"
)</f>
        <v>Budget</v>
      </c>
      <c r="O2281" t="str" cm="1">
        <f t="array" ref="O2281">_xlfn.IFS(
Table1[[#This Row],[Engine Size]]&lt;2,"Small",
Table1[[#This Row],[Engine Size]]&lt;4,"Medium",
TRUE,"Large"
)</f>
        <v>Medium</v>
      </c>
      <c r="P2281" cm="1">
        <f t="array" ref="P2281">_xlfn.IFS(
Table1[[#This Row],[Condition]]="New",3,
Table1[[#This Row],[Condition]]="Like New",2,
TRUE,1
)</f>
        <v>3</v>
      </c>
    </row>
    <row r="2282" spans="1:16" x14ac:dyDescent="0.3">
      <c r="A2282">
        <v>2281</v>
      </c>
      <c r="B2282" t="s">
        <v>37</v>
      </c>
      <c r="C2282">
        <v>2015</v>
      </c>
      <c r="D2282">
        <v>3.2</v>
      </c>
      <c r="E2282" t="s">
        <v>42</v>
      </c>
      <c r="F2282" t="s">
        <v>34</v>
      </c>
      <c r="G2282">
        <v>185922</v>
      </c>
      <c r="H2282" t="s">
        <v>20</v>
      </c>
      <c r="I2282">
        <v>93331.1</v>
      </c>
      <c r="J2282" t="s">
        <v>39</v>
      </c>
      <c r="K2282">
        <f ca="1">YEAR(TODAY()) - Table1[[#This Row],[Year]]</f>
        <v>11</v>
      </c>
      <c r="L2282">
        <f>Table1[[#This Row],[Price]]/Table1[[#This Row],[Mileage]]</f>
        <v>0.50199061972224912</v>
      </c>
      <c r="M2282" t="str" cm="1">
        <f t="array" ref="M2282">_xlfn.IFS(
Table1[[#This Row],[Mileage]]&lt;50000,"Low",
Table1[[#This Row],[Mileage]]&lt;150000,"Medium",
TRUE,"High"
)</f>
        <v>High</v>
      </c>
      <c r="N2282" t="str" cm="1">
        <f t="array" ref="N2282">_xlfn.IFS(
Table1[[#This Row],[Price]]&lt;65000,"Budget",
Table1[[#This Row],[Price]]&lt;=80000,"Mid-range",
TRUE,"Premium"
)</f>
        <v>Premium</v>
      </c>
      <c r="O2282" t="str" cm="1">
        <f t="array" ref="O2282">_xlfn.IFS(
Table1[[#This Row],[Engine Size]]&lt;2,"Small",
Table1[[#This Row],[Engine Size]]&lt;4,"Medium",
TRUE,"Large"
)</f>
        <v>Medium</v>
      </c>
      <c r="P2282" cm="1">
        <f t="array" ref="P2282">_xlfn.IFS(
Table1[[#This Row],[Condition]]="New",3,
Table1[[#This Row],[Condition]]="Like New",2,
TRUE,1
)</f>
        <v>3</v>
      </c>
    </row>
    <row r="2283" spans="1:16" x14ac:dyDescent="0.3">
      <c r="A2283">
        <v>2282</v>
      </c>
      <c r="B2283" t="s">
        <v>50</v>
      </c>
      <c r="C2283">
        <v>2018</v>
      </c>
      <c r="D2283">
        <v>4.5</v>
      </c>
      <c r="E2283" t="s">
        <v>42</v>
      </c>
      <c r="F2283" t="s">
        <v>19</v>
      </c>
      <c r="G2283">
        <v>137901</v>
      </c>
      <c r="H2283" t="s">
        <v>20</v>
      </c>
      <c r="I2283">
        <v>87405.2</v>
      </c>
      <c r="J2283" t="s">
        <v>55</v>
      </c>
      <c r="K2283">
        <f ca="1">YEAR(TODAY()) - Table1[[#This Row],[Year]]</f>
        <v>8</v>
      </c>
      <c r="L2283">
        <f>Table1[[#This Row],[Price]]/Table1[[#This Row],[Mileage]]</f>
        <v>0.63382571554956091</v>
      </c>
      <c r="M2283" t="str" cm="1">
        <f t="array" ref="M2283">_xlfn.IFS(
Table1[[#This Row],[Mileage]]&lt;50000,"Low",
Table1[[#This Row],[Mileage]]&lt;150000,"Medium",
TRUE,"High"
)</f>
        <v>Medium</v>
      </c>
      <c r="N2283" t="str" cm="1">
        <f t="array" ref="N2283">_xlfn.IFS(
Table1[[#This Row],[Price]]&lt;65000,"Budget",
Table1[[#This Row],[Price]]&lt;=80000,"Mid-range",
TRUE,"Premium"
)</f>
        <v>Premium</v>
      </c>
      <c r="O2283" t="str" cm="1">
        <f t="array" ref="O2283">_xlfn.IFS(
Table1[[#This Row],[Engine Size]]&lt;2,"Small",
Table1[[#This Row],[Engine Size]]&lt;4,"Medium",
TRUE,"Large"
)</f>
        <v>Large</v>
      </c>
      <c r="P2283" cm="1">
        <f t="array" ref="P2283">_xlfn.IFS(
Table1[[#This Row],[Condition]]="New",3,
Table1[[#This Row],[Condition]]="Like New",2,
TRUE,1
)</f>
        <v>3</v>
      </c>
    </row>
    <row r="2284" spans="1:16" hidden="1" x14ac:dyDescent="0.3">
      <c r="A2284">
        <v>2283</v>
      </c>
      <c r="B2284" t="s">
        <v>58</v>
      </c>
      <c r="C2284">
        <v>2013</v>
      </c>
      <c r="D2284">
        <v>4.7</v>
      </c>
      <c r="E2284" t="s">
        <v>42</v>
      </c>
      <c r="F2284" t="s">
        <v>34</v>
      </c>
      <c r="G2284">
        <v>123225</v>
      </c>
      <c r="H2284" t="s">
        <v>20</v>
      </c>
      <c r="I2284">
        <v>6729.5</v>
      </c>
      <c r="J2284" t="s">
        <v>67</v>
      </c>
      <c r="K2284">
        <f ca="1">YEAR(TODAY()) - Table1[[#This Row],[Year]]</f>
        <v>13</v>
      </c>
      <c r="L2284">
        <f>Table1[[#This Row],[Price]]/Table1[[#This Row],[Mileage]]</f>
        <v>5.4611483059444105E-2</v>
      </c>
      <c r="M2284" t="str" cm="1">
        <f t="array" ref="M2284">_xlfn.IFS(
Table1[[#This Row],[Mileage]]&lt;50000,"Low",
Table1[[#This Row],[Mileage]]&lt;150000,"Medium",
TRUE,"High"
)</f>
        <v>Medium</v>
      </c>
      <c r="N2284" t="str" cm="1">
        <f t="array" ref="N2284">_xlfn.IFS(
Table1[[#This Row],[Price]]&lt;65000,"Budget",
Table1[[#This Row],[Price]]&lt;=80000,"Mid-range",
TRUE,"Premium"
)</f>
        <v>Budget</v>
      </c>
      <c r="O2284" t="str" cm="1">
        <f t="array" ref="O2284">_xlfn.IFS(
Table1[[#This Row],[Engine Size]]&lt;2,"Small",
Table1[[#This Row],[Engine Size]]&lt;4,"Medium",
TRUE,"Large"
)</f>
        <v>Large</v>
      </c>
      <c r="P2284" cm="1">
        <f t="array" ref="P2284">_xlfn.IFS(
Table1[[#This Row],[Condition]]="New",3,
Table1[[#This Row],[Condition]]="Like New",2,
TRUE,1
)</f>
        <v>3</v>
      </c>
    </row>
    <row r="2285" spans="1:16" hidden="1" x14ac:dyDescent="0.3">
      <c r="A2285">
        <v>2284</v>
      </c>
      <c r="B2285" t="s">
        <v>50</v>
      </c>
      <c r="C2285">
        <v>2015</v>
      </c>
      <c r="D2285">
        <v>6</v>
      </c>
      <c r="E2285" t="s">
        <v>18</v>
      </c>
      <c r="F2285" t="s">
        <v>34</v>
      </c>
      <c r="G2285">
        <v>235847</v>
      </c>
      <c r="H2285" t="s">
        <v>38</v>
      </c>
      <c r="I2285">
        <v>17213.97</v>
      </c>
      <c r="J2285" t="s">
        <v>51</v>
      </c>
      <c r="K2285">
        <f ca="1">YEAR(TODAY()) - Table1[[#This Row],[Year]]</f>
        <v>11</v>
      </c>
      <c r="L2285">
        <f>Table1[[#This Row],[Price]]/Table1[[#This Row],[Mileage]]</f>
        <v>7.2987869254219906E-2</v>
      </c>
      <c r="M2285" t="str" cm="1">
        <f t="array" ref="M2285">_xlfn.IFS(
Table1[[#This Row],[Mileage]]&lt;50000,"Low",
Table1[[#This Row],[Mileage]]&lt;150000,"Medium",
TRUE,"High"
)</f>
        <v>High</v>
      </c>
      <c r="N2285" t="str" cm="1">
        <f t="array" ref="N2285">_xlfn.IFS(
Table1[[#This Row],[Price]]&lt;65000,"Budget",
Table1[[#This Row],[Price]]&lt;=80000,"Mid-range",
TRUE,"Premium"
)</f>
        <v>Budget</v>
      </c>
      <c r="O2285" t="str" cm="1">
        <f t="array" ref="O2285">_xlfn.IFS(
Table1[[#This Row],[Engine Size]]&lt;2,"Small",
Table1[[#This Row],[Engine Size]]&lt;4,"Medium",
TRUE,"Large"
)</f>
        <v>Large</v>
      </c>
      <c r="P2285" cm="1">
        <f t="array" ref="P2285">_xlfn.IFS(
Table1[[#This Row],[Condition]]="New",3,
Table1[[#This Row],[Condition]]="Like New",2,
TRUE,1
)</f>
        <v>2</v>
      </c>
    </row>
    <row r="2286" spans="1:16" x14ac:dyDescent="0.3">
      <c r="A2286">
        <v>2285</v>
      </c>
      <c r="B2286" t="s">
        <v>58</v>
      </c>
      <c r="C2286">
        <v>2014</v>
      </c>
      <c r="D2286">
        <v>2.4</v>
      </c>
      <c r="E2286" t="s">
        <v>42</v>
      </c>
      <c r="F2286" t="s">
        <v>19</v>
      </c>
      <c r="G2286">
        <v>221738</v>
      </c>
      <c r="H2286" t="s">
        <v>20</v>
      </c>
      <c r="I2286">
        <v>52129.23</v>
      </c>
      <c r="J2286" t="s">
        <v>62</v>
      </c>
      <c r="K2286">
        <f ca="1">YEAR(TODAY()) - Table1[[#This Row],[Year]]</f>
        <v>12</v>
      </c>
      <c r="L2286">
        <f>Table1[[#This Row],[Price]]/Table1[[#This Row],[Mileage]]</f>
        <v>0.23509380439978714</v>
      </c>
      <c r="M2286" t="str" cm="1">
        <f t="array" ref="M2286">_xlfn.IFS(
Table1[[#This Row],[Mileage]]&lt;50000,"Low",
Table1[[#This Row],[Mileage]]&lt;150000,"Medium",
TRUE,"High"
)</f>
        <v>High</v>
      </c>
      <c r="N2286" t="str" cm="1">
        <f t="array" ref="N2286">_xlfn.IFS(
Table1[[#This Row],[Price]]&lt;65000,"Budget",
Table1[[#This Row],[Price]]&lt;=80000,"Mid-range",
TRUE,"Premium"
)</f>
        <v>Budget</v>
      </c>
      <c r="O2286" t="str" cm="1">
        <f t="array" ref="O2286">_xlfn.IFS(
Table1[[#This Row],[Engine Size]]&lt;2,"Small",
Table1[[#This Row],[Engine Size]]&lt;4,"Medium",
TRUE,"Large"
)</f>
        <v>Medium</v>
      </c>
      <c r="P2286" cm="1">
        <f t="array" ref="P2286">_xlfn.IFS(
Table1[[#This Row],[Condition]]="New",3,
Table1[[#This Row],[Condition]]="Like New",2,
TRUE,1
)</f>
        <v>3</v>
      </c>
    </row>
    <row r="2287" spans="1:16" hidden="1" x14ac:dyDescent="0.3">
      <c r="A2287">
        <v>2286</v>
      </c>
      <c r="B2287" t="s">
        <v>17</v>
      </c>
      <c r="C2287">
        <v>2021</v>
      </c>
      <c r="D2287">
        <v>3.7</v>
      </c>
      <c r="E2287" t="s">
        <v>18</v>
      </c>
      <c r="F2287" t="s">
        <v>34</v>
      </c>
      <c r="G2287">
        <v>110893</v>
      </c>
      <c r="H2287" t="s">
        <v>20</v>
      </c>
      <c r="I2287">
        <v>48790.77</v>
      </c>
      <c r="J2287" t="s">
        <v>64</v>
      </c>
      <c r="K2287">
        <f ca="1">YEAR(TODAY()) - Table1[[#This Row],[Year]]</f>
        <v>5</v>
      </c>
      <c r="L2287">
        <f>Table1[[#This Row],[Price]]/Table1[[#This Row],[Mileage]]</f>
        <v>0.43998061194124061</v>
      </c>
      <c r="M2287" t="str" cm="1">
        <f t="array" ref="M2287">_xlfn.IFS(
Table1[[#This Row],[Mileage]]&lt;50000,"Low",
Table1[[#This Row],[Mileage]]&lt;150000,"Medium",
TRUE,"High"
)</f>
        <v>Medium</v>
      </c>
      <c r="N2287" t="str" cm="1">
        <f t="array" ref="N2287">_xlfn.IFS(
Table1[[#This Row],[Price]]&lt;65000,"Budget",
Table1[[#This Row],[Price]]&lt;=80000,"Mid-range",
TRUE,"Premium"
)</f>
        <v>Budget</v>
      </c>
      <c r="O2287" t="str" cm="1">
        <f t="array" ref="O2287">_xlfn.IFS(
Table1[[#This Row],[Engine Size]]&lt;2,"Small",
Table1[[#This Row],[Engine Size]]&lt;4,"Medium",
TRUE,"Large"
)</f>
        <v>Medium</v>
      </c>
      <c r="P2287" cm="1">
        <f t="array" ref="P2287">_xlfn.IFS(
Table1[[#This Row],[Condition]]="New",3,
Table1[[#This Row],[Condition]]="Like New",2,
TRUE,1
)</f>
        <v>3</v>
      </c>
    </row>
    <row r="2288" spans="1:16" x14ac:dyDescent="0.3">
      <c r="A2288">
        <v>2287</v>
      </c>
      <c r="B2288" t="s">
        <v>17</v>
      </c>
      <c r="C2288">
        <v>2003</v>
      </c>
      <c r="D2288">
        <v>3.7</v>
      </c>
      <c r="E2288" t="s">
        <v>18</v>
      </c>
      <c r="F2288" t="s">
        <v>19</v>
      </c>
      <c r="G2288">
        <v>242726</v>
      </c>
      <c r="H2288" t="s">
        <v>26</v>
      </c>
      <c r="I2288">
        <v>72297.13</v>
      </c>
      <c r="J2288" t="s">
        <v>21</v>
      </c>
      <c r="K2288">
        <f ca="1">YEAR(TODAY()) - Table1[[#This Row],[Year]]</f>
        <v>23</v>
      </c>
      <c r="L2288">
        <f>Table1[[#This Row],[Price]]/Table1[[#This Row],[Mileage]]</f>
        <v>0.29785490635531425</v>
      </c>
      <c r="M2288" t="str" cm="1">
        <f t="array" ref="M2288">_xlfn.IFS(
Table1[[#This Row],[Mileage]]&lt;50000,"Low",
Table1[[#This Row],[Mileage]]&lt;150000,"Medium",
TRUE,"High"
)</f>
        <v>High</v>
      </c>
      <c r="N2288" t="str" cm="1">
        <f t="array" ref="N2288">_xlfn.IFS(
Table1[[#This Row],[Price]]&lt;65000,"Budget",
Table1[[#This Row],[Price]]&lt;=80000,"Mid-range",
TRUE,"Premium"
)</f>
        <v>Mid-range</v>
      </c>
      <c r="O2288" t="str" cm="1">
        <f t="array" ref="O2288">_xlfn.IFS(
Table1[[#This Row],[Engine Size]]&lt;2,"Small",
Table1[[#This Row],[Engine Size]]&lt;4,"Medium",
TRUE,"Large"
)</f>
        <v>Medium</v>
      </c>
      <c r="P2288" cm="1">
        <f t="array" ref="P2288">_xlfn.IFS(
Table1[[#This Row],[Condition]]="New",3,
Table1[[#This Row],[Condition]]="Like New",2,
TRUE,1
)</f>
        <v>1</v>
      </c>
    </row>
    <row r="2289" spans="1:16" hidden="1" x14ac:dyDescent="0.3">
      <c r="A2289">
        <v>2288</v>
      </c>
      <c r="B2289" t="s">
        <v>58</v>
      </c>
      <c r="C2289">
        <v>2006</v>
      </c>
      <c r="D2289">
        <v>3</v>
      </c>
      <c r="E2289" t="s">
        <v>42</v>
      </c>
      <c r="F2289" t="s">
        <v>34</v>
      </c>
      <c r="G2289">
        <v>196914</v>
      </c>
      <c r="H2289" t="s">
        <v>26</v>
      </c>
      <c r="I2289">
        <v>13522.58</v>
      </c>
      <c r="J2289" t="s">
        <v>59</v>
      </c>
      <c r="K2289">
        <f ca="1">YEAR(TODAY()) - Table1[[#This Row],[Year]]</f>
        <v>20</v>
      </c>
      <c r="L2289">
        <f>Table1[[#This Row],[Price]]/Table1[[#This Row],[Mileage]]</f>
        <v>6.8672516936327532E-2</v>
      </c>
      <c r="M2289" t="str" cm="1">
        <f t="array" ref="M2289">_xlfn.IFS(
Table1[[#This Row],[Mileage]]&lt;50000,"Low",
Table1[[#This Row],[Mileage]]&lt;150000,"Medium",
TRUE,"High"
)</f>
        <v>High</v>
      </c>
      <c r="N2289" t="str" cm="1">
        <f t="array" ref="N2289">_xlfn.IFS(
Table1[[#This Row],[Price]]&lt;65000,"Budget",
Table1[[#This Row],[Price]]&lt;=80000,"Mid-range",
TRUE,"Premium"
)</f>
        <v>Budget</v>
      </c>
      <c r="O2289" t="str" cm="1">
        <f t="array" ref="O2289">_xlfn.IFS(
Table1[[#This Row],[Engine Size]]&lt;2,"Small",
Table1[[#This Row],[Engine Size]]&lt;4,"Medium",
TRUE,"Large"
)</f>
        <v>Medium</v>
      </c>
      <c r="P2289" cm="1">
        <f t="array" ref="P2289">_xlfn.IFS(
Table1[[#This Row],[Condition]]="New",3,
Table1[[#This Row],[Condition]]="Like New",2,
TRUE,1
)</f>
        <v>1</v>
      </c>
    </row>
    <row r="2290" spans="1:16" x14ac:dyDescent="0.3">
      <c r="A2290">
        <v>2289</v>
      </c>
      <c r="B2290" t="s">
        <v>43</v>
      </c>
      <c r="C2290">
        <v>2015</v>
      </c>
      <c r="D2290">
        <v>1.8</v>
      </c>
      <c r="E2290" t="s">
        <v>33</v>
      </c>
      <c r="F2290" t="s">
        <v>34</v>
      </c>
      <c r="G2290">
        <v>181880</v>
      </c>
      <c r="H2290" t="s">
        <v>38</v>
      </c>
      <c r="I2290">
        <v>66261.25</v>
      </c>
      <c r="J2290" t="s">
        <v>44</v>
      </c>
      <c r="K2290">
        <f ca="1">YEAR(TODAY()) - Table1[[#This Row],[Year]]</f>
        <v>11</v>
      </c>
      <c r="L2290">
        <f>Table1[[#This Row],[Price]]/Table1[[#This Row],[Mileage]]</f>
        <v>0.36431300857708382</v>
      </c>
      <c r="M2290" t="str" cm="1">
        <f t="array" ref="M2290">_xlfn.IFS(
Table1[[#This Row],[Mileage]]&lt;50000,"Low",
Table1[[#This Row],[Mileage]]&lt;150000,"Medium",
TRUE,"High"
)</f>
        <v>High</v>
      </c>
      <c r="N2290" t="str" cm="1">
        <f t="array" ref="N2290">_xlfn.IFS(
Table1[[#This Row],[Price]]&lt;65000,"Budget",
Table1[[#This Row],[Price]]&lt;=80000,"Mid-range",
TRUE,"Premium"
)</f>
        <v>Mid-range</v>
      </c>
      <c r="O2290" t="str" cm="1">
        <f t="array" ref="O2290">_xlfn.IFS(
Table1[[#This Row],[Engine Size]]&lt;2,"Small",
Table1[[#This Row],[Engine Size]]&lt;4,"Medium",
TRUE,"Large"
)</f>
        <v>Small</v>
      </c>
      <c r="P2290" cm="1">
        <f t="array" ref="P2290">_xlfn.IFS(
Table1[[#This Row],[Condition]]="New",3,
Table1[[#This Row],[Condition]]="Like New",2,
TRUE,1
)</f>
        <v>2</v>
      </c>
    </row>
    <row r="2291" spans="1:16" x14ac:dyDescent="0.3">
      <c r="A2291">
        <v>2290</v>
      </c>
      <c r="B2291" t="s">
        <v>24</v>
      </c>
      <c r="C2291">
        <v>2023</v>
      </c>
      <c r="D2291">
        <v>5.9</v>
      </c>
      <c r="E2291" t="s">
        <v>33</v>
      </c>
      <c r="F2291" t="s">
        <v>19</v>
      </c>
      <c r="G2291">
        <v>6611</v>
      </c>
      <c r="H2291" t="s">
        <v>38</v>
      </c>
      <c r="I2291">
        <v>63555.14</v>
      </c>
      <c r="J2291" t="s">
        <v>66</v>
      </c>
      <c r="K2291">
        <f ca="1">YEAR(TODAY()) - Table1[[#This Row],[Year]]</f>
        <v>3</v>
      </c>
      <c r="L2291">
        <f>Table1[[#This Row],[Price]]/Table1[[#This Row],[Mileage]]</f>
        <v>9.6135440931780369</v>
      </c>
      <c r="M2291" t="str" cm="1">
        <f t="array" ref="M2291">_xlfn.IFS(
Table1[[#This Row],[Mileage]]&lt;50000,"Low",
Table1[[#This Row],[Mileage]]&lt;150000,"Medium",
TRUE,"High"
)</f>
        <v>Low</v>
      </c>
      <c r="N2291" t="str" cm="1">
        <f t="array" ref="N2291">_xlfn.IFS(
Table1[[#This Row],[Price]]&lt;65000,"Budget",
Table1[[#This Row],[Price]]&lt;=80000,"Mid-range",
TRUE,"Premium"
)</f>
        <v>Budget</v>
      </c>
      <c r="O2291" t="str" cm="1">
        <f t="array" ref="O2291">_xlfn.IFS(
Table1[[#This Row],[Engine Size]]&lt;2,"Small",
Table1[[#This Row],[Engine Size]]&lt;4,"Medium",
TRUE,"Large"
)</f>
        <v>Large</v>
      </c>
      <c r="P2291" cm="1">
        <f t="array" ref="P2291">_xlfn.IFS(
Table1[[#This Row],[Condition]]="New",3,
Table1[[#This Row],[Condition]]="Like New",2,
TRUE,1
)</f>
        <v>2</v>
      </c>
    </row>
    <row r="2292" spans="1:16" hidden="1" x14ac:dyDescent="0.3">
      <c r="A2292">
        <v>2291</v>
      </c>
      <c r="B2292" t="s">
        <v>43</v>
      </c>
      <c r="C2292">
        <v>2021</v>
      </c>
      <c r="D2292">
        <v>5.3</v>
      </c>
      <c r="E2292" t="s">
        <v>42</v>
      </c>
      <c r="F2292" t="s">
        <v>34</v>
      </c>
      <c r="G2292">
        <v>247524</v>
      </c>
      <c r="H2292" t="s">
        <v>26</v>
      </c>
      <c r="I2292">
        <v>27193.86</v>
      </c>
      <c r="J2292" t="s">
        <v>57</v>
      </c>
      <c r="K2292">
        <f ca="1">YEAR(TODAY()) - Table1[[#This Row],[Year]]</f>
        <v>5</v>
      </c>
      <c r="L2292">
        <f>Table1[[#This Row],[Price]]/Table1[[#This Row],[Mileage]]</f>
        <v>0.10986352838512629</v>
      </c>
      <c r="M2292" t="str" cm="1">
        <f t="array" ref="M2292">_xlfn.IFS(
Table1[[#This Row],[Mileage]]&lt;50000,"Low",
Table1[[#This Row],[Mileage]]&lt;150000,"Medium",
TRUE,"High"
)</f>
        <v>High</v>
      </c>
      <c r="N2292" t="str" cm="1">
        <f t="array" ref="N2292">_xlfn.IFS(
Table1[[#This Row],[Price]]&lt;65000,"Budget",
Table1[[#This Row],[Price]]&lt;=80000,"Mid-range",
TRUE,"Premium"
)</f>
        <v>Budget</v>
      </c>
      <c r="O2292" t="str" cm="1">
        <f t="array" ref="O2292">_xlfn.IFS(
Table1[[#This Row],[Engine Size]]&lt;2,"Small",
Table1[[#This Row],[Engine Size]]&lt;4,"Medium",
TRUE,"Large"
)</f>
        <v>Large</v>
      </c>
      <c r="P2292" cm="1">
        <f t="array" ref="P2292">_xlfn.IFS(
Table1[[#This Row],[Condition]]="New",3,
Table1[[#This Row],[Condition]]="Like New",2,
TRUE,1
)</f>
        <v>1</v>
      </c>
    </row>
    <row r="2293" spans="1:16" x14ac:dyDescent="0.3">
      <c r="A2293">
        <v>2292</v>
      </c>
      <c r="B2293" t="s">
        <v>24</v>
      </c>
      <c r="C2293">
        <v>2020</v>
      </c>
      <c r="D2293">
        <v>3.5</v>
      </c>
      <c r="E2293" t="s">
        <v>33</v>
      </c>
      <c r="F2293" t="s">
        <v>34</v>
      </c>
      <c r="G2293">
        <v>295187</v>
      </c>
      <c r="H2293" t="s">
        <v>26</v>
      </c>
      <c r="I2293">
        <v>56527.43</v>
      </c>
      <c r="J2293" t="s">
        <v>49</v>
      </c>
      <c r="K2293">
        <f ca="1">YEAR(TODAY()) - Table1[[#This Row],[Year]]</f>
        <v>6</v>
      </c>
      <c r="L2293">
        <f>Table1[[#This Row],[Price]]/Table1[[#This Row],[Mileage]]</f>
        <v>0.19149701714506398</v>
      </c>
      <c r="M2293" t="str" cm="1">
        <f t="array" ref="M2293">_xlfn.IFS(
Table1[[#This Row],[Mileage]]&lt;50000,"Low",
Table1[[#This Row],[Mileage]]&lt;150000,"Medium",
TRUE,"High"
)</f>
        <v>High</v>
      </c>
      <c r="N2293" t="str" cm="1">
        <f t="array" ref="N2293">_xlfn.IFS(
Table1[[#This Row],[Price]]&lt;65000,"Budget",
Table1[[#This Row],[Price]]&lt;=80000,"Mid-range",
TRUE,"Premium"
)</f>
        <v>Budget</v>
      </c>
      <c r="O2293" t="str" cm="1">
        <f t="array" ref="O2293">_xlfn.IFS(
Table1[[#This Row],[Engine Size]]&lt;2,"Small",
Table1[[#This Row],[Engine Size]]&lt;4,"Medium",
TRUE,"Large"
)</f>
        <v>Medium</v>
      </c>
      <c r="P2293" cm="1">
        <f t="array" ref="P2293">_xlfn.IFS(
Table1[[#This Row],[Condition]]="New",3,
Table1[[#This Row],[Condition]]="Like New",2,
TRUE,1
)</f>
        <v>1</v>
      </c>
    </row>
    <row r="2294" spans="1:16" hidden="1" x14ac:dyDescent="0.3">
      <c r="A2294">
        <v>2293</v>
      </c>
      <c r="B2294" t="s">
        <v>50</v>
      </c>
      <c r="C2294">
        <v>2021</v>
      </c>
      <c r="D2294">
        <v>4</v>
      </c>
      <c r="E2294" t="s">
        <v>25</v>
      </c>
      <c r="F2294" t="s">
        <v>19</v>
      </c>
      <c r="G2294">
        <v>136343</v>
      </c>
      <c r="H2294" t="s">
        <v>20</v>
      </c>
      <c r="I2294">
        <v>26109.68</v>
      </c>
      <c r="J2294" t="s">
        <v>55</v>
      </c>
      <c r="K2294">
        <f ca="1">YEAR(TODAY()) - Table1[[#This Row],[Year]]</f>
        <v>5</v>
      </c>
      <c r="L2294">
        <f>Table1[[#This Row],[Price]]/Table1[[#This Row],[Mileage]]</f>
        <v>0.19149996699500524</v>
      </c>
      <c r="M2294" t="str" cm="1">
        <f t="array" ref="M2294">_xlfn.IFS(
Table1[[#This Row],[Mileage]]&lt;50000,"Low",
Table1[[#This Row],[Mileage]]&lt;150000,"Medium",
TRUE,"High"
)</f>
        <v>Medium</v>
      </c>
      <c r="N2294" t="str" cm="1">
        <f t="array" ref="N2294">_xlfn.IFS(
Table1[[#This Row],[Price]]&lt;65000,"Budget",
Table1[[#This Row],[Price]]&lt;=80000,"Mid-range",
TRUE,"Premium"
)</f>
        <v>Budget</v>
      </c>
      <c r="O2294" t="str" cm="1">
        <f t="array" ref="O2294">_xlfn.IFS(
Table1[[#This Row],[Engine Size]]&lt;2,"Small",
Table1[[#This Row],[Engine Size]]&lt;4,"Medium",
TRUE,"Large"
)</f>
        <v>Large</v>
      </c>
      <c r="P2294" cm="1">
        <f t="array" ref="P2294">_xlfn.IFS(
Table1[[#This Row],[Condition]]="New",3,
Table1[[#This Row],[Condition]]="Like New",2,
TRUE,1
)</f>
        <v>3</v>
      </c>
    </row>
    <row r="2295" spans="1:16" hidden="1" x14ac:dyDescent="0.3">
      <c r="A2295">
        <v>2294</v>
      </c>
      <c r="B2295" t="s">
        <v>24</v>
      </c>
      <c r="C2295">
        <v>2020</v>
      </c>
      <c r="D2295">
        <v>2.1</v>
      </c>
      <c r="E2295" t="s">
        <v>25</v>
      </c>
      <c r="F2295" t="s">
        <v>34</v>
      </c>
      <c r="G2295">
        <v>190191</v>
      </c>
      <c r="H2295" t="s">
        <v>20</v>
      </c>
      <c r="I2295">
        <v>18957.689999999999</v>
      </c>
      <c r="J2295" t="s">
        <v>49</v>
      </c>
      <c r="K2295">
        <f ca="1">YEAR(TODAY()) - Table1[[#This Row],[Year]]</f>
        <v>6</v>
      </c>
      <c r="L2295">
        <f>Table1[[#This Row],[Price]]/Table1[[#This Row],[Mileage]]</f>
        <v>9.9677114059024866E-2</v>
      </c>
      <c r="M2295" t="str" cm="1">
        <f t="array" ref="M2295">_xlfn.IFS(
Table1[[#This Row],[Mileage]]&lt;50000,"Low",
Table1[[#This Row],[Mileage]]&lt;150000,"Medium",
TRUE,"High"
)</f>
        <v>High</v>
      </c>
      <c r="N2295" t="str" cm="1">
        <f t="array" ref="N2295">_xlfn.IFS(
Table1[[#This Row],[Price]]&lt;65000,"Budget",
Table1[[#This Row],[Price]]&lt;=80000,"Mid-range",
TRUE,"Premium"
)</f>
        <v>Budget</v>
      </c>
      <c r="O2295" t="str" cm="1">
        <f t="array" ref="O2295">_xlfn.IFS(
Table1[[#This Row],[Engine Size]]&lt;2,"Small",
Table1[[#This Row],[Engine Size]]&lt;4,"Medium",
TRUE,"Large"
)</f>
        <v>Medium</v>
      </c>
      <c r="P2295" cm="1">
        <f t="array" ref="P2295">_xlfn.IFS(
Table1[[#This Row],[Condition]]="New",3,
Table1[[#This Row],[Condition]]="Like New",2,
TRUE,1
)</f>
        <v>3</v>
      </c>
    </row>
    <row r="2296" spans="1:16" x14ac:dyDescent="0.3">
      <c r="A2296">
        <v>2295</v>
      </c>
      <c r="B2296" t="s">
        <v>50</v>
      </c>
      <c r="C2296">
        <v>2007</v>
      </c>
      <c r="D2296">
        <v>3.7</v>
      </c>
      <c r="E2296" t="s">
        <v>18</v>
      </c>
      <c r="F2296" t="s">
        <v>19</v>
      </c>
      <c r="G2296">
        <v>142645</v>
      </c>
      <c r="H2296" t="s">
        <v>38</v>
      </c>
      <c r="I2296">
        <v>59447.82</v>
      </c>
      <c r="J2296" t="s">
        <v>51</v>
      </c>
      <c r="K2296">
        <f ca="1">YEAR(TODAY()) - Table1[[#This Row],[Year]]</f>
        <v>19</v>
      </c>
      <c r="L2296">
        <f>Table1[[#This Row],[Price]]/Table1[[#This Row],[Mileage]]</f>
        <v>0.41675361912439973</v>
      </c>
      <c r="M2296" t="str" cm="1">
        <f t="array" ref="M2296">_xlfn.IFS(
Table1[[#This Row],[Mileage]]&lt;50000,"Low",
Table1[[#This Row],[Mileage]]&lt;150000,"Medium",
TRUE,"High"
)</f>
        <v>Medium</v>
      </c>
      <c r="N2296" t="str" cm="1">
        <f t="array" ref="N2296">_xlfn.IFS(
Table1[[#This Row],[Price]]&lt;65000,"Budget",
Table1[[#This Row],[Price]]&lt;=80000,"Mid-range",
TRUE,"Premium"
)</f>
        <v>Budget</v>
      </c>
      <c r="O2296" t="str" cm="1">
        <f t="array" ref="O2296">_xlfn.IFS(
Table1[[#This Row],[Engine Size]]&lt;2,"Small",
Table1[[#This Row],[Engine Size]]&lt;4,"Medium",
TRUE,"Large"
)</f>
        <v>Medium</v>
      </c>
      <c r="P2296" cm="1">
        <f t="array" ref="P2296">_xlfn.IFS(
Table1[[#This Row],[Condition]]="New",3,
Table1[[#This Row],[Condition]]="Like New",2,
TRUE,1
)</f>
        <v>2</v>
      </c>
    </row>
    <row r="2297" spans="1:16" x14ac:dyDescent="0.3">
      <c r="A2297">
        <v>2296</v>
      </c>
      <c r="B2297" t="s">
        <v>17</v>
      </c>
      <c r="C2297">
        <v>2016</v>
      </c>
      <c r="D2297">
        <v>4.5</v>
      </c>
      <c r="E2297" t="s">
        <v>33</v>
      </c>
      <c r="F2297" t="s">
        <v>19</v>
      </c>
      <c r="G2297">
        <v>152481</v>
      </c>
      <c r="H2297" t="s">
        <v>26</v>
      </c>
      <c r="I2297">
        <v>97860.06</v>
      </c>
      <c r="J2297" t="s">
        <v>35</v>
      </c>
      <c r="K2297">
        <f ca="1">YEAR(TODAY()) - Table1[[#This Row],[Year]]</f>
        <v>10</v>
      </c>
      <c r="L2297">
        <f>Table1[[#This Row],[Price]]/Table1[[#This Row],[Mileage]]</f>
        <v>0.64178527160761012</v>
      </c>
      <c r="M2297" t="str" cm="1">
        <f t="array" ref="M2297">_xlfn.IFS(
Table1[[#This Row],[Mileage]]&lt;50000,"Low",
Table1[[#This Row],[Mileage]]&lt;150000,"Medium",
TRUE,"High"
)</f>
        <v>High</v>
      </c>
      <c r="N2297" t="str" cm="1">
        <f t="array" ref="N2297">_xlfn.IFS(
Table1[[#This Row],[Price]]&lt;65000,"Budget",
Table1[[#This Row],[Price]]&lt;=80000,"Mid-range",
TRUE,"Premium"
)</f>
        <v>Premium</v>
      </c>
      <c r="O2297" t="str" cm="1">
        <f t="array" ref="O2297">_xlfn.IFS(
Table1[[#This Row],[Engine Size]]&lt;2,"Small",
Table1[[#This Row],[Engine Size]]&lt;4,"Medium",
TRUE,"Large"
)</f>
        <v>Large</v>
      </c>
      <c r="P2297" cm="1">
        <f t="array" ref="P2297">_xlfn.IFS(
Table1[[#This Row],[Condition]]="New",3,
Table1[[#This Row],[Condition]]="Like New",2,
TRUE,1
)</f>
        <v>1</v>
      </c>
    </row>
    <row r="2298" spans="1:16" hidden="1" x14ac:dyDescent="0.3">
      <c r="A2298">
        <v>2297</v>
      </c>
      <c r="B2298" t="s">
        <v>37</v>
      </c>
      <c r="C2298">
        <v>2015</v>
      </c>
      <c r="D2298">
        <v>3.6</v>
      </c>
      <c r="E2298" t="s">
        <v>25</v>
      </c>
      <c r="F2298" t="s">
        <v>19</v>
      </c>
      <c r="G2298">
        <v>286608</v>
      </c>
      <c r="H2298" t="s">
        <v>38</v>
      </c>
      <c r="I2298">
        <v>27508.67</v>
      </c>
      <c r="J2298" t="s">
        <v>39</v>
      </c>
      <c r="K2298">
        <f ca="1">YEAR(TODAY()) - Table1[[#This Row],[Year]]</f>
        <v>11</v>
      </c>
      <c r="L2298">
        <f>Table1[[#This Row],[Price]]/Table1[[#This Row],[Mileage]]</f>
        <v>9.598011918718248E-2</v>
      </c>
      <c r="M2298" t="str" cm="1">
        <f t="array" ref="M2298">_xlfn.IFS(
Table1[[#This Row],[Mileage]]&lt;50000,"Low",
Table1[[#This Row],[Mileage]]&lt;150000,"Medium",
TRUE,"High"
)</f>
        <v>High</v>
      </c>
      <c r="N2298" t="str" cm="1">
        <f t="array" ref="N2298">_xlfn.IFS(
Table1[[#This Row],[Price]]&lt;65000,"Budget",
Table1[[#This Row],[Price]]&lt;=80000,"Mid-range",
TRUE,"Premium"
)</f>
        <v>Budget</v>
      </c>
      <c r="O2298" t="str" cm="1">
        <f t="array" ref="O2298">_xlfn.IFS(
Table1[[#This Row],[Engine Size]]&lt;2,"Small",
Table1[[#This Row],[Engine Size]]&lt;4,"Medium",
TRUE,"Large"
)</f>
        <v>Medium</v>
      </c>
      <c r="P2298" cm="1">
        <f t="array" ref="P2298">_xlfn.IFS(
Table1[[#This Row],[Condition]]="New",3,
Table1[[#This Row],[Condition]]="Like New",2,
TRUE,1
)</f>
        <v>2</v>
      </c>
    </row>
    <row r="2299" spans="1:16" hidden="1" x14ac:dyDescent="0.3">
      <c r="A2299">
        <v>2298</v>
      </c>
      <c r="B2299" t="s">
        <v>17</v>
      </c>
      <c r="C2299">
        <v>2022</v>
      </c>
      <c r="D2299">
        <v>6</v>
      </c>
      <c r="E2299" t="s">
        <v>42</v>
      </c>
      <c r="F2299" t="s">
        <v>34</v>
      </c>
      <c r="G2299">
        <v>249220</v>
      </c>
      <c r="H2299" t="s">
        <v>20</v>
      </c>
      <c r="I2299">
        <v>38756.93</v>
      </c>
      <c r="J2299" t="s">
        <v>47</v>
      </c>
      <c r="K2299">
        <f ca="1">YEAR(TODAY()) - Table1[[#This Row],[Year]]</f>
        <v>4</v>
      </c>
      <c r="L2299">
        <f>Table1[[#This Row],[Price]]/Table1[[#This Row],[Mileage]]</f>
        <v>0.15551292031137148</v>
      </c>
      <c r="M2299" t="str" cm="1">
        <f t="array" ref="M2299">_xlfn.IFS(
Table1[[#This Row],[Mileage]]&lt;50000,"Low",
Table1[[#This Row],[Mileage]]&lt;150000,"Medium",
TRUE,"High"
)</f>
        <v>High</v>
      </c>
      <c r="N2299" t="str" cm="1">
        <f t="array" ref="N2299">_xlfn.IFS(
Table1[[#This Row],[Price]]&lt;65000,"Budget",
Table1[[#This Row],[Price]]&lt;=80000,"Mid-range",
TRUE,"Premium"
)</f>
        <v>Budget</v>
      </c>
      <c r="O2299" t="str" cm="1">
        <f t="array" ref="O2299">_xlfn.IFS(
Table1[[#This Row],[Engine Size]]&lt;2,"Small",
Table1[[#This Row],[Engine Size]]&lt;4,"Medium",
TRUE,"Large"
)</f>
        <v>Large</v>
      </c>
      <c r="P2299" cm="1">
        <f t="array" ref="P2299">_xlfn.IFS(
Table1[[#This Row],[Condition]]="New",3,
Table1[[#This Row],[Condition]]="Like New",2,
TRUE,1
)</f>
        <v>3</v>
      </c>
    </row>
    <row r="2300" spans="1:16" hidden="1" x14ac:dyDescent="0.3">
      <c r="A2300">
        <v>2299</v>
      </c>
      <c r="B2300" t="s">
        <v>17</v>
      </c>
      <c r="C2300">
        <v>2009</v>
      </c>
      <c r="D2300">
        <v>4.0999999999999996</v>
      </c>
      <c r="E2300" t="s">
        <v>33</v>
      </c>
      <c r="F2300" t="s">
        <v>34</v>
      </c>
      <c r="G2300">
        <v>118523</v>
      </c>
      <c r="H2300" t="s">
        <v>38</v>
      </c>
      <c r="I2300">
        <v>29374.46</v>
      </c>
      <c r="J2300" t="s">
        <v>47</v>
      </c>
      <c r="K2300">
        <f ca="1">YEAR(TODAY()) - Table1[[#This Row],[Year]]</f>
        <v>17</v>
      </c>
      <c r="L2300">
        <f>Table1[[#This Row],[Price]]/Table1[[#This Row],[Mileage]]</f>
        <v>0.24783763488943072</v>
      </c>
      <c r="M2300" t="str" cm="1">
        <f t="array" ref="M2300">_xlfn.IFS(
Table1[[#This Row],[Mileage]]&lt;50000,"Low",
Table1[[#This Row],[Mileage]]&lt;150000,"Medium",
TRUE,"High"
)</f>
        <v>Medium</v>
      </c>
      <c r="N2300" t="str" cm="1">
        <f t="array" ref="N2300">_xlfn.IFS(
Table1[[#This Row],[Price]]&lt;65000,"Budget",
Table1[[#This Row],[Price]]&lt;=80000,"Mid-range",
TRUE,"Premium"
)</f>
        <v>Budget</v>
      </c>
      <c r="O2300" t="str" cm="1">
        <f t="array" ref="O2300">_xlfn.IFS(
Table1[[#This Row],[Engine Size]]&lt;2,"Small",
Table1[[#This Row],[Engine Size]]&lt;4,"Medium",
TRUE,"Large"
)</f>
        <v>Large</v>
      </c>
      <c r="P2300" cm="1">
        <f t="array" ref="P2300">_xlfn.IFS(
Table1[[#This Row],[Condition]]="New",3,
Table1[[#This Row],[Condition]]="Like New",2,
TRUE,1
)</f>
        <v>2</v>
      </c>
    </row>
    <row r="2301" spans="1:16" hidden="1" x14ac:dyDescent="0.3">
      <c r="A2301">
        <v>2300</v>
      </c>
      <c r="B2301" t="s">
        <v>37</v>
      </c>
      <c r="C2301">
        <v>2009</v>
      </c>
      <c r="D2301">
        <v>2.9</v>
      </c>
      <c r="E2301" t="s">
        <v>25</v>
      </c>
      <c r="F2301" t="s">
        <v>19</v>
      </c>
      <c r="G2301">
        <v>20662</v>
      </c>
      <c r="H2301" t="s">
        <v>38</v>
      </c>
      <c r="I2301">
        <v>30313.68</v>
      </c>
      <c r="J2301" t="s">
        <v>45</v>
      </c>
      <c r="K2301">
        <f ca="1">YEAR(TODAY()) - Table1[[#This Row],[Year]]</f>
        <v>17</v>
      </c>
      <c r="L2301">
        <f>Table1[[#This Row],[Price]]/Table1[[#This Row],[Mileage]]</f>
        <v>1.4671222534120607</v>
      </c>
      <c r="M2301" t="str" cm="1">
        <f t="array" ref="M2301">_xlfn.IFS(
Table1[[#This Row],[Mileage]]&lt;50000,"Low",
Table1[[#This Row],[Mileage]]&lt;150000,"Medium",
TRUE,"High"
)</f>
        <v>Low</v>
      </c>
      <c r="N2301" t="str" cm="1">
        <f t="array" ref="N2301">_xlfn.IFS(
Table1[[#This Row],[Price]]&lt;65000,"Budget",
Table1[[#This Row],[Price]]&lt;=80000,"Mid-range",
TRUE,"Premium"
)</f>
        <v>Budget</v>
      </c>
      <c r="O2301" t="str" cm="1">
        <f t="array" ref="O2301">_xlfn.IFS(
Table1[[#This Row],[Engine Size]]&lt;2,"Small",
Table1[[#This Row],[Engine Size]]&lt;4,"Medium",
TRUE,"Large"
)</f>
        <v>Medium</v>
      </c>
      <c r="P2301" cm="1">
        <f t="array" ref="P2301">_xlfn.IFS(
Table1[[#This Row],[Condition]]="New",3,
Table1[[#This Row],[Condition]]="Like New",2,
TRUE,1
)</f>
        <v>2</v>
      </c>
    </row>
    <row r="2302" spans="1:16" hidden="1" x14ac:dyDescent="0.3">
      <c r="A2302">
        <v>2301</v>
      </c>
      <c r="B2302" t="s">
        <v>24</v>
      </c>
      <c r="C2302">
        <v>2001</v>
      </c>
      <c r="D2302">
        <v>4.9000000000000004</v>
      </c>
      <c r="E2302" t="s">
        <v>25</v>
      </c>
      <c r="F2302" t="s">
        <v>34</v>
      </c>
      <c r="G2302">
        <v>280372</v>
      </c>
      <c r="H2302" t="s">
        <v>38</v>
      </c>
      <c r="I2302">
        <v>43398.25</v>
      </c>
      <c r="J2302" t="s">
        <v>49</v>
      </c>
      <c r="K2302">
        <f ca="1">YEAR(TODAY()) - Table1[[#This Row],[Year]]</f>
        <v>25</v>
      </c>
      <c r="L2302">
        <f>Table1[[#This Row],[Price]]/Table1[[#This Row],[Mileage]]</f>
        <v>0.15478810294893927</v>
      </c>
      <c r="M2302" t="str" cm="1">
        <f t="array" ref="M2302">_xlfn.IFS(
Table1[[#This Row],[Mileage]]&lt;50000,"Low",
Table1[[#This Row],[Mileage]]&lt;150000,"Medium",
TRUE,"High"
)</f>
        <v>High</v>
      </c>
      <c r="N2302" t="str" cm="1">
        <f t="array" ref="N2302">_xlfn.IFS(
Table1[[#This Row],[Price]]&lt;65000,"Budget",
Table1[[#This Row],[Price]]&lt;=80000,"Mid-range",
TRUE,"Premium"
)</f>
        <v>Budget</v>
      </c>
      <c r="O2302" t="str" cm="1">
        <f t="array" ref="O2302">_xlfn.IFS(
Table1[[#This Row],[Engine Size]]&lt;2,"Small",
Table1[[#This Row],[Engine Size]]&lt;4,"Medium",
TRUE,"Large"
)</f>
        <v>Large</v>
      </c>
      <c r="P2302" cm="1">
        <f t="array" ref="P2302">_xlfn.IFS(
Table1[[#This Row],[Condition]]="New",3,
Table1[[#This Row],[Condition]]="Like New",2,
TRUE,1
)</f>
        <v>2</v>
      </c>
    </row>
    <row r="2303" spans="1:16" x14ac:dyDescent="0.3">
      <c r="A2303">
        <v>2302</v>
      </c>
      <c r="B2303" t="s">
        <v>24</v>
      </c>
      <c r="C2303">
        <v>2008</v>
      </c>
      <c r="D2303">
        <v>1.9</v>
      </c>
      <c r="E2303" t="s">
        <v>42</v>
      </c>
      <c r="F2303" t="s">
        <v>19</v>
      </c>
      <c r="G2303">
        <v>60721</v>
      </c>
      <c r="H2303" t="s">
        <v>20</v>
      </c>
      <c r="I2303">
        <v>71676.27</v>
      </c>
      <c r="J2303" t="s">
        <v>66</v>
      </c>
      <c r="K2303">
        <f ca="1">YEAR(TODAY()) - Table1[[#This Row],[Year]]</f>
        <v>18</v>
      </c>
      <c r="L2303">
        <f>Table1[[#This Row],[Price]]/Table1[[#This Row],[Mileage]]</f>
        <v>1.1804197888704073</v>
      </c>
      <c r="M2303" t="str" cm="1">
        <f t="array" ref="M2303">_xlfn.IFS(
Table1[[#This Row],[Mileage]]&lt;50000,"Low",
Table1[[#This Row],[Mileage]]&lt;150000,"Medium",
TRUE,"High"
)</f>
        <v>Medium</v>
      </c>
      <c r="N2303" t="str" cm="1">
        <f t="array" ref="N2303">_xlfn.IFS(
Table1[[#This Row],[Price]]&lt;65000,"Budget",
Table1[[#This Row],[Price]]&lt;=80000,"Mid-range",
TRUE,"Premium"
)</f>
        <v>Mid-range</v>
      </c>
      <c r="O2303" t="str" cm="1">
        <f t="array" ref="O2303">_xlfn.IFS(
Table1[[#This Row],[Engine Size]]&lt;2,"Small",
Table1[[#This Row],[Engine Size]]&lt;4,"Medium",
TRUE,"Large"
)</f>
        <v>Small</v>
      </c>
      <c r="P2303" cm="1">
        <f t="array" ref="P2303">_xlfn.IFS(
Table1[[#This Row],[Condition]]="New",3,
Table1[[#This Row],[Condition]]="Like New",2,
TRUE,1
)</f>
        <v>3</v>
      </c>
    </row>
    <row r="2304" spans="1:16" hidden="1" x14ac:dyDescent="0.3">
      <c r="A2304">
        <v>2303</v>
      </c>
      <c r="B2304" t="s">
        <v>50</v>
      </c>
      <c r="C2304">
        <v>2016</v>
      </c>
      <c r="D2304">
        <v>2.9</v>
      </c>
      <c r="E2304" t="s">
        <v>18</v>
      </c>
      <c r="F2304" t="s">
        <v>34</v>
      </c>
      <c r="G2304">
        <v>138458</v>
      </c>
      <c r="H2304" t="s">
        <v>38</v>
      </c>
      <c r="I2304">
        <v>8686.43</v>
      </c>
      <c r="J2304" t="s">
        <v>61</v>
      </c>
      <c r="K2304">
        <f ca="1">YEAR(TODAY()) - Table1[[#This Row],[Year]]</f>
        <v>10</v>
      </c>
      <c r="L2304">
        <f>Table1[[#This Row],[Price]]/Table1[[#This Row],[Mileage]]</f>
        <v>6.2736931054904743E-2</v>
      </c>
      <c r="M2304" t="str" cm="1">
        <f t="array" ref="M2304">_xlfn.IFS(
Table1[[#This Row],[Mileage]]&lt;50000,"Low",
Table1[[#This Row],[Mileage]]&lt;150000,"Medium",
TRUE,"High"
)</f>
        <v>Medium</v>
      </c>
      <c r="N2304" t="str" cm="1">
        <f t="array" ref="N2304">_xlfn.IFS(
Table1[[#This Row],[Price]]&lt;65000,"Budget",
Table1[[#This Row],[Price]]&lt;=80000,"Mid-range",
TRUE,"Premium"
)</f>
        <v>Budget</v>
      </c>
      <c r="O2304" t="str" cm="1">
        <f t="array" ref="O2304">_xlfn.IFS(
Table1[[#This Row],[Engine Size]]&lt;2,"Small",
Table1[[#This Row],[Engine Size]]&lt;4,"Medium",
TRUE,"Large"
)</f>
        <v>Medium</v>
      </c>
      <c r="P2304" cm="1">
        <f t="array" ref="P2304">_xlfn.IFS(
Table1[[#This Row],[Condition]]="New",3,
Table1[[#This Row],[Condition]]="Like New",2,
TRUE,1
)</f>
        <v>2</v>
      </c>
    </row>
    <row r="2305" spans="1:16" x14ac:dyDescent="0.3">
      <c r="A2305">
        <v>2304</v>
      </c>
      <c r="B2305" t="s">
        <v>43</v>
      </c>
      <c r="C2305">
        <v>2010</v>
      </c>
      <c r="D2305">
        <v>2.7</v>
      </c>
      <c r="E2305" t="s">
        <v>42</v>
      </c>
      <c r="F2305" t="s">
        <v>19</v>
      </c>
      <c r="G2305">
        <v>269006</v>
      </c>
      <c r="H2305" t="s">
        <v>20</v>
      </c>
      <c r="I2305">
        <v>95926.8</v>
      </c>
      <c r="J2305" t="s">
        <v>63</v>
      </c>
      <c r="K2305">
        <f ca="1">YEAR(TODAY()) - Table1[[#This Row],[Year]]</f>
        <v>16</v>
      </c>
      <c r="L2305">
        <f>Table1[[#This Row],[Price]]/Table1[[#This Row],[Mileage]]</f>
        <v>0.35659725061894532</v>
      </c>
      <c r="M2305" t="str" cm="1">
        <f t="array" ref="M2305">_xlfn.IFS(
Table1[[#This Row],[Mileage]]&lt;50000,"Low",
Table1[[#This Row],[Mileage]]&lt;150000,"Medium",
TRUE,"High"
)</f>
        <v>High</v>
      </c>
      <c r="N2305" t="str" cm="1">
        <f t="array" ref="N2305">_xlfn.IFS(
Table1[[#This Row],[Price]]&lt;65000,"Budget",
Table1[[#This Row],[Price]]&lt;=80000,"Mid-range",
TRUE,"Premium"
)</f>
        <v>Premium</v>
      </c>
      <c r="O2305" t="str" cm="1">
        <f t="array" ref="O2305">_xlfn.IFS(
Table1[[#This Row],[Engine Size]]&lt;2,"Small",
Table1[[#This Row],[Engine Size]]&lt;4,"Medium",
TRUE,"Large"
)</f>
        <v>Medium</v>
      </c>
      <c r="P2305" cm="1">
        <f t="array" ref="P2305">_xlfn.IFS(
Table1[[#This Row],[Condition]]="New",3,
Table1[[#This Row],[Condition]]="Like New",2,
TRUE,1
)</f>
        <v>3</v>
      </c>
    </row>
    <row r="2306" spans="1:16" hidden="1" x14ac:dyDescent="0.3">
      <c r="A2306">
        <v>2305</v>
      </c>
      <c r="B2306" t="s">
        <v>50</v>
      </c>
      <c r="C2306">
        <v>2009</v>
      </c>
      <c r="D2306">
        <v>3.2</v>
      </c>
      <c r="E2306" t="s">
        <v>18</v>
      </c>
      <c r="F2306" t="s">
        <v>19</v>
      </c>
      <c r="G2306">
        <v>40108</v>
      </c>
      <c r="H2306" t="s">
        <v>26</v>
      </c>
      <c r="I2306">
        <v>9396.59</v>
      </c>
      <c r="J2306" t="s">
        <v>54</v>
      </c>
      <c r="K2306">
        <f ca="1">YEAR(TODAY()) - Table1[[#This Row],[Year]]</f>
        <v>17</v>
      </c>
      <c r="L2306">
        <f>Table1[[#This Row],[Price]]/Table1[[#This Row],[Mileage]]</f>
        <v>0.23428218809215121</v>
      </c>
      <c r="M2306" t="str" cm="1">
        <f t="array" ref="M2306">_xlfn.IFS(
Table1[[#This Row],[Mileage]]&lt;50000,"Low",
Table1[[#This Row],[Mileage]]&lt;150000,"Medium",
TRUE,"High"
)</f>
        <v>Low</v>
      </c>
      <c r="N2306" t="str" cm="1">
        <f t="array" ref="N2306">_xlfn.IFS(
Table1[[#This Row],[Price]]&lt;65000,"Budget",
Table1[[#This Row],[Price]]&lt;=80000,"Mid-range",
TRUE,"Premium"
)</f>
        <v>Budget</v>
      </c>
      <c r="O2306" t="str" cm="1">
        <f t="array" ref="O2306">_xlfn.IFS(
Table1[[#This Row],[Engine Size]]&lt;2,"Small",
Table1[[#This Row],[Engine Size]]&lt;4,"Medium",
TRUE,"Large"
)</f>
        <v>Medium</v>
      </c>
      <c r="P2306" cm="1">
        <f t="array" ref="P2306">_xlfn.IFS(
Table1[[#This Row],[Condition]]="New",3,
Table1[[#This Row],[Condition]]="Like New",2,
TRUE,1
)</f>
        <v>1</v>
      </c>
    </row>
    <row r="2307" spans="1:16" x14ac:dyDescent="0.3">
      <c r="A2307">
        <v>2306</v>
      </c>
      <c r="B2307" t="s">
        <v>43</v>
      </c>
      <c r="C2307">
        <v>2021</v>
      </c>
      <c r="D2307">
        <v>4.9000000000000004</v>
      </c>
      <c r="E2307" t="s">
        <v>25</v>
      </c>
      <c r="F2307" t="s">
        <v>34</v>
      </c>
      <c r="G2307">
        <v>91788</v>
      </c>
      <c r="H2307" t="s">
        <v>38</v>
      </c>
      <c r="I2307">
        <v>88719.05</v>
      </c>
      <c r="J2307" t="s">
        <v>44</v>
      </c>
      <c r="K2307">
        <f ca="1">YEAR(TODAY()) - Table1[[#This Row],[Year]]</f>
        <v>5</v>
      </c>
      <c r="L2307">
        <f>Table1[[#This Row],[Price]]/Table1[[#This Row],[Mileage]]</f>
        <v>0.96656480149910662</v>
      </c>
      <c r="M2307" t="str" cm="1">
        <f t="array" ref="M2307">_xlfn.IFS(
Table1[[#This Row],[Mileage]]&lt;50000,"Low",
Table1[[#This Row],[Mileage]]&lt;150000,"Medium",
TRUE,"High"
)</f>
        <v>Medium</v>
      </c>
      <c r="N2307" t="str" cm="1">
        <f t="array" ref="N2307">_xlfn.IFS(
Table1[[#This Row],[Price]]&lt;65000,"Budget",
Table1[[#This Row],[Price]]&lt;=80000,"Mid-range",
TRUE,"Premium"
)</f>
        <v>Premium</v>
      </c>
      <c r="O2307" t="str" cm="1">
        <f t="array" ref="O2307">_xlfn.IFS(
Table1[[#This Row],[Engine Size]]&lt;2,"Small",
Table1[[#This Row],[Engine Size]]&lt;4,"Medium",
TRUE,"Large"
)</f>
        <v>Large</v>
      </c>
      <c r="P2307" cm="1">
        <f t="array" ref="P2307">_xlfn.IFS(
Table1[[#This Row],[Condition]]="New",3,
Table1[[#This Row],[Condition]]="Like New",2,
TRUE,1
)</f>
        <v>2</v>
      </c>
    </row>
    <row r="2308" spans="1:16" x14ac:dyDescent="0.3">
      <c r="A2308">
        <v>2307</v>
      </c>
      <c r="B2308" t="s">
        <v>17</v>
      </c>
      <c r="C2308">
        <v>2016</v>
      </c>
      <c r="D2308">
        <v>3.4</v>
      </c>
      <c r="E2308" t="s">
        <v>18</v>
      </c>
      <c r="F2308" t="s">
        <v>19</v>
      </c>
      <c r="G2308">
        <v>244437</v>
      </c>
      <c r="H2308" t="s">
        <v>38</v>
      </c>
      <c r="I2308">
        <v>89965.92</v>
      </c>
      <c r="J2308" t="s">
        <v>35</v>
      </c>
      <c r="K2308">
        <f ca="1">YEAR(TODAY()) - Table1[[#This Row],[Year]]</f>
        <v>10</v>
      </c>
      <c r="L2308">
        <f>Table1[[#This Row],[Price]]/Table1[[#This Row],[Mileage]]</f>
        <v>0.3680536089053621</v>
      </c>
      <c r="M2308" t="str" cm="1">
        <f t="array" ref="M2308">_xlfn.IFS(
Table1[[#This Row],[Mileage]]&lt;50000,"Low",
Table1[[#This Row],[Mileage]]&lt;150000,"Medium",
TRUE,"High"
)</f>
        <v>High</v>
      </c>
      <c r="N2308" t="str" cm="1">
        <f t="array" ref="N2308">_xlfn.IFS(
Table1[[#This Row],[Price]]&lt;65000,"Budget",
Table1[[#This Row],[Price]]&lt;=80000,"Mid-range",
TRUE,"Premium"
)</f>
        <v>Premium</v>
      </c>
      <c r="O2308" t="str" cm="1">
        <f t="array" ref="O2308">_xlfn.IFS(
Table1[[#This Row],[Engine Size]]&lt;2,"Small",
Table1[[#This Row],[Engine Size]]&lt;4,"Medium",
TRUE,"Large"
)</f>
        <v>Medium</v>
      </c>
      <c r="P2308" cm="1">
        <f t="array" ref="P2308">_xlfn.IFS(
Table1[[#This Row],[Condition]]="New",3,
Table1[[#This Row],[Condition]]="Like New",2,
TRUE,1
)</f>
        <v>2</v>
      </c>
    </row>
    <row r="2309" spans="1:16" x14ac:dyDescent="0.3">
      <c r="A2309">
        <v>2308</v>
      </c>
      <c r="B2309" t="s">
        <v>37</v>
      </c>
      <c r="C2309">
        <v>2003</v>
      </c>
      <c r="D2309">
        <v>5</v>
      </c>
      <c r="E2309" t="s">
        <v>25</v>
      </c>
      <c r="F2309" t="s">
        <v>19</v>
      </c>
      <c r="G2309">
        <v>237011</v>
      </c>
      <c r="H2309" t="s">
        <v>20</v>
      </c>
      <c r="I2309">
        <v>54826.47</v>
      </c>
      <c r="J2309" t="s">
        <v>68</v>
      </c>
      <c r="K2309">
        <f ca="1">YEAR(TODAY()) - Table1[[#This Row],[Year]]</f>
        <v>23</v>
      </c>
      <c r="L2309">
        <f>Table1[[#This Row],[Price]]/Table1[[#This Row],[Mileage]]</f>
        <v>0.23132457987182031</v>
      </c>
      <c r="M2309" t="str" cm="1">
        <f t="array" ref="M2309">_xlfn.IFS(
Table1[[#This Row],[Mileage]]&lt;50000,"Low",
Table1[[#This Row],[Mileage]]&lt;150000,"Medium",
TRUE,"High"
)</f>
        <v>High</v>
      </c>
      <c r="N2309" t="str" cm="1">
        <f t="array" ref="N2309">_xlfn.IFS(
Table1[[#This Row],[Price]]&lt;65000,"Budget",
Table1[[#This Row],[Price]]&lt;=80000,"Mid-range",
TRUE,"Premium"
)</f>
        <v>Budget</v>
      </c>
      <c r="O2309" t="str" cm="1">
        <f t="array" ref="O2309">_xlfn.IFS(
Table1[[#This Row],[Engine Size]]&lt;2,"Small",
Table1[[#This Row],[Engine Size]]&lt;4,"Medium",
TRUE,"Large"
)</f>
        <v>Large</v>
      </c>
      <c r="P2309" cm="1">
        <f t="array" ref="P2309">_xlfn.IFS(
Table1[[#This Row],[Condition]]="New",3,
Table1[[#This Row],[Condition]]="Like New",2,
TRUE,1
)</f>
        <v>3</v>
      </c>
    </row>
    <row r="2310" spans="1:16" hidden="1" x14ac:dyDescent="0.3">
      <c r="A2310">
        <v>2309</v>
      </c>
      <c r="B2310" t="s">
        <v>17</v>
      </c>
      <c r="C2310">
        <v>2015</v>
      </c>
      <c r="D2310">
        <v>3.9</v>
      </c>
      <c r="E2310" t="s">
        <v>25</v>
      </c>
      <c r="F2310" t="s">
        <v>34</v>
      </c>
      <c r="G2310">
        <v>158273</v>
      </c>
      <c r="H2310" t="s">
        <v>38</v>
      </c>
      <c r="I2310">
        <v>18014.7</v>
      </c>
      <c r="J2310" t="s">
        <v>64</v>
      </c>
      <c r="K2310">
        <f ca="1">YEAR(TODAY()) - Table1[[#This Row],[Year]]</f>
        <v>11</v>
      </c>
      <c r="L2310">
        <f>Table1[[#This Row],[Price]]/Table1[[#This Row],[Mileage]]</f>
        <v>0.11382042420374923</v>
      </c>
      <c r="M2310" t="str" cm="1">
        <f t="array" ref="M2310">_xlfn.IFS(
Table1[[#This Row],[Mileage]]&lt;50000,"Low",
Table1[[#This Row],[Mileage]]&lt;150000,"Medium",
TRUE,"High"
)</f>
        <v>High</v>
      </c>
      <c r="N2310" t="str" cm="1">
        <f t="array" ref="N2310">_xlfn.IFS(
Table1[[#This Row],[Price]]&lt;65000,"Budget",
Table1[[#This Row],[Price]]&lt;=80000,"Mid-range",
TRUE,"Premium"
)</f>
        <v>Budget</v>
      </c>
      <c r="O2310" t="str" cm="1">
        <f t="array" ref="O2310">_xlfn.IFS(
Table1[[#This Row],[Engine Size]]&lt;2,"Small",
Table1[[#This Row],[Engine Size]]&lt;4,"Medium",
TRUE,"Large"
)</f>
        <v>Medium</v>
      </c>
      <c r="P2310" cm="1">
        <f t="array" ref="P2310">_xlfn.IFS(
Table1[[#This Row],[Condition]]="New",3,
Table1[[#This Row],[Condition]]="Like New",2,
TRUE,1
)</f>
        <v>2</v>
      </c>
    </row>
    <row r="2311" spans="1:16" x14ac:dyDescent="0.3">
      <c r="A2311">
        <v>2310</v>
      </c>
      <c r="B2311" t="s">
        <v>58</v>
      </c>
      <c r="C2311">
        <v>2019</v>
      </c>
      <c r="D2311">
        <v>2.7</v>
      </c>
      <c r="E2311" t="s">
        <v>33</v>
      </c>
      <c r="F2311" t="s">
        <v>19</v>
      </c>
      <c r="G2311">
        <v>49966</v>
      </c>
      <c r="H2311" t="s">
        <v>20</v>
      </c>
      <c r="I2311">
        <v>58688.87</v>
      </c>
      <c r="J2311" t="s">
        <v>59</v>
      </c>
      <c r="K2311">
        <f ca="1">YEAR(TODAY()) - Table1[[#This Row],[Year]]</f>
        <v>7</v>
      </c>
      <c r="L2311">
        <f>Table1[[#This Row],[Price]]/Table1[[#This Row],[Mileage]]</f>
        <v>1.1745761117559941</v>
      </c>
      <c r="M2311" t="str" cm="1">
        <f t="array" ref="M2311">_xlfn.IFS(
Table1[[#This Row],[Mileage]]&lt;50000,"Low",
Table1[[#This Row],[Mileage]]&lt;150000,"Medium",
TRUE,"High"
)</f>
        <v>Low</v>
      </c>
      <c r="N2311" t="str" cm="1">
        <f t="array" ref="N2311">_xlfn.IFS(
Table1[[#This Row],[Price]]&lt;65000,"Budget",
Table1[[#This Row],[Price]]&lt;=80000,"Mid-range",
TRUE,"Premium"
)</f>
        <v>Budget</v>
      </c>
      <c r="O2311" t="str" cm="1">
        <f t="array" ref="O2311">_xlfn.IFS(
Table1[[#This Row],[Engine Size]]&lt;2,"Small",
Table1[[#This Row],[Engine Size]]&lt;4,"Medium",
TRUE,"Large"
)</f>
        <v>Medium</v>
      </c>
      <c r="P2311" cm="1">
        <f t="array" ref="P2311">_xlfn.IFS(
Table1[[#This Row],[Condition]]="New",3,
Table1[[#This Row],[Condition]]="Like New",2,
TRUE,1
)</f>
        <v>3</v>
      </c>
    </row>
    <row r="2312" spans="1:16" x14ac:dyDescent="0.3">
      <c r="A2312">
        <v>2311</v>
      </c>
      <c r="B2312" t="s">
        <v>24</v>
      </c>
      <c r="C2312">
        <v>2014</v>
      </c>
      <c r="D2312">
        <v>5</v>
      </c>
      <c r="E2312" t="s">
        <v>18</v>
      </c>
      <c r="F2312" t="s">
        <v>19</v>
      </c>
      <c r="G2312">
        <v>185846</v>
      </c>
      <c r="H2312" t="s">
        <v>38</v>
      </c>
      <c r="I2312">
        <v>64720.06</v>
      </c>
      <c r="J2312" t="s">
        <v>66</v>
      </c>
      <c r="K2312">
        <f ca="1">YEAR(TODAY()) - Table1[[#This Row],[Year]]</f>
        <v>12</v>
      </c>
      <c r="L2312">
        <f>Table1[[#This Row],[Price]]/Table1[[#This Row],[Mileage]]</f>
        <v>0.34824564424308296</v>
      </c>
      <c r="M2312" t="str" cm="1">
        <f t="array" ref="M2312">_xlfn.IFS(
Table1[[#This Row],[Mileage]]&lt;50000,"Low",
Table1[[#This Row],[Mileage]]&lt;150000,"Medium",
TRUE,"High"
)</f>
        <v>High</v>
      </c>
      <c r="N2312" t="str" cm="1">
        <f t="array" ref="N2312">_xlfn.IFS(
Table1[[#This Row],[Price]]&lt;65000,"Budget",
Table1[[#This Row],[Price]]&lt;=80000,"Mid-range",
TRUE,"Premium"
)</f>
        <v>Budget</v>
      </c>
      <c r="O2312" t="str" cm="1">
        <f t="array" ref="O2312">_xlfn.IFS(
Table1[[#This Row],[Engine Size]]&lt;2,"Small",
Table1[[#This Row],[Engine Size]]&lt;4,"Medium",
TRUE,"Large"
)</f>
        <v>Large</v>
      </c>
      <c r="P2312" cm="1">
        <f t="array" ref="P2312">_xlfn.IFS(
Table1[[#This Row],[Condition]]="New",3,
Table1[[#This Row],[Condition]]="Like New",2,
TRUE,1
)</f>
        <v>2</v>
      </c>
    </row>
    <row r="2313" spans="1:16" x14ac:dyDescent="0.3">
      <c r="A2313">
        <v>2312</v>
      </c>
      <c r="B2313" t="s">
        <v>43</v>
      </c>
      <c r="C2313">
        <v>2020</v>
      </c>
      <c r="D2313">
        <v>2.2000000000000002</v>
      </c>
      <c r="E2313" t="s">
        <v>18</v>
      </c>
      <c r="F2313" t="s">
        <v>34</v>
      </c>
      <c r="G2313">
        <v>272530</v>
      </c>
      <c r="H2313" t="s">
        <v>26</v>
      </c>
      <c r="I2313">
        <v>86487.1</v>
      </c>
      <c r="J2313" t="s">
        <v>60</v>
      </c>
      <c r="K2313">
        <f ca="1">YEAR(TODAY()) - Table1[[#This Row],[Year]]</f>
        <v>6</v>
      </c>
      <c r="L2313">
        <f>Table1[[#This Row],[Price]]/Table1[[#This Row],[Mileage]]</f>
        <v>0.31734891571570106</v>
      </c>
      <c r="M2313" t="str" cm="1">
        <f t="array" ref="M2313">_xlfn.IFS(
Table1[[#This Row],[Mileage]]&lt;50000,"Low",
Table1[[#This Row],[Mileage]]&lt;150000,"Medium",
TRUE,"High"
)</f>
        <v>High</v>
      </c>
      <c r="N2313" t="str" cm="1">
        <f t="array" ref="N2313">_xlfn.IFS(
Table1[[#This Row],[Price]]&lt;65000,"Budget",
Table1[[#This Row],[Price]]&lt;=80000,"Mid-range",
TRUE,"Premium"
)</f>
        <v>Premium</v>
      </c>
      <c r="O2313" t="str" cm="1">
        <f t="array" ref="O2313">_xlfn.IFS(
Table1[[#This Row],[Engine Size]]&lt;2,"Small",
Table1[[#This Row],[Engine Size]]&lt;4,"Medium",
TRUE,"Large"
)</f>
        <v>Medium</v>
      </c>
      <c r="P2313" cm="1">
        <f t="array" ref="P2313">_xlfn.IFS(
Table1[[#This Row],[Condition]]="New",3,
Table1[[#This Row],[Condition]]="Like New",2,
TRUE,1
)</f>
        <v>1</v>
      </c>
    </row>
    <row r="2314" spans="1:16" x14ac:dyDescent="0.3">
      <c r="A2314">
        <v>2313</v>
      </c>
      <c r="B2314" t="s">
        <v>50</v>
      </c>
      <c r="C2314">
        <v>2004</v>
      </c>
      <c r="D2314">
        <v>2.1</v>
      </c>
      <c r="E2314" t="s">
        <v>18</v>
      </c>
      <c r="F2314" t="s">
        <v>19</v>
      </c>
      <c r="G2314">
        <v>77228</v>
      </c>
      <c r="H2314" t="s">
        <v>26</v>
      </c>
      <c r="I2314">
        <v>57335.06</v>
      </c>
      <c r="J2314" t="s">
        <v>54</v>
      </c>
      <c r="K2314">
        <f ca="1">YEAR(TODAY()) - Table1[[#This Row],[Year]]</f>
        <v>22</v>
      </c>
      <c r="L2314">
        <f>Table1[[#This Row],[Price]]/Table1[[#This Row],[Mileage]]</f>
        <v>0.74241285544103175</v>
      </c>
      <c r="M2314" t="str" cm="1">
        <f t="array" ref="M2314">_xlfn.IFS(
Table1[[#This Row],[Mileage]]&lt;50000,"Low",
Table1[[#This Row],[Mileage]]&lt;150000,"Medium",
TRUE,"High"
)</f>
        <v>Medium</v>
      </c>
      <c r="N2314" t="str" cm="1">
        <f t="array" ref="N2314">_xlfn.IFS(
Table1[[#This Row],[Price]]&lt;65000,"Budget",
Table1[[#This Row],[Price]]&lt;=80000,"Mid-range",
TRUE,"Premium"
)</f>
        <v>Budget</v>
      </c>
      <c r="O2314" t="str" cm="1">
        <f t="array" ref="O2314">_xlfn.IFS(
Table1[[#This Row],[Engine Size]]&lt;2,"Small",
Table1[[#This Row],[Engine Size]]&lt;4,"Medium",
TRUE,"Large"
)</f>
        <v>Medium</v>
      </c>
      <c r="P2314" cm="1">
        <f t="array" ref="P2314">_xlfn.IFS(
Table1[[#This Row],[Condition]]="New",3,
Table1[[#This Row],[Condition]]="Like New",2,
TRUE,1
)</f>
        <v>1</v>
      </c>
    </row>
    <row r="2315" spans="1:16" hidden="1" x14ac:dyDescent="0.3">
      <c r="A2315">
        <v>2314</v>
      </c>
      <c r="B2315" t="s">
        <v>37</v>
      </c>
      <c r="C2315">
        <v>2005</v>
      </c>
      <c r="D2315">
        <v>3.5</v>
      </c>
      <c r="E2315" t="s">
        <v>42</v>
      </c>
      <c r="F2315" t="s">
        <v>19</v>
      </c>
      <c r="G2315">
        <v>146297</v>
      </c>
      <c r="H2315" t="s">
        <v>26</v>
      </c>
      <c r="I2315">
        <v>44017.39</v>
      </c>
      <c r="J2315" t="s">
        <v>68</v>
      </c>
      <c r="K2315">
        <f ca="1">YEAR(TODAY()) - Table1[[#This Row],[Year]]</f>
        <v>21</v>
      </c>
      <c r="L2315">
        <f>Table1[[#This Row],[Price]]/Table1[[#This Row],[Mileage]]</f>
        <v>0.30087691476927075</v>
      </c>
      <c r="M2315" t="str" cm="1">
        <f t="array" ref="M2315">_xlfn.IFS(
Table1[[#This Row],[Mileage]]&lt;50000,"Low",
Table1[[#This Row],[Mileage]]&lt;150000,"Medium",
TRUE,"High"
)</f>
        <v>Medium</v>
      </c>
      <c r="N2315" t="str" cm="1">
        <f t="array" ref="N2315">_xlfn.IFS(
Table1[[#This Row],[Price]]&lt;65000,"Budget",
Table1[[#This Row],[Price]]&lt;=80000,"Mid-range",
TRUE,"Premium"
)</f>
        <v>Budget</v>
      </c>
      <c r="O2315" t="str" cm="1">
        <f t="array" ref="O2315">_xlfn.IFS(
Table1[[#This Row],[Engine Size]]&lt;2,"Small",
Table1[[#This Row],[Engine Size]]&lt;4,"Medium",
TRUE,"Large"
)</f>
        <v>Medium</v>
      </c>
      <c r="P2315" cm="1">
        <f t="array" ref="P2315">_xlfn.IFS(
Table1[[#This Row],[Condition]]="New",3,
Table1[[#This Row],[Condition]]="Like New",2,
TRUE,1
)</f>
        <v>1</v>
      </c>
    </row>
    <row r="2316" spans="1:16" x14ac:dyDescent="0.3">
      <c r="A2316">
        <v>2315</v>
      </c>
      <c r="B2316" t="s">
        <v>43</v>
      </c>
      <c r="C2316">
        <v>2016</v>
      </c>
      <c r="D2316">
        <v>2.2999999999999998</v>
      </c>
      <c r="E2316" t="s">
        <v>33</v>
      </c>
      <c r="F2316" t="s">
        <v>19</v>
      </c>
      <c r="G2316">
        <v>43021</v>
      </c>
      <c r="H2316" t="s">
        <v>38</v>
      </c>
      <c r="I2316">
        <v>84637.66</v>
      </c>
      <c r="J2316" t="s">
        <v>63</v>
      </c>
      <c r="K2316">
        <f ca="1">YEAR(TODAY()) - Table1[[#This Row],[Year]]</f>
        <v>10</v>
      </c>
      <c r="L2316">
        <f>Table1[[#This Row],[Price]]/Table1[[#This Row],[Mileage]]</f>
        <v>1.9673568722251924</v>
      </c>
      <c r="M2316" t="str" cm="1">
        <f t="array" ref="M2316">_xlfn.IFS(
Table1[[#This Row],[Mileage]]&lt;50000,"Low",
Table1[[#This Row],[Mileage]]&lt;150000,"Medium",
TRUE,"High"
)</f>
        <v>Low</v>
      </c>
      <c r="N2316" t="str" cm="1">
        <f t="array" ref="N2316">_xlfn.IFS(
Table1[[#This Row],[Price]]&lt;65000,"Budget",
Table1[[#This Row],[Price]]&lt;=80000,"Mid-range",
TRUE,"Premium"
)</f>
        <v>Premium</v>
      </c>
      <c r="O2316" t="str" cm="1">
        <f t="array" ref="O2316">_xlfn.IFS(
Table1[[#This Row],[Engine Size]]&lt;2,"Small",
Table1[[#This Row],[Engine Size]]&lt;4,"Medium",
TRUE,"Large"
)</f>
        <v>Medium</v>
      </c>
      <c r="P2316" cm="1">
        <f t="array" ref="P2316">_xlfn.IFS(
Table1[[#This Row],[Condition]]="New",3,
Table1[[#This Row],[Condition]]="Like New",2,
TRUE,1
)</f>
        <v>2</v>
      </c>
    </row>
    <row r="2317" spans="1:16" x14ac:dyDescent="0.3">
      <c r="A2317">
        <v>2316</v>
      </c>
      <c r="B2317" t="s">
        <v>50</v>
      </c>
      <c r="C2317">
        <v>2000</v>
      </c>
      <c r="D2317">
        <v>1</v>
      </c>
      <c r="E2317" t="s">
        <v>33</v>
      </c>
      <c r="F2317" t="s">
        <v>19</v>
      </c>
      <c r="G2317">
        <v>149333</v>
      </c>
      <c r="H2317" t="s">
        <v>38</v>
      </c>
      <c r="I2317">
        <v>98190.42</v>
      </c>
      <c r="J2317" t="s">
        <v>55</v>
      </c>
      <c r="K2317">
        <f ca="1">YEAR(TODAY()) - Table1[[#This Row],[Year]]</f>
        <v>26</v>
      </c>
      <c r="L2317">
        <f>Table1[[#This Row],[Price]]/Table1[[#This Row],[Mileage]]</f>
        <v>0.65752660162187859</v>
      </c>
      <c r="M2317" t="str" cm="1">
        <f t="array" ref="M2317">_xlfn.IFS(
Table1[[#This Row],[Mileage]]&lt;50000,"Low",
Table1[[#This Row],[Mileage]]&lt;150000,"Medium",
TRUE,"High"
)</f>
        <v>Medium</v>
      </c>
      <c r="N2317" t="str" cm="1">
        <f t="array" ref="N2317">_xlfn.IFS(
Table1[[#This Row],[Price]]&lt;65000,"Budget",
Table1[[#This Row],[Price]]&lt;=80000,"Mid-range",
TRUE,"Premium"
)</f>
        <v>Premium</v>
      </c>
      <c r="O2317" t="str" cm="1">
        <f t="array" ref="O2317">_xlfn.IFS(
Table1[[#This Row],[Engine Size]]&lt;2,"Small",
Table1[[#This Row],[Engine Size]]&lt;4,"Medium",
TRUE,"Large"
)</f>
        <v>Small</v>
      </c>
      <c r="P2317" cm="1">
        <f t="array" ref="P2317">_xlfn.IFS(
Table1[[#This Row],[Condition]]="New",3,
Table1[[#This Row],[Condition]]="Like New",2,
TRUE,1
)</f>
        <v>2</v>
      </c>
    </row>
    <row r="2318" spans="1:16" x14ac:dyDescent="0.3">
      <c r="A2318">
        <v>2317</v>
      </c>
      <c r="B2318" t="s">
        <v>24</v>
      </c>
      <c r="C2318">
        <v>2018</v>
      </c>
      <c r="D2318">
        <v>4.2</v>
      </c>
      <c r="E2318" t="s">
        <v>33</v>
      </c>
      <c r="F2318" t="s">
        <v>19</v>
      </c>
      <c r="G2318">
        <v>252646</v>
      </c>
      <c r="H2318" t="s">
        <v>26</v>
      </c>
      <c r="I2318">
        <v>66284.800000000003</v>
      </c>
      <c r="J2318" t="s">
        <v>53</v>
      </c>
      <c r="K2318">
        <f ca="1">YEAR(TODAY()) - Table1[[#This Row],[Year]]</f>
        <v>8</v>
      </c>
      <c r="L2318">
        <f>Table1[[#This Row],[Price]]/Table1[[#This Row],[Mileage]]</f>
        <v>0.2623623568154651</v>
      </c>
      <c r="M2318" t="str" cm="1">
        <f t="array" ref="M2318">_xlfn.IFS(
Table1[[#This Row],[Mileage]]&lt;50000,"Low",
Table1[[#This Row],[Mileage]]&lt;150000,"Medium",
TRUE,"High"
)</f>
        <v>High</v>
      </c>
      <c r="N2318" t="str" cm="1">
        <f t="array" ref="N2318">_xlfn.IFS(
Table1[[#This Row],[Price]]&lt;65000,"Budget",
Table1[[#This Row],[Price]]&lt;=80000,"Mid-range",
TRUE,"Premium"
)</f>
        <v>Mid-range</v>
      </c>
      <c r="O2318" t="str" cm="1">
        <f t="array" ref="O2318">_xlfn.IFS(
Table1[[#This Row],[Engine Size]]&lt;2,"Small",
Table1[[#This Row],[Engine Size]]&lt;4,"Medium",
TRUE,"Large"
)</f>
        <v>Large</v>
      </c>
      <c r="P2318" cm="1">
        <f t="array" ref="P2318">_xlfn.IFS(
Table1[[#This Row],[Condition]]="New",3,
Table1[[#This Row],[Condition]]="Like New",2,
TRUE,1
)</f>
        <v>1</v>
      </c>
    </row>
    <row r="2319" spans="1:16" x14ac:dyDescent="0.3">
      <c r="A2319">
        <v>2318</v>
      </c>
      <c r="B2319" t="s">
        <v>17</v>
      </c>
      <c r="C2319">
        <v>2003</v>
      </c>
      <c r="D2319">
        <v>3.6</v>
      </c>
      <c r="E2319" t="s">
        <v>42</v>
      </c>
      <c r="F2319" t="s">
        <v>19</v>
      </c>
      <c r="G2319">
        <v>86755</v>
      </c>
      <c r="H2319" t="s">
        <v>26</v>
      </c>
      <c r="I2319">
        <v>88066.77</v>
      </c>
      <c r="J2319" t="s">
        <v>35</v>
      </c>
      <c r="K2319">
        <f ca="1">YEAR(TODAY()) - Table1[[#This Row],[Year]]</f>
        <v>23</v>
      </c>
      <c r="L2319">
        <f>Table1[[#This Row],[Price]]/Table1[[#This Row],[Mileage]]</f>
        <v>1.0151203965189326</v>
      </c>
      <c r="M2319" t="str" cm="1">
        <f t="array" ref="M2319">_xlfn.IFS(
Table1[[#This Row],[Mileage]]&lt;50000,"Low",
Table1[[#This Row],[Mileage]]&lt;150000,"Medium",
TRUE,"High"
)</f>
        <v>Medium</v>
      </c>
      <c r="N2319" t="str" cm="1">
        <f t="array" ref="N2319">_xlfn.IFS(
Table1[[#This Row],[Price]]&lt;65000,"Budget",
Table1[[#This Row],[Price]]&lt;=80000,"Mid-range",
TRUE,"Premium"
)</f>
        <v>Premium</v>
      </c>
      <c r="O2319" t="str" cm="1">
        <f t="array" ref="O2319">_xlfn.IFS(
Table1[[#This Row],[Engine Size]]&lt;2,"Small",
Table1[[#This Row],[Engine Size]]&lt;4,"Medium",
TRUE,"Large"
)</f>
        <v>Medium</v>
      </c>
      <c r="P2319" cm="1">
        <f t="array" ref="P2319">_xlfn.IFS(
Table1[[#This Row],[Condition]]="New",3,
Table1[[#This Row],[Condition]]="Like New",2,
TRUE,1
)</f>
        <v>1</v>
      </c>
    </row>
    <row r="2320" spans="1:16" x14ac:dyDescent="0.3">
      <c r="A2320">
        <v>2319</v>
      </c>
      <c r="B2320" t="s">
        <v>24</v>
      </c>
      <c r="C2320">
        <v>2016</v>
      </c>
      <c r="D2320">
        <v>3.2</v>
      </c>
      <c r="E2320" t="s">
        <v>18</v>
      </c>
      <c r="F2320" t="s">
        <v>19</v>
      </c>
      <c r="G2320">
        <v>66330</v>
      </c>
      <c r="H2320" t="s">
        <v>20</v>
      </c>
      <c r="I2320">
        <v>61879.839999999997</v>
      </c>
      <c r="J2320" t="s">
        <v>66</v>
      </c>
      <c r="K2320">
        <f ca="1">YEAR(TODAY()) - Table1[[#This Row],[Year]]</f>
        <v>10</v>
      </c>
      <c r="L2320">
        <f>Table1[[#This Row],[Price]]/Table1[[#This Row],[Mileage]]</f>
        <v>0.93290878938640132</v>
      </c>
      <c r="M2320" t="str" cm="1">
        <f t="array" ref="M2320">_xlfn.IFS(
Table1[[#This Row],[Mileage]]&lt;50000,"Low",
Table1[[#This Row],[Mileage]]&lt;150000,"Medium",
TRUE,"High"
)</f>
        <v>Medium</v>
      </c>
      <c r="N2320" t="str" cm="1">
        <f t="array" ref="N2320">_xlfn.IFS(
Table1[[#This Row],[Price]]&lt;65000,"Budget",
Table1[[#This Row],[Price]]&lt;=80000,"Mid-range",
TRUE,"Premium"
)</f>
        <v>Budget</v>
      </c>
      <c r="O2320" t="str" cm="1">
        <f t="array" ref="O2320">_xlfn.IFS(
Table1[[#This Row],[Engine Size]]&lt;2,"Small",
Table1[[#This Row],[Engine Size]]&lt;4,"Medium",
TRUE,"Large"
)</f>
        <v>Medium</v>
      </c>
      <c r="P2320" cm="1">
        <f t="array" ref="P2320">_xlfn.IFS(
Table1[[#This Row],[Condition]]="New",3,
Table1[[#This Row],[Condition]]="Like New",2,
TRUE,1
)</f>
        <v>3</v>
      </c>
    </row>
    <row r="2321" spans="1:16" x14ac:dyDescent="0.3">
      <c r="A2321">
        <v>2320</v>
      </c>
      <c r="B2321" t="s">
        <v>30</v>
      </c>
      <c r="C2321">
        <v>2008</v>
      </c>
      <c r="D2321">
        <v>5.8</v>
      </c>
      <c r="E2321" t="s">
        <v>18</v>
      </c>
      <c r="F2321" t="s">
        <v>19</v>
      </c>
      <c r="G2321">
        <v>178438</v>
      </c>
      <c r="H2321" t="s">
        <v>20</v>
      </c>
      <c r="I2321">
        <v>70529.86</v>
      </c>
      <c r="J2321" t="s">
        <v>52</v>
      </c>
      <c r="K2321">
        <f ca="1">YEAR(TODAY()) - Table1[[#This Row],[Year]]</f>
        <v>18</v>
      </c>
      <c r="L2321">
        <f>Table1[[#This Row],[Price]]/Table1[[#This Row],[Mileage]]</f>
        <v>0.3952625561819792</v>
      </c>
      <c r="M2321" t="str" cm="1">
        <f t="array" ref="M2321">_xlfn.IFS(
Table1[[#This Row],[Mileage]]&lt;50000,"Low",
Table1[[#This Row],[Mileage]]&lt;150000,"Medium",
TRUE,"High"
)</f>
        <v>High</v>
      </c>
      <c r="N2321" t="str" cm="1">
        <f t="array" ref="N2321">_xlfn.IFS(
Table1[[#This Row],[Price]]&lt;65000,"Budget",
Table1[[#This Row],[Price]]&lt;=80000,"Mid-range",
TRUE,"Premium"
)</f>
        <v>Mid-range</v>
      </c>
      <c r="O2321" t="str" cm="1">
        <f t="array" ref="O2321">_xlfn.IFS(
Table1[[#This Row],[Engine Size]]&lt;2,"Small",
Table1[[#This Row],[Engine Size]]&lt;4,"Medium",
TRUE,"Large"
)</f>
        <v>Large</v>
      </c>
      <c r="P2321" cm="1">
        <f t="array" ref="P2321">_xlfn.IFS(
Table1[[#This Row],[Condition]]="New",3,
Table1[[#This Row],[Condition]]="Like New",2,
TRUE,1
)</f>
        <v>3</v>
      </c>
    </row>
    <row r="2322" spans="1:16" x14ac:dyDescent="0.3">
      <c r="A2322">
        <v>2321</v>
      </c>
      <c r="B2322" t="s">
        <v>58</v>
      </c>
      <c r="C2322">
        <v>2023</v>
      </c>
      <c r="D2322">
        <v>3.9</v>
      </c>
      <c r="E2322" t="s">
        <v>18</v>
      </c>
      <c r="F2322" t="s">
        <v>34</v>
      </c>
      <c r="G2322">
        <v>45313</v>
      </c>
      <c r="H2322" t="s">
        <v>26</v>
      </c>
      <c r="I2322">
        <v>70375.88</v>
      </c>
      <c r="J2322" t="s">
        <v>65</v>
      </c>
      <c r="K2322">
        <f ca="1">YEAR(TODAY()) - Table1[[#This Row],[Year]]</f>
        <v>3</v>
      </c>
      <c r="L2322">
        <f>Table1[[#This Row],[Price]]/Table1[[#This Row],[Mileage]]</f>
        <v>1.5531057312471035</v>
      </c>
      <c r="M2322" t="str" cm="1">
        <f t="array" ref="M2322">_xlfn.IFS(
Table1[[#This Row],[Mileage]]&lt;50000,"Low",
Table1[[#This Row],[Mileage]]&lt;150000,"Medium",
TRUE,"High"
)</f>
        <v>Low</v>
      </c>
      <c r="N2322" t="str" cm="1">
        <f t="array" ref="N2322">_xlfn.IFS(
Table1[[#This Row],[Price]]&lt;65000,"Budget",
Table1[[#This Row],[Price]]&lt;=80000,"Mid-range",
TRUE,"Premium"
)</f>
        <v>Mid-range</v>
      </c>
      <c r="O2322" t="str" cm="1">
        <f t="array" ref="O2322">_xlfn.IFS(
Table1[[#This Row],[Engine Size]]&lt;2,"Small",
Table1[[#This Row],[Engine Size]]&lt;4,"Medium",
TRUE,"Large"
)</f>
        <v>Medium</v>
      </c>
      <c r="P2322" cm="1">
        <f t="array" ref="P2322">_xlfn.IFS(
Table1[[#This Row],[Condition]]="New",3,
Table1[[#This Row],[Condition]]="Like New",2,
TRUE,1
)</f>
        <v>1</v>
      </c>
    </row>
    <row r="2323" spans="1:16" x14ac:dyDescent="0.3">
      <c r="A2323">
        <v>2322</v>
      </c>
      <c r="B2323" t="s">
        <v>30</v>
      </c>
      <c r="C2323">
        <v>2001</v>
      </c>
      <c r="D2323">
        <v>5.3</v>
      </c>
      <c r="E2323" t="s">
        <v>33</v>
      </c>
      <c r="F2323" t="s">
        <v>19</v>
      </c>
      <c r="G2323">
        <v>234729</v>
      </c>
      <c r="H2323" t="s">
        <v>26</v>
      </c>
      <c r="I2323">
        <v>71954.759999999995</v>
      </c>
      <c r="J2323" t="s">
        <v>41</v>
      </c>
      <c r="K2323">
        <f ca="1">YEAR(TODAY()) - Table1[[#This Row],[Year]]</f>
        <v>25</v>
      </c>
      <c r="L2323">
        <f>Table1[[#This Row],[Price]]/Table1[[#This Row],[Mileage]]</f>
        <v>0.30654397198471428</v>
      </c>
      <c r="M2323" t="str" cm="1">
        <f t="array" ref="M2323">_xlfn.IFS(
Table1[[#This Row],[Mileage]]&lt;50000,"Low",
Table1[[#This Row],[Mileage]]&lt;150000,"Medium",
TRUE,"High"
)</f>
        <v>High</v>
      </c>
      <c r="N2323" t="str" cm="1">
        <f t="array" ref="N2323">_xlfn.IFS(
Table1[[#This Row],[Price]]&lt;65000,"Budget",
Table1[[#This Row],[Price]]&lt;=80000,"Mid-range",
TRUE,"Premium"
)</f>
        <v>Mid-range</v>
      </c>
      <c r="O2323" t="str" cm="1">
        <f t="array" ref="O2323">_xlfn.IFS(
Table1[[#This Row],[Engine Size]]&lt;2,"Small",
Table1[[#This Row],[Engine Size]]&lt;4,"Medium",
TRUE,"Large"
)</f>
        <v>Large</v>
      </c>
      <c r="P2323" cm="1">
        <f t="array" ref="P2323">_xlfn.IFS(
Table1[[#This Row],[Condition]]="New",3,
Table1[[#This Row],[Condition]]="Like New",2,
TRUE,1
)</f>
        <v>1</v>
      </c>
    </row>
    <row r="2324" spans="1:16" hidden="1" x14ac:dyDescent="0.3">
      <c r="A2324">
        <v>2323</v>
      </c>
      <c r="B2324" t="s">
        <v>37</v>
      </c>
      <c r="C2324">
        <v>2007</v>
      </c>
      <c r="D2324">
        <v>1.7</v>
      </c>
      <c r="E2324" t="s">
        <v>33</v>
      </c>
      <c r="F2324" t="s">
        <v>19</v>
      </c>
      <c r="G2324">
        <v>232783</v>
      </c>
      <c r="H2324" t="s">
        <v>38</v>
      </c>
      <c r="I2324">
        <v>35496.28</v>
      </c>
      <c r="J2324" t="s">
        <v>68</v>
      </c>
      <c r="K2324">
        <f ca="1">YEAR(TODAY()) - Table1[[#This Row],[Year]]</f>
        <v>19</v>
      </c>
      <c r="L2324">
        <f>Table1[[#This Row],[Price]]/Table1[[#This Row],[Mileage]]</f>
        <v>0.15248656474055236</v>
      </c>
      <c r="M2324" t="str" cm="1">
        <f t="array" ref="M2324">_xlfn.IFS(
Table1[[#This Row],[Mileage]]&lt;50000,"Low",
Table1[[#This Row],[Mileage]]&lt;150000,"Medium",
TRUE,"High"
)</f>
        <v>High</v>
      </c>
      <c r="N2324" t="str" cm="1">
        <f t="array" ref="N2324">_xlfn.IFS(
Table1[[#This Row],[Price]]&lt;65000,"Budget",
Table1[[#This Row],[Price]]&lt;=80000,"Mid-range",
TRUE,"Premium"
)</f>
        <v>Budget</v>
      </c>
      <c r="O2324" t="str" cm="1">
        <f t="array" ref="O2324">_xlfn.IFS(
Table1[[#This Row],[Engine Size]]&lt;2,"Small",
Table1[[#This Row],[Engine Size]]&lt;4,"Medium",
TRUE,"Large"
)</f>
        <v>Small</v>
      </c>
      <c r="P2324" cm="1">
        <f t="array" ref="P2324">_xlfn.IFS(
Table1[[#This Row],[Condition]]="New",3,
Table1[[#This Row],[Condition]]="Like New",2,
TRUE,1
)</f>
        <v>2</v>
      </c>
    </row>
    <row r="2325" spans="1:16" x14ac:dyDescent="0.3">
      <c r="A2325">
        <v>2324</v>
      </c>
      <c r="B2325" t="s">
        <v>43</v>
      </c>
      <c r="C2325">
        <v>2014</v>
      </c>
      <c r="D2325">
        <v>3.8</v>
      </c>
      <c r="E2325" t="s">
        <v>25</v>
      </c>
      <c r="F2325" t="s">
        <v>34</v>
      </c>
      <c r="G2325">
        <v>289176</v>
      </c>
      <c r="H2325" t="s">
        <v>26</v>
      </c>
      <c r="I2325">
        <v>59687.83</v>
      </c>
      <c r="J2325" t="s">
        <v>44</v>
      </c>
      <c r="K2325">
        <f ca="1">YEAR(TODAY()) - Table1[[#This Row],[Year]]</f>
        <v>12</v>
      </c>
      <c r="L2325">
        <f>Table1[[#This Row],[Price]]/Table1[[#This Row],[Mileage]]</f>
        <v>0.20640658284228292</v>
      </c>
      <c r="M2325" t="str" cm="1">
        <f t="array" ref="M2325">_xlfn.IFS(
Table1[[#This Row],[Mileage]]&lt;50000,"Low",
Table1[[#This Row],[Mileage]]&lt;150000,"Medium",
TRUE,"High"
)</f>
        <v>High</v>
      </c>
      <c r="N2325" t="str" cm="1">
        <f t="array" ref="N2325">_xlfn.IFS(
Table1[[#This Row],[Price]]&lt;65000,"Budget",
Table1[[#This Row],[Price]]&lt;=80000,"Mid-range",
TRUE,"Premium"
)</f>
        <v>Budget</v>
      </c>
      <c r="O2325" t="str" cm="1">
        <f t="array" ref="O2325">_xlfn.IFS(
Table1[[#This Row],[Engine Size]]&lt;2,"Small",
Table1[[#This Row],[Engine Size]]&lt;4,"Medium",
TRUE,"Large"
)</f>
        <v>Medium</v>
      </c>
      <c r="P2325" cm="1">
        <f t="array" ref="P2325">_xlfn.IFS(
Table1[[#This Row],[Condition]]="New",3,
Table1[[#This Row],[Condition]]="Like New",2,
TRUE,1
)</f>
        <v>1</v>
      </c>
    </row>
    <row r="2326" spans="1:16" x14ac:dyDescent="0.3">
      <c r="A2326">
        <v>2325</v>
      </c>
      <c r="B2326" t="s">
        <v>37</v>
      </c>
      <c r="C2326">
        <v>2006</v>
      </c>
      <c r="D2326">
        <v>5.3</v>
      </c>
      <c r="E2326" t="s">
        <v>42</v>
      </c>
      <c r="F2326" t="s">
        <v>19</v>
      </c>
      <c r="G2326">
        <v>148430</v>
      </c>
      <c r="H2326" t="s">
        <v>20</v>
      </c>
      <c r="I2326">
        <v>61442.879999999997</v>
      </c>
      <c r="J2326" t="s">
        <v>68</v>
      </c>
      <c r="K2326">
        <f ca="1">YEAR(TODAY()) - Table1[[#This Row],[Year]]</f>
        <v>20</v>
      </c>
      <c r="L2326">
        <f>Table1[[#This Row],[Price]]/Table1[[#This Row],[Mileage]]</f>
        <v>0.41395189651687664</v>
      </c>
      <c r="M2326" t="str" cm="1">
        <f t="array" ref="M2326">_xlfn.IFS(
Table1[[#This Row],[Mileage]]&lt;50000,"Low",
Table1[[#This Row],[Mileage]]&lt;150000,"Medium",
TRUE,"High"
)</f>
        <v>Medium</v>
      </c>
      <c r="N2326" t="str" cm="1">
        <f t="array" ref="N2326">_xlfn.IFS(
Table1[[#This Row],[Price]]&lt;65000,"Budget",
Table1[[#This Row],[Price]]&lt;=80000,"Mid-range",
TRUE,"Premium"
)</f>
        <v>Budget</v>
      </c>
      <c r="O2326" t="str" cm="1">
        <f t="array" ref="O2326">_xlfn.IFS(
Table1[[#This Row],[Engine Size]]&lt;2,"Small",
Table1[[#This Row],[Engine Size]]&lt;4,"Medium",
TRUE,"Large"
)</f>
        <v>Large</v>
      </c>
      <c r="P2326" cm="1">
        <f t="array" ref="P2326">_xlfn.IFS(
Table1[[#This Row],[Condition]]="New",3,
Table1[[#This Row],[Condition]]="Like New",2,
TRUE,1
)</f>
        <v>3</v>
      </c>
    </row>
    <row r="2327" spans="1:16" hidden="1" x14ac:dyDescent="0.3">
      <c r="A2327">
        <v>2326</v>
      </c>
      <c r="B2327" t="s">
        <v>17</v>
      </c>
      <c r="C2327">
        <v>2005</v>
      </c>
      <c r="D2327">
        <v>3.9</v>
      </c>
      <c r="E2327" t="s">
        <v>42</v>
      </c>
      <c r="F2327" t="s">
        <v>19</v>
      </c>
      <c r="G2327">
        <v>28365</v>
      </c>
      <c r="H2327" t="s">
        <v>20</v>
      </c>
      <c r="I2327">
        <v>34931.800000000003</v>
      </c>
      <c r="J2327" t="s">
        <v>35</v>
      </c>
      <c r="K2327">
        <f ca="1">YEAR(TODAY()) - Table1[[#This Row],[Year]]</f>
        <v>21</v>
      </c>
      <c r="L2327">
        <f>Table1[[#This Row],[Price]]/Table1[[#This Row],[Mileage]]</f>
        <v>1.2315106645513838</v>
      </c>
      <c r="M2327" t="str" cm="1">
        <f t="array" ref="M2327">_xlfn.IFS(
Table1[[#This Row],[Mileage]]&lt;50000,"Low",
Table1[[#This Row],[Mileage]]&lt;150000,"Medium",
TRUE,"High"
)</f>
        <v>Low</v>
      </c>
      <c r="N2327" t="str" cm="1">
        <f t="array" ref="N2327">_xlfn.IFS(
Table1[[#This Row],[Price]]&lt;65000,"Budget",
Table1[[#This Row],[Price]]&lt;=80000,"Mid-range",
TRUE,"Premium"
)</f>
        <v>Budget</v>
      </c>
      <c r="O2327" t="str" cm="1">
        <f t="array" ref="O2327">_xlfn.IFS(
Table1[[#This Row],[Engine Size]]&lt;2,"Small",
Table1[[#This Row],[Engine Size]]&lt;4,"Medium",
TRUE,"Large"
)</f>
        <v>Medium</v>
      </c>
      <c r="P2327" cm="1">
        <f t="array" ref="P2327">_xlfn.IFS(
Table1[[#This Row],[Condition]]="New",3,
Table1[[#This Row],[Condition]]="Like New",2,
TRUE,1
)</f>
        <v>3</v>
      </c>
    </row>
    <row r="2328" spans="1:16" hidden="1" x14ac:dyDescent="0.3">
      <c r="A2328">
        <v>2327</v>
      </c>
      <c r="B2328" t="s">
        <v>50</v>
      </c>
      <c r="C2328">
        <v>2000</v>
      </c>
      <c r="D2328">
        <v>4.5999999999999996</v>
      </c>
      <c r="E2328" t="s">
        <v>33</v>
      </c>
      <c r="F2328" t="s">
        <v>19</v>
      </c>
      <c r="G2328">
        <v>275333</v>
      </c>
      <c r="H2328" t="s">
        <v>20</v>
      </c>
      <c r="I2328">
        <v>38235.97</v>
      </c>
      <c r="J2328" t="s">
        <v>61</v>
      </c>
      <c r="K2328">
        <f ca="1">YEAR(TODAY()) - Table1[[#This Row],[Year]]</f>
        <v>26</v>
      </c>
      <c r="L2328">
        <f>Table1[[#This Row],[Price]]/Table1[[#This Row],[Mileage]]</f>
        <v>0.13887172986892235</v>
      </c>
      <c r="M2328" t="str" cm="1">
        <f t="array" ref="M2328">_xlfn.IFS(
Table1[[#This Row],[Mileage]]&lt;50000,"Low",
Table1[[#This Row],[Mileage]]&lt;150000,"Medium",
TRUE,"High"
)</f>
        <v>High</v>
      </c>
      <c r="N2328" t="str" cm="1">
        <f t="array" ref="N2328">_xlfn.IFS(
Table1[[#This Row],[Price]]&lt;65000,"Budget",
Table1[[#This Row],[Price]]&lt;=80000,"Mid-range",
TRUE,"Premium"
)</f>
        <v>Budget</v>
      </c>
      <c r="O2328" t="str" cm="1">
        <f t="array" ref="O2328">_xlfn.IFS(
Table1[[#This Row],[Engine Size]]&lt;2,"Small",
Table1[[#This Row],[Engine Size]]&lt;4,"Medium",
TRUE,"Large"
)</f>
        <v>Large</v>
      </c>
      <c r="P2328" cm="1">
        <f t="array" ref="P2328">_xlfn.IFS(
Table1[[#This Row],[Condition]]="New",3,
Table1[[#This Row],[Condition]]="Like New",2,
TRUE,1
)</f>
        <v>3</v>
      </c>
    </row>
    <row r="2329" spans="1:16" x14ac:dyDescent="0.3">
      <c r="A2329">
        <v>2328</v>
      </c>
      <c r="B2329" t="s">
        <v>24</v>
      </c>
      <c r="C2329">
        <v>2014</v>
      </c>
      <c r="D2329">
        <v>2.9</v>
      </c>
      <c r="E2329" t="s">
        <v>25</v>
      </c>
      <c r="F2329" t="s">
        <v>19</v>
      </c>
      <c r="G2329">
        <v>7248</v>
      </c>
      <c r="H2329" t="s">
        <v>20</v>
      </c>
      <c r="I2329">
        <v>77413.440000000002</v>
      </c>
      <c r="J2329" t="s">
        <v>66</v>
      </c>
      <c r="K2329">
        <f ca="1">YEAR(TODAY()) - Table1[[#This Row],[Year]]</f>
        <v>12</v>
      </c>
      <c r="L2329">
        <f>Table1[[#This Row],[Price]]/Table1[[#This Row],[Mileage]]</f>
        <v>10.68066225165563</v>
      </c>
      <c r="M2329" t="str" cm="1">
        <f t="array" ref="M2329">_xlfn.IFS(
Table1[[#This Row],[Mileage]]&lt;50000,"Low",
Table1[[#This Row],[Mileage]]&lt;150000,"Medium",
TRUE,"High"
)</f>
        <v>Low</v>
      </c>
      <c r="N2329" t="str" cm="1">
        <f t="array" ref="N2329">_xlfn.IFS(
Table1[[#This Row],[Price]]&lt;65000,"Budget",
Table1[[#This Row],[Price]]&lt;=80000,"Mid-range",
TRUE,"Premium"
)</f>
        <v>Mid-range</v>
      </c>
      <c r="O2329" t="str" cm="1">
        <f t="array" ref="O2329">_xlfn.IFS(
Table1[[#This Row],[Engine Size]]&lt;2,"Small",
Table1[[#This Row],[Engine Size]]&lt;4,"Medium",
TRUE,"Large"
)</f>
        <v>Medium</v>
      </c>
      <c r="P2329" cm="1">
        <f t="array" ref="P2329">_xlfn.IFS(
Table1[[#This Row],[Condition]]="New",3,
Table1[[#This Row],[Condition]]="Like New",2,
TRUE,1
)</f>
        <v>3</v>
      </c>
    </row>
    <row r="2330" spans="1:16" x14ac:dyDescent="0.3">
      <c r="A2330">
        <v>2329</v>
      </c>
      <c r="B2330" t="s">
        <v>30</v>
      </c>
      <c r="C2330">
        <v>2022</v>
      </c>
      <c r="D2330">
        <v>1.5</v>
      </c>
      <c r="E2330" t="s">
        <v>18</v>
      </c>
      <c r="F2330" t="s">
        <v>19</v>
      </c>
      <c r="G2330">
        <v>4369</v>
      </c>
      <c r="H2330" t="s">
        <v>20</v>
      </c>
      <c r="I2330">
        <v>60358.76</v>
      </c>
      <c r="J2330" t="s">
        <v>40</v>
      </c>
      <c r="K2330">
        <f ca="1">YEAR(TODAY()) - Table1[[#This Row],[Year]]</f>
        <v>4</v>
      </c>
      <c r="L2330">
        <f>Table1[[#This Row],[Price]]/Table1[[#This Row],[Mileage]]</f>
        <v>13.815234607461662</v>
      </c>
      <c r="M2330" t="str" cm="1">
        <f t="array" ref="M2330">_xlfn.IFS(
Table1[[#This Row],[Mileage]]&lt;50000,"Low",
Table1[[#This Row],[Mileage]]&lt;150000,"Medium",
TRUE,"High"
)</f>
        <v>Low</v>
      </c>
      <c r="N2330" t="str" cm="1">
        <f t="array" ref="N2330">_xlfn.IFS(
Table1[[#This Row],[Price]]&lt;65000,"Budget",
Table1[[#This Row],[Price]]&lt;=80000,"Mid-range",
TRUE,"Premium"
)</f>
        <v>Budget</v>
      </c>
      <c r="O2330" t="str" cm="1">
        <f t="array" ref="O2330">_xlfn.IFS(
Table1[[#This Row],[Engine Size]]&lt;2,"Small",
Table1[[#This Row],[Engine Size]]&lt;4,"Medium",
TRUE,"Large"
)</f>
        <v>Small</v>
      </c>
      <c r="P2330" cm="1">
        <f t="array" ref="P2330">_xlfn.IFS(
Table1[[#This Row],[Condition]]="New",3,
Table1[[#This Row],[Condition]]="Like New",2,
TRUE,1
)</f>
        <v>3</v>
      </c>
    </row>
    <row r="2331" spans="1:16" hidden="1" x14ac:dyDescent="0.3">
      <c r="A2331">
        <v>2330</v>
      </c>
      <c r="B2331" t="s">
        <v>30</v>
      </c>
      <c r="C2331">
        <v>2006</v>
      </c>
      <c r="D2331">
        <v>3.3</v>
      </c>
      <c r="E2331" t="s">
        <v>33</v>
      </c>
      <c r="F2331" t="s">
        <v>19</v>
      </c>
      <c r="G2331">
        <v>290749</v>
      </c>
      <c r="H2331" t="s">
        <v>20</v>
      </c>
      <c r="I2331">
        <v>19175.060000000001</v>
      </c>
      <c r="J2331" t="s">
        <v>52</v>
      </c>
      <c r="K2331">
        <f ca="1">YEAR(TODAY()) - Table1[[#This Row],[Year]]</f>
        <v>20</v>
      </c>
      <c r="L2331">
        <f>Table1[[#This Row],[Price]]/Table1[[#This Row],[Mileage]]</f>
        <v>6.5950562168743496E-2</v>
      </c>
      <c r="M2331" t="str" cm="1">
        <f t="array" ref="M2331">_xlfn.IFS(
Table1[[#This Row],[Mileage]]&lt;50000,"Low",
Table1[[#This Row],[Mileage]]&lt;150000,"Medium",
TRUE,"High"
)</f>
        <v>High</v>
      </c>
      <c r="N2331" t="str" cm="1">
        <f t="array" ref="N2331">_xlfn.IFS(
Table1[[#This Row],[Price]]&lt;65000,"Budget",
Table1[[#This Row],[Price]]&lt;=80000,"Mid-range",
TRUE,"Premium"
)</f>
        <v>Budget</v>
      </c>
      <c r="O2331" t="str" cm="1">
        <f t="array" ref="O2331">_xlfn.IFS(
Table1[[#This Row],[Engine Size]]&lt;2,"Small",
Table1[[#This Row],[Engine Size]]&lt;4,"Medium",
TRUE,"Large"
)</f>
        <v>Medium</v>
      </c>
      <c r="P2331" cm="1">
        <f t="array" ref="P2331">_xlfn.IFS(
Table1[[#This Row],[Condition]]="New",3,
Table1[[#This Row],[Condition]]="Like New",2,
TRUE,1
)</f>
        <v>3</v>
      </c>
    </row>
    <row r="2332" spans="1:16" x14ac:dyDescent="0.3">
      <c r="A2332">
        <v>2331</v>
      </c>
      <c r="B2332" t="s">
        <v>17</v>
      </c>
      <c r="C2332">
        <v>2016</v>
      </c>
      <c r="D2332">
        <v>3</v>
      </c>
      <c r="E2332" t="s">
        <v>42</v>
      </c>
      <c r="F2332" t="s">
        <v>34</v>
      </c>
      <c r="G2332">
        <v>171955</v>
      </c>
      <c r="H2332" t="s">
        <v>26</v>
      </c>
      <c r="I2332">
        <v>84575.51</v>
      </c>
      <c r="J2332" t="s">
        <v>21</v>
      </c>
      <c r="K2332">
        <f ca="1">YEAR(TODAY()) - Table1[[#This Row],[Year]]</f>
        <v>10</v>
      </c>
      <c r="L2332">
        <f>Table1[[#This Row],[Price]]/Table1[[#This Row],[Mileage]]</f>
        <v>0.49184676223430546</v>
      </c>
      <c r="M2332" t="str" cm="1">
        <f t="array" ref="M2332">_xlfn.IFS(
Table1[[#This Row],[Mileage]]&lt;50000,"Low",
Table1[[#This Row],[Mileage]]&lt;150000,"Medium",
TRUE,"High"
)</f>
        <v>High</v>
      </c>
      <c r="N2332" t="str" cm="1">
        <f t="array" ref="N2332">_xlfn.IFS(
Table1[[#This Row],[Price]]&lt;65000,"Budget",
Table1[[#This Row],[Price]]&lt;=80000,"Mid-range",
TRUE,"Premium"
)</f>
        <v>Premium</v>
      </c>
      <c r="O2332" t="str" cm="1">
        <f t="array" ref="O2332">_xlfn.IFS(
Table1[[#This Row],[Engine Size]]&lt;2,"Small",
Table1[[#This Row],[Engine Size]]&lt;4,"Medium",
TRUE,"Large"
)</f>
        <v>Medium</v>
      </c>
      <c r="P2332" cm="1">
        <f t="array" ref="P2332">_xlfn.IFS(
Table1[[#This Row],[Condition]]="New",3,
Table1[[#This Row],[Condition]]="Like New",2,
TRUE,1
)</f>
        <v>1</v>
      </c>
    </row>
    <row r="2333" spans="1:16" x14ac:dyDescent="0.3">
      <c r="A2333">
        <v>2332</v>
      </c>
      <c r="B2333" t="s">
        <v>30</v>
      </c>
      <c r="C2333">
        <v>2001</v>
      </c>
      <c r="D2333">
        <v>5.3</v>
      </c>
      <c r="E2333" t="s">
        <v>42</v>
      </c>
      <c r="F2333" t="s">
        <v>34</v>
      </c>
      <c r="G2333">
        <v>33055</v>
      </c>
      <c r="H2333" t="s">
        <v>20</v>
      </c>
      <c r="I2333">
        <v>88895.86</v>
      </c>
      <c r="J2333" t="s">
        <v>41</v>
      </c>
      <c r="K2333">
        <f ca="1">YEAR(TODAY()) - Table1[[#This Row],[Year]]</f>
        <v>25</v>
      </c>
      <c r="L2333">
        <f>Table1[[#This Row],[Price]]/Table1[[#This Row],[Mileage]]</f>
        <v>2.6893317198608382</v>
      </c>
      <c r="M2333" t="str" cm="1">
        <f t="array" ref="M2333">_xlfn.IFS(
Table1[[#This Row],[Mileage]]&lt;50000,"Low",
Table1[[#This Row],[Mileage]]&lt;150000,"Medium",
TRUE,"High"
)</f>
        <v>Low</v>
      </c>
      <c r="N2333" t="str" cm="1">
        <f t="array" ref="N2333">_xlfn.IFS(
Table1[[#This Row],[Price]]&lt;65000,"Budget",
Table1[[#This Row],[Price]]&lt;=80000,"Mid-range",
TRUE,"Premium"
)</f>
        <v>Premium</v>
      </c>
      <c r="O2333" t="str" cm="1">
        <f t="array" ref="O2333">_xlfn.IFS(
Table1[[#This Row],[Engine Size]]&lt;2,"Small",
Table1[[#This Row],[Engine Size]]&lt;4,"Medium",
TRUE,"Large"
)</f>
        <v>Large</v>
      </c>
      <c r="P2333" cm="1">
        <f t="array" ref="P2333">_xlfn.IFS(
Table1[[#This Row],[Condition]]="New",3,
Table1[[#This Row],[Condition]]="Like New",2,
TRUE,1
)</f>
        <v>3</v>
      </c>
    </row>
    <row r="2334" spans="1:16" hidden="1" x14ac:dyDescent="0.3">
      <c r="A2334">
        <v>2333</v>
      </c>
      <c r="B2334" t="s">
        <v>17</v>
      </c>
      <c r="C2334">
        <v>2008</v>
      </c>
      <c r="D2334">
        <v>2.2000000000000002</v>
      </c>
      <c r="E2334" t="s">
        <v>42</v>
      </c>
      <c r="F2334" t="s">
        <v>34</v>
      </c>
      <c r="G2334">
        <v>199803</v>
      </c>
      <c r="H2334" t="s">
        <v>20</v>
      </c>
      <c r="I2334">
        <v>49283.41</v>
      </c>
      <c r="J2334" t="s">
        <v>47</v>
      </c>
      <c r="K2334">
        <f ca="1">YEAR(TODAY()) - Table1[[#This Row],[Year]]</f>
        <v>18</v>
      </c>
      <c r="L2334">
        <f>Table1[[#This Row],[Price]]/Table1[[#This Row],[Mileage]]</f>
        <v>0.24666001010995833</v>
      </c>
      <c r="M2334" t="str" cm="1">
        <f t="array" ref="M2334">_xlfn.IFS(
Table1[[#This Row],[Mileage]]&lt;50000,"Low",
Table1[[#This Row],[Mileage]]&lt;150000,"Medium",
TRUE,"High"
)</f>
        <v>High</v>
      </c>
      <c r="N2334" t="str" cm="1">
        <f t="array" ref="N2334">_xlfn.IFS(
Table1[[#This Row],[Price]]&lt;65000,"Budget",
Table1[[#This Row],[Price]]&lt;=80000,"Mid-range",
TRUE,"Premium"
)</f>
        <v>Budget</v>
      </c>
      <c r="O2334" t="str" cm="1">
        <f t="array" ref="O2334">_xlfn.IFS(
Table1[[#This Row],[Engine Size]]&lt;2,"Small",
Table1[[#This Row],[Engine Size]]&lt;4,"Medium",
TRUE,"Large"
)</f>
        <v>Medium</v>
      </c>
      <c r="P2334" cm="1">
        <f t="array" ref="P2334">_xlfn.IFS(
Table1[[#This Row],[Condition]]="New",3,
Table1[[#This Row],[Condition]]="Like New",2,
TRUE,1
)</f>
        <v>3</v>
      </c>
    </row>
    <row r="2335" spans="1:16" hidden="1" x14ac:dyDescent="0.3">
      <c r="A2335">
        <v>2334</v>
      </c>
      <c r="B2335" t="s">
        <v>37</v>
      </c>
      <c r="C2335">
        <v>2008</v>
      </c>
      <c r="D2335">
        <v>5.8</v>
      </c>
      <c r="E2335" t="s">
        <v>18</v>
      </c>
      <c r="F2335" t="s">
        <v>34</v>
      </c>
      <c r="G2335">
        <v>269594</v>
      </c>
      <c r="H2335" t="s">
        <v>20</v>
      </c>
      <c r="I2335">
        <v>24846.21</v>
      </c>
      <c r="J2335" t="s">
        <v>68</v>
      </c>
      <c r="K2335">
        <f ca="1">YEAR(TODAY()) - Table1[[#This Row],[Year]]</f>
        <v>18</v>
      </c>
      <c r="L2335">
        <f>Table1[[#This Row],[Price]]/Table1[[#This Row],[Mileage]]</f>
        <v>9.2161583714771095E-2</v>
      </c>
      <c r="M2335" t="str" cm="1">
        <f t="array" ref="M2335">_xlfn.IFS(
Table1[[#This Row],[Mileage]]&lt;50000,"Low",
Table1[[#This Row],[Mileage]]&lt;150000,"Medium",
TRUE,"High"
)</f>
        <v>High</v>
      </c>
      <c r="N2335" t="str" cm="1">
        <f t="array" ref="N2335">_xlfn.IFS(
Table1[[#This Row],[Price]]&lt;65000,"Budget",
Table1[[#This Row],[Price]]&lt;=80000,"Mid-range",
TRUE,"Premium"
)</f>
        <v>Budget</v>
      </c>
      <c r="O2335" t="str" cm="1">
        <f t="array" ref="O2335">_xlfn.IFS(
Table1[[#This Row],[Engine Size]]&lt;2,"Small",
Table1[[#This Row],[Engine Size]]&lt;4,"Medium",
TRUE,"Large"
)</f>
        <v>Large</v>
      </c>
      <c r="P2335" cm="1">
        <f t="array" ref="P2335">_xlfn.IFS(
Table1[[#This Row],[Condition]]="New",3,
Table1[[#This Row],[Condition]]="Like New",2,
TRUE,1
)</f>
        <v>3</v>
      </c>
    </row>
    <row r="2336" spans="1:16" x14ac:dyDescent="0.3">
      <c r="A2336">
        <v>2335</v>
      </c>
      <c r="B2336" t="s">
        <v>24</v>
      </c>
      <c r="C2336">
        <v>2012</v>
      </c>
      <c r="D2336">
        <v>5.8</v>
      </c>
      <c r="E2336" t="s">
        <v>42</v>
      </c>
      <c r="F2336" t="s">
        <v>34</v>
      </c>
      <c r="G2336">
        <v>133997</v>
      </c>
      <c r="H2336" t="s">
        <v>20</v>
      </c>
      <c r="I2336">
        <v>95022.62</v>
      </c>
      <c r="J2336" t="s">
        <v>27</v>
      </c>
      <c r="K2336">
        <f ca="1">YEAR(TODAY()) - Table1[[#This Row],[Year]]</f>
        <v>14</v>
      </c>
      <c r="L2336">
        <f>Table1[[#This Row],[Price]]/Table1[[#This Row],[Mileage]]</f>
        <v>0.70913990611730104</v>
      </c>
      <c r="M2336" t="str" cm="1">
        <f t="array" ref="M2336">_xlfn.IFS(
Table1[[#This Row],[Mileage]]&lt;50000,"Low",
Table1[[#This Row],[Mileage]]&lt;150000,"Medium",
TRUE,"High"
)</f>
        <v>Medium</v>
      </c>
      <c r="N2336" t="str" cm="1">
        <f t="array" ref="N2336">_xlfn.IFS(
Table1[[#This Row],[Price]]&lt;65000,"Budget",
Table1[[#This Row],[Price]]&lt;=80000,"Mid-range",
TRUE,"Premium"
)</f>
        <v>Premium</v>
      </c>
      <c r="O2336" t="str" cm="1">
        <f t="array" ref="O2336">_xlfn.IFS(
Table1[[#This Row],[Engine Size]]&lt;2,"Small",
Table1[[#This Row],[Engine Size]]&lt;4,"Medium",
TRUE,"Large"
)</f>
        <v>Large</v>
      </c>
      <c r="P2336" cm="1">
        <f t="array" ref="P2336">_xlfn.IFS(
Table1[[#This Row],[Condition]]="New",3,
Table1[[#This Row],[Condition]]="Like New",2,
TRUE,1
)</f>
        <v>3</v>
      </c>
    </row>
    <row r="2337" spans="1:16" x14ac:dyDescent="0.3">
      <c r="A2337">
        <v>2336</v>
      </c>
      <c r="B2337" t="s">
        <v>43</v>
      </c>
      <c r="C2337">
        <v>2005</v>
      </c>
      <c r="D2337">
        <v>2.2000000000000002</v>
      </c>
      <c r="E2337" t="s">
        <v>18</v>
      </c>
      <c r="F2337" t="s">
        <v>19</v>
      </c>
      <c r="G2337">
        <v>50272</v>
      </c>
      <c r="H2337" t="s">
        <v>26</v>
      </c>
      <c r="I2337">
        <v>88815.61</v>
      </c>
      <c r="J2337" t="s">
        <v>44</v>
      </c>
      <c r="K2337">
        <f ca="1">YEAR(TODAY()) - Table1[[#This Row],[Year]]</f>
        <v>21</v>
      </c>
      <c r="L2337">
        <f>Table1[[#This Row],[Price]]/Table1[[#This Row],[Mileage]]</f>
        <v>1.766701344684914</v>
      </c>
      <c r="M2337" t="str" cm="1">
        <f t="array" ref="M2337">_xlfn.IFS(
Table1[[#This Row],[Mileage]]&lt;50000,"Low",
Table1[[#This Row],[Mileage]]&lt;150000,"Medium",
TRUE,"High"
)</f>
        <v>Medium</v>
      </c>
      <c r="N2337" t="str" cm="1">
        <f t="array" ref="N2337">_xlfn.IFS(
Table1[[#This Row],[Price]]&lt;65000,"Budget",
Table1[[#This Row],[Price]]&lt;=80000,"Mid-range",
TRUE,"Premium"
)</f>
        <v>Premium</v>
      </c>
      <c r="O2337" t="str" cm="1">
        <f t="array" ref="O2337">_xlfn.IFS(
Table1[[#This Row],[Engine Size]]&lt;2,"Small",
Table1[[#This Row],[Engine Size]]&lt;4,"Medium",
TRUE,"Large"
)</f>
        <v>Medium</v>
      </c>
      <c r="P2337" cm="1">
        <f t="array" ref="P2337">_xlfn.IFS(
Table1[[#This Row],[Condition]]="New",3,
Table1[[#This Row],[Condition]]="Like New",2,
TRUE,1
)</f>
        <v>1</v>
      </c>
    </row>
    <row r="2338" spans="1:16" hidden="1" x14ac:dyDescent="0.3">
      <c r="A2338">
        <v>2337</v>
      </c>
      <c r="B2338" t="s">
        <v>50</v>
      </c>
      <c r="C2338">
        <v>2005</v>
      </c>
      <c r="D2338">
        <v>2.7</v>
      </c>
      <c r="E2338" t="s">
        <v>18</v>
      </c>
      <c r="F2338" t="s">
        <v>19</v>
      </c>
      <c r="G2338">
        <v>5310</v>
      </c>
      <c r="H2338" t="s">
        <v>38</v>
      </c>
      <c r="I2338">
        <v>28216.27</v>
      </c>
      <c r="J2338" t="s">
        <v>51</v>
      </c>
      <c r="K2338">
        <f ca="1">YEAR(TODAY()) - Table1[[#This Row],[Year]]</f>
        <v>21</v>
      </c>
      <c r="L2338">
        <f>Table1[[#This Row],[Price]]/Table1[[#This Row],[Mileage]]</f>
        <v>5.3137984934086626</v>
      </c>
      <c r="M2338" t="str" cm="1">
        <f t="array" ref="M2338">_xlfn.IFS(
Table1[[#This Row],[Mileage]]&lt;50000,"Low",
Table1[[#This Row],[Mileage]]&lt;150000,"Medium",
TRUE,"High"
)</f>
        <v>Low</v>
      </c>
      <c r="N2338" t="str" cm="1">
        <f t="array" ref="N2338">_xlfn.IFS(
Table1[[#This Row],[Price]]&lt;65000,"Budget",
Table1[[#This Row],[Price]]&lt;=80000,"Mid-range",
TRUE,"Premium"
)</f>
        <v>Budget</v>
      </c>
      <c r="O2338" t="str" cm="1">
        <f t="array" ref="O2338">_xlfn.IFS(
Table1[[#This Row],[Engine Size]]&lt;2,"Small",
Table1[[#This Row],[Engine Size]]&lt;4,"Medium",
TRUE,"Large"
)</f>
        <v>Medium</v>
      </c>
      <c r="P2338" cm="1">
        <f t="array" ref="P2338">_xlfn.IFS(
Table1[[#This Row],[Condition]]="New",3,
Table1[[#This Row],[Condition]]="Like New",2,
TRUE,1
)</f>
        <v>2</v>
      </c>
    </row>
    <row r="2339" spans="1:16" hidden="1" x14ac:dyDescent="0.3">
      <c r="A2339">
        <v>2338</v>
      </c>
      <c r="B2339" t="s">
        <v>43</v>
      </c>
      <c r="C2339">
        <v>2019</v>
      </c>
      <c r="D2339">
        <v>5.5</v>
      </c>
      <c r="E2339" t="s">
        <v>18</v>
      </c>
      <c r="F2339" t="s">
        <v>19</v>
      </c>
      <c r="G2339">
        <v>31817</v>
      </c>
      <c r="H2339" t="s">
        <v>38</v>
      </c>
      <c r="I2339">
        <v>14081.4</v>
      </c>
      <c r="J2339" t="s">
        <v>63</v>
      </c>
      <c r="K2339">
        <f ca="1">YEAR(TODAY()) - Table1[[#This Row],[Year]]</f>
        <v>7</v>
      </c>
      <c r="L2339">
        <f>Table1[[#This Row],[Price]]/Table1[[#This Row],[Mileage]]</f>
        <v>0.44257472420404187</v>
      </c>
      <c r="M2339" t="str" cm="1">
        <f t="array" ref="M2339">_xlfn.IFS(
Table1[[#This Row],[Mileage]]&lt;50000,"Low",
Table1[[#This Row],[Mileage]]&lt;150000,"Medium",
TRUE,"High"
)</f>
        <v>Low</v>
      </c>
      <c r="N2339" t="str" cm="1">
        <f t="array" ref="N2339">_xlfn.IFS(
Table1[[#This Row],[Price]]&lt;65000,"Budget",
Table1[[#This Row],[Price]]&lt;=80000,"Mid-range",
TRUE,"Premium"
)</f>
        <v>Budget</v>
      </c>
      <c r="O2339" t="str" cm="1">
        <f t="array" ref="O2339">_xlfn.IFS(
Table1[[#This Row],[Engine Size]]&lt;2,"Small",
Table1[[#This Row],[Engine Size]]&lt;4,"Medium",
TRUE,"Large"
)</f>
        <v>Large</v>
      </c>
      <c r="P2339" cm="1">
        <f t="array" ref="P2339">_xlfn.IFS(
Table1[[#This Row],[Condition]]="New",3,
Table1[[#This Row],[Condition]]="Like New",2,
TRUE,1
)</f>
        <v>2</v>
      </c>
    </row>
    <row r="2340" spans="1:16" hidden="1" x14ac:dyDescent="0.3">
      <c r="A2340">
        <v>2339</v>
      </c>
      <c r="B2340" t="s">
        <v>37</v>
      </c>
      <c r="C2340">
        <v>2019</v>
      </c>
      <c r="D2340">
        <v>5.8</v>
      </c>
      <c r="E2340" t="s">
        <v>33</v>
      </c>
      <c r="F2340" t="s">
        <v>19</v>
      </c>
      <c r="G2340">
        <v>215888</v>
      </c>
      <c r="H2340" t="s">
        <v>38</v>
      </c>
      <c r="I2340">
        <v>46862.09</v>
      </c>
      <c r="J2340" t="s">
        <v>39</v>
      </c>
      <c r="K2340">
        <f ca="1">YEAR(TODAY()) - Table1[[#This Row],[Year]]</f>
        <v>7</v>
      </c>
      <c r="L2340">
        <f>Table1[[#This Row],[Price]]/Table1[[#This Row],[Mileage]]</f>
        <v>0.21706667346031275</v>
      </c>
      <c r="M2340" t="str" cm="1">
        <f t="array" ref="M2340">_xlfn.IFS(
Table1[[#This Row],[Mileage]]&lt;50000,"Low",
Table1[[#This Row],[Mileage]]&lt;150000,"Medium",
TRUE,"High"
)</f>
        <v>High</v>
      </c>
      <c r="N2340" t="str" cm="1">
        <f t="array" ref="N2340">_xlfn.IFS(
Table1[[#This Row],[Price]]&lt;65000,"Budget",
Table1[[#This Row],[Price]]&lt;=80000,"Mid-range",
TRUE,"Premium"
)</f>
        <v>Budget</v>
      </c>
      <c r="O2340" t="str" cm="1">
        <f t="array" ref="O2340">_xlfn.IFS(
Table1[[#This Row],[Engine Size]]&lt;2,"Small",
Table1[[#This Row],[Engine Size]]&lt;4,"Medium",
TRUE,"Large"
)</f>
        <v>Large</v>
      </c>
      <c r="P2340" cm="1">
        <f t="array" ref="P2340">_xlfn.IFS(
Table1[[#This Row],[Condition]]="New",3,
Table1[[#This Row],[Condition]]="Like New",2,
TRUE,1
)</f>
        <v>2</v>
      </c>
    </row>
    <row r="2341" spans="1:16" x14ac:dyDescent="0.3">
      <c r="A2341">
        <v>2340</v>
      </c>
      <c r="B2341" t="s">
        <v>50</v>
      </c>
      <c r="C2341">
        <v>2020</v>
      </c>
      <c r="D2341">
        <v>3.2</v>
      </c>
      <c r="E2341" t="s">
        <v>18</v>
      </c>
      <c r="F2341" t="s">
        <v>19</v>
      </c>
      <c r="G2341">
        <v>82641</v>
      </c>
      <c r="H2341" t="s">
        <v>38</v>
      </c>
      <c r="I2341">
        <v>69257.710000000006</v>
      </c>
      <c r="J2341" t="s">
        <v>54</v>
      </c>
      <c r="K2341">
        <f ca="1">YEAR(TODAY()) - Table1[[#This Row],[Year]]</f>
        <v>6</v>
      </c>
      <c r="L2341">
        <f>Table1[[#This Row],[Price]]/Table1[[#This Row],[Mileage]]</f>
        <v>0.83805508161808306</v>
      </c>
      <c r="M2341" t="str" cm="1">
        <f t="array" ref="M2341">_xlfn.IFS(
Table1[[#This Row],[Mileage]]&lt;50000,"Low",
Table1[[#This Row],[Mileage]]&lt;150000,"Medium",
TRUE,"High"
)</f>
        <v>Medium</v>
      </c>
      <c r="N2341" t="str" cm="1">
        <f t="array" ref="N2341">_xlfn.IFS(
Table1[[#This Row],[Price]]&lt;65000,"Budget",
Table1[[#This Row],[Price]]&lt;=80000,"Mid-range",
TRUE,"Premium"
)</f>
        <v>Mid-range</v>
      </c>
      <c r="O2341" t="str" cm="1">
        <f t="array" ref="O2341">_xlfn.IFS(
Table1[[#This Row],[Engine Size]]&lt;2,"Small",
Table1[[#This Row],[Engine Size]]&lt;4,"Medium",
TRUE,"Large"
)</f>
        <v>Medium</v>
      </c>
      <c r="P2341" cm="1">
        <f t="array" ref="P2341">_xlfn.IFS(
Table1[[#This Row],[Condition]]="New",3,
Table1[[#This Row],[Condition]]="Like New",2,
TRUE,1
)</f>
        <v>2</v>
      </c>
    </row>
    <row r="2342" spans="1:16" hidden="1" x14ac:dyDescent="0.3">
      <c r="A2342">
        <v>2341</v>
      </c>
      <c r="B2342" t="s">
        <v>30</v>
      </c>
      <c r="C2342">
        <v>2002</v>
      </c>
      <c r="D2342">
        <v>2.6</v>
      </c>
      <c r="E2342" t="s">
        <v>25</v>
      </c>
      <c r="F2342" t="s">
        <v>34</v>
      </c>
      <c r="G2342">
        <v>215155</v>
      </c>
      <c r="H2342" t="s">
        <v>20</v>
      </c>
      <c r="I2342">
        <v>21661.919999999998</v>
      </c>
      <c r="J2342" t="s">
        <v>40</v>
      </c>
      <c r="K2342">
        <f ca="1">YEAR(TODAY()) - Table1[[#This Row],[Year]]</f>
        <v>24</v>
      </c>
      <c r="L2342">
        <f>Table1[[#This Row],[Price]]/Table1[[#This Row],[Mileage]]</f>
        <v>0.10068053263926006</v>
      </c>
      <c r="M2342" t="str" cm="1">
        <f t="array" ref="M2342">_xlfn.IFS(
Table1[[#This Row],[Mileage]]&lt;50000,"Low",
Table1[[#This Row],[Mileage]]&lt;150000,"Medium",
TRUE,"High"
)</f>
        <v>High</v>
      </c>
      <c r="N2342" t="str" cm="1">
        <f t="array" ref="N2342">_xlfn.IFS(
Table1[[#This Row],[Price]]&lt;65000,"Budget",
Table1[[#This Row],[Price]]&lt;=80000,"Mid-range",
TRUE,"Premium"
)</f>
        <v>Budget</v>
      </c>
      <c r="O2342" t="str" cm="1">
        <f t="array" ref="O2342">_xlfn.IFS(
Table1[[#This Row],[Engine Size]]&lt;2,"Small",
Table1[[#This Row],[Engine Size]]&lt;4,"Medium",
TRUE,"Large"
)</f>
        <v>Medium</v>
      </c>
      <c r="P2342" cm="1">
        <f t="array" ref="P2342">_xlfn.IFS(
Table1[[#This Row],[Condition]]="New",3,
Table1[[#This Row],[Condition]]="Like New",2,
TRUE,1
)</f>
        <v>3</v>
      </c>
    </row>
    <row r="2343" spans="1:16" x14ac:dyDescent="0.3">
      <c r="A2343">
        <v>2342</v>
      </c>
      <c r="B2343" t="s">
        <v>58</v>
      </c>
      <c r="C2343">
        <v>2016</v>
      </c>
      <c r="D2343">
        <v>3.6</v>
      </c>
      <c r="E2343" t="s">
        <v>42</v>
      </c>
      <c r="F2343" t="s">
        <v>34</v>
      </c>
      <c r="G2343">
        <v>207382</v>
      </c>
      <c r="H2343" t="s">
        <v>38</v>
      </c>
      <c r="I2343">
        <v>53755.199999999997</v>
      </c>
      <c r="J2343" t="s">
        <v>62</v>
      </c>
      <c r="K2343">
        <f ca="1">YEAR(TODAY()) - Table1[[#This Row],[Year]]</f>
        <v>10</v>
      </c>
      <c r="L2343">
        <f>Table1[[#This Row],[Price]]/Table1[[#This Row],[Mileage]]</f>
        <v>0.25920861019760633</v>
      </c>
      <c r="M2343" t="str" cm="1">
        <f t="array" ref="M2343">_xlfn.IFS(
Table1[[#This Row],[Mileage]]&lt;50000,"Low",
Table1[[#This Row],[Mileage]]&lt;150000,"Medium",
TRUE,"High"
)</f>
        <v>High</v>
      </c>
      <c r="N2343" t="str" cm="1">
        <f t="array" ref="N2343">_xlfn.IFS(
Table1[[#This Row],[Price]]&lt;65000,"Budget",
Table1[[#This Row],[Price]]&lt;=80000,"Mid-range",
TRUE,"Premium"
)</f>
        <v>Budget</v>
      </c>
      <c r="O2343" t="str" cm="1">
        <f t="array" ref="O2343">_xlfn.IFS(
Table1[[#This Row],[Engine Size]]&lt;2,"Small",
Table1[[#This Row],[Engine Size]]&lt;4,"Medium",
TRUE,"Large"
)</f>
        <v>Medium</v>
      </c>
      <c r="P2343" cm="1">
        <f t="array" ref="P2343">_xlfn.IFS(
Table1[[#This Row],[Condition]]="New",3,
Table1[[#This Row],[Condition]]="Like New",2,
TRUE,1
)</f>
        <v>2</v>
      </c>
    </row>
    <row r="2344" spans="1:16" hidden="1" x14ac:dyDescent="0.3">
      <c r="A2344">
        <v>2343</v>
      </c>
      <c r="B2344" t="s">
        <v>37</v>
      </c>
      <c r="C2344">
        <v>2016</v>
      </c>
      <c r="D2344">
        <v>4.4000000000000004</v>
      </c>
      <c r="E2344" t="s">
        <v>33</v>
      </c>
      <c r="F2344" t="s">
        <v>19</v>
      </c>
      <c r="G2344">
        <v>15457</v>
      </c>
      <c r="H2344" t="s">
        <v>38</v>
      </c>
      <c r="I2344">
        <v>45414.47</v>
      </c>
      <c r="J2344" t="s">
        <v>45</v>
      </c>
      <c r="K2344">
        <f ca="1">YEAR(TODAY()) - Table1[[#This Row],[Year]]</f>
        <v>10</v>
      </c>
      <c r="L2344">
        <f>Table1[[#This Row],[Price]]/Table1[[#This Row],[Mileage]]</f>
        <v>2.9381167108753314</v>
      </c>
      <c r="M2344" t="str" cm="1">
        <f t="array" ref="M2344">_xlfn.IFS(
Table1[[#This Row],[Mileage]]&lt;50000,"Low",
Table1[[#This Row],[Mileage]]&lt;150000,"Medium",
TRUE,"High"
)</f>
        <v>Low</v>
      </c>
      <c r="N2344" t="str" cm="1">
        <f t="array" ref="N2344">_xlfn.IFS(
Table1[[#This Row],[Price]]&lt;65000,"Budget",
Table1[[#This Row],[Price]]&lt;=80000,"Mid-range",
TRUE,"Premium"
)</f>
        <v>Budget</v>
      </c>
      <c r="O2344" t="str" cm="1">
        <f t="array" ref="O2344">_xlfn.IFS(
Table1[[#This Row],[Engine Size]]&lt;2,"Small",
Table1[[#This Row],[Engine Size]]&lt;4,"Medium",
TRUE,"Large"
)</f>
        <v>Large</v>
      </c>
      <c r="P2344" cm="1">
        <f t="array" ref="P2344">_xlfn.IFS(
Table1[[#This Row],[Condition]]="New",3,
Table1[[#This Row],[Condition]]="Like New",2,
TRUE,1
)</f>
        <v>2</v>
      </c>
    </row>
    <row r="2345" spans="1:16" x14ac:dyDescent="0.3">
      <c r="A2345">
        <v>2344</v>
      </c>
      <c r="B2345" t="s">
        <v>37</v>
      </c>
      <c r="C2345">
        <v>2011</v>
      </c>
      <c r="D2345">
        <v>2.4</v>
      </c>
      <c r="E2345" t="s">
        <v>42</v>
      </c>
      <c r="F2345" t="s">
        <v>19</v>
      </c>
      <c r="G2345">
        <v>42311</v>
      </c>
      <c r="H2345" t="s">
        <v>26</v>
      </c>
      <c r="I2345">
        <v>89602.36</v>
      </c>
      <c r="J2345" t="s">
        <v>39</v>
      </c>
      <c r="K2345">
        <f ca="1">YEAR(TODAY()) - Table1[[#This Row],[Year]]</f>
        <v>15</v>
      </c>
      <c r="L2345">
        <f>Table1[[#This Row],[Price]]/Table1[[#This Row],[Mileage]]</f>
        <v>2.1177083973434803</v>
      </c>
      <c r="M2345" t="str" cm="1">
        <f t="array" ref="M2345">_xlfn.IFS(
Table1[[#This Row],[Mileage]]&lt;50000,"Low",
Table1[[#This Row],[Mileage]]&lt;150000,"Medium",
TRUE,"High"
)</f>
        <v>Low</v>
      </c>
      <c r="N2345" t="str" cm="1">
        <f t="array" ref="N2345">_xlfn.IFS(
Table1[[#This Row],[Price]]&lt;65000,"Budget",
Table1[[#This Row],[Price]]&lt;=80000,"Mid-range",
TRUE,"Premium"
)</f>
        <v>Premium</v>
      </c>
      <c r="O2345" t="str" cm="1">
        <f t="array" ref="O2345">_xlfn.IFS(
Table1[[#This Row],[Engine Size]]&lt;2,"Small",
Table1[[#This Row],[Engine Size]]&lt;4,"Medium",
TRUE,"Large"
)</f>
        <v>Medium</v>
      </c>
      <c r="P2345" cm="1">
        <f t="array" ref="P2345">_xlfn.IFS(
Table1[[#This Row],[Condition]]="New",3,
Table1[[#This Row],[Condition]]="Like New",2,
TRUE,1
)</f>
        <v>1</v>
      </c>
    </row>
    <row r="2346" spans="1:16" hidden="1" x14ac:dyDescent="0.3">
      <c r="A2346">
        <v>2345</v>
      </c>
      <c r="B2346" t="s">
        <v>24</v>
      </c>
      <c r="C2346">
        <v>2015</v>
      </c>
      <c r="D2346">
        <v>4.7</v>
      </c>
      <c r="E2346" t="s">
        <v>18</v>
      </c>
      <c r="F2346" t="s">
        <v>19</v>
      </c>
      <c r="G2346">
        <v>151958</v>
      </c>
      <c r="H2346" t="s">
        <v>26</v>
      </c>
      <c r="I2346">
        <v>45808.83</v>
      </c>
      <c r="J2346" t="s">
        <v>53</v>
      </c>
      <c r="K2346">
        <f ca="1">YEAR(TODAY()) - Table1[[#This Row],[Year]]</f>
        <v>11</v>
      </c>
      <c r="L2346">
        <f>Table1[[#This Row],[Price]]/Table1[[#This Row],[Mileage]]</f>
        <v>0.30145717895734347</v>
      </c>
      <c r="M2346" t="str" cm="1">
        <f t="array" ref="M2346">_xlfn.IFS(
Table1[[#This Row],[Mileage]]&lt;50000,"Low",
Table1[[#This Row],[Mileage]]&lt;150000,"Medium",
TRUE,"High"
)</f>
        <v>High</v>
      </c>
      <c r="N2346" t="str" cm="1">
        <f t="array" ref="N2346">_xlfn.IFS(
Table1[[#This Row],[Price]]&lt;65000,"Budget",
Table1[[#This Row],[Price]]&lt;=80000,"Mid-range",
TRUE,"Premium"
)</f>
        <v>Budget</v>
      </c>
      <c r="O2346" t="str" cm="1">
        <f t="array" ref="O2346">_xlfn.IFS(
Table1[[#This Row],[Engine Size]]&lt;2,"Small",
Table1[[#This Row],[Engine Size]]&lt;4,"Medium",
TRUE,"Large"
)</f>
        <v>Large</v>
      </c>
      <c r="P2346" cm="1">
        <f t="array" ref="P2346">_xlfn.IFS(
Table1[[#This Row],[Condition]]="New",3,
Table1[[#This Row],[Condition]]="Like New",2,
TRUE,1
)</f>
        <v>1</v>
      </c>
    </row>
    <row r="2347" spans="1:16" x14ac:dyDescent="0.3">
      <c r="A2347">
        <v>2346</v>
      </c>
      <c r="B2347" t="s">
        <v>43</v>
      </c>
      <c r="C2347">
        <v>2014</v>
      </c>
      <c r="D2347">
        <v>1.3</v>
      </c>
      <c r="E2347" t="s">
        <v>33</v>
      </c>
      <c r="F2347" t="s">
        <v>34</v>
      </c>
      <c r="G2347">
        <v>123573</v>
      </c>
      <c r="H2347" t="s">
        <v>26</v>
      </c>
      <c r="I2347">
        <v>55708.76</v>
      </c>
      <c r="J2347" t="s">
        <v>60</v>
      </c>
      <c r="K2347">
        <f ca="1">YEAR(TODAY()) - Table1[[#This Row],[Year]]</f>
        <v>12</v>
      </c>
      <c r="L2347">
        <f>Table1[[#This Row],[Price]]/Table1[[#This Row],[Mileage]]</f>
        <v>0.4508166023322247</v>
      </c>
      <c r="M2347" t="str" cm="1">
        <f t="array" ref="M2347">_xlfn.IFS(
Table1[[#This Row],[Mileage]]&lt;50000,"Low",
Table1[[#This Row],[Mileage]]&lt;150000,"Medium",
TRUE,"High"
)</f>
        <v>Medium</v>
      </c>
      <c r="N2347" t="str" cm="1">
        <f t="array" ref="N2347">_xlfn.IFS(
Table1[[#This Row],[Price]]&lt;65000,"Budget",
Table1[[#This Row],[Price]]&lt;=80000,"Mid-range",
TRUE,"Premium"
)</f>
        <v>Budget</v>
      </c>
      <c r="O2347" t="str" cm="1">
        <f t="array" ref="O2347">_xlfn.IFS(
Table1[[#This Row],[Engine Size]]&lt;2,"Small",
Table1[[#This Row],[Engine Size]]&lt;4,"Medium",
TRUE,"Large"
)</f>
        <v>Small</v>
      </c>
      <c r="P2347" cm="1">
        <f t="array" ref="P2347">_xlfn.IFS(
Table1[[#This Row],[Condition]]="New",3,
Table1[[#This Row],[Condition]]="Like New",2,
TRUE,1
)</f>
        <v>1</v>
      </c>
    </row>
    <row r="2348" spans="1:16" x14ac:dyDescent="0.3">
      <c r="A2348">
        <v>2347</v>
      </c>
      <c r="B2348" t="s">
        <v>37</v>
      </c>
      <c r="C2348">
        <v>2012</v>
      </c>
      <c r="D2348">
        <v>1.2</v>
      </c>
      <c r="E2348" t="s">
        <v>25</v>
      </c>
      <c r="F2348" t="s">
        <v>34</v>
      </c>
      <c r="G2348">
        <v>298325</v>
      </c>
      <c r="H2348" t="s">
        <v>20</v>
      </c>
      <c r="I2348">
        <v>95752.19</v>
      </c>
      <c r="J2348" t="s">
        <v>48</v>
      </c>
      <c r="K2348">
        <f ca="1">YEAR(TODAY()) - Table1[[#This Row],[Year]]</f>
        <v>14</v>
      </c>
      <c r="L2348">
        <f>Table1[[#This Row],[Price]]/Table1[[#This Row],[Mileage]]</f>
        <v>0.32096602698399396</v>
      </c>
      <c r="M2348" t="str" cm="1">
        <f t="array" ref="M2348">_xlfn.IFS(
Table1[[#This Row],[Mileage]]&lt;50000,"Low",
Table1[[#This Row],[Mileage]]&lt;150000,"Medium",
TRUE,"High"
)</f>
        <v>High</v>
      </c>
      <c r="N2348" t="str" cm="1">
        <f t="array" ref="N2348">_xlfn.IFS(
Table1[[#This Row],[Price]]&lt;65000,"Budget",
Table1[[#This Row],[Price]]&lt;=80000,"Mid-range",
TRUE,"Premium"
)</f>
        <v>Premium</v>
      </c>
      <c r="O2348" t="str" cm="1">
        <f t="array" ref="O2348">_xlfn.IFS(
Table1[[#This Row],[Engine Size]]&lt;2,"Small",
Table1[[#This Row],[Engine Size]]&lt;4,"Medium",
TRUE,"Large"
)</f>
        <v>Small</v>
      </c>
      <c r="P2348" cm="1">
        <f t="array" ref="P2348">_xlfn.IFS(
Table1[[#This Row],[Condition]]="New",3,
Table1[[#This Row],[Condition]]="Like New",2,
TRUE,1
)</f>
        <v>3</v>
      </c>
    </row>
    <row r="2349" spans="1:16" hidden="1" x14ac:dyDescent="0.3">
      <c r="A2349">
        <v>2348</v>
      </c>
      <c r="B2349" t="s">
        <v>37</v>
      </c>
      <c r="C2349">
        <v>2022</v>
      </c>
      <c r="D2349">
        <v>2.9</v>
      </c>
      <c r="E2349" t="s">
        <v>18</v>
      </c>
      <c r="F2349" t="s">
        <v>19</v>
      </c>
      <c r="G2349">
        <v>164334</v>
      </c>
      <c r="H2349" t="s">
        <v>20</v>
      </c>
      <c r="I2349">
        <v>33470.720000000001</v>
      </c>
      <c r="J2349" t="s">
        <v>68</v>
      </c>
      <c r="K2349">
        <f ca="1">YEAR(TODAY()) - Table1[[#This Row],[Year]]</f>
        <v>4</v>
      </c>
      <c r="L2349">
        <f>Table1[[#This Row],[Price]]/Table1[[#This Row],[Mileage]]</f>
        <v>0.20367495466549831</v>
      </c>
      <c r="M2349" t="str" cm="1">
        <f t="array" ref="M2349">_xlfn.IFS(
Table1[[#This Row],[Mileage]]&lt;50000,"Low",
Table1[[#This Row],[Mileage]]&lt;150000,"Medium",
TRUE,"High"
)</f>
        <v>High</v>
      </c>
      <c r="N2349" t="str" cm="1">
        <f t="array" ref="N2349">_xlfn.IFS(
Table1[[#This Row],[Price]]&lt;65000,"Budget",
Table1[[#This Row],[Price]]&lt;=80000,"Mid-range",
TRUE,"Premium"
)</f>
        <v>Budget</v>
      </c>
      <c r="O2349" t="str" cm="1">
        <f t="array" ref="O2349">_xlfn.IFS(
Table1[[#This Row],[Engine Size]]&lt;2,"Small",
Table1[[#This Row],[Engine Size]]&lt;4,"Medium",
TRUE,"Large"
)</f>
        <v>Medium</v>
      </c>
      <c r="P2349" cm="1">
        <f t="array" ref="P2349">_xlfn.IFS(
Table1[[#This Row],[Condition]]="New",3,
Table1[[#This Row],[Condition]]="Like New",2,
TRUE,1
)</f>
        <v>3</v>
      </c>
    </row>
    <row r="2350" spans="1:16" hidden="1" x14ac:dyDescent="0.3">
      <c r="A2350">
        <v>2349</v>
      </c>
      <c r="B2350" t="s">
        <v>30</v>
      </c>
      <c r="C2350">
        <v>2000</v>
      </c>
      <c r="D2350">
        <v>2.8</v>
      </c>
      <c r="E2350" t="s">
        <v>42</v>
      </c>
      <c r="F2350" t="s">
        <v>34</v>
      </c>
      <c r="G2350">
        <v>263272</v>
      </c>
      <c r="H2350" t="s">
        <v>20</v>
      </c>
      <c r="I2350">
        <v>32454.14</v>
      </c>
      <c r="J2350" t="s">
        <v>52</v>
      </c>
      <c r="K2350">
        <f ca="1">YEAR(TODAY()) - Table1[[#This Row],[Year]]</f>
        <v>26</v>
      </c>
      <c r="L2350">
        <f>Table1[[#This Row],[Price]]/Table1[[#This Row],[Mileage]]</f>
        <v>0.12327228113889817</v>
      </c>
      <c r="M2350" t="str" cm="1">
        <f t="array" ref="M2350">_xlfn.IFS(
Table1[[#This Row],[Mileage]]&lt;50000,"Low",
Table1[[#This Row],[Mileage]]&lt;150000,"Medium",
TRUE,"High"
)</f>
        <v>High</v>
      </c>
      <c r="N2350" t="str" cm="1">
        <f t="array" ref="N2350">_xlfn.IFS(
Table1[[#This Row],[Price]]&lt;65000,"Budget",
Table1[[#This Row],[Price]]&lt;=80000,"Mid-range",
TRUE,"Premium"
)</f>
        <v>Budget</v>
      </c>
      <c r="O2350" t="str" cm="1">
        <f t="array" ref="O2350">_xlfn.IFS(
Table1[[#This Row],[Engine Size]]&lt;2,"Small",
Table1[[#This Row],[Engine Size]]&lt;4,"Medium",
TRUE,"Large"
)</f>
        <v>Medium</v>
      </c>
      <c r="P2350" cm="1">
        <f t="array" ref="P2350">_xlfn.IFS(
Table1[[#This Row],[Condition]]="New",3,
Table1[[#This Row],[Condition]]="Like New",2,
TRUE,1
)</f>
        <v>3</v>
      </c>
    </row>
    <row r="2351" spans="1:16" x14ac:dyDescent="0.3">
      <c r="A2351">
        <v>2350</v>
      </c>
      <c r="B2351" t="s">
        <v>30</v>
      </c>
      <c r="C2351">
        <v>2016</v>
      </c>
      <c r="D2351">
        <v>2.6</v>
      </c>
      <c r="E2351" t="s">
        <v>25</v>
      </c>
      <c r="F2351" t="s">
        <v>19</v>
      </c>
      <c r="G2351">
        <v>79522</v>
      </c>
      <c r="H2351" t="s">
        <v>26</v>
      </c>
      <c r="I2351">
        <v>80961.53</v>
      </c>
      <c r="J2351" t="s">
        <v>52</v>
      </c>
      <c r="K2351">
        <f ca="1">YEAR(TODAY()) - Table1[[#This Row],[Year]]</f>
        <v>10</v>
      </c>
      <c r="L2351">
        <f>Table1[[#This Row],[Price]]/Table1[[#This Row],[Mileage]]</f>
        <v>1.0181022861598048</v>
      </c>
      <c r="M2351" t="str" cm="1">
        <f t="array" ref="M2351">_xlfn.IFS(
Table1[[#This Row],[Mileage]]&lt;50000,"Low",
Table1[[#This Row],[Mileage]]&lt;150000,"Medium",
TRUE,"High"
)</f>
        <v>Medium</v>
      </c>
      <c r="N2351" t="str" cm="1">
        <f t="array" ref="N2351">_xlfn.IFS(
Table1[[#This Row],[Price]]&lt;65000,"Budget",
Table1[[#This Row],[Price]]&lt;=80000,"Mid-range",
TRUE,"Premium"
)</f>
        <v>Premium</v>
      </c>
      <c r="O2351" t="str" cm="1">
        <f t="array" ref="O2351">_xlfn.IFS(
Table1[[#This Row],[Engine Size]]&lt;2,"Small",
Table1[[#This Row],[Engine Size]]&lt;4,"Medium",
TRUE,"Large"
)</f>
        <v>Medium</v>
      </c>
      <c r="P2351" cm="1">
        <f t="array" ref="P2351">_xlfn.IFS(
Table1[[#This Row],[Condition]]="New",3,
Table1[[#This Row],[Condition]]="Like New",2,
TRUE,1
)</f>
        <v>1</v>
      </c>
    </row>
    <row r="2352" spans="1:16" hidden="1" x14ac:dyDescent="0.3">
      <c r="A2352">
        <v>2351</v>
      </c>
      <c r="B2352" t="s">
        <v>50</v>
      </c>
      <c r="C2352">
        <v>2002</v>
      </c>
      <c r="D2352">
        <v>3.5</v>
      </c>
      <c r="E2352" t="s">
        <v>18</v>
      </c>
      <c r="F2352" t="s">
        <v>34</v>
      </c>
      <c r="G2352">
        <v>163394</v>
      </c>
      <c r="H2352" t="s">
        <v>38</v>
      </c>
      <c r="I2352">
        <v>31366.2</v>
      </c>
      <c r="J2352" t="s">
        <v>55</v>
      </c>
      <c r="K2352">
        <f ca="1">YEAR(TODAY()) - Table1[[#This Row],[Year]]</f>
        <v>24</v>
      </c>
      <c r="L2352">
        <f>Table1[[#This Row],[Price]]/Table1[[#This Row],[Mileage]]</f>
        <v>0.19196665728239715</v>
      </c>
      <c r="M2352" t="str" cm="1">
        <f t="array" ref="M2352">_xlfn.IFS(
Table1[[#This Row],[Mileage]]&lt;50000,"Low",
Table1[[#This Row],[Mileage]]&lt;150000,"Medium",
TRUE,"High"
)</f>
        <v>High</v>
      </c>
      <c r="N2352" t="str" cm="1">
        <f t="array" ref="N2352">_xlfn.IFS(
Table1[[#This Row],[Price]]&lt;65000,"Budget",
Table1[[#This Row],[Price]]&lt;=80000,"Mid-range",
TRUE,"Premium"
)</f>
        <v>Budget</v>
      </c>
      <c r="O2352" t="str" cm="1">
        <f t="array" ref="O2352">_xlfn.IFS(
Table1[[#This Row],[Engine Size]]&lt;2,"Small",
Table1[[#This Row],[Engine Size]]&lt;4,"Medium",
TRUE,"Large"
)</f>
        <v>Medium</v>
      </c>
      <c r="P2352" cm="1">
        <f t="array" ref="P2352">_xlfn.IFS(
Table1[[#This Row],[Condition]]="New",3,
Table1[[#This Row],[Condition]]="Like New",2,
TRUE,1
)</f>
        <v>2</v>
      </c>
    </row>
    <row r="2353" spans="1:16" x14ac:dyDescent="0.3">
      <c r="A2353">
        <v>2352</v>
      </c>
      <c r="B2353" t="s">
        <v>17</v>
      </c>
      <c r="C2353">
        <v>2014</v>
      </c>
      <c r="D2353">
        <v>2.6</v>
      </c>
      <c r="E2353" t="s">
        <v>25</v>
      </c>
      <c r="F2353" t="s">
        <v>34</v>
      </c>
      <c r="G2353">
        <v>48929</v>
      </c>
      <c r="H2353" t="s">
        <v>26</v>
      </c>
      <c r="I2353">
        <v>84027.26</v>
      </c>
      <c r="J2353" t="s">
        <v>47</v>
      </c>
      <c r="K2353">
        <f ca="1">YEAR(TODAY()) - Table1[[#This Row],[Year]]</f>
        <v>12</v>
      </c>
      <c r="L2353">
        <f>Table1[[#This Row],[Price]]/Table1[[#This Row],[Mileage]]</f>
        <v>1.7173304175437878</v>
      </c>
      <c r="M2353" t="str" cm="1">
        <f t="array" ref="M2353">_xlfn.IFS(
Table1[[#This Row],[Mileage]]&lt;50000,"Low",
Table1[[#This Row],[Mileage]]&lt;150000,"Medium",
TRUE,"High"
)</f>
        <v>Low</v>
      </c>
      <c r="N2353" t="str" cm="1">
        <f t="array" ref="N2353">_xlfn.IFS(
Table1[[#This Row],[Price]]&lt;65000,"Budget",
Table1[[#This Row],[Price]]&lt;=80000,"Mid-range",
TRUE,"Premium"
)</f>
        <v>Premium</v>
      </c>
      <c r="O2353" t="str" cm="1">
        <f t="array" ref="O2353">_xlfn.IFS(
Table1[[#This Row],[Engine Size]]&lt;2,"Small",
Table1[[#This Row],[Engine Size]]&lt;4,"Medium",
TRUE,"Large"
)</f>
        <v>Medium</v>
      </c>
      <c r="P2353" cm="1">
        <f t="array" ref="P2353">_xlfn.IFS(
Table1[[#This Row],[Condition]]="New",3,
Table1[[#This Row],[Condition]]="Like New",2,
TRUE,1
)</f>
        <v>1</v>
      </c>
    </row>
    <row r="2354" spans="1:16" hidden="1" x14ac:dyDescent="0.3">
      <c r="A2354">
        <v>2353</v>
      </c>
      <c r="B2354" t="s">
        <v>17</v>
      </c>
      <c r="C2354">
        <v>2003</v>
      </c>
      <c r="D2354">
        <v>2</v>
      </c>
      <c r="E2354" t="s">
        <v>18</v>
      </c>
      <c r="F2354" t="s">
        <v>19</v>
      </c>
      <c r="G2354">
        <v>81696</v>
      </c>
      <c r="H2354" t="s">
        <v>20</v>
      </c>
      <c r="I2354">
        <v>14075.88</v>
      </c>
      <c r="J2354" t="s">
        <v>47</v>
      </c>
      <c r="K2354">
        <f ca="1">YEAR(TODAY()) - Table1[[#This Row],[Year]]</f>
        <v>23</v>
      </c>
      <c r="L2354">
        <f>Table1[[#This Row],[Price]]/Table1[[#This Row],[Mileage]]</f>
        <v>0.17229582843713279</v>
      </c>
      <c r="M2354" t="str" cm="1">
        <f t="array" ref="M2354">_xlfn.IFS(
Table1[[#This Row],[Mileage]]&lt;50000,"Low",
Table1[[#This Row],[Mileage]]&lt;150000,"Medium",
TRUE,"High"
)</f>
        <v>Medium</v>
      </c>
      <c r="N2354" t="str" cm="1">
        <f t="array" ref="N2354">_xlfn.IFS(
Table1[[#This Row],[Price]]&lt;65000,"Budget",
Table1[[#This Row],[Price]]&lt;=80000,"Mid-range",
TRUE,"Premium"
)</f>
        <v>Budget</v>
      </c>
      <c r="O2354" t="str" cm="1">
        <f t="array" ref="O2354">_xlfn.IFS(
Table1[[#This Row],[Engine Size]]&lt;2,"Small",
Table1[[#This Row],[Engine Size]]&lt;4,"Medium",
TRUE,"Large"
)</f>
        <v>Medium</v>
      </c>
      <c r="P2354" cm="1">
        <f t="array" ref="P2354">_xlfn.IFS(
Table1[[#This Row],[Condition]]="New",3,
Table1[[#This Row],[Condition]]="Like New",2,
TRUE,1
)</f>
        <v>3</v>
      </c>
    </row>
    <row r="2355" spans="1:16" hidden="1" x14ac:dyDescent="0.3">
      <c r="A2355">
        <v>2354</v>
      </c>
      <c r="B2355" t="s">
        <v>58</v>
      </c>
      <c r="C2355">
        <v>2003</v>
      </c>
      <c r="D2355">
        <v>2.5</v>
      </c>
      <c r="E2355" t="s">
        <v>33</v>
      </c>
      <c r="F2355" t="s">
        <v>34</v>
      </c>
      <c r="G2355">
        <v>271952</v>
      </c>
      <c r="H2355" t="s">
        <v>26</v>
      </c>
      <c r="I2355">
        <v>15569.82</v>
      </c>
      <c r="J2355" t="s">
        <v>62</v>
      </c>
      <c r="K2355">
        <f ca="1">YEAR(TODAY()) - Table1[[#This Row],[Year]]</f>
        <v>23</v>
      </c>
      <c r="L2355">
        <f>Table1[[#This Row],[Price]]/Table1[[#This Row],[Mileage]]</f>
        <v>5.7252088603871272E-2</v>
      </c>
      <c r="M2355" t="str" cm="1">
        <f t="array" ref="M2355">_xlfn.IFS(
Table1[[#This Row],[Mileage]]&lt;50000,"Low",
Table1[[#This Row],[Mileage]]&lt;150000,"Medium",
TRUE,"High"
)</f>
        <v>High</v>
      </c>
      <c r="N2355" t="str" cm="1">
        <f t="array" ref="N2355">_xlfn.IFS(
Table1[[#This Row],[Price]]&lt;65000,"Budget",
Table1[[#This Row],[Price]]&lt;=80000,"Mid-range",
TRUE,"Premium"
)</f>
        <v>Budget</v>
      </c>
      <c r="O2355" t="str" cm="1">
        <f t="array" ref="O2355">_xlfn.IFS(
Table1[[#This Row],[Engine Size]]&lt;2,"Small",
Table1[[#This Row],[Engine Size]]&lt;4,"Medium",
TRUE,"Large"
)</f>
        <v>Medium</v>
      </c>
      <c r="P2355" cm="1">
        <f t="array" ref="P2355">_xlfn.IFS(
Table1[[#This Row],[Condition]]="New",3,
Table1[[#This Row],[Condition]]="Like New",2,
TRUE,1
)</f>
        <v>1</v>
      </c>
    </row>
    <row r="2356" spans="1:16" x14ac:dyDescent="0.3">
      <c r="A2356">
        <v>2355</v>
      </c>
      <c r="B2356" t="s">
        <v>17</v>
      </c>
      <c r="C2356">
        <v>2017</v>
      </c>
      <c r="D2356">
        <v>5.9</v>
      </c>
      <c r="E2356" t="s">
        <v>18</v>
      </c>
      <c r="F2356" t="s">
        <v>34</v>
      </c>
      <c r="G2356">
        <v>95148</v>
      </c>
      <c r="H2356" t="s">
        <v>38</v>
      </c>
      <c r="I2356">
        <v>90625.72</v>
      </c>
      <c r="J2356" t="s">
        <v>21</v>
      </c>
      <c r="K2356">
        <f ca="1">YEAR(TODAY()) - Table1[[#This Row],[Year]]</f>
        <v>9</v>
      </c>
      <c r="L2356">
        <f>Table1[[#This Row],[Price]]/Table1[[#This Row],[Mileage]]</f>
        <v>0.95247109765838489</v>
      </c>
      <c r="M2356" t="str" cm="1">
        <f t="array" ref="M2356">_xlfn.IFS(
Table1[[#This Row],[Mileage]]&lt;50000,"Low",
Table1[[#This Row],[Mileage]]&lt;150000,"Medium",
TRUE,"High"
)</f>
        <v>Medium</v>
      </c>
      <c r="N2356" t="str" cm="1">
        <f t="array" ref="N2356">_xlfn.IFS(
Table1[[#This Row],[Price]]&lt;65000,"Budget",
Table1[[#This Row],[Price]]&lt;=80000,"Mid-range",
TRUE,"Premium"
)</f>
        <v>Premium</v>
      </c>
      <c r="O2356" t="str" cm="1">
        <f t="array" ref="O2356">_xlfn.IFS(
Table1[[#This Row],[Engine Size]]&lt;2,"Small",
Table1[[#This Row],[Engine Size]]&lt;4,"Medium",
TRUE,"Large"
)</f>
        <v>Large</v>
      </c>
      <c r="P2356" cm="1">
        <f t="array" ref="P2356">_xlfn.IFS(
Table1[[#This Row],[Condition]]="New",3,
Table1[[#This Row],[Condition]]="Like New",2,
TRUE,1
)</f>
        <v>2</v>
      </c>
    </row>
    <row r="2357" spans="1:16" x14ac:dyDescent="0.3">
      <c r="A2357">
        <v>2356</v>
      </c>
      <c r="B2357" t="s">
        <v>24</v>
      </c>
      <c r="C2357">
        <v>2016</v>
      </c>
      <c r="D2357">
        <v>3.1</v>
      </c>
      <c r="E2357" t="s">
        <v>33</v>
      </c>
      <c r="F2357" t="s">
        <v>19</v>
      </c>
      <c r="G2357">
        <v>283869</v>
      </c>
      <c r="H2357" t="s">
        <v>20</v>
      </c>
      <c r="I2357">
        <v>56377.17</v>
      </c>
      <c r="J2357" t="s">
        <v>27</v>
      </c>
      <c r="K2357">
        <f ca="1">YEAR(TODAY()) - Table1[[#This Row],[Year]]</f>
        <v>10</v>
      </c>
      <c r="L2357">
        <f>Table1[[#This Row],[Price]]/Table1[[#This Row],[Mileage]]</f>
        <v>0.19860277099648077</v>
      </c>
      <c r="M2357" t="str" cm="1">
        <f t="array" ref="M2357">_xlfn.IFS(
Table1[[#This Row],[Mileage]]&lt;50000,"Low",
Table1[[#This Row],[Mileage]]&lt;150000,"Medium",
TRUE,"High"
)</f>
        <v>High</v>
      </c>
      <c r="N2357" t="str" cm="1">
        <f t="array" ref="N2357">_xlfn.IFS(
Table1[[#This Row],[Price]]&lt;65000,"Budget",
Table1[[#This Row],[Price]]&lt;=80000,"Mid-range",
TRUE,"Premium"
)</f>
        <v>Budget</v>
      </c>
      <c r="O2357" t="str" cm="1">
        <f t="array" ref="O2357">_xlfn.IFS(
Table1[[#This Row],[Engine Size]]&lt;2,"Small",
Table1[[#This Row],[Engine Size]]&lt;4,"Medium",
TRUE,"Large"
)</f>
        <v>Medium</v>
      </c>
      <c r="P2357" cm="1">
        <f t="array" ref="P2357">_xlfn.IFS(
Table1[[#This Row],[Condition]]="New",3,
Table1[[#This Row],[Condition]]="Like New",2,
TRUE,1
)</f>
        <v>3</v>
      </c>
    </row>
    <row r="2358" spans="1:16" x14ac:dyDescent="0.3">
      <c r="A2358">
        <v>2357</v>
      </c>
      <c r="B2358" t="s">
        <v>58</v>
      </c>
      <c r="C2358">
        <v>2018</v>
      </c>
      <c r="D2358">
        <v>3.2</v>
      </c>
      <c r="E2358" t="s">
        <v>18</v>
      </c>
      <c r="F2358" t="s">
        <v>34</v>
      </c>
      <c r="G2358">
        <v>220026</v>
      </c>
      <c r="H2358" t="s">
        <v>38</v>
      </c>
      <c r="I2358">
        <v>73287.360000000001</v>
      </c>
      <c r="J2358" t="s">
        <v>59</v>
      </c>
      <c r="K2358">
        <f ca="1">YEAR(TODAY()) - Table1[[#This Row],[Year]]</f>
        <v>8</v>
      </c>
      <c r="L2358">
        <f>Table1[[#This Row],[Price]]/Table1[[#This Row],[Mileage]]</f>
        <v>0.33308499904556732</v>
      </c>
      <c r="M2358" t="str" cm="1">
        <f t="array" ref="M2358">_xlfn.IFS(
Table1[[#This Row],[Mileage]]&lt;50000,"Low",
Table1[[#This Row],[Mileage]]&lt;150000,"Medium",
TRUE,"High"
)</f>
        <v>High</v>
      </c>
      <c r="N2358" t="str" cm="1">
        <f t="array" ref="N2358">_xlfn.IFS(
Table1[[#This Row],[Price]]&lt;65000,"Budget",
Table1[[#This Row],[Price]]&lt;=80000,"Mid-range",
TRUE,"Premium"
)</f>
        <v>Mid-range</v>
      </c>
      <c r="O2358" t="str" cm="1">
        <f t="array" ref="O2358">_xlfn.IFS(
Table1[[#This Row],[Engine Size]]&lt;2,"Small",
Table1[[#This Row],[Engine Size]]&lt;4,"Medium",
TRUE,"Large"
)</f>
        <v>Medium</v>
      </c>
      <c r="P2358" cm="1">
        <f t="array" ref="P2358">_xlfn.IFS(
Table1[[#This Row],[Condition]]="New",3,
Table1[[#This Row],[Condition]]="Like New",2,
TRUE,1
)</f>
        <v>2</v>
      </c>
    </row>
    <row r="2359" spans="1:16" hidden="1" x14ac:dyDescent="0.3">
      <c r="A2359">
        <v>2358</v>
      </c>
      <c r="B2359" t="s">
        <v>50</v>
      </c>
      <c r="C2359">
        <v>2010</v>
      </c>
      <c r="D2359">
        <v>3.9</v>
      </c>
      <c r="E2359" t="s">
        <v>18</v>
      </c>
      <c r="F2359" t="s">
        <v>19</v>
      </c>
      <c r="G2359">
        <v>83576</v>
      </c>
      <c r="H2359" t="s">
        <v>38</v>
      </c>
      <c r="I2359">
        <v>26402.44</v>
      </c>
      <c r="J2359" t="s">
        <v>54</v>
      </c>
      <c r="K2359">
        <f ca="1">YEAR(TODAY()) - Table1[[#This Row],[Year]]</f>
        <v>16</v>
      </c>
      <c r="L2359">
        <f>Table1[[#This Row],[Price]]/Table1[[#This Row],[Mileage]]</f>
        <v>0.31590935196707187</v>
      </c>
      <c r="M2359" t="str" cm="1">
        <f t="array" ref="M2359">_xlfn.IFS(
Table1[[#This Row],[Mileage]]&lt;50000,"Low",
Table1[[#This Row],[Mileage]]&lt;150000,"Medium",
TRUE,"High"
)</f>
        <v>Medium</v>
      </c>
      <c r="N2359" t="str" cm="1">
        <f t="array" ref="N2359">_xlfn.IFS(
Table1[[#This Row],[Price]]&lt;65000,"Budget",
Table1[[#This Row],[Price]]&lt;=80000,"Mid-range",
TRUE,"Premium"
)</f>
        <v>Budget</v>
      </c>
      <c r="O2359" t="str" cm="1">
        <f t="array" ref="O2359">_xlfn.IFS(
Table1[[#This Row],[Engine Size]]&lt;2,"Small",
Table1[[#This Row],[Engine Size]]&lt;4,"Medium",
TRUE,"Large"
)</f>
        <v>Medium</v>
      </c>
      <c r="P2359" cm="1">
        <f t="array" ref="P2359">_xlfn.IFS(
Table1[[#This Row],[Condition]]="New",3,
Table1[[#This Row],[Condition]]="Like New",2,
TRUE,1
)</f>
        <v>2</v>
      </c>
    </row>
    <row r="2360" spans="1:16" hidden="1" x14ac:dyDescent="0.3">
      <c r="A2360">
        <v>2359</v>
      </c>
      <c r="B2360" t="s">
        <v>30</v>
      </c>
      <c r="C2360">
        <v>2019</v>
      </c>
      <c r="D2360">
        <v>5.9</v>
      </c>
      <c r="E2360" t="s">
        <v>42</v>
      </c>
      <c r="F2360" t="s">
        <v>34</v>
      </c>
      <c r="G2360">
        <v>20557</v>
      </c>
      <c r="H2360" t="s">
        <v>20</v>
      </c>
      <c r="I2360">
        <v>20796.060000000001</v>
      </c>
      <c r="J2360" t="s">
        <v>31</v>
      </c>
      <c r="K2360">
        <f ca="1">YEAR(TODAY()) - Table1[[#This Row],[Year]]</f>
        <v>7</v>
      </c>
      <c r="L2360">
        <f>Table1[[#This Row],[Price]]/Table1[[#This Row],[Mileage]]</f>
        <v>1.0116291287639247</v>
      </c>
      <c r="M2360" t="str" cm="1">
        <f t="array" ref="M2360">_xlfn.IFS(
Table1[[#This Row],[Mileage]]&lt;50000,"Low",
Table1[[#This Row],[Mileage]]&lt;150000,"Medium",
TRUE,"High"
)</f>
        <v>Low</v>
      </c>
      <c r="N2360" t="str" cm="1">
        <f t="array" ref="N2360">_xlfn.IFS(
Table1[[#This Row],[Price]]&lt;65000,"Budget",
Table1[[#This Row],[Price]]&lt;=80000,"Mid-range",
TRUE,"Premium"
)</f>
        <v>Budget</v>
      </c>
      <c r="O2360" t="str" cm="1">
        <f t="array" ref="O2360">_xlfn.IFS(
Table1[[#This Row],[Engine Size]]&lt;2,"Small",
Table1[[#This Row],[Engine Size]]&lt;4,"Medium",
TRUE,"Large"
)</f>
        <v>Large</v>
      </c>
      <c r="P2360" cm="1">
        <f t="array" ref="P2360">_xlfn.IFS(
Table1[[#This Row],[Condition]]="New",3,
Table1[[#This Row],[Condition]]="Like New",2,
TRUE,1
)</f>
        <v>3</v>
      </c>
    </row>
    <row r="2361" spans="1:16" x14ac:dyDescent="0.3">
      <c r="A2361">
        <v>2360</v>
      </c>
      <c r="B2361" t="s">
        <v>17</v>
      </c>
      <c r="C2361">
        <v>2002</v>
      </c>
      <c r="D2361">
        <v>2.2000000000000002</v>
      </c>
      <c r="E2361" t="s">
        <v>25</v>
      </c>
      <c r="F2361" t="s">
        <v>19</v>
      </c>
      <c r="G2361">
        <v>21825</v>
      </c>
      <c r="H2361" t="s">
        <v>38</v>
      </c>
      <c r="I2361">
        <v>84320.65</v>
      </c>
      <c r="J2361" t="s">
        <v>35</v>
      </c>
      <c r="K2361">
        <f ca="1">YEAR(TODAY()) - Table1[[#This Row],[Year]]</f>
        <v>24</v>
      </c>
      <c r="L2361">
        <f>Table1[[#This Row],[Price]]/Table1[[#This Row],[Mileage]]</f>
        <v>3.863489117983963</v>
      </c>
      <c r="M2361" t="str" cm="1">
        <f t="array" ref="M2361">_xlfn.IFS(
Table1[[#This Row],[Mileage]]&lt;50000,"Low",
Table1[[#This Row],[Mileage]]&lt;150000,"Medium",
TRUE,"High"
)</f>
        <v>Low</v>
      </c>
      <c r="N2361" t="str" cm="1">
        <f t="array" ref="N2361">_xlfn.IFS(
Table1[[#This Row],[Price]]&lt;65000,"Budget",
Table1[[#This Row],[Price]]&lt;=80000,"Mid-range",
TRUE,"Premium"
)</f>
        <v>Premium</v>
      </c>
      <c r="O2361" t="str" cm="1">
        <f t="array" ref="O2361">_xlfn.IFS(
Table1[[#This Row],[Engine Size]]&lt;2,"Small",
Table1[[#This Row],[Engine Size]]&lt;4,"Medium",
TRUE,"Large"
)</f>
        <v>Medium</v>
      </c>
      <c r="P2361" cm="1">
        <f t="array" ref="P2361">_xlfn.IFS(
Table1[[#This Row],[Condition]]="New",3,
Table1[[#This Row],[Condition]]="Like New",2,
TRUE,1
)</f>
        <v>2</v>
      </c>
    </row>
    <row r="2362" spans="1:16" hidden="1" x14ac:dyDescent="0.3">
      <c r="A2362">
        <v>2361</v>
      </c>
      <c r="B2362" t="s">
        <v>43</v>
      </c>
      <c r="C2362">
        <v>2007</v>
      </c>
      <c r="D2362">
        <v>4.4000000000000004</v>
      </c>
      <c r="E2362" t="s">
        <v>25</v>
      </c>
      <c r="F2362" t="s">
        <v>19</v>
      </c>
      <c r="G2362">
        <v>271142</v>
      </c>
      <c r="H2362" t="s">
        <v>26</v>
      </c>
      <c r="I2362">
        <v>39069.22</v>
      </c>
      <c r="J2362" t="s">
        <v>63</v>
      </c>
      <c r="K2362">
        <f ca="1">YEAR(TODAY()) - Table1[[#This Row],[Year]]</f>
        <v>19</v>
      </c>
      <c r="L2362">
        <f>Table1[[#This Row],[Price]]/Table1[[#This Row],[Mileage]]</f>
        <v>0.14409136172190218</v>
      </c>
      <c r="M2362" t="str" cm="1">
        <f t="array" ref="M2362">_xlfn.IFS(
Table1[[#This Row],[Mileage]]&lt;50000,"Low",
Table1[[#This Row],[Mileage]]&lt;150000,"Medium",
TRUE,"High"
)</f>
        <v>High</v>
      </c>
      <c r="N2362" t="str" cm="1">
        <f t="array" ref="N2362">_xlfn.IFS(
Table1[[#This Row],[Price]]&lt;65000,"Budget",
Table1[[#This Row],[Price]]&lt;=80000,"Mid-range",
TRUE,"Premium"
)</f>
        <v>Budget</v>
      </c>
      <c r="O2362" t="str" cm="1">
        <f t="array" ref="O2362">_xlfn.IFS(
Table1[[#This Row],[Engine Size]]&lt;2,"Small",
Table1[[#This Row],[Engine Size]]&lt;4,"Medium",
TRUE,"Large"
)</f>
        <v>Large</v>
      </c>
      <c r="P2362" cm="1">
        <f t="array" ref="P2362">_xlfn.IFS(
Table1[[#This Row],[Condition]]="New",3,
Table1[[#This Row],[Condition]]="Like New",2,
TRUE,1
)</f>
        <v>1</v>
      </c>
    </row>
    <row r="2363" spans="1:16" hidden="1" x14ac:dyDescent="0.3">
      <c r="A2363">
        <v>2362</v>
      </c>
      <c r="B2363" t="s">
        <v>30</v>
      </c>
      <c r="C2363">
        <v>2013</v>
      </c>
      <c r="D2363">
        <v>4.5999999999999996</v>
      </c>
      <c r="E2363" t="s">
        <v>25</v>
      </c>
      <c r="F2363" t="s">
        <v>34</v>
      </c>
      <c r="G2363">
        <v>36080</v>
      </c>
      <c r="H2363" t="s">
        <v>38</v>
      </c>
      <c r="I2363">
        <v>48228.1</v>
      </c>
      <c r="J2363" t="s">
        <v>52</v>
      </c>
      <c r="K2363">
        <f ca="1">YEAR(TODAY()) - Table1[[#This Row],[Year]]</f>
        <v>13</v>
      </c>
      <c r="L2363">
        <f>Table1[[#This Row],[Price]]/Table1[[#This Row],[Mileage]]</f>
        <v>1.3366990022172949</v>
      </c>
      <c r="M2363" t="str" cm="1">
        <f t="array" ref="M2363">_xlfn.IFS(
Table1[[#This Row],[Mileage]]&lt;50000,"Low",
Table1[[#This Row],[Mileage]]&lt;150000,"Medium",
TRUE,"High"
)</f>
        <v>Low</v>
      </c>
      <c r="N2363" t="str" cm="1">
        <f t="array" ref="N2363">_xlfn.IFS(
Table1[[#This Row],[Price]]&lt;65000,"Budget",
Table1[[#This Row],[Price]]&lt;=80000,"Mid-range",
TRUE,"Premium"
)</f>
        <v>Budget</v>
      </c>
      <c r="O2363" t="str" cm="1">
        <f t="array" ref="O2363">_xlfn.IFS(
Table1[[#This Row],[Engine Size]]&lt;2,"Small",
Table1[[#This Row],[Engine Size]]&lt;4,"Medium",
TRUE,"Large"
)</f>
        <v>Large</v>
      </c>
      <c r="P2363" cm="1">
        <f t="array" ref="P2363">_xlfn.IFS(
Table1[[#This Row],[Condition]]="New",3,
Table1[[#This Row],[Condition]]="Like New",2,
TRUE,1
)</f>
        <v>2</v>
      </c>
    </row>
    <row r="2364" spans="1:16" hidden="1" x14ac:dyDescent="0.3">
      <c r="A2364">
        <v>2363</v>
      </c>
      <c r="B2364" t="s">
        <v>24</v>
      </c>
      <c r="C2364">
        <v>2000</v>
      </c>
      <c r="D2364">
        <v>4</v>
      </c>
      <c r="E2364" t="s">
        <v>18</v>
      </c>
      <c r="F2364" t="s">
        <v>34</v>
      </c>
      <c r="G2364">
        <v>258815</v>
      </c>
      <c r="H2364" t="s">
        <v>38</v>
      </c>
      <c r="I2364">
        <v>7657.33</v>
      </c>
      <c r="J2364" t="s">
        <v>53</v>
      </c>
      <c r="K2364">
        <f ca="1">YEAR(TODAY()) - Table1[[#This Row],[Year]]</f>
        <v>26</v>
      </c>
      <c r="L2364">
        <f>Table1[[#This Row],[Price]]/Table1[[#This Row],[Mileage]]</f>
        <v>2.9586113633290188E-2</v>
      </c>
      <c r="M2364" t="str" cm="1">
        <f t="array" ref="M2364">_xlfn.IFS(
Table1[[#This Row],[Mileage]]&lt;50000,"Low",
Table1[[#This Row],[Mileage]]&lt;150000,"Medium",
TRUE,"High"
)</f>
        <v>High</v>
      </c>
      <c r="N2364" t="str" cm="1">
        <f t="array" ref="N2364">_xlfn.IFS(
Table1[[#This Row],[Price]]&lt;65000,"Budget",
Table1[[#This Row],[Price]]&lt;=80000,"Mid-range",
TRUE,"Premium"
)</f>
        <v>Budget</v>
      </c>
      <c r="O2364" t="str" cm="1">
        <f t="array" ref="O2364">_xlfn.IFS(
Table1[[#This Row],[Engine Size]]&lt;2,"Small",
Table1[[#This Row],[Engine Size]]&lt;4,"Medium",
TRUE,"Large"
)</f>
        <v>Large</v>
      </c>
      <c r="P2364" cm="1">
        <f t="array" ref="P2364">_xlfn.IFS(
Table1[[#This Row],[Condition]]="New",3,
Table1[[#This Row],[Condition]]="Like New",2,
TRUE,1
)</f>
        <v>2</v>
      </c>
    </row>
    <row r="2365" spans="1:16" hidden="1" x14ac:dyDescent="0.3">
      <c r="A2365">
        <v>2364</v>
      </c>
      <c r="B2365" t="s">
        <v>30</v>
      </c>
      <c r="C2365">
        <v>2013</v>
      </c>
      <c r="D2365">
        <v>1.4</v>
      </c>
      <c r="E2365" t="s">
        <v>18</v>
      </c>
      <c r="F2365" t="s">
        <v>19</v>
      </c>
      <c r="G2365">
        <v>188869</v>
      </c>
      <c r="H2365" t="s">
        <v>38</v>
      </c>
      <c r="I2365">
        <v>41658.67</v>
      </c>
      <c r="J2365" t="s">
        <v>41</v>
      </c>
      <c r="K2365">
        <f ca="1">YEAR(TODAY()) - Table1[[#This Row],[Year]]</f>
        <v>13</v>
      </c>
      <c r="L2365">
        <f>Table1[[#This Row],[Price]]/Table1[[#This Row],[Mileage]]</f>
        <v>0.22056912463135822</v>
      </c>
      <c r="M2365" t="str" cm="1">
        <f t="array" ref="M2365">_xlfn.IFS(
Table1[[#This Row],[Mileage]]&lt;50000,"Low",
Table1[[#This Row],[Mileage]]&lt;150000,"Medium",
TRUE,"High"
)</f>
        <v>High</v>
      </c>
      <c r="N2365" t="str" cm="1">
        <f t="array" ref="N2365">_xlfn.IFS(
Table1[[#This Row],[Price]]&lt;65000,"Budget",
Table1[[#This Row],[Price]]&lt;=80000,"Mid-range",
TRUE,"Premium"
)</f>
        <v>Budget</v>
      </c>
      <c r="O2365" t="str" cm="1">
        <f t="array" ref="O2365">_xlfn.IFS(
Table1[[#This Row],[Engine Size]]&lt;2,"Small",
Table1[[#This Row],[Engine Size]]&lt;4,"Medium",
TRUE,"Large"
)</f>
        <v>Small</v>
      </c>
      <c r="P2365" cm="1">
        <f t="array" ref="P2365">_xlfn.IFS(
Table1[[#This Row],[Condition]]="New",3,
Table1[[#This Row],[Condition]]="Like New",2,
TRUE,1
)</f>
        <v>2</v>
      </c>
    </row>
    <row r="2366" spans="1:16" x14ac:dyDescent="0.3">
      <c r="A2366">
        <v>2365</v>
      </c>
      <c r="B2366" t="s">
        <v>24</v>
      </c>
      <c r="C2366">
        <v>2001</v>
      </c>
      <c r="D2366">
        <v>4.4000000000000004</v>
      </c>
      <c r="E2366" t="s">
        <v>18</v>
      </c>
      <c r="F2366" t="s">
        <v>34</v>
      </c>
      <c r="G2366">
        <v>146874</v>
      </c>
      <c r="H2366" t="s">
        <v>26</v>
      </c>
      <c r="I2366">
        <v>78191.59</v>
      </c>
      <c r="J2366" t="s">
        <v>27</v>
      </c>
      <c r="K2366">
        <f ca="1">YEAR(TODAY()) - Table1[[#This Row],[Year]]</f>
        <v>25</v>
      </c>
      <c r="L2366">
        <f>Table1[[#This Row],[Price]]/Table1[[#This Row],[Mileage]]</f>
        <v>0.53237189700014975</v>
      </c>
      <c r="M2366" t="str" cm="1">
        <f t="array" ref="M2366">_xlfn.IFS(
Table1[[#This Row],[Mileage]]&lt;50000,"Low",
Table1[[#This Row],[Mileage]]&lt;150000,"Medium",
TRUE,"High"
)</f>
        <v>Medium</v>
      </c>
      <c r="N2366" t="str" cm="1">
        <f t="array" ref="N2366">_xlfn.IFS(
Table1[[#This Row],[Price]]&lt;65000,"Budget",
Table1[[#This Row],[Price]]&lt;=80000,"Mid-range",
TRUE,"Premium"
)</f>
        <v>Mid-range</v>
      </c>
      <c r="O2366" t="str" cm="1">
        <f t="array" ref="O2366">_xlfn.IFS(
Table1[[#This Row],[Engine Size]]&lt;2,"Small",
Table1[[#This Row],[Engine Size]]&lt;4,"Medium",
TRUE,"Large"
)</f>
        <v>Large</v>
      </c>
      <c r="P2366" cm="1">
        <f t="array" ref="P2366">_xlfn.IFS(
Table1[[#This Row],[Condition]]="New",3,
Table1[[#This Row],[Condition]]="Like New",2,
TRUE,1
)</f>
        <v>1</v>
      </c>
    </row>
    <row r="2367" spans="1:16" x14ac:dyDescent="0.3">
      <c r="A2367">
        <v>2366</v>
      </c>
      <c r="B2367" t="s">
        <v>24</v>
      </c>
      <c r="C2367">
        <v>2022</v>
      </c>
      <c r="D2367">
        <v>1.3</v>
      </c>
      <c r="E2367" t="s">
        <v>33</v>
      </c>
      <c r="F2367" t="s">
        <v>34</v>
      </c>
      <c r="G2367">
        <v>42407</v>
      </c>
      <c r="H2367" t="s">
        <v>38</v>
      </c>
      <c r="I2367">
        <v>83021.14</v>
      </c>
      <c r="J2367" t="s">
        <v>66</v>
      </c>
      <c r="K2367">
        <f ca="1">YEAR(TODAY()) - Table1[[#This Row],[Year]]</f>
        <v>4</v>
      </c>
      <c r="L2367">
        <f>Table1[[#This Row],[Price]]/Table1[[#This Row],[Mileage]]</f>
        <v>1.9577225458061169</v>
      </c>
      <c r="M2367" t="str" cm="1">
        <f t="array" ref="M2367">_xlfn.IFS(
Table1[[#This Row],[Mileage]]&lt;50000,"Low",
Table1[[#This Row],[Mileage]]&lt;150000,"Medium",
TRUE,"High"
)</f>
        <v>Low</v>
      </c>
      <c r="N2367" t="str" cm="1">
        <f t="array" ref="N2367">_xlfn.IFS(
Table1[[#This Row],[Price]]&lt;65000,"Budget",
Table1[[#This Row],[Price]]&lt;=80000,"Mid-range",
TRUE,"Premium"
)</f>
        <v>Premium</v>
      </c>
      <c r="O2367" t="str" cm="1">
        <f t="array" ref="O2367">_xlfn.IFS(
Table1[[#This Row],[Engine Size]]&lt;2,"Small",
Table1[[#This Row],[Engine Size]]&lt;4,"Medium",
TRUE,"Large"
)</f>
        <v>Small</v>
      </c>
      <c r="P2367" cm="1">
        <f t="array" ref="P2367">_xlfn.IFS(
Table1[[#This Row],[Condition]]="New",3,
Table1[[#This Row],[Condition]]="Like New",2,
TRUE,1
)</f>
        <v>2</v>
      </c>
    </row>
    <row r="2368" spans="1:16" x14ac:dyDescent="0.3">
      <c r="A2368">
        <v>2367</v>
      </c>
      <c r="B2368" t="s">
        <v>24</v>
      </c>
      <c r="C2368">
        <v>2003</v>
      </c>
      <c r="D2368">
        <v>4</v>
      </c>
      <c r="E2368" t="s">
        <v>33</v>
      </c>
      <c r="F2368" t="s">
        <v>34</v>
      </c>
      <c r="G2368">
        <v>120283</v>
      </c>
      <c r="H2368" t="s">
        <v>38</v>
      </c>
      <c r="I2368">
        <v>71381.7</v>
      </c>
      <c r="J2368" t="s">
        <v>53</v>
      </c>
      <c r="K2368">
        <f ca="1">YEAR(TODAY()) - Table1[[#This Row],[Year]]</f>
        <v>23</v>
      </c>
      <c r="L2368">
        <f>Table1[[#This Row],[Price]]/Table1[[#This Row],[Mileage]]</f>
        <v>0.59344795191340416</v>
      </c>
      <c r="M2368" t="str" cm="1">
        <f t="array" ref="M2368">_xlfn.IFS(
Table1[[#This Row],[Mileage]]&lt;50000,"Low",
Table1[[#This Row],[Mileage]]&lt;150000,"Medium",
TRUE,"High"
)</f>
        <v>Medium</v>
      </c>
      <c r="N2368" t="str" cm="1">
        <f t="array" ref="N2368">_xlfn.IFS(
Table1[[#This Row],[Price]]&lt;65000,"Budget",
Table1[[#This Row],[Price]]&lt;=80000,"Mid-range",
TRUE,"Premium"
)</f>
        <v>Mid-range</v>
      </c>
      <c r="O2368" t="str" cm="1">
        <f t="array" ref="O2368">_xlfn.IFS(
Table1[[#This Row],[Engine Size]]&lt;2,"Small",
Table1[[#This Row],[Engine Size]]&lt;4,"Medium",
TRUE,"Large"
)</f>
        <v>Large</v>
      </c>
      <c r="P2368" cm="1">
        <f t="array" ref="P2368">_xlfn.IFS(
Table1[[#This Row],[Condition]]="New",3,
Table1[[#This Row],[Condition]]="Like New",2,
TRUE,1
)</f>
        <v>2</v>
      </c>
    </row>
    <row r="2369" spans="1:16" x14ac:dyDescent="0.3">
      <c r="A2369">
        <v>2368</v>
      </c>
      <c r="B2369" t="s">
        <v>50</v>
      </c>
      <c r="C2369">
        <v>2023</v>
      </c>
      <c r="D2369">
        <v>4.7</v>
      </c>
      <c r="E2369" t="s">
        <v>42</v>
      </c>
      <c r="F2369" t="s">
        <v>19</v>
      </c>
      <c r="G2369">
        <v>13338</v>
      </c>
      <c r="H2369" t="s">
        <v>26</v>
      </c>
      <c r="I2369">
        <v>70757.070000000007</v>
      </c>
      <c r="J2369" t="s">
        <v>61</v>
      </c>
      <c r="K2369">
        <f ca="1">YEAR(TODAY()) - Table1[[#This Row],[Year]]</f>
        <v>3</v>
      </c>
      <c r="L2369">
        <f>Table1[[#This Row],[Price]]/Table1[[#This Row],[Mileage]]</f>
        <v>5.3049235267656325</v>
      </c>
      <c r="M2369" t="str" cm="1">
        <f t="array" ref="M2369">_xlfn.IFS(
Table1[[#This Row],[Mileage]]&lt;50000,"Low",
Table1[[#This Row],[Mileage]]&lt;150000,"Medium",
TRUE,"High"
)</f>
        <v>Low</v>
      </c>
      <c r="N2369" t="str" cm="1">
        <f t="array" ref="N2369">_xlfn.IFS(
Table1[[#This Row],[Price]]&lt;65000,"Budget",
Table1[[#This Row],[Price]]&lt;=80000,"Mid-range",
TRUE,"Premium"
)</f>
        <v>Mid-range</v>
      </c>
      <c r="O2369" t="str" cm="1">
        <f t="array" ref="O2369">_xlfn.IFS(
Table1[[#This Row],[Engine Size]]&lt;2,"Small",
Table1[[#This Row],[Engine Size]]&lt;4,"Medium",
TRUE,"Large"
)</f>
        <v>Large</v>
      </c>
      <c r="P2369" cm="1">
        <f t="array" ref="P2369">_xlfn.IFS(
Table1[[#This Row],[Condition]]="New",3,
Table1[[#This Row],[Condition]]="Like New",2,
TRUE,1
)</f>
        <v>1</v>
      </c>
    </row>
    <row r="2370" spans="1:16" x14ac:dyDescent="0.3">
      <c r="A2370">
        <v>2369</v>
      </c>
      <c r="B2370" t="s">
        <v>24</v>
      </c>
      <c r="C2370">
        <v>2018</v>
      </c>
      <c r="D2370">
        <v>2.1</v>
      </c>
      <c r="E2370" t="s">
        <v>18</v>
      </c>
      <c r="F2370" t="s">
        <v>19</v>
      </c>
      <c r="G2370">
        <v>76289</v>
      </c>
      <c r="H2370" t="s">
        <v>20</v>
      </c>
      <c r="I2370">
        <v>53092.73</v>
      </c>
      <c r="J2370" t="s">
        <v>53</v>
      </c>
      <c r="K2370">
        <f ca="1">YEAR(TODAY()) - Table1[[#This Row],[Year]]</f>
        <v>8</v>
      </c>
      <c r="L2370">
        <f>Table1[[#This Row],[Price]]/Table1[[#This Row],[Mileage]]</f>
        <v>0.69594214106883046</v>
      </c>
      <c r="M2370" t="str" cm="1">
        <f t="array" ref="M2370">_xlfn.IFS(
Table1[[#This Row],[Mileage]]&lt;50000,"Low",
Table1[[#This Row],[Mileage]]&lt;150000,"Medium",
TRUE,"High"
)</f>
        <v>Medium</v>
      </c>
      <c r="N2370" t="str" cm="1">
        <f t="array" ref="N2370">_xlfn.IFS(
Table1[[#This Row],[Price]]&lt;65000,"Budget",
Table1[[#This Row],[Price]]&lt;=80000,"Mid-range",
TRUE,"Premium"
)</f>
        <v>Budget</v>
      </c>
      <c r="O2370" t="str" cm="1">
        <f t="array" ref="O2370">_xlfn.IFS(
Table1[[#This Row],[Engine Size]]&lt;2,"Small",
Table1[[#This Row],[Engine Size]]&lt;4,"Medium",
TRUE,"Large"
)</f>
        <v>Medium</v>
      </c>
      <c r="P2370" cm="1">
        <f t="array" ref="P2370">_xlfn.IFS(
Table1[[#This Row],[Condition]]="New",3,
Table1[[#This Row],[Condition]]="Like New",2,
TRUE,1
)</f>
        <v>3</v>
      </c>
    </row>
    <row r="2371" spans="1:16" x14ac:dyDescent="0.3">
      <c r="A2371">
        <v>2370</v>
      </c>
      <c r="B2371" t="s">
        <v>24</v>
      </c>
      <c r="C2371">
        <v>2005</v>
      </c>
      <c r="D2371">
        <v>5.2</v>
      </c>
      <c r="E2371" t="s">
        <v>25</v>
      </c>
      <c r="F2371" t="s">
        <v>19</v>
      </c>
      <c r="G2371">
        <v>149967</v>
      </c>
      <c r="H2371" t="s">
        <v>20</v>
      </c>
      <c r="I2371">
        <v>56141.29</v>
      </c>
      <c r="J2371" t="s">
        <v>49</v>
      </c>
      <c r="K2371">
        <f ca="1">YEAR(TODAY()) - Table1[[#This Row],[Year]]</f>
        <v>21</v>
      </c>
      <c r="L2371">
        <f>Table1[[#This Row],[Price]]/Table1[[#This Row],[Mileage]]</f>
        <v>0.37435762534424238</v>
      </c>
      <c r="M2371" t="str" cm="1">
        <f t="array" ref="M2371">_xlfn.IFS(
Table1[[#This Row],[Mileage]]&lt;50000,"Low",
Table1[[#This Row],[Mileage]]&lt;150000,"Medium",
TRUE,"High"
)</f>
        <v>Medium</v>
      </c>
      <c r="N2371" t="str" cm="1">
        <f t="array" ref="N2371">_xlfn.IFS(
Table1[[#This Row],[Price]]&lt;65000,"Budget",
Table1[[#This Row],[Price]]&lt;=80000,"Mid-range",
TRUE,"Premium"
)</f>
        <v>Budget</v>
      </c>
      <c r="O2371" t="str" cm="1">
        <f t="array" ref="O2371">_xlfn.IFS(
Table1[[#This Row],[Engine Size]]&lt;2,"Small",
Table1[[#This Row],[Engine Size]]&lt;4,"Medium",
TRUE,"Large"
)</f>
        <v>Large</v>
      </c>
      <c r="P2371" cm="1">
        <f t="array" ref="P2371">_xlfn.IFS(
Table1[[#This Row],[Condition]]="New",3,
Table1[[#This Row],[Condition]]="Like New",2,
TRUE,1
)</f>
        <v>3</v>
      </c>
    </row>
    <row r="2372" spans="1:16" x14ac:dyDescent="0.3">
      <c r="A2372">
        <v>2371</v>
      </c>
      <c r="B2372" t="s">
        <v>43</v>
      </c>
      <c r="C2372">
        <v>2000</v>
      </c>
      <c r="D2372">
        <v>1.2</v>
      </c>
      <c r="E2372" t="s">
        <v>25</v>
      </c>
      <c r="F2372" t="s">
        <v>34</v>
      </c>
      <c r="G2372">
        <v>178982</v>
      </c>
      <c r="H2372" t="s">
        <v>20</v>
      </c>
      <c r="I2372">
        <v>75550.02</v>
      </c>
      <c r="J2372" t="s">
        <v>57</v>
      </c>
      <c r="K2372">
        <f ca="1">YEAR(TODAY()) - Table1[[#This Row],[Year]]</f>
        <v>26</v>
      </c>
      <c r="L2372">
        <f>Table1[[#This Row],[Price]]/Table1[[#This Row],[Mileage]]</f>
        <v>0.42210959761316785</v>
      </c>
      <c r="M2372" t="str" cm="1">
        <f t="array" ref="M2372">_xlfn.IFS(
Table1[[#This Row],[Mileage]]&lt;50000,"Low",
Table1[[#This Row],[Mileage]]&lt;150000,"Medium",
TRUE,"High"
)</f>
        <v>High</v>
      </c>
      <c r="N2372" t="str" cm="1">
        <f t="array" ref="N2372">_xlfn.IFS(
Table1[[#This Row],[Price]]&lt;65000,"Budget",
Table1[[#This Row],[Price]]&lt;=80000,"Mid-range",
TRUE,"Premium"
)</f>
        <v>Mid-range</v>
      </c>
      <c r="O2372" t="str" cm="1">
        <f t="array" ref="O2372">_xlfn.IFS(
Table1[[#This Row],[Engine Size]]&lt;2,"Small",
Table1[[#This Row],[Engine Size]]&lt;4,"Medium",
TRUE,"Large"
)</f>
        <v>Small</v>
      </c>
      <c r="P2372" cm="1">
        <f t="array" ref="P2372">_xlfn.IFS(
Table1[[#This Row],[Condition]]="New",3,
Table1[[#This Row],[Condition]]="Like New",2,
TRUE,1
)</f>
        <v>3</v>
      </c>
    </row>
    <row r="2373" spans="1:16" hidden="1" x14ac:dyDescent="0.3">
      <c r="A2373">
        <v>2372</v>
      </c>
      <c r="B2373" t="s">
        <v>58</v>
      </c>
      <c r="C2373">
        <v>2016</v>
      </c>
      <c r="D2373">
        <v>5.2</v>
      </c>
      <c r="E2373" t="s">
        <v>42</v>
      </c>
      <c r="F2373" t="s">
        <v>34</v>
      </c>
      <c r="G2373">
        <v>109367</v>
      </c>
      <c r="H2373" t="s">
        <v>38</v>
      </c>
      <c r="I2373">
        <v>28493.67</v>
      </c>
      <c r="J2373" t="s">
        <v>59</v>
      </c>
      <c r="K2373">
        <f ca="1">YEAR(TODAY()) - Table1[[#This Row],[Year]]</f>
        <v>10</v>
      </c>
      <c r="L2373">
        <f>Table1[[#This Row],[Price]]/Table1[[#This Row],[Mileage]]</f>
        <v>0.26053261038521675</v>
      </c>
      <c r="M2373" t="str" cm="1">
        <f t="array" ref="M2373">_xlfn.IFS(
Table1[[#This Row],[Mileage]]&lt;50000,"Low",
Table1[[#This Row],[Mileage]]&lt;150000,"Medium",
TRUE,"High"
)</f>
        <v>Medium</v>
      </c>
      <c r="N2373" t="str" cm="1">
        <f t="array" ref="N2373">_xlfn.IFS(
Table1[[#This Row],[Price]]&lt;65000,"Budget",
Table1[[#This Row],[Price]]&lt;=80000,"Mid-range",
TRUE,"Premium"
)</f>
        <v>Budget</v>
      </c>
      <c r="O2373" t="str" cm="1">
        <f t="array" ref="O2373">_xlfn.IFS(
Table1[[#This Row],[Engine Size]]&lt;2,"Small",
Table1[[#This Row],[Engine Size]]&lt;4,"Medium",
TRUE,"Large"
)</f>
        <v>Large</v>
      </c>
      <c r="P2373" cm="1">
        <f t="array" ref="P2373">_xlfn.IFS(
Table1[[#This Row],[Condition]]="New",3,
Table1[[#This Row],[Condition]]="Like New",2,
TRUE,1
)</f>
        <v>2</v>
      </c>
    </row>
    <row r="2374" spans="1:16" hidden="1" x14ac:dyDescent="0.3">
      <c r="A2374">
        <v>2373</v>
      </c>
      <c r="B2374" t="s">
        <v>37</v>
      </c>
      <c r="C2374">
        <v>2007</v>
      </c>
      <c r="D2374">
        <v>3.3</v>
      </c>
      <c r="E2374" t="s">
        <v>25</v>
      </c>
      <c r="F2374" t="s">
        <v>19</v>
      </c>
      <c r="G2374">
        <v>117486</v>
      </c>
      <c r="H2374" t="s">
        <v>20</v>
      </c>
      <c r="I2374">
        <v>26994.12</v>
      </c>
      <c r="J2374" t="s">
        <v>48</v>
      </c>
      <c r="K2374">
        <f ca="1">YEAR(TODAY()) - Table1[[#This Row],[Year]]</f>
        <v>19</v>
      </c>
      <c r="L2374">
        <f>Table1[[#This Row],[Price]]/Table1[[#This Row],[Mileage]]</f>
        <v>0.22976456769317194</v>
      </c>
      <c r="M2374" t="str" cm="1">
        <f t="array" ref="M2374">_xlfn.IFS(
Table1[[#This Row],[Mileage]]&lt;50000,"Low",
Table1[[#This Row],[Mileage]]&lt;150000,"Medium",
TRUE,"High"
)</f>
        <v>Medium</v>
      </c>
      <c r="N2374" t="str" cm="1">
        <f t="array" ref="N2374">_xlfn.IFS(
Table1[[#This Row],[Price]]&lt;65000,"Budget",
Table1[[#This Row],[Price]]&lt;=80000,"Mid-range",
TRUE,"Premium"
)</f>
        <v>Budget</v>
      </c>
      <c r="O2374" t="str" cm="1">
        <f t="array" ref="O2374">_xlfn.IFS(
Table1[[#This Row],[Engine Size]]&lt;2,"Small",
Table1[[#This Row],[Engine Size]]&lt;4,"Medium",
TRUE,"Large"
)</f>
        <v>Medium</v>
      </c>
      <c r="P2374" cm="1">
        <f t="array" ref="P2374">_xlfn.IFS(
Table1[[#This Row],[Condition]]="New",3,
Table1[[#This Row],[Condition]]="Like New",2,
TRUE,1
)</f>
        <v>3</v>
      </c>
    </row>
    <row r="2375" spans="1:16" x14ac:dyDescent="0.3">
      <c r="A2375">
        <v>2374</v>
      </c>
      <c r="B2375" t="s">
        <v>58</v>
      </c>
      <c r="C2375">
        <v>2018</v>
      </c>
      <c r="D2375">
        <v>2.1</v>
      </c>
      <c r="E2375" t="s">
        <v>42</v>
      </c>
      <c r="F2375" t="s">
        <v>19</v>
      </c>
      <c r="G2375">
        <v>214209</v>
      </c>
      <c r="H2375" t="s">
        <v>26</v>
      </c>
      <c r="I2375">
        <v>95242.86</v>
      </c>
      <c r="J2375" t="s">
        <v>62</v>
      </c>
      <c r="K2375">
        <f ca="1">YEAR(TODAY()) - Table1[[#This Row],[Year]]</f>
        <v>8</v>
      </c>
      <c r="L2375">
        <f>Table1[[#This Row],[Price]]/Table1[[#This Row],[Mileage]]</f>
        <v>0.4446258560564682</v>
      </c>
      <c r="M2375" t="str" cm="1">
        <f t="array" ref="M2375">_xlfn.IFS(
Table1[[#This Row],[Mileage]]&lt;50000,"Low",
Table1[[#This Row],[Mileage]]&lt;150000,"Medium",
TRUE,"High"
)</f>
        <v>High</v>
      </c>
      <c r="N2375" t="str" cm="1">
        <f t="array" ref="N2375">_xlfn.IFS(
Table1[[#This Row],[Price]]&lt;65000,"Budget",
Table1[[#This Row],[Price]]&lt;=80000,"Mid-range",
TRUE,"Premium"
)</f>
        <v>Premium</v>
      </c>
      <c r="O2375" t="str" cm="1">
        <f t="array" ref="O2375">_xlfn.IFS(
Table1[[#This Row],[Engine Size]]&lt;2,"Small",
Table1[[#This Row],[Engine Size]]&lt;4,"Medium",
TRUE,"Large"
)</f>
        <v>Medium</v>
      </c>
      <c r="P2375" cm="1">
        <f t="array" ref="P2375">_xlfn.IFS(
Table1[[#This Row],[Condition]]="New",3,
Table1[[#This Row],[Condition]]="Like New",2,
TRUE,1
)</f>
        <v>1</v>
      </c>
    </row>
    <row r="2376" spans="1:16" hidden="1" x14ac:dyDescent="0.3">
      <c r="A2376">
        <v>2375</v>
      </c>
      <c r="B2376" t="s">
        <v>24</v>
      </c>
      <c r="C2376">
        <v>2020</v>
      </c>
      <c r="D2376">
        <v>1.7</v>
      </c>
      <c r="E2376" t="s">
        <v>18</v>
      </c>
      <c r="F2376" t="s">
        <v>34</v>
      </c>
      <c r="G2376">
        <v>256055</v>
      </c>
      <c r="H2376" t="s">
        <v>38</v>
      </c>
      <c r="I2376">
        <v>7630.54</v>
      </c>
      <c r="J2376" t="s">
        <v>66</v>
      </c>
      <c r="K2376">
        <f ca="1">YEAR(TODAY()) - Table1[[#This Row],[Year]]</f>
        <v>6</v>
      </c>
      <c r="L2376">
        <f>Table1[[#This Row],[Price]]/Table1[[#This Row],[Mileage]]</f>
        <v>2.9800394446505632E-2</v>
      </c>
      <c r="M2376" t="str" cm="1">
        <f t="array" ref="M2376">_xlfn.IFS(
Table1[[#This Row],[Mileage]]&lt;50000,"Low",
Table1[[#This Row],[Mileage]]&lt;150000,"Medium",
TRUE,"High"
)</f>
        <v>High</v>
      </c>
      <c r="N2376" t="str" cm="1">
        <f t="array" ref="N2376">_xlfn.IFS(
Table1[[#This Row],[Price]]&lt;65000,"Budget",
Table1[[#This Row],[Price]]&lt;=80000,"Mid-range",
TRUE,"Premium"
)</f>
        <v>Budget</v>
      </c>
      <c r="O2376" t="str" cm="1">
        <f t="array" ref="O2376">_xlfn.IFS(
Table1[[#This Row],[Engine Size]]&lt;2,"Small",
Table1[[#This Row],[Engine Size]]&lt;4,"Medium",
TRUE,"Large"
)</f>
        <v>Small</v>
      </c>
      <c r="P2376" cm="1">
        <f t="array" ref="P2376">_xlfn.IFS(
Table1[[#This Row],[Condition]]="New",3,
Table1[[#This Row],[Condition]]="Like New",2,
TRUE,1
)</f>
        <v>2</v>
      </c>
    </row>
    <row r="2377" spans="1:16" hidden="1" x14ac:dyDescent="0.3">
      <c r="A2377">
        <v>2376</v>
      </c>
      <c r="B2377" t="s">
        <v>43</v>
      </c>
      <c r="C2377">
        <v>2000</v>
      </c>
      <c r="D2377">
        <v>5.8</v>
      </c>
      <c r="E2377" t="s">
        <v>25</v>
      </c>
      <c r="F2377" t="s">
        <v>34</v>
      </c>
      <c r="G2377">
        <v>136421</v>
      </c>
      <c r="H2377" t="s">
        <v>38</v>
      </c>
      <c r="I2377">
        <v>18249.22</v>
      </c>
      <c r="J2377" t="s">
        <v>63</v>
      </c>
      <c r="K2377">
        <f ca="1">YEAR(TODAY()) - Table1[[#This Row],[Year]]</f>
        <v>26</v>
      </c>
      <c r="L2377">
        <f>Table1[[#This Row],[Price]]/Table1[[#This Row],[Mileage]]</f>
        <v>0.13377134018956027</v>
      </c>
      <c r="M2377" t="str" cm="1">
        <f t="array" ref="M2377">_xlfn.IFS(
Table1[[#This Row],[Mileage]]&lt;50000,"Low",
Table1[[#This Row],[Mileage]]&lt;150000,"Medium",
TRUE,"High"
)</f>
        <v>Medium</v>
      </c>
      <c r="N2377" t="str" cm="1">
        <f t="array" ref="N2377">_xlfn.IFS(
Table1[[#This Row],[Price]]&lt;65000,"Budget",
Table1[[#This Row],[Price]]&lt;=80000,"Mid-range",
TRUE,"Premium"
)</f>
        <v>Budget</v>
      </c>
      <c r="O2377" t="str" cm="1">
        <f t="array" ref="O2377">_xlfn.IFS(
Table1[[#This Row],[Engine Size]]&lt;2,"Small",
Table1[[#This Row],[Engine Size]]&lt;4,"Medium",
TRUE,"Large"
)</f>
        <v>Large</v>
      </c>
      <c r="P2377" cm="1">
        <f t="array" ref="P2377">_xlfn.IFS(
Table1[[#This Row],[Condition]]="New",3,
Table1[[#This Row],[Condition]]="Like New",2,
TRUE,1
)</f>
        <v>2</v>
      </c>
    </row>
    <row r="2378" spans="1:16" x14ac:dyDescent="0.3">
      <c r="A2378">
        <v>2377</v>
      </c>
      <c r="B2378" t="s">
        <v>30</v>
      </c>
      <c r="C2378">
        <v>2004</v>
      </c>
      <c r="D2378">
        <v>1.4</v>
      </c>
      <c r="E2378" t="s">
        <v>18</v>
      </c>
      <c r="F2378" t="s">
        <v>34</v>
      </c>
      <c r="G2378">
        <v>153535</v>
      </c>
      <c r="H2378" t="s">
        <v>38</v>
      </c>
      <c r="I2378">
        <v>59181.58</v>
      </c>
      <c r="J2378" t="s">
        <v>41</v>
      </c>
      <c r="K2378">
        <f ca="1">YEAR(TODAY()) - Table1[[#This Row],[Year]]</f>
        <v>22</v>
      </c>
      <c r="L2378">
        <f>Table1[[#This Row],[Price]]/Table1[[#This Row],[Mileage]]</f>
        <v>0.385459862572052</v>
      </c>
      <c r="M2378" t="str" cm="1">
        <f t="array" ref="M2378">_xlfn.IFS(
Table1[[#This Row],[Mileage]]&lt;50000,"Low",
Table1[[#This Row],[Mileage]]&lt;150000,"Medium",
TRUE,"High"
)</f>
        <v>High</v>
      </c>
      <c r="N2378" t="str" cm="1">
        <f t="array" ref="N2378">_xlfn.IFS(
Table1[[#This Row],[Price]]&lt;65000,"Budget",
Table1[[#This Row],[Price]]&lt;=80000,"Mid-range",
TRUE,"Premium"
)</f>
        <v>Budget</v>
      </c>
      <c r="O2378" t="str" cm="1">
        <f t="array" ref="O2378">_xlfn.IFS(
Table1[[#This Row],[Engine Size]]&lt;2,"Small",
Table1[[#This Row],[Engine Size]]&lt;4,"Medium",
TRUE,"Large"
)</f>
        <v>Small</v>
      </c>
      <c r="P2378" cm="1">
        <f t="array" ref="P2378">_xlfn.IFS(
Table1[[#This Row],[Condition]]="New",3,
Table1[[#This Row],[Condition]]="Like New",2,
TRUE,1
)</f>
        <v>2</v>
      </c>
    </row>
    <row r="2379" spans="1:16" x14ac:dyDescent="0.3">
      <c r="A2379">
        <v>2378</v>
      </c>
      <c r="B2379" t="s">
        <v>43</v>
      </c>
      <c r="C2379">
        <v>2015</v>
      </c>
      <c r="D2379">
        <v>2</v>
      </c>
      <c r="E2379" t="s">
        <v>33</v>
      </c>
      <c r="F2379" t="s">
        <v>34</v>
      </c>
      <c r="G2379">
        <v>74935</v>
      </c>
      <c r="H2379" t="s">
        <v>20</v>
      </c>
      <c r="I2379">
        <v>75094.31</v>
      </c>
      <c r="J2379" t="s">
        <v>63</v>
      </c>
      <c r="K2379">
        <f ca="1">YEAR(TODAY()) - Table1[[#This Row],[Year]]</f>
        <v>11</v>
      </c>
      <c r="L2379">
        <f>Table1[[#This Row],[Price]]/Table1[[#This Row],[Mileage]]</f>
        <v>1.002125975845733</v>
      </c>
      <c r="M2379" t="str" cm="1">
        <f t="array" ref="M2379">_xlfn.IFS(
Table1[[#This Row],[Mileage]]&lt;50000,"Low",
Table1[[#This Row],[Mileage]]&lt;150000,"Medium",
TRUE,"High"
)</f>
        <v>Medium</v>
      </c>
      <c r="N2379" t="str" cm="1">
        <f t="array" ref="N2379">_xlfn.IFS(
Table1[[#This Row],[Price]]&lt;65000,"Budget",
Table1[[#This Row],[Price]]&lt;=80000,"Mid-range",
TRUE,"Premium"
)</f>
        <v>Mid-range</v>
      </c>
      <c r="O2379" t="str" cm="1">
        <f t="array" ref="O2379">_xlfn.IFS(
Table1[[#This Row],[Engine Size]]&lt;2,"Small",
Table1[[#This Row],[Engine Size]]&lt;4,"Medium",
TRUE,"Large"
)</f>
        <v>Medium</v>
      </c>
      <c r="P2379" cm="1">
        <f t="array" ref="P2379">_xlfn.IFS(
Table1[[#This Row],[Condition]]="New",3,
Table1[[#This Row],[Condition]]="Like New",2,
TRUE,1
)</f>
        <v>3</v>
      </c>
    </row>
    <row r="2380" spans="1:16" x14ac:dyDescent="0.3">
      <c r="A2380">
        <v>2379</v>
      </c>
      <c r="B2380" t="s">
        <v>24</v>
      </c>
      <c r="C2380">
        <v>2005</v>
      </c>
      <c r="D2380">
        <v>2.7</v>
      </c>
      <c r="E2380" t="s">
        <v>25</v>
      </c>
      <c r="F2380" t="s">
        <v>19</v>
      </c>
      <c r="G2380">
        <v>189864</v>
      </c>
      <c r="H2380" t="s">
        <v>20</v>
      </c>
      <c r="I2380">
        <v>56099.65</v>
      </c>
      <c r="J2380" t="s">
        <v>49</v>
      </c>
      <c r="K2380">
        <f ca="1">YEAR(TODAY()) - Table1[[#This Row],[Year]]</f>
        <v>21</v>
      </c>
      <c r="L2380">
        <f>Table1[[#This Row],[Price]]/Table1[[#This Row],[Mileage]]</f>
        <v>0.29547281211814774</v>
      </c>
      <c r="M2380" t="str" cm="1">
        <f t="array" ref="M2380">_xlfn.IFS(
Table1[[#This Row],[Mileage]]&lt;50000,"Low",
Table1[[#This Row],[Mileage]]&lt;150000,"Medium",
TRUE,"High"
)</f>
        <v>High</v>
      </c>
      <c r="N2380" t="str" cm="1">
        <f t="array" ref="N2380">_xlfn.IFS(
Table1[[#This Row],[Price]]&lt;65000,"Budget",
Table1[[#This Row],[Price]]&lt;=80000,"Mid-range",
TRUE,"Premium"
)</f>
        <v>Budget</v>
      </c>
      <c r="O2380" t="str" cm="1">
        <f t="array" ref="O2380">_xlfn.IFS(
Table1[[#This Row],[Engine Size]]&lt;2,"Small",
Table1[[#This Row],[Engine Size]]&lt;4,"Medium",
TRUE,"Large"
)</f>
        <v>Medium</v>
      </c>
      <c r="P2380" cm="1">
        <f t="array" ref="P2380">_xlfn.IFS(
Table1[[#This Row],[Condition]]="New",3,
Table1[[#This Row],[Condition]]="Like New",2,
TRUE,1
)</f>
        <v>3</v>
      </c>
    </row>
    <row r="2381" spans="1:16" hidden="1" x14ac:dyDescent="0.3">
      <c r="A2381">
        <v>2380</v>
      </c>
      <c r="B2381" t="s">
        <v>43</v>
      </c>
      <c r="C2381">
        <v>2007</v>
      </c>
      <c r="D2381">
        <v>4.0999999999999996</v>
      </c>
      <c r="E2381" t="s">
        <v>33</v>
      </c>
      <c r="F2381" t="s">
        <v>34</v>
      </c>
      <c r="G2381">
        <v>275830</v>
      </c>
      <c r="H2381" t="s">
        <v>20</v>
      </c>
      <c r="I2381">
        <v>38731.08</v>
      </c>
      <c r="J2381" t="s">
        <v>44</v>
      </c>
      <c r="K2381">
        <f ca="1">YEAR(TODAY()) - Table1[[#This Row],[Year]]</f>
        <v>19</v>
      </c>
      <c r="L2381">
        <f>Table1[[#This Row],[Price]]/Table1[[#This Row],[Mileage]]</f>
        <v>0.14041648841677845</v>
      </c>
      <c r="M2381" t="str" cm="1">
        <f t="array" ref="M2381">_xlfn.IFS(
Table1[[#This Row],[Mileage]]&lt;50000,"Low",
Table1[[#This Row],[Mileage]]&lt;150000,"Medium",
TRUE,"High"
)</f>
        <v>High</v>
      </c>
      <c r="N2381" t="str" cm="1">
        <f t="array" ref="N2381">_xlfn.IFS(
Table1[[#This Row],[Price]]&lt;65000,"Budget",
Table1[[#This Row],[Price]]&lt;=80000,"Mid-range",
TRUE,"Premium"
)</f>
        <v>Budget</v>
      </c>
      <c r="O2381" t="str" cm="1">
        <f t="array" ref="O2381">_xlfn.IFS(
Table1[[#This Row],[Engine Size]]&lt;2,"Small",
Table1[[#This Row],[Engine Size]]&lt;4,"Medium",
TRUE,"Large"
)</f>
        <v>Large</v>
      </c>
      <c r="P2381" cm="1">
        <f t="array" ref="P2381">_xlfn.IFS(
Table1[[#This Row],[Condition]]="New",3,
Table1[[#This Row],[Condition]]="Like New",2,
TRUE,1
)</f>
        <v>3</v>
      </c>
    </row>
    <row r="2382" spans="1:16" x14ac:dyDescent="0.3">
      <c r="A2382">
        <v>2381</v>
      </c>
      <c r="B2382" t="s">
        <v>17</v>
      </c>
      <c r="C2382">
        <v>2012</v>
      </c>
      <c r="D2382">
        <v>3.7</v>
      </c>
      <c r="E2382" t="s">
        <v>25</v>
      </c>
      <c r="F2382" t="s">
        <v>34</v>
      </c>
      <c r="G2382">
        <v>63528</v>
      </c>
      <c r="H2382" t="s">
        <v>38</v>
      </c>
      <c r="I2382">
        <v>97907.73</v>
      </c>
      <c r="J2382" t="s">
        <v>64</v>
      </c>
      <c r="K2382">
        <f ca="1">YEAR(TODAY()) - Table1[[#This Row],[Year]]</f>
        <v>14</v>
      </c>
      <c r="L2382">
        <f>Table1[[#This Row],[Price]]/Table1[[#This Row],[Mileage]]</f>
        <v>1.5411744427653946</v>
      </c>
      <c r="M2382" t="str" cm="1">
        <f t="array" ref="M2382">_xlfn.IFS(
Table1[[#This Row],[Mileage]]&lt;50000,"Low",
Table1[[#This Row],[Mileage]]&lt;150000,"Medium",
TRUE,"High"
)</f>
        <v>Medium</v>
      </c>
      <c r="N2382" t="str" cm="1">
        <f t="array" ref="N2382">_xlfn.IFS(
Table1[[#This Row],[Price]]&lt;65000,"Budget",
Table1[[#This Row],[Price]]&lt;=80000,"Mid-range",
TRUE,"Premium"
)</f>
        <v>Premium</v>
      </c>
      <c r="O2382" t="str" cm="1">
        <f t="array" ref="O2382">_xlfn.IFS(
Table1[[#This Row],[Engine Size]]&lt;2,"Small",
Table1[[#This Row],[Engine Size]]&lt;4,"Medium",
TRUE,"Large"
)</f>
        <v>Medium</v>
      </c>
      <c r="P2382" cm="1">
        <f t="array" ref="P2382">_xlfn.IFS(
Table1[[#This Row],[Condition]]="New",3,
Table1[[#This Row],[Condition]]="Like New",2,
TRUE,1
)</f>
        <v>2</v>
      </c>
    </row>
    <row r="2383" spans="1:16" x14ac:dyDescent="0.3">
      <c r="A2383">
        <v>2382</v>
      </c>
      <c r="B2383" t="s">
        <v>43</v>
      </c>
      <c r="C2383">
        <v>2015</v>
      </c>
      <c r="D2383">
        <v>1.6</v>
      </c>
      <c r="E2383" t="s">
        <v>18</v>
      </c>
      <c r="F2383" t="s">
        <v>19</v>
      </c>
      <c r="G2383">
        <v>99811</v>
      </c>
      <c r="H2383" t="s">
        <v>26</v>
      </c>
      <c r="I2383">
        <v>71866.009999999995</v>
      </c>
      <c r="J2383" t="s">
        <v>63</v>
      </c>
      <c r="K2383">
        <f ca="1">YEAR(TODAY()) - Table1[[#This Row],[Year]]</f>
        <v>11</v>
      </c>
      <c r="L2383">
        <f>Table1[[#This Row],[Price]]/Table1[[#This Row],[Mileage]]</f>
        <v>0.72002093957579816</v>
      </c>
      <c r="M2383" t="str" cm="1">
        <f t="array" ref="M2383">_xlfn.IFS(
Table1[[#This Row],[Mileage]]&lt;50000,"Low",
Table1[[#This Row],[Mileage]]&lt;150000,"Medium",
TRUE,"High"
)</f>
        <v>Medium</v>
      </c>
      <c r="N2383" t="str" cm="1">
        <f t="array" ref="N2383">_xlfn.IFS(
Table1[[#This Row],[Price]]&lt;65000,"Budget",
Table1[[#This Row],[Price]]&lt;=80000,"Mid-range",
TRUE,"Premium"
)</f>
        <v>Mid-range</v>
      </c>
      <c r="O2383" t="str" cm="1">
        <f t="array" ref="O2383">_xlfn.IFS(
Table1[[#This Row],[Engine Size]]&lt;2,"Small",
Table1[[#This Row],[Engine Size]]&lt;4,"Medium",
TRUE,"Large"
)</f>
        <v>Small</v>
      </c>
      <c r="P2383" cm="1">
        <f t="array" ref="P2383">_xlfn.IFS(
Table1[[#This Row],[Condition]]="New",3,
Table1[[#This Row],[Condition]]="Like New",2,
TRUE,1
)</f>
        <v>1</v>
      </c>
    </row>
    <row r="2384" spans="1:16" x14ac:dyDescent="0.3">
      <c r="A2384">
        <v>2383</v>
      </c>
      <c r="B2384" t="s">
        <v>24</v>
      </c>
      <c r="C2384">
        <v>2002</v>
      </c>
      <c r="D2384">
        <v>2.4</v>
      </c>
      <c r="E2384" t="s">
        <v>42</v>
      </c>
      <c r="F2384" t="s">
        <v>19</v>
      </c>
      <c r="G2384">
        <v>284931</v>
      </c>
      <c r="H2384" t="s">
        <v>38</v>
      </c>
      <c r="I2384">
        <v>83982.13</v>
      </c>
      <c r="J2384" t="s">
        <v>66</v>
      </c>
      <c r="K2384">
        <f ca="1">YEAR(TODAY()) - Table1[[#This Row],[Year]]</f>
        <v>24</v>
      </c>
      <c r="L2384">
        <f>Table1[[#This Row],[Price]]/Table1[[#This Row],[Mileage]]</f>
        <v>0.2947454997876679</v>
      </c>
      <c r="M2384" t="str" cm="1">
        <f t="array" ref="M2384">_xlfn.IFS(
Table1[[#This Row],[Mileage]]&lt;50000,"Low",
Table1[[#This Row],[Mileage]]&lt;150000,"Medium",
TRUE,"High"
)</f>
        <v>High</v>
      </c>
      <c r="N2384" t="str" cm="1">
        <f t="array" ref="N2384">_xlfn.IFS(
Table1[[#This Row],[Price]]&lt;65000,"Budget",
Table1[[#This Row],[Price]]&lt;=80000,"Mid-range",
TRUE,"Premium"
)</f>
        <v>Premium</v>
      </c>
      <c r="O2384" t="str" cm="1">
        <f t="array" ref="O2384">_xlfn.IFS(
Table1[[#This Row],[Engine Size]]&lt;2,"Small",
Table1[[#This Row],[Engine Size]]&lt;4,"Medium",
TRUE,"Large"
)</f>
        <v>Medium</v>
      </c>
      <c r="P2384" cm="1">
        <f t="array" ref="P2384">_xlfn.IFS(
Table1[[#This Row],[Condition]]="New",3,
Table1[[#This Row],[Condition]]="Like New",2,
TRUE,1
)</f>
        <v>2</v>
      </c>
    </row>
    <row r="2385" spans="1:16" hidden="1" x14ac:dyDescent="0.3">
      <c r="A2385">
        <v>2384</v>
      </c>
      <c r="B2385" t="s">
        <v>50</v>
      </c>
      <c r="C2385">
        <v>2018</v>
      </c>
      <c r="D2385">
        <v>2.2000000000000002</v>
      </c>
      <c r="E2385" t="s">
        <v>18</v>
      </c>
      <c r="F2385" t="s">
        <v>34</v>
      </c>
      <c r="G2385">
        <v>188499</v>
      </c>
      <c r="H2385" t="s">
        <v>26</v>
      </c>
      <c r="I2385">
        <v>8823.4500000000007</v>
      </c>
      <c r="J2385" t="s">
        <v>55</v>
      </c>
      <c r="K2385">
        <f ca="1">YEAR(TODAY()) - Table1[[#This Row],[Year]]</f>
        <v>8</v>
      </c>
      <c r="L2385">
        <f>Table1[[#This Row],[Price]]/Table1[[#This Row],[Mileage]]</f>
        <v>4.6809001639265997E-2</v>
      </c>
      <c r="M2385" t="str" cm="1">
        <f t="array" ref="M2385">_xlfn.IFS(
Table1[[#This Row],[Mileage]]&lt;50000,"Low",
Table1[[#This Row],[Mileage]]&lt;150000,"Medium",
TRUE,"High"
)</f>
        <v>High</v>
      </c>
      <c r="N2385" t="str" cm="1">
        <f t="array" ref="N2385">_xlfn.IFS(
Table1[[#This Row],[Price]]&lt;65000,"Budget",
Table1[[#This Row],[Price]]&lt;=80000,"Mid-range",
TRUE,"Premium"
)</f>
        <v>Budget</v>
      </c>
      <c r="O2385" t="str" cm="1">
        <f t="array" ref="O2385">_xlfn.IFS(
Table1[[#This Row],[Engine Size]]&lt;2,"Small",
Table1[[#This Row],[Engine Size]]&lt;4,"Medium",
TRUE,"Large"
)</f>
        <v>Medium</v>
      </c>
      <c r="P2385" cm="1">
        <f t="array" ref="P2385">_xlfn.IFS(
Table1[[#This Row],[Condition]]="New",3,
Table1[[#This Row],[Condition]]="Like New",2,
TRUE,1
)</f>
        <v>1</v>
      </c>
    </row>
    <row r="2386" spans="1:16" hidden="1" x14ac:dyDescent="0.3">
      <c r="A2386">
        <v>2385</v>
      </c>
      <c r="B2386" t="s">
        <v>17</v>
      </c>
      <c r="C2386">
        <v>2011</v>
      </c>
      <c r="D2386">
        <v>2.1</v>
      </c>
      <c r="E2386" t="s">
        <v>18</v>
      </c>
      <c r="F2386" t="s">
        <v>19</v>
      </c>
      <c r="G2386">
        <v>260141</v>
      </c>
      <c r="H2386" t="s">
        <v>38</v>
      </c>
      <c r="I2386">
        <v>27412.41</v>
      </c>
      <c r="J2386" t="s">
        <v>64</v>
      </c>
      <c r="K2386">
        <f ca="1">YEAR(TODAY()) - Table1[[#This Row],[Year]]</f>
        <v>15</v>
      </c>
      <c r="L2386">
        <f>Table1[[#This Row],[Price]]/Table1[[#This Row],[Mileage]]</f>
        <v>0.10537520037210589</v>
      </c>
      <c r="M2386" t="str" cm="1">
        <f t="array" ref="M2386">_xlfn.IFS(
Table1[[#This Row],[Mileage]]&lt;50000,"Low",
Table1[[#This Row],[Mileage]]&lt;150000,"Medium",
TRUE,"High"
)</f>
        <v>High</v>
      </c>
      <c r="N2386" t="str" cm="1">
        <f t="array" ref="N2386">_xlfn.IFS(
Table1[[#This Row],[Price]]&lt;65000,"Budget",
Table1[[#This Row],[Price]]&lt;=80000,"Mid-range",
TRUE,"Premium"
)</f>
        <v>Budget</v>
      </c>
      <c r="O2386" t="str" cm="1">
        <f t="array" ref="O2386">_xlfn.IFS(
Table1[[#This Row],[Engine Size]]&lt;2,"Small",
Table1[[#This Row],[Engine Size]]&lt;4,"Medium",
TRUE,"Large"
)</f>
        <v>Medium</v>
      </c>
      <c r="P2386" cm="1">
        <f t="array" ref="P2386">_xlfn.IFS(
Table1[[#This Row],[Condition]]="New",3,
Table1[[#This Row],[Condition]]="Like New",2,
TRUE,1
)</f>
        <v>2</v>
      </c>
    </row>
    <row r="2387" spans="1:16" hidden="1" x14ac:dyDescent="0.3">
      <c r="A2387">
        <v>2386</v>
      </c>
      <c r="B2387" t="s">
        <v>43</v>
      </c>
      <c r="C2387">
        <v>2015</v>
      </c>
      <c r="D2387">
        <v>3.1</v>
      </c>
      <c r="E2387" t="s">
        <v>18</v>
      </c>
      <c r="F2387" t="s">
        <v>34</v>
      </c>
      <c r="G2387">
        <v>104887</v>
      </c>
      <c r="H2387" t="s">
        <v>26</v>
      </c>
      <c r="I2387">
        <v>40546.25</v>
      </c>
      <c r="J2387" t="s">
        <v>60</v>
      </c>
      <c r="K2387">
        <f ca="1">YEAR(TODAY()) - Table1[[#This Row],[Year]]</f>
        <v>11</v>
      </c>
      <c r="L2387">
        <f>Table1[[#This Row],[Price]]/Table1[[#This Row],[Mileage]]</f>
        <v>0.38657078570270864</v>
      </c>
      <c r="M2387" t="str" cm="1">
        <f t="array" ref="M2387">_xlfn.IFS(
Table1[[#This Row],[Mileage]]&lt;50000,"Low",
Table1[[#This Row],[Mileage]]&lt;150000,"Medium",
TRUE,"High"
)</f>
        <v>Medium</v>
      </c>
      <c r="N2387" t="str" cm="1">
        <f t="array" ref="N2387">_xlfn.IFS(
Table1[[#This Row],[Price]]&lt;65000,"Budget",
Table1[[#This Row],[Price]]&lt;=80000,"Mid-range",
TRUE,"Premium"
)</f>
        <v>Budget</v>
      </c>
      <c r="O2387" t="str" cm="1">
        <f t="array" ref="O2387">_xlfn.IFS(
Table1[[#This Row],[Engine Size]]&lt;2,"Small",
Table1[[#This Row],[Engine Size]]&lt;4,"Medium",
TRUE,"Large"
)</f>
        <v>Medium</v>
      </c>
      <c r="P2387" cm="1">
        <f t="array" ref="P2387">_xlfn.IFS(
Table1[[#This Row],[Condition]]="New",3,
Table1[[#This Row],[Condition]]="Like New",2,
TRUE,1
)</f>
        <v>1</v>
      </c>
    </row>
    <row r="2388" spans="1:16" hidden="1" x14ac:dyDescent="0.3">
      <c r="A2388">
        <v>2387</v>
      </c>
      <c r="B2388" t="s">
        <v>37</v>
      </c>
      <c r="C2388">
        <v>2010</v>
      </c>
      <c r="D2388">
        <v>4.5</v>
      </c>
      <c r="E2388" t="s">
        <v>25</v>
      </c>
      <c r="F2388" t="s">
        <v>34</v>
      </c>
      <c r="G2388">
        <v>61086</v>
      </c>
      <c r="H2388" t="s">
        <v>38</v>
      </c>
      <c r="I2388">
        <v>22347.13</v>
      </c>
      <c r="J2388" t="s">
        <v>39</v>
      </c>
      <c r="K2388">
        <f ca="1">YEAR(TODAY()) - Table1[[#This Row],[Year]]</f>
        <v>16</v>
      </c>
      <c r="L2388">
        <f>Table1[[#This Row],[Price]]/Table1[[#This Row],[Mileage]]</f>
        <v>0.36583063222342271</v>
      </c>
      <c r="M2388" t="str" cm="1">
        <f t="array" ref="M2388">_xlfn.IFS(
Table1[[#This Row],[Mileage]]&lt;50000,"Low",
Table1[[#This Row],[Mileage]]&lt;150000,"Medium",
TRUE,"High"
)</f>
        <v>Medium</v>
      </c>
      <c r="N2388" t="str" cm="1">
        <f t="array" ref="N2388">_xlfn.IFS(
Table1[[#This Row],[Price]]&lt;65000,"Budget",
Table1[[#This Row],[Price]]&lt;=80000,"Mid-range",
TRUE,"Premium"
)</f>
        <v>Budget</v>
      </c>
      <c r="O2388" t="str" cm="1">
        <f t="array" ref="O2388">_xlfn.IFS(
Table1[[#This Row],[Engine Size]]&lt;2,"Small",
Table1[[#This Row],[Engine Size]]&lt;4,"Medium",
TRUE,"Large"
)</f>
        <v>Large</v>
      </c>
      <c r="P2388" cm="1">
        <f t="array" ref="P2388">_xlfn.IFS(
Table1[[#This Row],[Condition]]="New",3,
Table1[[#This Row],[Condition]]="Like New",2,
TRUE,1
)</f>
        <v>2</v>
      </c>
    </row>
    <row r="2389" spans="1:16" hidden="1" x14ac:dyDescent="0.3">
      <c r="A2389">
        <v>2388</v>
      </c>
      <c r="B2389" t="s">
        <v>37</v>
      </c>
      <c r="C2389">
        <v>2009</v>
      </c>
      <c r="D2389">
        <v>2.1</v>
      </c>
      <c r="E2389" t="s">
        <v>42</v>
      </c>
      <c r="F2389" t="s">
        <v>19</v>
      </c>
      <c r="G2389">
        <v>255494</v>
      </c>
      <c r="H2389" t="s">
        <v>38</v>
      </c>
      <c r="I2389">
        <v>11925.43</v>
      </c>
      <c r="J2389" t="s">
        <v>68</v>
      </c>
      <c r="K2389">
        <f ca="1">YEAR(TODAY()) - Table1[[#This Row],[Year]]</f>
        <v>17</v>
      </c>
      <c r="L2389">
        <f>Table1[[#This Row],[Price]]/Table1[[#This Row],[Mileage]]</f>
        <v>4.6675968907293322E-2</v>
      </c>
      <c r="M2389" t="str" cm="1">
        <f t="array" ref="M2389">_xlfn.IFS(
Table1[[#This Row],[Mileage]]&lt;50000,"Low",
Table1[[#This Row],[Mileage]]&lt;150000,"Medium",
TRUE,"High"
)</f>
        <v>High</v>
      </c>
      <c r="N2389" t="str" cm="1">
        <f t="array" ref="N2389">_xlfn.IFS(
Table1[[#This Row],[Price]]&lt;65000,"Budget",
Table1[[#This Row],[Price]]&lt;=80000,"Mid-range",
TRUE,"Premium"
)</f>
        <v>Budget</v>
      </c>
      <c r="O2389" t="str" cm="1">
        <f t="array" ref="O2389">_xlfn.IFS(
Table1[[#This Row],[Engine Size]]&lt;2,"Small",
Table1[[#This Row],[Engine Size]]&lt;4,"Medium",
TRUE,"Large"
)</f>
        <v>Medium</v>
      </c>
      <c r="P2389" cm="1">
        <f t="array" ref="P2389">_xlfn.IFS(
Table1[[#This Row],[Condition]]="New",3,
Table1[[#This Row],[Condition]]="Like New",2,
TRUE,1
)</f>
        <v>2</v>
      </c>
    </row>
    <row r="2390" spans="1:16" hidden="1" x14ac:dyDescent="0.3">
      <c r="A2390">
        <v>2389</v>
      </c>
      <c r="B2390" t="s">
        <v>43</v>
      </c>
      <c r="C2390">
        <v>2019</v>
      </c>
      <c r="D2390">
        <v>2.8</v>
      </c>
      <c r="E2390" t="s">
        <v>33</v>
      </c>
      <c r="F2390" t="s">
        <v>19</v>
      </c>
      <c r="G2390">
        <v>63308</v>
      </c>
      <c r="H2390" t="s">
        <v>26</v>
      </c>
      <c r="I2390">
        <v>26383.71</v>
      </c>
      <c r="J2390" t="s">
        <v>57</v>
      </c>
      <c r="K2390">
        <f ca="1">YEAR(TODAY()) - Table1[[#This Row],[Year]]</f>
        <v>7</v>
      </c>
      <c r="L2390">
        <f>Table1[[#This Row],[Price]]/Table1[[#This Row],[Mileage]]</f>
        <v>0.41675159537499207</v>
      </c>
      <c r="M2390" t="str" cm="1">
        <f t="array" ref="M2390">_xlfn.IFS(
Table1[[#This Row],[Mileage]]&lt;50000,"Low",
Table1[[#This Row],[Mileage]]&lt;150000,"Medium",
TRUE,"High"
)</f>
        <v>Medium</v>
      </c>
      <c r="N2390" t="str" cm="1">
        <f t="array" ref="N2390">_xlfn.IFS(
Table1[[#This Row],[Price]]&lt;65000,"Budget",
Table1[[#This Row],[Price]]&lt;=80000,"Mid-range",
TRUE,"Premium"
)</f>
        <v>Budget</v>
      </c>
      <c r="O2390" t="str" cm="1">
        <f t="array" ref="O2390">_xlfn.IFS(
Table1[[#This Row],[Engine Size]]&lt;2,"Small",
Table1[[#This Row],[Engine Size]]&lt;4,"Medium",
TRUE,"Large"
)</f>
        <v>Medium</v>
      </c>
      <c r="P2390" cm="1">
        <f t="array" ref="P2390">_xlfn.IFS(
Table1[[#This Row],[Condition]]="New",3,
Table1[[#This Row],[Condition]]="Like New",2,
TRUE,1
)</f>
        <v>1</v>
      </c>
    </row>
    <row r="2391" spans="1:16" x14ac:dyDescent="0.3">
      <c r="A2391">
        <v>2390</v>
      </c>
      <c r="B2391" t="s">
        <v>50</v>
      </c>
      <c r="C2391">
        <v>2003</v>
      </c>
      <c r="D2391">
        <v>3</v>
      </c>
      <c r="E2391" t="s">
        <v>18</v>
      </c>
      <c r="F2391" t="s">
        <v>34</v>
      </c>
      <c r="G2391">
        <v>277941</v>
      </c>
      <c r="H2391" t="s">
        <v>26</v>
      </c>
      <c r="I2391">
        <v>55695.38</v>
      </c>
      <c r="J2391" t="s">
        <v>55</v>
      </c>
      <c r="K2391">
        <f ca="1">YEAR(TODAY()) - Table1[[#This Row],[Year]]</f>
        <v>23</v>
      </c>
      <c r="L2391">
        <f>Table1[[#This Row],[Price]]/Table1[[#This Row],[Mileage]]</f>
        <v>0.20038562140886015</v>
      </c>
      <c r="M2391" t="str" cm="1">
        <f t="array" ref="M2391">_xlfn.IFS(
Table1[[#This Row],[Mileage]]&lt;50000,"Low",
Table1[[#This Row],[Mileage]]&lt;150000,"Medium",
TRUE,"High"
)</f>
        <v>High</v>
      </c>
      <c r="N2391" t="str" cm="1">
        <f t="array" ref="N2391">_xlfn.IFS(
Table1[[#This Row],[Price]]&lt;65000,"Budget",
Table1[[#This Row],[Price]]&lt;=80000,"Mid-range",
TRUE,"Premium"
)</f>
        <v>Budget</v>
      </c>
      <c r="O2391" t="str" cm="1">
        <f t="array" ref="O2391">_xlfn.IFS(
Table1[[#This Row],[Engine Size]]&lt;2,"Small",
Table1[[#This Row],[Engine Size]]&lt;4,"Medium",
TRUE,"Large"
)</f>
        <v>Medium</v>
      </c>
      <c r="P2391" cm="1">
        <f t="array" ref="P2391">_xlfn.IFS(
Table1[[#This Row],[Condition]]="New",3,
Table1[[#This Row],[Condition]]="Like New",2,
TRUE,1
)</f>
        <v>1</v>
      </c>
    </row>
    <row r="2392" spans="1:16" x14ac:dyDescent="0.3">
      <c r="A2392">
        <v>2391</v>
      </c>
      <c r="B2392" t="s">
        <v>30</v>
      </c>
      <c r="C2392">
        <v>2011</v>
      </c>
      <c r="D2392">
        <v>5.9</v>
      </c>
      <c r="E2392" t="s">
        <v>25</v>
      </c>
      <c r="F2392" t="s">
        <v>19</v>
      </c>
      <c r="G2392">
        <v>267446</v>
      </c>
      <c r="H2392" t="s">
        <v>26</v>
      </c>
      <c r="I2392">
        <v>71095.8</v>
      </c>
      <c r="J2392" t="s">
        <v>40</v>
      </c>
      <c r="K2392">
        <f ca="1">YEAR(TODAY()) - Table1[[#This Row],[Year]]</f>
        <v>15</v>
      </c>
      <c r="L2392">
        <f>Table1[[#This Row],[Price]]/Table1[[#This Row],[Mileage]]</f>
        <v>0.26583235494268004</v>
      </c>
      <c r="M2392" t="str" cm="1">
        <f t="array" ref="M2392">_xlfn.IFS(
Table1[[#This Row],[Mileage]]&lt;50000,"Low",
Table1[[#This Row],[Mileage]]&lt;150000,"Medium",
TRUE,"High"
)</f>
        <v>High</v>
      </c>
      <c r="N2392" t="str" cm="1">
        <f t="array" ref="N2392">_xlfn.IFS(
Table1[[#This Row],[Price]]&lt;65000,"Budget",
Table1[[#This Row],[Price]]&lt;=80000,"Mid-range",
TRUE,"Premium"
)</f>
        <v>Mid-range</v>
      </c>
      <c r="O2392" t="str" cm="1">
        <f t="array" ref="O2392">_xlfn.IFS(
Table1[[#This Row],[Engine Size]]&lt;2,"Small",
Table1[[#This Row],[Engine Size]]&lt;4,"Medium",
TRUE,"Large"
)</f>
        <v>Large</v>
      </c>
      <c r="P2392" cm="1">
        <f t="array" ref="P2392">_xlfn.IFS(
Table1[[#This Row],[Condition]]="New",3,
Table1[[#This Row],[Condition]]="Like New",2,
TRUE,1
)</f>
        <v>1</v>
      </c>
    </row>
    <row r="2393" spans="1:16" x14ac:dyDescent="0.3">
      <c r="A2393">
        <v>2392</v>
      </c>
      <c r="B2393" t="s">
        <v>24</v>
      </c>
      <c r="C2393">
        <v>2022</v>
      </c>
      <c r="D2393">
        <v>5.8</v>
      </c>
      <c r="E2393" t="s">
        <v>33</v>
      </c>
      <c r="F2393" t="s">
        <v>34</v>
      </c>
      <c r="G2393">
        <v>38059</v>
      </c>
      <c r="H2393" t="s">
        <v>26</v>
      </c>
      <c r="I2393">
        <v>78531.990000000005</v>
      </c>
      <c r="J2393" t="s">
        <v>49</v>
      </c>
      <c r="K2393">
        <f ca="1">YEAR(TODAY()) - Table1[[#This Row],[Year]]</f>
        <v>4</v>
      </c>
      <c r="L2393">
        <f>Table1[[#This Row],[Price]]/Table1[[#This Row],[Mileage]]</f>
        <v>2.0634275729787963</v>
      </c>
      <c r="M2393" t="str" cm="1">
        <f t="array" ref="M2393">_xlfn.IFS(
Table1[[#This Row],[Mileage]]&lt;50000,"Low",
Table1[[#This Row],[Mileage]]&lt;150000,"Medium",
TRUE,"High"
)</f>
        <v>Low</v>
      </c>
      <c r="N2393" t="str" cm="1">
        <f t="array" ref="N2393">_xlfn.IFS(
Table1[[#This Row],[Price]]&lt;65000,"Budget",
Table1[[#This Row],[Price]]&lt;=80000,"Mid-range",
TRUE,"Premium"
)</f>
        <v>Mid-range</v>
      </c>
      <c r="O2393" t="str" cm="1">
        <f t="array" ref="O2393">_xlfn.IFS(
Table1[[#This Row],[Engine Size]]&lt;2,"Small",
Table1[[#This Row],[Engine Size]]&lt;4,"Medium",
TRUE,"Large"
)</f>
        <v>Large</v>
      </c>
      <c r="P2393" cm="1">
        <f t="array" ref="P2393">_xlfn.IFS(
Table1[[#This Row],[Condition]]="New",3,
Table1[[#This Row],[Condition]]="Like New",2,
TRUE,1
)</f>
        <v>1</v>
      </c>
    </row>
    <row r="2394" spans="1:16" hidden="1" x14ac:dyDescent="0.3">
      <c r="A2394">
        <v>2393</v>
      </c>
      <c r="B2394" t="s">
        <v>37</v>
      </c>
      <c r="C2394">
        <v>2001</v>
      </c>
      <c r="D2394">
        <v>5</v>
      </c>
      <c r="E2394" t="s">
        <v>18</v>
      </c>
      <c r="F2394" t="s">
        <v>34</v>
      </c>
      <c r="G2394">
        <v>131980</v>
      </c>
      <c r="H2394" t="s">
        <v>26</v>
      </c>
      <c r="I2394">
        <v>9078.93</v>
      </c>
      <c r="J2394" t="s">
        <v>45</v>
      </c>
      <c r="K2394">
        <f ca="1">YEAR(TODAY()) - Table1[[#This Row],[Year]]</f>
        <v>25</v>
      </c>
      <c r="L2394">
        <f>Table1[[#This Row],[Price]]/Table1[[#This Row],[Mileage]]</f>
        <v>6.8790195484164263E-2</v>
      </c>
      <c r="M2394" t="str" cm="1">
        <f t="array" ref="M2394">_xlfn.IFS(
Table1[[#This Row],[Mileage]]&lt;50000,"Low",
Table1[[#This Row],[Mileage]]&lt;150000,"Medium",
TRUE,"High"
)</f>
        <v>Medium</v>
      </c>
      <c r="N2394" t="str" cm="1">
        <f t="array" ref="N2394">_xlfn.IFS(
Table1[[#This Row],[Price]]&lt;65000,"Budget",
Table1[[#This Row],[Price]]&lt;=80000,"Mid-range",
TRUE,"Premium"
)</f>
        <v>Budget</v>
      </c>
      <c r="O2394" t="str" cm="1">
        <f t="array" ref="O2394">_xlfn.IFS(
Table1[[#This Row],[Engine Size]]&lt;2,"Small",
Table1[[#This Row],[Engine Size]]&lt;4,"Medium",
TRUE,"Large"
)</f>
        <v>Large</v>
      </c>
      <c r="P2394" cm="1">
        <f t="array" ref="P2394">_xlfn.IFS(
Table1[[#This Row],[Condition]]="New",3,
Table1[[#This Row],[Condition]]="Like New",2,
TRUE,1
)</f>
        <v>1</v>
      </c>
    </row>
    <row r="2395" spans="1:16" hidden="1" x14ac:dyDescent="0.3">
      <c r="A2395">
        <v>2394</v>
      </c>
      <c r="B2395" t="s">
        <v>30</v>
      </c>
      <c r="C2395">
        <v>2023</v>
      </c>
      <c r="D2395">
        <v>2.2000000000000002</v>
      </c>
      <c r="E2395" t="s">
        <v>33</v>
      </c>
      <c r="F2395" t="s">
        <v>34</v>
      </c>
      <c r="G2395">
        <v>191324</v>
      </c>
      <c r="H2395" t="s">
        <v>26</v>
      </c>
      <c r="I2395">
        <v>45658.69</v>
      </c>
      <c r="J2395" t="s">
        <v>40</v>
      </c>
      <c r="K2395">
        <f ca="1">YEAR(TODAY()) - Table1[[#This Row],[Year]]</f>
        <v>3</v>
      </c>
      <c r="L2395">
        <f>Table1[[#This Row],[Price]]/Table1[[#This Row],[Mileage]]</f>
        <v>0.23864590955656376</v>
      </c>
      <c r="M2395" t="str" cm="1">
        <f t="array" ref="M2395">_xlfn.IFS(
Table1[[#This Row],[Mileage]]&lt;50000,"Low",
Table1[[#This Row],[Mileage]]&lt;150000,"Medium",
TRUE,"High"
)</f>
        <v>High</v>
      </c>
      <c r="N2395" t="str" cm="1">
        <f t="array" ref="N2395">_xlfn.IFS(
Table1[[#This Row],[Price]]&lt;65000,"Budget",
Table1[[#This Row],[Price]]&lt;=80000,"Mid-range",
TRUE,"Premium"
)</f>
        <v>Budget</v>
      </c>
      <c r="O2395" t="str" cm="1">
        <f t="array" ref="O2395">_xlfn.IFS(
Table1[[#This Row],[Engine Size]]&lt;2,"Small",
Table1[[#This Row],[Engine Size]]&lt;4,"Medium",
TRUE,"Large"
)</f>
        <v>Medium</v>
      </c>
      <c r="P2395" cm="1">
        <f t="array" ref="P2395">_xlfn.IFS(
Table1[[#This Row],[Condition]]="New",3,
Table1[[#This Row],[Condition]]="Like New",2,
TRUE,1
)</f>
        <v>1</v>
      </c>
    </row>
    <row r="2396" spans="1:16" hidden="1" x14ac:dyDescent="0.3">
      <c r="A2396">
        <v>2395</v>
      </c>
      <c r="B2396" t="s">
        <v>43</v>
      </c>
      <c r="C2396">
        <v>2021</v>
      </c>
      <c r="D2396">
        <v>1.3</v>
      </c>
      <c r="E2396" t="s">
        <v>18</v>
      </c>
      <c r="F2396" t="s">
        <v>19</v>
      </c>
      <c r="G2396">
        <v>143949</v>
      </c>
      <c r="H2396" t="s">
        <v>26</v>
      </c>
      <c r="I2396">
        <v>16610.099999999999</v>
      </c>
      <c r="J2396" t="s">
        <v>60</v>
      </c>
      <c r="K2396">
        <f ca="1">YEAR(TODAY()) - Table1[[#This Row],[Year]]</f>
        <v>5</v>
      </c>
      <c r="L2396">
        <f>Table1[[#This Row],[Price]]/Table1[[#This Row],[Mileage]]</f>
        <v>0.11538878352749932</v>
      </c>
      <c r="M2396" t="str" cm="1">
        <f t="array" ref="M2396">_xlfn.IFS(
Table1[[#This Row],[Mileage]]&lt;50000,"Low",
Table1[[#This Row],[Mileage]]&lt;150000,"Medium",
TRUE,"High"
)</f>
        <v>Medium</v>
      </c>
      <c r="N2396" t="str" cm="1">
        <f t="array" ref="N2396">_xlfn.IFS(
Table1[[#This Row],[Price]]&lt;65000,"Budget",
Table1[[#This Row],[Price]]&lt;=80000,"Mid-range",
TRUE,"Premium"
)</f>
        <v>Budget</v>
      </c>
      <c r="O2396" t="str" cm="1">
        <f t="array" ref="O2396">_xlfn.IFS(
Table1[[#This Row],[Engine Size]]&lt;2,"Small",
Table1[[#This Row],[Engine Size]]&lt;4,"Medium",
TRUE,"Large"
)</f>
        <v>Small</v>
      </c>
      <c r="P2396" cm="1">
        <f t="array" ref="P2396">_xlfn.IFS(
Table1[[#This Row],[Condition]]="New",3,
Table1[[#This Row],[Condition]]="Like New",2,
TRUE,1
)</f>
        <v>1</v>
      </c>
    </row>
    <row r="2397" spans="1:16" hidden="1" x14ac:dyDescent="0.3">
      <c r="A2397">
        <v>2396</v>
      </c>
      <c r="B2397" t="s">
        <v>30</v>
      </c>
      <c r="C2397">
        <v>2018</v>
      </c>
      <c r="D2397">
        <v>2.6</v>
      </c>
      <c r="E2397" t="s">
        <v>33</v>
      </c>
      <c r="F2397" t="s">
        <v>34</v>
      </c>
      <c r="G2397">
        <v>276383</v>
      </c>
      <c r="H2397" t="s">
        <v>26</v>
      </c>
      <c r="I2397">
        <v>45964.04</v>
      </c>
      <c r="J2397" t="s">
        <v>40</v>
      </c>
      <c r="K2397">
        <f ca="1">YEAR(TODAY()) - Table1[[#This Row],[Year]]</f>
        <v>8</v>
      </c>
      <c r="L2397">
        <f>Table1[[#This Row],[Price]]/Table1[[#This Row],[Mileage]]</f>
        <v>0.16630559766700556</v>
      </c>
      <c r="M2397" t="str" cm="1">
        <f t="array" ref="M2397">_xlfn.IFS(
Table1[[#This Row],[Mileage]]&lt;50000,"Low",
Table1[[#This Row],[Mileage]]&lt;150000,"Medium",
TRUE,"High"
)</f>
        <v>High</v>
      </c>
      <c r="N2397" t="str" cm="1">
        <f t="array" ref="N2397">_xlfn.IFS(
Table1[[#This Row],[Price]]&lt;65000,"Budget",
Table1[[#This Row],[Price]]&lt;=80000,"Mid-range",
TRUE,"Premium"
)</f>
        <v>Budget</v>
      </c>
      <c r="O2397" t="str" cm="1">
        <f t="array" ref="O2397">_xlfn.IFS(
Table1[[#This Row],[Engine Size]]&lt;2,"Small",
Table1[[#This Row],[Engine Size]]&lt;4,"Medium",
TRUE,"Large"
)</f>
        <v>Medium</v>
      </c>
      <c r="P2397" cm="1">
        <f t="array" ref="P2397">_xlfn.IFS(
Table1[[#This Row],[Condition]]="New",3,
Table1[[#This Row],[Condition]]="Like New",2,
TRUE,1
)</f>
        <v>1</v>
      </c>
    </row>
    <row r="2398" spans="1:16" hidden="1" x14ac:dyDescent="0.3">
      <c r="A2398">
        <v>2397</v>
      </c>
      <c r="B2398" t="s">
        <v>17</v>
      </c>
      <c r="C2398">
        <v>2004</v>
      </c>
      <c r="D2398">
        <v>2.2999999999999998</v>
      </c>
      <c r="E2398" t="s">
        <v>33</v>
      </c>
      <c r="F2398" t="s">
        <v>34</v>
      </c>
      <c r="G2398">
        <v>27313</v>
      </c>
      <c r="H2398" t="s">
        <v>38</v>
      </c>
      <c r="I2398">
        <v>46227.71</v>
      </c>
      <c r="J2398" t="s">
        <v>35</v>
      </c>
      <c r="K2398">
        <f ca="1">YEAR(TODAY()) - Table1[[#This Row],[Year]]</f>
        <v>22</v>
      </c>
      <c r="L2398">
        <f>Table1[[#This Row],[Price]]/Table1[[#This Row],[Mileage]]</f>
        <v>1.6925167502654412</v>
      </c>
      <c r="M2398" t="str" cm="1">
        <f t="array" ref="M2398">_xlfn.IFS(
Table1[[#This Row],[Mileage]]&lt;50000,"Low",
Table1[[#This Row],[Mileage]]&lt;150000,"Medium",
TRUE,"High"
)</f>
        <v>Low</v>
      </c>
      <c r="N2398" t="str" cm="1">
        <f t="array" ref="N2398">_xlfn.IFS(
Table1[[#This Row],[Price]]&lt;65000,"Budget",
Table1[[#This Row],[Price]]&lt;=80000,"Mid-range",
TRUE,"Premium"
)</f>
        <v>Budget</v>
      </c>
      <c r="O2398" t="str" cm="1">
        <f t="array" ref="O2398">_xlfn.IFS(
Table1[[#This Row],[Engine Size]]&lt;2,"Small",
Table1[[#This Row],[Engine Size]]&lt;4,"Medium",
TRUE,"Large"
)</f>
        <v>Medium</v>
      </c>
      <c r="P2398" cm="1">
        <f t="array" ref="P2398">_xlfn.IFS(
Table1[[#This Row],[Condition]]="New",3,
Table1[[#This Row],[Condition]]="Like New",2,
TRUE,1
)</f>
        <v>2</v>
      </c>
    </row>
    <row r="2399" spans="1:16" x14ac:dyDescent="0.3">
      <c r="A2399">
        <v>2398</v>
      </c>
      <c r="B2399" t="s">
        <v>58</v>
      </c>
      <c r="C2399">
        <v>2007</v>
      </c>
      <c r="D2399">
        <v>3.5</v>
      </c>
      <c r="E2399" t="s">
        <v>42</v>
      </c>
      <c r="F2399" t="s">
        <v>34</v>
      </c>
      <c r="G2399">
        <v>42103</v>
      </c>
      <c r="H2399" t="s">
        <v>26</v>
      </c>
      <c r="I2399">
        <v>52330.11</v>
      </c>
      <c r="J2399" t="s">
        <v>67</v>
      </c>
      <c r="K2399">
        <f ca="1">YEAR(TODAY()) - Table1[[#This Row],[Year]]</f>
        <v>19</v>
      </c>
      <c r="L2399">
        <f>Table1[[#This Row],[Price]]/Table1[[#This Row],[Mileage]]</f>
        <v>1.2429069187468826</v>
      </c>
      <c r="M2399" t="str" cm="1">
        <f t="array" ref="M2399">_xlfn.IFS(
Table1[[#This Row],[Mileage]]&lt;50000,"Low",
Table1[[#This Row],[Mileage]]&lt;150000,"Medium",
TRUE,"High"
)</f>
        <v>Low</v>
      </c>
      <c r="N2399" t="str" cm="1">
        <f t="array" ref="N2399">_xlfn.IFS(
Table1[[#This Row],[Price]]&lt;65000,"Budget",
Table1[[#This Row],[Price]]&lt;=80000,"Mid-range",
TRUE,"Premium"
)</f>
        <v>Budget</v>
      </c>
      <c r="O2399" t="str" cm="1">
        <f t="array" ref="O2399">_xlfn.IFS(
Table1[[#This Row],[Engine Size]]&lt;2,"Small",
Table1[[#This Row],[Engine Size]]&lt;4,"Medium",
TRUE,"Large"
)</f>
        <v>Medium</v>
      </c>
      <c r="P2399" cm="1">
        <f t="array" ref="P2399">_xlfn.IFS(
Table1[[#This Row],[Condition]]="New",3,
Table1[[#This Row],[Condition]]="Like New",2,
TRUE,1
)</f>
        <v>1</v>
      </c>
    </row>
    <row r="2400" spans="1:16" x14ac:dyDescent="0.3">
      <c r="A2400">
        <v>2399</v>
      </c>
      <c r="B2400" t="s">
        <v>37</v>
      </c>
      <c r="C2400">
        <v>2006</v>
      </c>
      <c r="D2400">
        <v>4.9000000000000004</v>
      </c>
      <c r="E2400" t="s">
        <v>42</v>
      </c>
      <c r="F2400" t="s">
        <v>19</v>
      </c>
      <c r="G2400">
        <v>179480</v>
      </c>
      <c r="H2400" t="s">
        <v>26</v>
      </c>
      <c r="I2400">
        <v>89818.91</v>
      </c>
      <c r="J2400" t="s">
        <v>68</v>
      </c>
      <c r="K2400">
        <f ca="1">YEAR(TODAY()) - Table1[[#This Row],[Year]]</f>
        <v>20</v>
      </c>
      <c r="L2400">
        <f>Table1[[#This Row],[Price]]/Table1[[#This Row],[Mileage]]</f>
        <v>0.50043965901493204</v>
      </c>
      <c r="M2400" t="str" cm="1">
        <f t="array" ref="M2400">_xlfn.IFS(
Table1[[#This Row],[Mileage]]&lt;50000,"Low",
Table1[[#This Row],[Mileage]]&lt;150000,"Medium",
TRUE,"High"
)</f>
        <v>High</v>
      </c>
      <c r="N2400" t="str" cm="1">
        <f t="array" ref="N2400">_xlfn.IFS(
Table1[[#This Row],[Price]]&lt;65000,"Budget",
Table1[[#This Row],[Price]]&lt;=80000,"Mid-range",
TRUE,"Premium"
)</f>
        <v>Premium</v>
      </c>
      <c r="O2400" t="str" cm="1">
        <f t="array" ref="O2400">_xlfn.IFS(
Table1[[#This Row],[Engine Size]]&lt;2,"Small",
Table1[[#This Row],[Engine Size]]&lt;4,"Medium",
TRUE,"Large"
)</f>
        <v>Large</v>
      </c>
      <c r="P2400" cm="1">
        <f t="array" ref="P2400">_xlfn.IFS(
Table1[[#This Row],[Condition]]="New",3,
Table1[[#This Row],[Condition]]="Like New",2,
TRUE,1
)</f>
        <v>1</v>
      </c>
    </row>
    <row r="2401" spans="1:16" x14ac:dyDescent="0.3">
      <c r="A2401">
        <v>2400</v>
      </c>
      <c r="B2401" t="s">
        <v>43</v>
      </c>
      <c r="C2401">
        <v>2013</v>
      </c>
      <c r="D2401">
        <v>5.3</v>
      </c>
      <c r="E2401" t="s">
        <v>18</v>
      </c>
      <c r="F2401" t="s">
        <v>34</v>
      </c>
      <c r="G2401">
        <v>88771</v>
      </c>
      <c r="H2401" t="s">
        <v>38</v>
      </c>
      <c r="I2401">
        <v>81484.070000000007</v>
      </c>
      <c r="J2401" t="s">
        <v>57</v>
      </c>
      <c r="K2401">
        <f ca="1">YEAR(TODAY()) - Table1[[#This Row],[Year]]</f>
        <v>13</v>
      </c>
      <c r="L2401">
        <f>Table1[[#This Row],[Price]]/Table1[[#This Row],[Mileage]]</f>
        <v>0.9179131698415024</v>
      </c>
      <c r="M2401" t="str" cm="1">
        <f t="array" ref="M2401">_xlfn.IFS(
Table1[[#This Row],[Mileage]]&lt;50000,"Low",
Table1[[#This Row],[Mileage]]&lt;150000,"Medium",
TRUE,"High"
)</f>
        <v>Medium</v>
      </c>
      <c r="N2401" t="str" cm="1">
        <f t="array" ref="N2401">_xlfn.IFS(
Table1[[#This Row],[Price]]&lt;65000,"Budget",
Table1[[#This Row],[Price]]&lt;=80000,"Mid-range",
TRUE,"Premium"
)</f>
        <v>Premium</v>
      </c>
      <c r="O2401" t="str" cm="1">
        <f t="array" ref="O2401">_xlfn.IFS(
Table1[[#This Row],[Engine Size]]&lt;2,"Small",
Table1[[#This Row],[Engine Size]]&lt;4,"Medium",
TRUE,"Large"
)</f>
        <v>Large</v>
      </c>
      <c r="P2401" cm="1">
        <f t="array" ref="P2401">_xlfn.IFS(
Table1[[#This Row],[Condition]]="New",3,
Table1[[#This Row],[Condition]]="Like New",2,
TRUE,1
)</f>
        <v>2</v>
      </c>
    </row>
    <row r="2402" spans="1:16" x14ac:dyDescent="0.3">
      <c r="A2402">
        <v>2401</v>
      </c>
      <c r="B2402" t="s">
        <v>24</v>
      </c>
      <c r="C2402">
        <v>2023</v>
      </c>
      <c r="D2402">
        <v>5.2</v>
      </c>
      <c r="E2402" t="s">
        <v>25</v>
      </c>
      <c r="F2402" t="s">
        <v>34</v>
      </c>
      <c r="G2402">
        <v>126228</v>
      </c>
      <c r="H2402" t="s">
        <v>38</v>
      </c>
      <c r="I2402">
        <v>65488.480000000003</v>
      </c>
      <c r="J2402" t="s">
        <v>49</v>
      </c>
      <c r="K2402">
        <f ca="1">YEAR(TODAY()) - Table1[[#This Row],[Year]]</f>
        <v>3</v>
      </c>
      <c r="L2402">
        <f>Table1[[#This Row],[Price]]/Table1[[#This Row],[Mileage]]</f>
        <v>0.51881104033970282</v>
      </c>
      <c r="M2402" t="str" cm="1">
        <f t="array" ref="M2402">_xlfn.IFS(
Table1[[#This Row],[Mileage]]&lt;50000,"Low",
Table1[[#This Row],[Mileage]]&lt;150000,"Medium",
TRUE,"High"
)</f>
        <v>Medium</v>
      </c>
      <c r="N2402" t="str" cm="1">
        <f t="array" ref="N2402">_xlfn.IFS(
Table1[[#This Row],[Price]]&lt;65000,"Budget",
Table1[[#This Row],[Price]]&lt;=80000,"Mid-range",
TRUE,"Premium"
)</f>
        <v>Mid-range</v>
      </c>
      <c r="O2402" t="str" cm="1">
        <f t="array" ref="O2402">_xlfn.IFS(
Table1[[#This Row],[Engine Size]]&lt;2,"Small",
Table1[[#This Row],[Engine Size]]&lt;4,"Medium",
TRUE,"Large"
)</f>
        <v>Large</v>
      </c>
      <c r="P2402" cm="1">
        <f t="array" ref="P2402">_xlfn.IFS(
Table1[[#This Row],[Condition]]="New",3,
Table1[[#This Row],[Condition]]="Like New",2,
TRUE,1
)</f>
        <v>2</v>
      </c>
    </row>
    <row r="2403" spans="1:16" x14ac:dyDescent="0.3">
      <c r="A2403">
        <v>2402</v>
      </c>
      <c r="B2403" t="s">
        <v>50</v>
      </c>
      <c r="C2403">
        <v>2022</v>
      </c>
      <c r="D2403">
        <v>2.8</v>
      </c>
      <c r="E2403" t="s">
        <v>42</v>
      </c>
      <c r="F2403" t="s">
        <v>34</v>
      </c>
      <c r="G2403">
        <v>91665</v>
      </c>
      <c r="H2403" t="s">
        <v>20</v>
      </c>
      <c r="I2403">
        <v>89113.7</v>
      </c>
      <c r="J2403" t="s">
        <v>54</v>
      </c>
      <c r="K2403">
        <f ca="1">YEAR(TODAY()) - Table1[[#This Row],[Year]]</f>
        <v>4</v>
      </c>
      <c r="L2403">
        <f>Table1[[#This Row],[Price]]/Table1[[#This Row],[Mileage]]</f>
        <v>0.97216713031146018</v>
      </c>
      <c r="M2403" t="str" cm="1">
        <f t="array" ref="M2403">_xlfn.IFS(
Table1[[#This Row],[Mileage]]&lt;50000,"Low",
Table1[[#This Row],[Mileage]]&lt;150000,"Medium",
TRUE,"High"
)</f>
        <v>Medium</v>
      </c>
      <c r="N2403" t="str" cm="1">
        <f t="array" ref="N2403">_xlfn.IFS(
Table1[[#This Row],[Price]]&lt;65000,"Budget",
Table1[[#This Row],[Price]]&lt;=80000,"Mid-range",
TRUE,"Premium"
)</f>
        <v>Premium</v>
      </c>
      <c r="O2403" t="str" cm="1">
        <f t="array" ref="O2403">_xlfn.IFS(
Table1[[#This Row],[Engine Size]]&lt;2,"Small",
Table1[[#This Row],[Engine Size]]&lt;4,"Medium",
TRUE,"Large"
)</f>
        <v>Medium</v>
      </c>
      <c r="P2403" cm="1">
        <f t="array" ref="P2403">_xlfn.IFS(
Table1[[#This Row],[Condition]]="New",3,
Table1[[#This Row],[Condition]]="Like New",2,
TRUE,1
)</f>
        <v>3</v>
      </c>
    </row>
    <row r="2404" spans="1:16" x14ac:dyDescent="0.3">
      <c r="A2404">
        <v>2403</v>
      </c>
      <c r="B2404" t="s">
        <v>17</v>
      </c>
      <c r="C2404">
        <v>2002</v>
      </c>
      <c r="D2404">
        <v>4.4000000000000004</v>
      </c>
      <c r="E2404" t="s">
        <v>33</v>
      </c>
      <c r="F2404" t="s">
        <v>19</v>
      </c>
      <c r="G2404">
        <v>272678</v>
      </c>
      <c r="H2404" t="s">
        <v>20</v>
      </c>
      <c r="I2404">
        <v>69454.52</v>
      </c>
      <c r="J2404" t="s">
        <v>21</v>
      </c>
      <c r="K2404">
        <f ca="1">YEAR(TODAY()) - Table1[[#This Row],[Year]]</f>
        <v>24</v>
      </c>
      <c r="L2404">
        <f>Table1[[#This Row],[Price]]/Table1[[#This Row],[Mileage]]</f>
        <v>0.25471259140818109</v>
      </c>
      <c r="M2404" t="str" cm="1">
        <f t="array" ref="M2404">_xlfn.IFS(
Table1[[#This Row],[Mileage]]&lt;50000,"Low",
Table1[[#This Row],[Mileage]]&lt;150000,"Medium",
TRUE,"High"
)</f>
        <v>High</v>
      </c>
      <c r="N2404" t="str" cm="1">
        <f t="array" ref="N2404">_xlfn.IFS(
Table1[[#This Row],[Price]]&lt;65000,"Budget",
Table1[[#This Row],[Price]]&lt;=80000,"Mid-range",
TRUE,"Premium"
)</f>
        <v>Mid-range</v>
      </c>
      <c r="O2404" t="str" cm="1">
        <f t="array" ref="O2404">_xlfn.IFS(
Table1[[#This Row],[Engine Size]]&lt;2,"Small",
Table1[[#This Row],[Engine Size]]&lt;4,"Medium",
TRUE,"Large"
)</f>
        <v>Large</v>
      </c>
      <c r="P2404" cm="1">
        <f t="array" ref="P2404">_xlfn.IFS(
Table1[[#This Row],[Condition]]="New",3,
Table1[[#This Row],[Condition]]="Like New",2,
TRUE,1
)</f>
        <v>3</v>
      </c>
    </row>
    <row r="2405" spans="1:16" x14ac:dyDescent="0.3">
      <c r="A2405">
        <v>2404</v>
      </c>
      <c r="B2405" t="s">
        <v>43</v>
      </c>
      <c r="C2405">
        <v>2017</v>
      </c>
      <c r="D2405">
        <v>2.6</v>
      </c>
      <c r="E2405" t="s">
        <v>42</v>
      </c>
      <c r="F2405" t="s">
        <v>34</v>
      </c>
      <c r="G2405">
        <v>279333</v>
      </c>
      <c r="H2405" t="s">
        <v>26</v>
      </c>
      <c r="I2405">
        <v>82791.22</v>
      </c>
      <c r="J2405" t="s">
        <v>57</v>
      </c>
      <c r="K2405">
        <f ca="1">YEAR(TODAY()) - Table1[[#This Row],[Year]]</f>
        <v>9</v>
      </c>
      <c r="L2405">
        <f>Table1[[#This Row],[Price]]/Table1[[#This Row],[Mileage]]</f>
        <v>0.29638896943791104</v>
      </c>
      <c r="M2405" t="str" cm="1">
        <f t="array" ref="M2405">_xlfn.IFS(
Table1[[#This Row],[Mileage]]&lt;50000,"Low",
Table1[[#This Row],[Mileage]]&lt;150000,"Medium",
TRUE,"High"
)</f>
        <v>High</v>
      </c>
      <c r="N2405" t="str" cm="1">
        <f t="array" ref="N2405">_xlfn.IFS(
Table1[[#This Row],[Price]]&lt;65000,"Budget",
Table1[[#This Row],[Price]]&lt;=80000,"Mid-range",
TRUE,"Premium"
)</f>
        <v>Premium</v>
      </c>
      <c r="O2405" t="str" cm="1">
        <f t="array" ref="O2405">_xlfn.IFS(
Table1[[#This Row],[Engine Size]]&lt;2,"Small",
Table1[[#This Row],[Engine Size]]&lt;4,"Medium",
TRUE,"Large"
)</f>
        <v>Medium</v>
      </c>
      <c r="P2405" cm="1">
        <f t="array" ref="P2405">_xlfn.IFS(
Table1[[#This Row],[Condition]]="New",3,
Table1[[#This Row],[Condition]]="Like New",2,
TRUE,1
)</f>
        <v>1</v>
      </c>
    </row>
    <row r="2406" spans="1:16" x14ac:dyDescent="0.3">
      <c r="A2406">
        <v>2405</v>
      </c>
      <c r="B2406" t="s">
        <v>24</v>
      </c>
      <c r="C2406">
        <v>2015</v>
      </c>
      <c r="D2406">
        <v>1.3</v>
      </c>
      <c r="E2406" t="s">
        <v>42</v>
      </c>
      <c r="F2406" t="s">
        <v>34</v>
      </c>
      <c r="G2406">
        <v>86067</v>
      </c>
      <c r="H2406" t="s">
        <v>26</v>
      </c>
      <c r="I2406">
        <v>58558.94</v>
      </c>
      <c r="J2406" t="s">
        <v>27</v>
      </c>
      <c r="K2406">
        <f ca="1">YEAR(TODAY()) - Table1[[#This Row],[Year]]</f>
        <v>11</v>
      </c>
      <c r="L2406">
        <f>Table1[[#This Row],[Price]]/Table1[[#This Row],[Mileage]]</f>
        <v>0.6803878373825043</v>
      </c>
      <c r="M2406" t="str" cm="1">
        <f t="array" ref="M2406">_xlfn.IFS(
Table1[[#This Row],[Mileage]]&lt;50000,"Low",
Table1[[#This Row],[Mileage]]&lt;150000,"Medium",
TRUE,"High"
)</f>
        <v>Medium</v>
      </c>
      <c r="N2406" t="str" cm="1">
        <f t="array" ref="N2406">_xlfn.IFS(
Table1[[#This Row],[Price]]&lt;65000,"Budget",
Table1[[#This Row],[Price]]&lt;=80000,"Mid-range",
TRUE,"Premium"
)</f>
        <v>Budget</v>
      </c>
      <c r="O2406" t="str" cm="1">
        <f t="array" ref="O2406">_xlfn.IFS(
Table1[[#This Row],[Engine Size]]&lt;2,"Small",
Table1[[#This Row],[Engine Size]]&lt;4,"Medium",
TRUE,"Large"
)</f>
        <v>Small</v>
      </c>
      <c r="P2406" cm="1">
        <f t="array" ref="P2406">_xlfn.IFS(
Table1[[#This Row],[Condition]]="New",3,
Table1[[#This Row],[Condition]]="Like New",2,
TRUE,1
)</f>
        <v>1</v>
      </c>
    </row>
    <row r="2407" spans="1:16" x14ac:dyDescent="0.3">
      <c r="A2407">
        <v>2406</v>
      </c>
      <c r="B2407" t="s">
        <v>50</v>
      </c>
      <c r="C2407">
        <v>2022</v>
      </c>
      <c r="D2407">
        <v>4.5</v>
      </c>
      <c r="E2407" t="s">
        <v>18</v>
      </c>
      <c r="F2407" t="s">
        <v>19</v>
      </c>
      <c r="G2407">
        <v>273111</v>
      </c>
      <c r="H2407" t="s">
        <v>20</v>
      </c>
      <c r="I2407">
        <v>54895.73</v>
      </c>
      <c r="J2407" t="s">
        <v>54</v>
      </c>
      <c r="K2407">
        <f ca="1">YEAR(TODAY()) - Table1[[#This Row],[Year]]</f>
        <v>4</v>
      </c>
      <c r="L2407">
        <f>Table1[[#This Row],[Price]]/Table1[[#This Row],[Mileage]]</f>
        <v>0.20100153417474947</v>
      </c>
      <c r="M2407" t="str" cm="1">
        <f t="array" ref="M2407">_xlfn.IFS(
Table1[[#This Row],[Mileage]]&lt;50000,"Low",
Table1[[#This Row],[Mileage]]&lt;150000,"Medium",
TRUE,"High"
)</f>
        <v>High</v>
      </c>
      <c r="N2407" t="str" cm="1">
        <f t="array" ref="N2407">_xlfn.IFS(
Table1[[#This Row],[Price]]&lt;65000,"Budget",
Table1[[#This Row],[Price]]&lt;=80000,"Mid-range",
TRUE,"Premium"
)</f>
        <v>Budget</v>
      </c>
      <c r="O2407" t="str" cm="1">
        <f t="array" ref="O2407">_xlfn.IFS(
Table1[[#This Row],[Engine Size]]&lt;2,"Small",
Table1[[#This Row],[Engine Size]]&lt;4,"Medium",
TRUE,"Large"
)</f>
        <v>Large</v>
      </c>
      <c r="P2407" cm="1">
        <f t="array" ref="P2407">_xlfn.IFS(
Table1[[#This Row],[Condition]]="New",3,
Table1[[#This Row],[Condition]]="Like New",2,
TRUE,1
)</f>
        <v>3</v>
      </c>
    </row>
    <row r="2408" spans="1:16" x14ac:dyDescent="0.3">
      <c r="A2408">
        <v>2407</v>
      </c>
      <c r="B2408" t="s">
        <v>50</v>
      </c>
      <c r="C2408">
        <v>2018</v>
      </c>
      <c r="D2408">
        <v>1</v>
      </c>
      <c r="E2408" t="s">
        <v>42</v>
      </c>
      <c r="F2408" t="s">
        <v>19</v>
      </c>
      <c r="G2408">
        <v>213063</v>
      </c>
      <c r="H2408" t="s">
        <v>20</v>
      </c>
      <c r="I2408">
        <v>73789.240000000005</v>
      </c>
      <c r="J2408" t="s">
        <v>61</v>
      </c>
      <c r="K2408">
        <f ca="1">YEAR(TODAY()) - Table1[[#This Row],[Year]]</f>
        <v>8</v>
      </c>
      <c r="L2408">
        <f>Table1[[#This Row],[Price]]/Table1[[#This Row],[Mileage]]</f>
        <v>0.34632592237976562</v>
      </c>
      <c r="M2408" t="str" cm="1">
        <f t="array" ref="M2408">_xlfn.IFS(
Table1[[#This Row],[Mileage]]&lt;50000,"Low",
Table1[[#This Row],[Mileage]]&lt;150000,"Medium",
TRUE,"High"
)</f>
        <v>High</v>
      </c>
      <c r="N2408" t="str" cm="1">
        <f t="array" ref="N2408">_xlfn.IFS(
Table1[[#This Row],[Price]]&lt;65000,"Budget",
Table1[[#This Row],[Price]]&lt;=80000,"Mid-range",
TRUE,"Premium"
)</f>
        <v>Mid-range</v>
      </c>
      <c r="O2408" t="str" cm="1">
        <f t="array" ref="O2408">_xlfn.IFS(
Table1[[#This Row],[Engine Size]]&lt;2,"Small",
Table1[[#This Row],[Engine Size]]&lt;4,"Medium",
TRUE,"Large"
)</f>
        <v>Small</v>
      </c>
      <c r="P2408" cm="1">
        <f t="array" ref="P2408">_xlfn.IFS(
Table1[[#This Row],[Condition]]="New",3,
Table1[[#This Row],[Condition]]="Like New",2,
TRUE,1
)</f>
        <v>3</v>
      </c>
    </row>
    <row r="2409" spans="1:16" hidden="1" x14ac:dyDescent="0.3">
      <c r="A2409">
        <v>2408</v>
      </c>
      <c r="B2409" t="s">
        <v>43</v>
      </c>
      <c r="C2409">
        <v>2018</v>
      </c>
      <c r="D2409">
        <v>3</v>
      </c>
      <c r="E2409" t="s">
        <v>42</v>
      </c>
      <c r="F2409" t="s">
        <v>34</v>
      </c>
      <c r="G2409">
        <v>270804</v>
      </c>
      <c r="H2409" t="s">
        <v>26</v>
      </c>
      <c r="I2409">
        <v>6870.48</v>
      </c>
      <c r="J2409" t="s">
        <v>63</v>
      </c>
      <c r="K2409">
        <f ca="1">YEAR(TODAY()) - Table1[[#This Row],[Year]]</f>
        <v>8</v>
      </c>
      <c r="L2409">
        <f>Table1[[#This Row],[Price]]/Table1[[#This Row],[Mileage]]</f>
        <v>2.5370673992998624E-2</v>
      </c>
      <c r="M2409" t="str" cm="1">
        <f t="array" ref="M2409">_xlfn.IFS(
Table1[[#This Row],[Mileage]]&lt;50000,"Low",
Table1[[#This Row],[Mileage]]&lt;150000,"Medium",
TRUE,"High"
)</f>
        <v>High</v>
      </c>
      <c r="N2409" t="str" cm="1">
        <f t="array" ref="N2409">_xlfn.IFS(
Table1[[#This Row],[Price]]&lt;65000,"Budget",
Table1[[#This Row],[Price]]&lt;=80000,"Mid-range",
TRUE,"Premium"
)</f>
        <v>Budget</v>
      </c>
      <c r="O2409" t="str" cm="1">
        <f t="array" ref="O2409">_xlfn.IFS(
Table1[[#This Row],[Engine Size]]&lt;2,"Small",
Table1[[#This Row],[Engine Size]]&lt;4,"Medium",
TRUE,"Large"
)</f>
        <v>Medium</v>
      </c>
      <c r="P2409" cm="1">
        <f t="array" ref="P2409">_xlfn.IFS(
Table1[[#This Row],[Condition]]="New",3,
Table1[[#This Row],[Condition]]="Like New",2,
TRUE,1
)</f>
        <v>1</v>
      </c>
    </row>
    <row r="2410" spans="1:16" x14ac:dyDescent="0.3">
      <c r="A2410">
        <v>2409</v>
      </c>
      <c r="B2410" t="s">
        <v>17</v>
      </c>
      <c r="C2410">
        <v>2017</v>
      </c>
      <c r="D2410">
        <v>2.6</v>
      </c>
      <c r="E2410" t="s">
        <v>33</v>
      </c>
      <c r="F2410" t="s">
        <v>34</v>
      </c>
      <c r="G2410">
        <v>129909</v>
      </c>
      <c r="H2410" t="s">
        <v>20</v>
      </c>
      <c r="I2410">
        <v>70585.87</v>
      </c>
      <c r="J2410" t="s">
        <v>47</v>
      </c>
      <c r="K2410">
        <f ca="1">YEAR(TODAY()) - Table1[[#This Row],[Year]]</f>
        <v>9</v>
      </c>
      <c r="L2410">
        <f>Table1[[#This Row],[Price]]/Table1[[#This Row],[Mileage]]</f>
        <v>0.54334857477157084</v>
      </c>
      <c r="M2410" t="str" cm="1">
        <f t="array" ref="M2410">_xlfn.IFS(
Table1[[#This Row],[Mileage]]&lt;50000,"Low",
Table1[[#This Row],[Mileage]]&lt;150000,"Medium",
TRUE,"High"
)</f>
        <v>Medium</v>
      </c>
      <c r="N2410" t="str" cm="1">
        <f t="array" ref="N2410">_xlfn.IFS(
Table1[[#This Row],[Price]]&lt;65000,"Budget",
Table1[[#This Row],[Price]]&lt;=80000,"Mid-range",
TRUE,"Premium"
)</f>
        <v>Mid-range</v>
      </c>
      <c r="O2410" t="str" cm="1">
        <f t="array" ref="O2410">_xlfn.IFS(
Table1[[#This Row],[Engine Size]]&lt;2,"Small",
Table1[[#This Row],[Engine Size]]&lt;4,"Medium",
TRUE,"Large"
)</f>
        <v>Medium</v>
      </c>
      <c r="P2410" cm="1">
        <f t="array" ref="P2410">_xlfn.IFS(
Table1[[#This Row],[Condition]]="New",3,
Table1[[#This Row],[Condition]]="Like New",2,
TRUE,1
)</f>
        <v>3</v>
      </c>
    </row>
    <row r="2411" spans="1:16" x14ac:dyDescent="0.3">
      <c r="A2411">
        <v>2410</v>
      </c>
      <c r="B2411" t="s">
        <v>30</v>
      </c>
      <c r="C2411">
        <v>2019</v>
      </c>
      <c r="D2411">
        <v>4.5</v>
      </c>
      <c r="E2411" t="s">
        <v>42</v>
      </c>
      <c r="F2411" t="s">
        <v>34</v>
      </c>
      <c r="G2411">
        <v>140688</v>
      </c>
      <c r="H2411" t="s">
        <v>26</v>
      </c>
      <c r="I2411">
        <v>93779.23</v>
      </c>
      <c r="J2411" t="s">
        <v>31</v>
      </c>
      <c r="K2411">
        <f ca="1">YEAR(TODAY()) - Table1[[#This Row],[Year]]</f>
        <v>7</v>
      </c>
      <c r="L2411">
        <f>Table1[[#This Row],[Price]]/Table1[[#This Row],[Mileage]]</f>
        <v>0.66657589844194243</v>
      </c>
      <c r="M2411" t="str" cm="1">
        <f t="array" ref="M2411">_xlfn.IFS(
Table1[[#This Row],[Mileage]]&lt;50000,"Low",
Table1[[#This Row],[Mileage]]&lt;150000,"Medium",
TRUE,"High"
)</f>
        <v>Medium</v>
      </c>
      <c r="N2411" t="str" cm="1">
        <f t="array" ref="N2411">_xlfn.IFS(
Table1[[#This Row],[Price]]&lt;65000,"Budget",
Table1[[#This Row],[Price]]&lt;=80000,"Mid-range",
TRUE,"Premium"
)</f>
        <v>Premium</v>
      </c>
      <c r="O2411" t="str" cm="1">
        <f t="array" ref="O2411">_xlfn.IFS(
Table1[[#This Row],[Engine Size]]&lt;2,"Small",
Table1[[#This Row],[Engine Size]]&lt;4,"Medium",
TRUE,"Large"
)</f>
        <v>Large</v>
      </c>
      <c r="P2411" cm="1">
        <f t="array" ref="P2411">_xlfn.IFS(
Table1[[#This Row],[Condition]]="New",3,
Table1[[#This Row],[Condition]]="Like New",2,
TRUE,1
)</f>
        <v>1</v>
      </c>
    </row>
    <row r="2412" spans="1:16" x14ac:dyDescent="0.3">
      <c r="A2412">
        <v>2411</v>
      </c>
      <c r="B2412" t="s">
        <v>30</v>
      </c>
      <c r="C2412">
        <v>2015</v>
      </c>
      <c r="D2412">
        <v>4.8</v>
      </c>
      <c r="E2412" t="s">
        <v>33</v>
      </c>
      <c r="F2412" t="s">
        <v>19</v>
      </c>
      <c r="G2412">
        <v>75976</v>
      </c>
      <c r="H2412" t="s">
        <v>38</v>
      </c>
      <c r="I2412">
        <v>72824.5</v>
      </c>
      <c r="J2412" t="s">
        <v>31</v>
      </c>
      <c r="K2412">
        <f ca="1">YEAR(TODAY()) - Table1[[#This Row],[Year]]</f>
        <v>11</v>
      </c>
      <c r="L2412">
        <f>Table1[[#This Row],[Price]]/Table1[[#This Row],[Mileage]]</f>
        <v>0.95851979572496582</v>
      </c>
      <c r="M2412" t="str" cm="1">
        <f t="array" ref="M2412">_xlfn.IFS(
Table1[[#This Row],[Mileage]]&lt;50000,"Low",
Table1[[#This Row],[Mileage]]&lt;150000,"Medium",
TRUE,"High"
)</f>
        <v>Medium</v>
      </c>
      <c r="N2412" t="str" cm="1">
        <f t="array" ref="N2412">_xlfn.IFS(
Table1[[#This Row],[Price]]&lt;65000,"Budget",
Table1[[#This Row],[Price]]&lt;=80000,"Mid-range",
TRUE,"Premium"
)</f>
        <v>Mid-range</v>
      </c>
      <c r="O2412" t="str" cm="1">
        <f t="array" ref="O2412">_xlfn.IFS(
Table1[[#This Row],[Engine Size]]&lt;2,"Small",
Table1[[#This Row],[Engine Size]]&lt;4,"Medium",
TRUE,"Large"
)</f>
        <v>Large</v>
      </c>
      <c r="P2412" cm="1">
        <f t="array" ref="P2412">_xlfn.IFS(
Table1[[#This Row],[Condition]]="New",3,
Table1[[#This Row],[Condition]]="Like New",2,
TRUE,1
)</f>
        <v>2</v>
      </c>
    </row>
    <row r="2413" spans="1:16" hidden="1" x14ac:dyDescent="0.3">
      <c r="A2413">
        <v>2412</v>
      </c>
      <c r="B2413" t="s">
        <v>50</v>
      </c>
      <c r="C2413">
        <v>2007</v>
      </c>
      <c r="D2413">
        <v>2.5</v>
      </c>
      <c r="E2413" t="s">
        <v>42</v>
      </c>
      <c r="F2413" t="s">
        <v>19</v>
      </c>
      <c r="G2413">
        <v>233208</v>
      </c>
      <c r="H2413" t="s">
        <v>38</v>
      </c>
      <c r="I2413">
        <v>8495.4</v>
      </c>
      <c r="J2413" t="s">
        <v>54</v>
      </c>
      <c r="K2413">
        <f ca="1">YEAR(TODAY()) - Table1[[#This Row],[Year]]</f>
        <v>19</v>
      </c>
      <c r="L2413">
        <f>Table1[[#This Row],[Price]]/Table1[[#This Row],[Mileage]]</f>
        <v>3.6428424410826388E-2</v>
      </c>
      <c r="M2413" t="str" cm="1">
        <f t="array" ref="M2413">_xlfn.IFS(
Table1[[#This Row],[Mileage]]&lt;50000,"Low",
Table1[[#This Row],[Mileage]]&lt;150000,"Medium",
TRUE,"High"
)</f>
        <v>High</v>
      </c>
      <c r="N2413" t="str" cm="1">
        <f t="array" ref="N2413">_xlfn.IFS(
Table1[[#This Row],[Price]]&lt;65000,"Budget",
Table1[[#This Row],[Price]]&lt;=80000,"Mid-range",
TRUE,"Premium"
)</f>
        <v>Budget</v>
      </c>
      <c r="O2413" t="str" cm="1">
        <f t="array" ref="O2413">_xlfn.IFS(
Table1[[#This Row],[Engine Size]]&lt;2,"Small",
Table1[[#This Row],[Engine Size]]&lt;4,"Medium",
TRUE,"Large"
)</f>
        <v>Medium</v>
      </c>
      <c r="P2413" cm="1">
        <f t="array" ref="P2413">_xlfn.IFS(
Table1[[#This Row],[Condition]]="New",3,
Table1[[#This Row],[Condition]]="Like New",2,
TRUE,1
)</f>
        <v>2</v>
      </c>
    </row>
    <row r="2414" spans="1:16" hidden="1" x14ac:dyDescent="0.3">
      <c r="A2414">
        <v>2413</v>
      </c>
      <c r="B2414" t="s">
        <v>30</v>
      </c>
      <c r="C2414">
        <v>2000</v>
      </c>
      <c r="D2414">
        <v>5.0999999999999996</v>
      </c>
      <c r="E2414" t="s">
        <v>42</v>
      </c>
      <c r="F2414" t="s">
        <v>34</v>
      </c>
      <c r="G2414">
        <v>179810</v>
      </c>
      <c r="H2414" t="s">
        <v>20</v>
      </c>
      <c r="I2414">
        <v>40899.14</v>
      </c>
      <c r="J2414" t="s">
        <v>52</v>
      </c>
      <c r="K2414">
        <f ca="1">YEAR(TODAY()) - Table1[[#This Row],[Year]]</f>
        <v>26</v>
      </c>
      <c r="L2414">
        <f>Table1[[#This Row],[Price]]/Table1[[#This Row],[Mileage]]</f>
        <v>0.2274575385128747</v>
      </c>
      <c r="M2414" t="str" cm="1">
        <f t="array" ref="M2414">_xlfn.IFS(
Table1[[#This Row],[Mileage]]&lt;50000,"Low",
Table1[[#This Row],[Mileage]]&lt;150000,"Medium",
TRUE,"High"
)</f>
        <v>High</v>
      </c>
      <c r="N2414" t="str" cm="1">
        <f t="array" ref="N2414">_xlfn.IFS(
Table1[[#This Row],[Price]]&lt;65000,"Budget",
Table1[[#This Row],[Price]]&lt;=80000,"Mid-range",
TRUE,"Premium"
)</f>
        <v>Budget</v>
      </c>
      <c r="O2414" t="str" cm="1">
        <f t="array" ref="O2414">_xlfn.IFS(
Table1[[#This Row],[Engine Size]]&lt;2,"Small",
Table1[[#This Row],[Engine Size]]&lt;4,"Medium",
TRUE,"Large"
)</f>
        <v>Large</v>
      </c>
      <c r="P2414" cm="1">
        <f t="array" ref="P2414">_xlfn.IFS(
Table1[[#This Row],[Condition]]="New",3,
Table1[[#This Row],[Condition]]="Like New",2,
TRUE,1
)</f>
        <v>3</v>
      </c>
    </row>
    <row r="2415" spans="1:16" x14ac:dyDescent="0.3">
      <c r="A2415">
        <v>2414</v>
      </c>
      <c r="B2415" t="s">
        <v>58</v>
      </c>
      <c r="C2415">
        <v>2016</v>
      </c>
      <c r="D2415">
        <v>2.5</v>
      </c>
      <c r="E2415" t="s">
        <v>25</v>
      </c>
      <c r="F2415" t="s">
        <v>19</v>
      </c>
      <c r="G2415">
        <v>275251</v>
      </c>
      <c r="H2415" t="s">
        <v>38</v>
      </c>
      <c r="I2415">
        <v>81910.22</v>
      </c>
      <c r="J2415" t="s">
        <v>62</v>
      </c>
      <c r="K2415">
        <f ca="1">YEAR(TODAY()) - Table1[[#This Row],[Year]]</f>
        <v>10</v>
      </c>
      <c r="L2415">
        <f>Table1[[#This Row],[Price]]/Table1[[#This Row],[Mileage]]</f>
        <v>0.29758373266582139</v>
      </c>
      <c r="M2415" t="str" cm="1">
        <f t="array" ref="M2415">_xlfn.IFS(
Table1[[#This Row],[Mileage]]&lt;50000,"Low",
Table1[[#This Row],[Mileage]]&lt;150000,"Medium",
TRUE,"High"
)</f>
        <v>High</v>
      </c>
      <c r="N2415" t="str" cm="1">
        <f t="array" ref="N2415">_xlfn.IFS(
Table1[[#This Row],[Price]]&lt;65000,"Budget",
Table1[[#This Row],[Price]]&lt;=80000,"Mid-range",
TRUE,"Premium"
)</f>
        <v>Premium</v>
      </c>
      <c r="O2415" t="str" cm="1">
        <f t="array" ref="O2415">_xlfn.IFS(
Table1[[#This Row],[Engine Size]]&lt;2,"Small",
Table1[[#This Row],[Engine Size]]&lt;4,"Medium",
TRUE,"Large"
)</f>
        <v>Medium</v>
      </c>
      <c r="P2415" cm="1">
        <f t="array" ref="P2415">_xlfn.IFS(
Table1[[#This Row],[Condition]]="New",3,
Table1[[#This Row],[Condition]]="Like New",2,
TRUE,1
)</f>
        <v>2</v>
      </c>
    </row>
    <row r="2416" spans="1:16" x14ac:dyDescent="0.3">
      <c r="A2416">
        <v>2415</v>
      </c>
      <c r="B2416" t="s">
        <v>50</v>
      </c>
      <c r="C2416">
        <v>2011</v>
      </c>
      <c r="D2416">
        <v>3.2</v>
      </c>
      <c r="E2416" t="s">
        <v>42</v>
      </c>
      <c r="F2416" t="s">
        <v>34</v>
      </c>
      <c r="G2416">
        <v>192476</v>
      </c>
      <c r="H2416" t="s">
        <v>38</v>
      </c>
      <c r="I2416">
        <v>96067.81</v>
      </c>
      <c r="J2416" t="s">
        <v>55</v>
      </c>
      <c r="K2416">
        <f ca="1">YEAR(TODAY()) - Table1[[#This Row],[Year]]</f>
        <v>15</v>
      </c>
      <c r="L2416">
        <f>Table1[[#This Row],[Price]]/Table1[[#This Row],[Mileage]]</f>
        <v>0.49911578586421163</v>
      </c>
      <c r="M2416" t="str" cm="1">
        <f t="array" ref="M2416">_xlfn.IFS(
Table1[[#This Row],[Mileage]]&lt;50000,"Low",
Table1[[#This Row],[Mileage]]&lt;150000,"Medium",
TRUE,"High"
)</f>
        <v>High</v>
      </c>
      <c r="N2416" t="str" cm="1">
        <f t="array" ref="N2416">_xlfn.IFS(
Table1[[#This Row],[Price]]&lt;65000,"Budget",
Table1[[#This Row],[Price]]&lt;=80000,"Mid-range",
TRUE,"Premium"
)</f>
        <v>Premium</v>
      </c>
      <c r="O2416" t="str" cm="1">
        <f t="array" ref="O2416">_xlfn.IFS(
Table1[[#This Row],[Engine Size]]&lt;2,"Small",
Table1[[#This Row],[Engine Size]]&lt;4,"Medium",
TRUE,"Large"
)</f>
        <v>Medium</v>
      </c>
      <c r="P2416" cm="1">
        <f t="array" ref="P2416">_xlfn.IFS(
Table1[[#This Row],[Condition]]="New",3,
Table1[[#This Row],[Condition]]="Like New",2,
TRUE,1
)</f>
        <v>2</v>
      </c>
    </row>
    <row r="2417" spans="1:16" hidden="1" x14ac:dyDescent="0.3">
      <c r="A2417">
        <v>2416</v>
      </c>
      <c r="B2417" t="s">
        <v>50</v>
      </c>
      <c r="C2417">
        <v>2020</v>
      </c>
      <c r="D2417">
        <v>4.5999999999999996</v>
      </c>
      <c r="E2417" t="s">
        <v>33</v>
      </c>
      <c r="F2417" t="s">
        <v>34</v>
      </c>
      <c r="G2417">
        <v>94182</v>
      </c>
      <c r="H2417" t="s">
        <v>38</v>
      </c>
      <c r="I2417">
        <v>40165.519999999997</v>
      </c>
      <c r="J2417" t="s">
        <v>54</v>
      </c>
      <c r="K2417">
        <f ca="1">YEAR(TODAY()) - Table1[[#This Row],[Year]]</f>
        <v>6</v>
      </c>
      <c r="L2417">
        <f>Table1[[#This Row],[Price]]/Table1[[#This Row],[Mileage]]</f>
        <v>0.42646705315240702</v>
      </c>
      <c r="M2417" t="str" cm="1">
        <f t="array" ref="M2417">_xlfn.IFS(
Table1[[#This Row],[Mileage]]&lt;50000,"Low",
Table1[[#This Row],[Mileage]]&lt;150000,"Medium",
TRUE,"High"
)</f>
        <v>Medium</v>
      </c>
      <c r="N2417" t="str" cm="1">
        <f t="array" ref="N2417">_xlfn.IFS(
Table1[[#This Row],[Price]]&lt;65000,"Budget",
Table1[[#This Row],[Price]]&lt;=80000,"Mid-range",
TRUE,"Premium"
)</f>
        <v>Budget</v>
      </c>
      <c r="O2417" t="str" cm="1">
        <f t="array" ref="O2417">_xlfn.IFS(
Table1[[#This Row],[Engine Size]]&lt;2,"Small",
Table1[[#This Row],[Engine Size]]&lt;4,"Medium",
TRUE,"Large"
)</f>
        <v>Large</v>
      </c>
      <c r="P2417" cm="1">
        <f t="array" ref="P2417">_xlfn.IFS(
Table1[[#This Row],[Condition]]="New",3,
Table1[[#This Row],[Condition]]="Like New",2,
TRUE,1
)</f>
        <v>2</v>
      </c>
    </row>
    <row r="2418" spans="1:16" x14ac:dyDescent="0.3">
      <c r="A2418">
        <v>2417</v>
      </c>
      <c r="B2418" t="s">
        <v>24</v>
      </c>
      <c r="C2418">
        <v>2010</v>
      </c>
      <c r="D2418">
        <v>4.5</v>
      </c>
      <c r="E2418" t="s">
        <v>33</v>
      </c>
      <c r="F2418" t="s">
        <v>19</v>
      </c>
      <c r="G2418">
        <v>243153</v>
      </c>
      <c r="H2418" t="s">
        <v>38</v>
      </c>
      <c r="I2418">
        <v>84913.44</v>
      </c>
      <c r="J2418" t="s">
        <v>27</v>
      </c>
      <c r="K2418">
        <f ca="1">YEAR(TODAY()) - Table1[[#This Row],[Year]]</f>
        <v>16</v>
      </c>
      <c r="L2418">
        <f>Table1[[#This Row],[Price]]/Table1[[#This Row],[Mileage]]</f>
        <v>0.34921814659905492</v>
      </c>
      <c r="M2418" t="str" cm="1">
        <f t="array" ref="M2418">_xlfn.IFS(
Table1[[#This Row],[Mileage]]&lt;50000,"Low",
Table1[[#This Row],[Mileage]]&lt;150000,"Medium",
TRUE,"High"
)</f>
        <v>High</v>
      </c>
      <c r="N2418" t="str" cm="1">
        <f t="array" ref="N2418">_xlfn.IFS(
Table1[[#This Row],[Price]]&lt;65000,"Budget",
Table1[[#This Row],[Price]]&lt;=80000,"Mid-range",
TRUE,"Premium"
)</f>
        <v>Premium</v>
      </c>
      <c r="O2418" t="str" cm="1">
        <f t="array" ref="O2418">_xlfn.IFS(
Table1[[#This Row],[Engine Size]]&lt;2,"Small",
Table1[[#This Row],[Engine Size]]&lt;4,"Medium",
TRUE,"Large"
)</f>
        <v>Large</v>
      </c>
      <c r="P2418" cm="1">
        <f t="array" ref="P2418">_xlfn.IFS(
Table1[[#This Row],[Condition]]="New",3,
Table1[[#This Row],[Condition]]="Like New",2,
TRUE,1
)</f>
        <v>2</v>
      </c>
    </row>
    <row r="2419" spans="1:16" x14ac:dyDescent="0.3">
      <c r="A2419">
        <v>2418</v>
      </c>
      <c r="B2419" t="s">
        <v>30</v>
      </c>
      <c r="C2419">
        <v>2004</v>
      </c>
      <c r="D2419">
        <v>5.9</v>
      </c>
      <c r="E2419" t="s">
        <v>18</v>
      </c>
      <c r="F2419" t="s">
        <v>34</v>
      </c>
      <c r="G2419">
        <v>278098</v>
      </c>
      <c r="H2419" t="s">
        <v>26</v>
      </c>
      <c r="I2419">
        <v>87061.94</v>
      </c>
      <c r="J2419" t="s">
        <v>41</v>
      </c>
      <c r="K2419">
        <f ca="1">YEAR(TODAY()) - Table1[[#This Row],[Year]]</f>
        <v>22</v>
      </c>
      <c r="L2419">
        <f>Table1[[#This Row],[Price]]/Table1[[#This Row],[Mileage]]</f>
        <v>0.31306208602722779</v>
      </c>
      <c r="M2419" t="str" cm="1">
        <f t="array" ref="M2419">_xlfn.IFS(
Table1[[#This Row],[Mileage]]&lt;50000,"Low",
Table1[[#This Row],[Mileage]]&lt;150000,"Medium",
TRUE,"High"
)</f>
        <v>High</v>
      </c>
      <c r="N2419" t="str" cm="1">
        <f t="array" ref="N2419">_xlfn.IFS(
Table1[[#This Row],[Price]]&lt;65000,"Budget",
Table1[[#This Row],[Price]]&lt;=80000,"Mid-range",
TRUE,"Premium"
)</f>
        <v>Premium</v>
      </c>
      <c r="O2419" t="str" cm="1">
        <f t="array" ref="O2419">_xlfn.IFS(
Table1[[#This Row],[Engine Size]]&lt;2,"Small",
Table1[[#This Row],[Engine Size]]&lt;4,"Medium",
TRUE,"Large"
)</f>
        <v>Large</v>
      </c>
      <c r="P2419" cm="1">
        <f t="array" ref="P2419">_xlfn.IFS(
Table1[[#This Row],[Condition]]="New",3,
Table1[[#This Row],[Condition]]="Like New",2,
TRUE,1
)</f>
        <v>1</v>
      </c>
    </row>
    <row r="2420" spans="1:16" hidden="1" x14ac:dyDescent="0.3">
      <c r="A2420">
        <v>2419</v>
      </c>
      <c r="B2420" t="s">
        <v>17</v>
      </c>
      <c r="C2420">
        <v>2011</v>
      </c>
      <c r="D2420">
        <v>2.1</v>
      </c>
      <c r="E2420" t="s">
        <v>18</v>
      </c>
      <c r="F2420" t="s">
        <v>19</v>
      </c>
      <c r="G2420">
        <v>279087</v>
      </c>
      <c r="H2420" t="s">
        <v>26</v>
      </c>
      <c r="I2420">
        <v>16712.21</v>
      </c>
      <c r="J2420" t="s">
        <v>21</v>
      </c>
      <c r="K2420">
        <f ca="1">YEAR(TODAY()) - Table1[[#This Row],[Year]]</f>
        <v>15</v>
      </c>
      <c r="L2420">
        <f>Table1[[#This Row],[Price]]/Table1[[#This Row],[Mileage]]</f>
        <v>5.988172147036587E-2</v>
      </c>
      <c r="M2420" t="str" cm="1">
        <f t="array" ref="M2420">_xlfn.IFS(
Table1[[#This Row],[Mileage]]&lt;50000,"Low",
Table1[[#This Row],[Mileage]]&lt;150000,"Medium",
TRUE,"High"
)</f>
        <v>High</v>
      </c>
      <c r="N2420" t="str" cm="1">
        <f t="array" ref="N2420">_xlfn.IFS(
Table1[[#This Row],[Price]]&lt;65000,"Budget",
Table1[[#This Row],[Price]]&lt;=80000,"Mid-range",
TRUE,"Premium"
)</f>
        <v>Budget</v>
      </c>
      <c r="O2420" t="str" cm="1">
        <f t="array" ref="O2420">_xlfn.IFS(
Table1[[#This Row],[Engine Size]]&lt;2,"Small",
Table1[[#This Row],[Engine Size]]&lt;4,"Medium",
TRUE,"Large"
)</f>
        <v>Medium</v>
      </c>
      <c r="P2420" cm="1">
        <f t="array" ref="P2420">_xlfn.IFS(
Table1[[#This Row],[Condition]]="New",3,
Table1[[#This Row],[Condition]]="Like New",2,
TRUE,1
)</f>
        <v>1</v>
      </c>
    </row>
    <row r="2421" spans="1:16" x14ac:dyDescent="0.3">
      <c r="A2421">
        <v>2420</v>
      </c>
      <c r="B2421" t="s">
        <v>50</v>
      </c>
      <c r="C2421">
        <v>2016</v>
      </c>
      <c r="D2421">
        <v>4.3</v>
      </c>
      <c r="E2421" t="s">
        <v>25</v>
      </c>
      <c r="F2421" t="s">
        <v>19</v>
      </c>
      <c r="G2421">
        <v>40725</v>
      </c>
      <c r="H2421" t="s">
        <v>20</v>
      </c>
      <c r="I2421">
        <v>85349.9</v>
      </c>
      <c r="J2421" t="s">
        <v>54</v>
      </c>
      <c r="K2421">
        <f ca="1">YEAR(TODAY()) - Table1[[#This Row],[Year]]</f>
        <v>10</v>
      </c>
      <c r="L2421">
        <f>Table1[[#This Row],[Price]]/Table1[[#This Row],[Mileage]]</f>
        <v>2.0957618170656844</v>
      </c>
      <c r="M2421" t="str" cm="1">
        <f t="array" ref="M2421">_xlfn.IFS(
Table1[[#This Row],[Mileage]]&lt;50000,"Low",
Table1[[#This Row],[Mileage]]&lt;150000,"Medium",
TRUE,"High"
)</f>
        <v>Low</v>
      </c>
      <c r="N2421" t="str" cm="1">
        <f t="array" ref="N2421">_xlfn.IFS(
Table1[[#This Row],[Price]]&lt;65000,"Budget",
Table1[[#This Row],[Price]]&lt;=80000,"Mid-range",
TRUE,"Premium"
)</f>
        <v>Premium</v>
      </c>
      <c r="O2421" t="str" cm="1">
        <f t="array" ref="O2421">_xlfn.IFS(
Table1[[#This Row],[Engine Size]]&lt;2,"Small",
Table1[[#This Row],[Engine Size]]&lt;4,"Medium",
TRUE,"Large"
)</f>
        <v>Large</v>
      </c>
      <c r="P2421" cm="1">
        <f t="array" ref="P2421">_xlfn.IFS(
Table1[[#This Row],[Condition]]="New",3,
Table1[[#This Row],[Condition]]="Like New",2,
TRUE,1
)</f>
        <v>3</v>
      </c>
    </row>
    <row r="2422" spans="1:16" hidden="1" x14ac:dyDescent="0.3">
      <c r="A2422">
        <v>2421</v>
      </c>
      <c r="B2422" t="s">
        <v>17</v>
      </c>
      <c r="C2422">
        <v>2005</v>
      </c>
      <c r="D2422">
        <v>4</v>
      </c>
      <c r="E2422" t="s">
        <v>33</v>
      </c>
      <c r="F2422" t="s">
        <v>34</v>
      </c>
      <c r="G2422">
        <v>10110</v>
      </c>
      <c r="H2422" t="s">
        <v>38</v>
      </c>
      <c r="I2422">
        <v>35803.74</v>
      </c>
      <c r="J2422" t="s">
        <v>21</v>
      </c>
      <c r="K2422">
        <f ca="1">YEAR(TODAY()) - Table1[[#This Row],[Year]]</f>
        <v>21</v>
      </c>
      <c r="L2422">
        <f>Table1[[#This Row],[Price]]/Table1[[#This Row],[Mileage]]</f>
        <v>3.5414183976261127</v>
      </c>
      <c r="M2422" t="str" cm="1">
        <f t="array" ref="M2422">_xlfn.IFS(
Table1[[#This Row],[Mileage]]&lt;50000,"Low",
Table1[[#This Row],[Mileage]]&lt;150000,"Medium",
TRUE,"High"
)</f>
        <v>Low</v>
      </c>
      <c r="N2422" t="str" cm="1">
        <f t="array" ref="N2422">_xlfn.IFS(
Table1[[#This Row],[Price]]&lt;65000,"Budget",
Table1[[#This Row],[Price]]&lt;=80000,"Mid-range",
TRUE,"Premium"
)</f>
        <v>Budget</v>
      </c>
      <c r="O2422" t="str" cm="1">
        <f t="array" ref="O2422">_xlfn.IFS(
Table1[[#This Row],[Engine Size]]&lt;2,"Small",
Table1[[#This Row],[Engine Size]]&lt;4,"Medium",
TRUE,"Large"
)</f>
        <v>Large</v>
      </c>
      <c r="P2422" cm="1">
        <f t="array" ref="P2422">_xlfn.IFS(
Table1[[#This Row],[Condition]]="New",3,
Table1[[#This Row],[Condition]]="Like New",2,
TRUE,1
)</f>
        <v>2</v>
      </c>
    </row>
    <row r="2423" spans="1:16" x14ac:dyDescent="0.3">
      <c r="A2423">
        <v>2422</v>
      </c>
      <c r="B2423" t="s">
        <v>58</v>
      </c>
      <c r="C2423">
        <v>2000</v>
      </c>
      <c r="D2423">
        <v>5.6</v>
      </c>
      <c r="E2423" t="s">
        <v>33</v>
      </c>
      <c r="F2423" t="s">
        <v>19</v>
      </c>
      <c r="G2423">
        <v>278606</v>
      </c>
      <c r="H2423" t="s">
        <v>38</v>
      </c>
      <c r="I2423">
        <v>61357.58</v>
      </c>
      <c r="J2423" t="s">
        <v>62</v>
      </c>
      <c r="K2423">
        <f ca="1">YEAR(TODAY()) - Table1[[#This Row],[Year]]</f>
        <v>26</v>
      </c>
      <c r="L2423">
        <f>Table1[[#This Row],[Price]]/Table1[[#This Row],[Mileage]]</f>
        <v>0.22023064829903161</v>
      </c>
      <c r="M2423" t="str" cm="1">
        <f t="array" ref="M2423">_xlfn.IFS(
Table1[[#This Row],[Mileage]]&lt;50000,"Low",
Table1[[#This Row],[Mileage]]&lt;150000,"Medium",
TRUE,"High"
)</f>
        <v>High</v>
      </c>
      <c r="N2423" t="str" cm="1">
        <f t="array" ref="N2423">_xlfn.IFS(
Table1[[#This Row],[Price]]&lt;65000,"Budget",
Table1[[#This Row],[Price]]&lt;=80000,"Mid-range",
TRUE,"Premium"
)</f>
        <v>Budget</v>
      </c>
      <c r="O2423" t="str" cm="1">
        <f t="array" ref="O2423">_xlfn.IFS(
Table1[[#This Row],[Engine Size]]&lt;2,"Small",
Table1[[#This Row],[Engine Size]]&lt;4,"Medium",
TRUE,"Large"
)</f>
        <v>Large</v>
      </c>
      <c r="P2423" cm="1">
        <f t="array" ref="P2423">_xlfn.IFS(
Table1[[#This Row],[Condition]]="New",3,
Table1[[#This Row],[Condition]]="Like New",2,
TRUE,1
)</f>
        <v>2</v>
      </c>
    </row>
    <row r="2424" spans="1:16" x14ac:dyDescent="0.3">
      <c r="A2424">
        <v>2423</v>
      </c>
      <c r="B2424" t="s">
        <v>24</v>
      </c>
      <c r="C2424">
        <v>2004</v>
      </c>
      <c r="D2424">
        <v>1.8</v>
      </c>
      <c r="E2424" t="s">
        <v>33</v>
      </c>
      <c r="F2424" t="s">
        <v>34</v>
      </c>
      <c r="G2424">
        <v>185153</v>
      </c>
      <c r="H2424" t="s">
        <v>38</v>
      </c>
      <c r="I2424">
        <v>56201.4</v>
      </c>
      <c r="J2424" t="s">
        <v>53</v>
      </c>
      <c r="K2424">
        <f ca="1">YEAR(TODAY()) - Table1[[#This Row],[Year]]</f>
        <v>22</v>
      </c>
      <c r="L2424">
        <f>Table1[[#This Row],[Price]]/Table1[[#This Row],[Mileage]]</f>
        <v>0.30354031530680031</v>
      </c>
      <c r="M2424" t="str" cm="1">
        <f t="array" ref="M2424">_xlfn.IFS(
Table1[[#This Row],[Mileage]]&lt;50000,"Low",
Table1[[#This Row],[Mileage]]&lt;150000,"Medium",
TRUE,"High"
)</f>
        <v>High</v>
      </c>
      <c r="N2424" t="str" cm="1">
        <f t="array" ref="N2424">_xlfn.IFS(
Table1[[#This Row],[Price]]&lt;65000,"Budget",
Table1[[#This Row],[Price]]&lt;=80000,"Mid-range",
TRUE,"Premium"
)</f>
        <v>Budget</v>
      </c>
      <c r="O2424" t="str" cm="1">
        <f t="array" ref="O2424">_xlfn.IFS(
Table1[[#This Row],[Engine Size]]&lt;2,"Small",
Table1[[#This Row],[Engine Size]]&lt;4,"Medium",
TRUE,"Large"
)</f>
        <v>Small</v>
      </c>
      <c r="P2424" cm="1">
        <f t="array" ref="P2424">_xlfn.IFS(
Table1[[#This Row],[Condition]]="New",3,
Table1[[#This Row],[Condition]]="Like New",2,
TRUE,1
)</f>
        <v>2</v>
      </c>
    </row>
    <row r="2425" spans="1:16" x14ac:dyDescent="0.3">
      <c r="A2425">
        <v>2424</v>
      </c>
      <c r="B2425" t="s">
        <v>43</v>
      </c>
      <c r="C2425">
        <v>2013</v>
      </c>
      <c r="D2425">
        <v>4.8</v>
      </c>
      <c r="E2425" t="s">
        <v>25</v>
      </c>
      <c r="F2425" t="s">
        <v>19</v>
      </c>
      <c r="G2425">
        <v>66567</v>
      </c>
      <c r="H2425" t="s">
        <v>20</v>
      </c>
      <c r="I2425">
        <v>67990.12</v>
      </c>
      <c r="J2425" t="s">
        <v>57</v>
      </c>
      <c r="K2425">
        <f ca="1">YEAR(TODAY()) - Table1[[#This Row],[Year]]</f>
        <v>13</v>
      </c>
      <c r="L2425">
        <f>Table1[[#This Row],[Price]]/Table1[[#This Row],[Mileage]]</f>
        <v>1.0213787612480658</v>
      </c>
      <c r="M2425" t="str" cm="1">
        <f t="array" ref="M2425">_xlfn.IFS(
Table1[[#This Row],[Mileage]]&lt;50000,"Low",
Table1[[#This Row],[Mileage]]&lt;150000,"Medium",
TRUE,"High"
)</f>
        <v>Medium</v>
      </c>
      <c r="N2425" t="str" cm="1">
        <f t="array" ref="N2425">_xlfn.IFS(
Table1[[#This Row],[Price]]&lt;65000,"Budget",
Table1[[#This Row],[Price]]&lt;=80000,"Mid-range",
TRUE,"Premium"
)</f>
        <v>Mid-range</v>
      </c>
      <c r="O2425" t="str" cm="1">
        <f t="array" ref="O2425">_xlfn.IFS(
Table1[[#This Row],[Engine Size]]&lt;2,"Small",
Table1[[#This Row],[Engine Size]]&lt;4,"Medium",
TRUE,"Large"
)</f>
        <v>Large</v>
      </c>
      <c r="P2425" cm="1">
        <f t="array" ref="P2425">_xlfn.IFS(
Table1[[#This Row],[Condition]]="New",3,
Table1[[#This Row],[Condition]]="Like New",2,
TRUE,1
)</f>
        <v>3</v>
      </c>
    </row>
    <row r="2426" spans="1:16" x14ac:dyDescent="0.3">
      <c r="A2426">
        <v>2425</v>
      </c>
      <c r="B2426" t="s">
        <v>17</v>
      </c>
      <c r="C2426">
        <v>2004</v>
      </c>
      <c r="D2426">
        <v>3.8</v>
      </c>
      <c r="E2426" t="s">
        <v>33</v>
      </c>
      <c r="F2426" t="s">
        <v>34</v>
      </c>
      <c r="G2426">
        <v>182296</v>
      </c>
      <c r="H2426" t="s">
        <v>26</v>
      </c>
      <c r="I2426">
        <v>75344.14</v>
      </c>
      <c r="J2426" t="s">
        <v>47</v>
      </c>
      <c r="K2426">
        <f ca="1">YEAR(TODAY()) - Table1[[#This Row],[Year]]</f>
        <v>22</v>
      </c>
      <c r="L2426">
        <f>Table1[[#This Row],[Price]]/Table1[[#This Row],[Mileage]]</f>
        <v>0.41330660025453109</v>
      </c>
      <c r="M2426" t="str" cm="1">
        <f t="array" ref="M2426">_xlfn.IFS(
Table1[[#This Row],[Mileage]]&lt;50000,"Low",
Table1[[#This Row],[Mileage]]&lt;150000,"Medium",
TRUE,"High"
)</f>
        <v>High</v>
      </c>
      <c r="N2426" t="str" cm="1">
        <f t="array" ref="N2426">_xlfn.IFS(
Table1[[#This Row],[Price]]&lt;65000,"Budget",
Table1[[#This Row],[Price]]&lt;=80000,"Mid-range",
TRUE,"Premium"
)</f>
        <v>Mid-range</v>
      </c>
      <c r="O2426" t="str" cm="1">
        <f t="array" ref="O2426">_xlfn.IFS(
Table1[[#This Row],[Engine Size]]&lt;2,"Small",
Table1[[#This Row],[Engine Size]]&lt;4,"Medium",
TRUE,"Large"
)</f>
        <v>Medium</v>
      </c>
      <c r="P2426" cm="1">
        <f t="array" ref="P2426">_xlfn.IFS(
Table1[[#This Row],[Condition]]="New",3,
Table1[[#This Row],[Condition]]="Like New",2,
TRUE,1
)</f>
        <v>1</v>
      </c>
    </row>
    <row r="2427" spans="1:16" hidden="1" x14ac:dyDescent="0.3">
      <c r="A2427">
        <v>2426</v>
      </c>
      <c r="B2427" t="s">
        <v>50</v>
      </c>
      <c r="C2427">
        <v>2021</v>
      </c>
      <c r="D2427">
        <v>2.4</v>
      </c>
      <c r="E2427" t="s">
        <v>18</v>
      </c>
      <c r="F2427" t="s">
        <v>34</v>
      </c>
      <c r="G2427">
        <v>113394</v>
      </c>
      <c r="H2427" t="s">
        <v>38</v>
      </c>
      <c r="I2427">
        <v>46883.7</v>
      </c>
      <c r="J2427" t="s">
        <v>55</v>
      </c>
      <c r="K2427">
        <f ca="1">YEAR(TODAY()) - Table1[[#This Row],[Year]]</f>
        <v>5</v>
      </c>
      <c r="L2427">
        <f>Table1[[#This Row],[Price]]/Table1[[#This Row],[Mileage]]</f>
        <v>0.41345838404148366</v>
      </c>
      <c r="M2427" t="str" cm="1">
        <f t="array" ref="M2427">_xlfn.IFS(
Table1[[#This Row],[Mileage]]&lt;50000,"Low",
Table1[[#This Row],[Mileage]]&lt;150000,"Medium",
TRUE,"High"
)</f>
        <v>Medium</v>
      </c>
      <c r="N2427" t="str" cm="1">
        <f t="array" ref="N2427">_xlfn.IFS(
Table1[[#This Row],[Price]]&lt;65000,"Budget",
Table1[[#This Row],[Price]]&lt;=80000,"Mid-range",
TRUE,"Premium"
)</f>
        <v>Budget</v>
      </c>
      <c r="O2427" t="str" cm="1">
        <f t="array" ref="O2427">_xlfn.IFS(
Table1[[#This Row],[Engine Size]]&lt;2,"Small",
Table1[[#This Row],[Engine Size]]&lt;4,"Medium",
TRUE,"Large"
)</f>
        <v>Medium</v>
      </c>
      <c r="P2427" cm="1">
        <f t="array" ref="P2427">_xlfn.IFS(
Table1[[#This Row],[Condition]]="New",3,
Table1[[#This Row],[Condition]]="Like New",2,
TRUE,1
)</f>
        <v>2</v>
      </c>
    </row>
    <row r="2428" spans="1:16" x14ac:dyDescent="0.3">
      <c r="A2428">
        <v>2427</v>
      </c>
      <c r="B2428" t="s">
        <v>58</v>
      </c>
      <c r="C2428">
        <v>2023</v>
      </c>
      <c r="D2428">
        <v>3.4</v>
      </c>
      <c r="E2428" t="s">
        <v>25</v>
      </c>
      <c r="F2428" t="s">
        <v>34</v>
      </c>
      <c r="G2428">
        <v>148940</v>
      </c>
      <c r="H2428" t="s">
        <v>26</v>
      </c>
      <c r="I2428">
        <v>89389.53</v>
      </c>
      <c r="J2428" t="s">
        <v>67</v>
      </c>
      <c r="K2428">
        <f ca="1">YEAR(TODAY()) - Table1[[#This Row],[Year]]</f>
        <v>3</v>
      </c>
      <c r="L2428">
        <f>Table1[[#This Row],[Price]]/Table1[[#This Row],[Mileage]]</f>
        <v>0.60017141130656637</v>
      </c>
      <c r="M2428" t="str" cm="1">
        <f t="array" ref="M2428">_xlfn.IFS(
Table1[[#This Row],[Mileage]]&lt;50000,"Low",
Table1[[#This Row],[Mileage]]&lt;150000,"Medium",
TRUE,"High"
)</f>
        <v>Medium</v>
      </c>
      <c r="N2428" t="str" cm="1">
        <f t="array" ref="N2428">_xlfn.IFS(
Table1[[#This Row],[Price]]&lt;65000,"Budget",
Table1[[#This Row],[Price]]&lt;=80000,"Mid-range",
TRUE,"Premium"
)</f>
        <v>Premium</v>
      </c>
      <c r="O2428" t="str" cm="1">
        <f t="array" ref="O2428">_xlfn.IFS(
Table1[[#This Row],[Engine Size]]&lt;2,"Small",
Table1[[#This Row],[Engine Size]]&lt;4,"Medium",
TRUE,"Large"
)</f>
        <v>Medium</v>
      </c>
      <c r="P2428" cm="1">
        <f t="array" ref="P2428">_xlfn.IFS(
Table1[[#This Row],[Condition]]="New",3,
Table1[[#This Row],[Condition]]="Like New",2,
TRUE,1
)</f>
        <v>1</v>
      </c>
    </row>
    <row r="2429" spans="1:16" x14ac:dyDescent="0.3">
      <c r="A2429">
        <v>2428</v>
      </c>
      <c r="B2429" t="s">
        <v>37</v>
      </c>
      <c r="C2429">
        <v>2000</v>
      </c>
      <c r="D2429">
        <v>2.7</v>
      </c>
      <c r="E2429" t="s">
        <v>18</v>
      </c>
      <c r="F2429" t="s">
        <v>19</v>
      </c>
      <c r="G2429">
        <v>22222</v>
      </c>
      <c r="H2429" t="s">
        <v>20</v>
      </c>
      <c r="I2429">
        <v>81902.350000000006</v>
      </c>
      <c r="J2429" t="s">
        <v>45</v>
      </c>
      <c r="K2429">
        <f ca="1">YEAR(TODAY()) - Table1[[#This Row],[Year]]</f>
        <v>26</v>
      </c>
      <c r="L2429">
        <f>Table1[[#This Row],[Price]]/Table1[[#This Row],[Mileage]]</f>
        <v>3.6856426064260646</v>
      </c>
      <c r="M2429" t="str" cm="1">
        <f t="array" ref="M2429">_xlfn.IFS(
Table1[[#This Row],[Mileage]]&lt;50000,"Low",
Table1[[#This Row],[Mileage]]&lt;150000,"Medium",
TRUE,"High"
)</f>
        <v>Low</v>
      </c>
      <c r="N2429" t="str" cm="1">
        <f t="array" ref="N2429">_xlfn.IFS(
Table1[[#This Row],[Price]]&lt;65000,"Budget",
Table1[[#This Row],[Price]]&lt;=80000,"Mid-range",
TRUE,"Premium"
)</f>
        <v>Premium</v>
      </c>
      <c r="O2429" t="str" cm="1">
        <f t="array" ref="O2429">_xlfn.IFS(
Table1[[#This Row],[Engine Size]]&lt;2,"Small",
Table1[[#This Row],[Engine Size]]&lt;4,"Medium",
TRUE,"Large"
)</f>
        <v>Medium</v>
      </c>
      <c r="P2429" cm="1">
        <f t="array" ref="P2429">_xlfn.IFS(
Table1[[#This Row],[Condition]]="New",3,
Table1[[#This Row],[Condition]]="Like New",2,
TRUE,1
)</f>
        <v>3</v>
      </c>
    </row>
    <row r="2430" spans="1:16" x14ac:dyDescent="0.3">
      <c r="A2430">
        <v>2429</v>
      </c>
      <c r="B2430" t="s">
        <v>58</v>
      </c>
      <c r="C2430">
        <v>2017</v>
      </c>
      <c r="D2430">
        <v>3.9</v>
      </c>
      <c r="E2430" t="s">
        <v>18</v>
      </c>
      <c r="F2430" t="s">
        <v>34</v>
      </c>
      <c r="G2430">
        <v>79794</v>
      </c>
      <c r="H2430" t="s">
        <v>26</v>
      </c>
      <c r="I2430">
        <v>79615</v>
      </c>
      <c r="J2430" t="s">
        <v>62</v>
      </c>
      <c r="K2430">
        <f ca="1">YEAR(TODAY()) - Table1[[#This Row],[Year]]</f>
        <v>9</v>
      </c>
      <c r="L2430">
        <f>Table1[[#This Row],[Price]]/Table1[[#This Row],[Mileage]]</f>
        <v>0.99775672356317513</v>
      </c>
      <c r="M2430" t="str" cm="1">
        <f t="array" ref="M2430">_xlfn.IFS(
Table1[[#This Row],[Mileage]]&lt;50000,"Low",
Table1[[#This Row],[Mileage]]&lt;150000,"Medium",
TRUE,"High"
)</f>
        <v>Medium</v>
      </c>
      <c r="N2430" t="str" cm="1">
        <f t="array" ref="N2430">_xlfn.IFS(
Table1[[#This Row],[Price]]&lt;65000,"Budget",
Table1[[#This Row],[Price]]&lt;=80000,"Mid-range",
TRUE,"Premium"
)</f>
        <v>Mid-range</v>
      </c>
      <c r="O2430" t="str" cm="1">
        <f t="array" ref="O2430">_xlfn.IFS(
Table1[[#This Row],[Engine Size]]&lt;2,"Small",
Table1[[#This Row],[Engine Size]]&lt;4,"Medium",
TRUE,"Large"
)</f>
        <v>Medium</v>
      </c>
      <c r="P2430" cm="1">
        <f t="array" ref="P2430">_xlfn.IFS(
Table1[[#This Row],[Condition]]="New",3,
Table1[[#This Row],[Condition]]="Like New",2,
TRUE,1
)</f>
        <v>1</v>
      </c>
    </row>
    <row r="2431" spans="1:16" hidden="1" x14ac:dyDescent="0.3">
      <c r="A2431">
        <v>2430</v>
      </c>
      <c r="B2431" t="s">
        <v>58</v>
      </c>
      <c r="C2431">
        <v>2015</v>
      </c>
      <c r="D2431">
        <v>5.4</v>
      </c>
      <c r="E2431" t="s">
        <v>25</v>
      </c>
      <c r="F2431" t="s">
        <v>19</v>
      </c>
      <c r="G2431">
        <v>63924</v>
      </c>
      <c r="H2431" t="s">
        <v>38</v>
      </c>
      <c r="I2431">
        <v>48533.45</v>
      </c>
      <c r="J2431" t="s">
        <v>62</v>
      </c>
      <c r="K2431">
        <f ca="1">YEAR(TODAY()) - Table1[[#This Row],[Year]]</f>
        <v>11</v>
      </c>
      <c r="L2431">
        <f>Table1[[#This Row],[Price]]/Table1[[#This Row],[Mileage]]</f>
        <v>0.75923674989049494</v>
      </c>
      <c r="M2431" t="str" cm="1">
        <f t="array" ref="M2431">_xlfn.IFS(
Table1[[#This Row],[Mileage]]&lt;50000,"Low",
Table1[[#This Row],[Mileage]]&lt;150000,"Medium",
TRUE,"High"
)</f>
        <v>Medium</v>
      </c>
      <c r="N2431" t="str" cm="1">
        <f t="array" ref="N2431">_xlfn.IFS(
Table1[[#This Row],[Price]]&lt;65000,"Budget",
Table1[[#This Row],[Price]]&lt;=80000,"Mid-range",
TRUE,"Premium"
)</f>
        <v>Budget</v>
      </c>
      <c r="O2431" t="str" cm="1">
        <f t="array" ref="O2431">_xlfn.IFS(
Table1[[#This Row],[Engine Size]]&lt;2,"Small",
Table1[[#This Row],[Engine Size]]&lt;4,"Medium",
TRUE,"Large"
)</f>
        <v>Large</v>
      </c>
      <c r="P2431" cm="1">
        <f t="array" ref="P2431">_xlfn.IFS(
Table1[[#This Row],[Condition]]="New",3,
Table1[[#This Row],[Condition]]="Like New",2,
TRUE,1
)</f>
        <v>2</v>
      </c>
    </row>
    <row r="2432" spans="1:16" hidden="1" x14ac:dyDescent="0.3">
      <c r="A2432">
        <v>2431</v>
      </c>
      <c r="B2432" t="s">
        <v>24</v>
      </c>
      <c r="C2432">
        <v>2008</v>
      </c>
      <c r="D2432">
        <v>3.8</v>
      </c>
      <c r="E2432" t="s">
        <v>42</v>
      </c>
      <c r="F2432" t="s">
        <v>19</v>
      </c>
      <c r="G2432">
        <v>99854</v>
      </c>
      <c r="H2432" t="s">
        <v>26</v>
      </c>
      <c r="I2432">
        <v>8569.42</v>
      </c>
      <c r="J2432" t="s">
        <v>66</v>
      </c>
      <c r="K2432">
        <f ca="1">YEAR(TODAY()) - Table1[[#This Row],[Year]]</f>
        <v>18</v>
      </c>
      <c r="L2432">
        <f>Table1[[#This Row],[Price]]/Table1[[#This Row],[Mileage]]</f>
        <v>8.5819496464838663E-2</v>
      </c>
      <c r="M2432" t="str" cm="1">
        <f t="array" ref="M2432">_xlfn.IFS(
Table1[[#This Row],[Mileage]]&lt;50000,"Low",
Table1[[#This Row],[Mileage]]&lt;150000,"Medium",
TRUE,"High"
)</f>
        <v>Medium</v>
      </c>
      <c r="N2432" t="str" cm="1">
        <f t="array" ref="N2432">_xlfn.IFS(
Table1[[#This Row],[Price]]&lt;65000,"Budget",
Table1[[#This Row],[Price]]&lt;=80000,"Mid-range",
TRUE,"Premium"
)</f>
        <v>Budget</v>
      </c>
      <c r="O2432" t="str" cm="1">
        <f t="array" ref="O2432">_xlfn.IFS(
Table1[[#This Row],[Engine Size]]&lt;2,"Small",
Table1[[#This Row],[Engine Size]]&lt;4,"Medium",
TRUE,"Large"
)</f>
        <v>Medium</v>
      </c>
      <c r="P2432" cm="1">
        <f t="array" ref="P2432">_xlfn.IFS(
Table1[[#This Row],[Condition]]="New",3,
Table1[[#This Row],[Condition]]="Like New",2,
TRUE,1
)</f>
        <v>1</v>
      </c>
    </row>
    <row r="2433" spans="1:16" x14ac:dyDescent="0.3">
      <c r="A2433">
        <v>2432</v>
      </c>
      <c r="B2433" t="s">
        <v>43</v>
      </c>
      <c r="C2433">
        <v>2018</v>
      </c>
      <c r="D2433">
        <v>4.2</v>
      </c>
      <c r="E2433" t="s">
        <v>42</v>
      </c>
      <c r="F2433" t="s">
        <v>19</v>
      </c>
      <c r="G2433">
        <v>260038</v>
      </c>
      <c r="H2433" t="s">
        <v>26</v>
      </c>
      <c r="I2433">
        <v>51764.36</v>
      </c>
      <c r="J2433" t="s">
        <v>44</v>
      </c>
      <c r="K2433">
        <f ca="1">YEAR(TODAY()) - Table1[[#This Row],[Year]]</f>
        <v>8</v>
      </c>
      <c r="L2433">
        <f>Table1[[#This Row],[Price]]/Table1[[#This Row],[Mileage]]</f>
        <v>0.19906459825102485</v>
      </c>
      <c r="M2433" t="str" cm="1">
        <f t="array" ref="M2433">_xlfn.IFS(
Table1[[#This Row],[Mileage]]&lt;50000,"Low",
Table1[[#This Row],[Mileage]]&lt;150000,"Medium",
TRUE,"High"
)</f>
        <v>High</v>
      </c>
      <c r="N2433" t="str" cm="1">
        <f t="array" ref="N2433">_xlfn.IFS(
Table1[[#This Row],[Price]]&lt;65000,"Budget",
Table1[[#This Row],[Price]]&lt;=80000,"Mid-range",
TRUE,"Premium"
)</f>
        <v>Budget</v>
      </c>
      <c r="O2433" t="str" cm="1">
        <f t="array" ref="O2433">_xlfn.IFS(
Table1[[#This Row],[Engine Size]]&lt;2,"Small",
Table1[[#This Row],[Engine Size]]&lt;4,"Medium",
TRUE,"Large"
)</f>
        <v>Large</v>
      </c>
      <c r="P2433" cm="1">
        <f t="array" ref="P2433">_xlfn.IFS(
Table1[[#This Row],[Condition]]="New",3,
Table1[[#This Row],[Condition]]="Like New",2,
TRUE,1
)</f>
        <v>1</v>
      </c>
    </row>
    <row r="2434" spans="1:16" x14ac:dyDescent="0.3">
      <c r="A2434">
        <v>2433</v>
      </c>
      <c r="B2434" t="s">
        <v>37</v>
      </c>
      <c r="C2434">
        <v>2021</v>
      </c>
      <c r="D2434">
        <v>3.6</v>
      </c>
      <c r="E2434" t="s">
        <v>18</v>
      </c>
      <c r="F2434" t="s">
        <v>19</v>
      </c>
      <c r="G2434">
        <v>243815</v>
      </c>
      <c r="H2434" t="s">
        <v>20</v>
      </c>
      <c r="I2434">
        <v>90352.33</v>
      </c>
      <c r="J2434" t="s">
        <v>39</v>
      </c>
      <c r="K2434">
        <f ca="1">YEAR(TODAY()) - Table1[[#This Row],[Year]]</f>
        <v>5</v>
      </c>
      <c r="L2434">
        <f>Table1[[#This Row],[Price]]/Table1[[#This Row],[Mileage]]</f>
        <v>0.37057740499969238</v>
      </c>
      <c r="M2434" t="str" cm="1">
        <f t="array" ref="M2434">_xlfn.IFS(
Table1[[#This Row],[Mileage]]&lt;50000,"Low",
Table1[[#This Row],[Mileage]]&lt;150000,"Medium",
TRUE,"High"
)</f>
        <v>High</v>
      </c>
      <c r="N2434" t="str" cm="1">
        <f t="array" ref="N2434">_xlfn.IFS(
Table1[[#This Row],[Price]]&lt;65000,"Budget",
Table1[[#This Row],[Price]]&lt;=80000,"Mid-range",
TRUE,"Premium"
)</f>
        <v>Premium</v>
      </c>
      <c r="O2434" t="str" cm="1">
        <f t="array" ref="O2434">_xlfn.IFS(
Table1[[#This Row],[Engine Size]]&lt;2,"Small",
Table1[[#This Row],[Engine Size]]&lt;4,"Medium",
TRUE,"Large"
)</f>
        <v>Medium</v>
      </c>
      <c r="P2434" cm="1">
        <f t="array" ref="P2434">_xlfn.IFS(
Table1[[#This Row],[Condition]]="New",3,
Table1[[#This Row],[Condition]]="Like New",2,
TRUE,1
)</f>
        <v>3</v>
      </c>
    </row>
    <row r="2435" spans="1:16" hidden="1" x14ac:dyDescent="0.3">
      <c r="A2435">
        <v>2434</v>
      </c>
      <c r="B2435" t="s">
        <v>30</v>
      </c>
      <c r="C2435">
        <v>2004</v>
      </c>
      <c r="D2435">
        <v>1.3</v>
      </c>
      <c r="E2435" t="s">
        <v>42</v>
      </c>
      <c r="F2435" t="s">
        <v>19</v>
      </c>
      <c r="G2435">
        <v>233127</v>
      </c>
      <c r="H2435" t="s">
        <v>20</v>
      </c>
      <c r="I2435">
        <v>23092.76</v>
      </c>
      <c r="J2435" t="s">
        <v>52</v>
      </c>
      <c r="K2435">
        <f ca="1">YEAR(TODAY()) - Table1[[#This Row],[Year]]</f>
        <v>22</v>
      </c>
      <c r="L2435">
        <f>Table1[[#This Row],[Price]]/Table1[[#This Row],[Mileage]]</f>
        <v>9.9056565734556692E-2</v>
      </c>
      <c r="M2435" t="str" cm="1">
        <f t="array" ref="M2435">_xlfn.IFS(
Table1[[#This Row],[Mileage]]&lt;50000,"Low",
Table1[[#This Row],[Mileage]]&lt;150000,"Medium",
TRUE,"High"
)</f>
        <v>High</v>
      </c>
      <c r="N2435" t="str" cm="1">
        <f t="array" ref="N2435">_xlfn.IFS(
Table1[[#This Row],[Price]]&lt;65000,"Budget",
Table1[[#This Row],[Price]]&lt;=80000,"Mid-range",
TRUE,"Premium"
)</f>
        <v>Budget</v>
      </c>
      <c r="O2435" t="str" cm="1">
        <f t="array" ref="O2435">_xlfn.IFS(
Table1[[#This Row],[Engine Size]]&lt;2,"Small",
Table1[[#This Row],[Engine Size]]&lt;4,"Medium",
TRUE,"Large"
)</f>
        <v>Small</v>
      </c>
      <c r="P2435" cm="1">
        <f t="array" ref="P2435">_xlfn.IFS(
Table1[[#This Row],[Condition]]="New",3,
Table1[[#This Row],[Condition]]="Like New",2,
TRUE,1
)</f>
        <v>3</v>
      </c>
    </row>
    <row r="2436" spans="1:16" x14ac:dyDescent="0.3">
      <c r="A2436">
        <v>2435</v>
      </c>
      <c r="B2436" t="s">
        <v>30</v>
      </c>
      <c r="C2436">
        <v>2001</v>
      </c>
      <c r="D2436">
        <v>2.2000000000000002</v>
      </c>
      <c r="E2436" t="s">
        <v>33</v>
      </c>
      <c r="F2436" t="s">
        <v>34</v>
      </c>
      <c r="G2436">
        <v>141295</v>
      </c>
      <c r="H2436" t="s">
        <v>20</v>
      </c>
      <c r="I2436">
        <v>98346.28</v>
      </c>
      <c r="J2436" t="s">
        <v>40</v>
      </c>
      <c r="K2436">
        <f ca="1">YEAR(TODAY()) - Table1[[#This Row],[Year]]</f>
        <v>25</v>
      </c>
      <c r="L2436">
        <f>Table1[[#This Row],[Price]]/Table1[[#This Row],[Mileage]]</f>
        <v>0.69603510386071699</v>
      </c>
      <c r="M2436" t="str" cm="1">
        <f t="array" ref="M2436">_xlfn.IFS(
Table1[[#This Row],[Mileage]]&lt;50000,"Low",
Table1[[#This Row],[Mileage]]&lt;150000,"Medium",
TRUE,"High"
)</f>
        <v>Medium</v>
      </c>
      <c r="N2436" t="str" cm="1">
        <f t="array" ref="N2436">_xlfn.IFS(
Table1[[#This Row],[Price]]&lt;65000,"Budget",
Table1[[#This Row],[Price]]&lt;=80000,"Mid-range",
TRUE,"Premium"
)</f>
        <v>Premium</v>
      </c>
      <c r="O2436" t="str" cm="1">
        <f t="array" ref="O2436">_xlfn.IFS(
Table1[[#This Row],[Engine Size]]&lt;2,"Small",
Table1[[#This Row],[Engine Size]]&lt;4,"Medium",
TRUE,"Large"
)</f>
        <v>Medium</v>
      </c>
      <c r="P2436" cm="1">
        <f t="array" ref="P2436">_xlfn.IFS(
Table1[[#This Row],[Condition]]="New",3,
Table1[[#This Row],[Condition]]="Like New",2,
TRUE,1
)</f>
        <v>3</v>
      </c>
    </row>
    <row r="2437" spans="1:16" x14ac:dyDescent="0.3">
      <c r="A2437">
        <v>2436</v>
      </c>
      <c r="B2437" t="s">
        <v>17</v>
      </c>
      <c r="C2437">
        <v>2014</v>
      </c>
      <c r="D2437">
        <v>3.5</v>
      </c>
      <c r="E2437" t="s">
        <v>25</v>
      </c>
      <c r="F2437" t="s">
        <v>19</v>
      </c>
      <c r="G2437">
        <v>179238</v>
      </c>
      <c r="H2437" t="s">
        <v>20</v>
      </c>
      <c r="I2437">
        <v>81730.61</v>
      </c>
      <c r="J2437" t="s">
        <v>35</v>
      </c>
      <c r="K2437">
        <f ca="1">YEAR(TODAY()) - Table1[[#This Row],[Year]]</f>
        <v>12</v>
      </c>
      <c r="L2437">
        <f>Table1[[#This Row],[Price]]/Table1[[#This Row],[Mileage]]</f>
        <v>0.4559892991441547</v>
      </c>
      <c r="M2437" t="str" cm="1">
        <f t="array" ref="M2437">_xlfn.IFS(
Table1[[#This Row],[Mileage]]&lt;50000,"Low",
Table1[[#This Row],[Mileage]]&lt;150000,"Medium",
TRUE,"High"
)</f>
        <v>High</v>
      </c>
      <c r="N2437" t="str" cm="1">
        <f t="array" ref="N2437">_xlfn.IFS(
Table1[[#This Row],[Price]]&lt;65000,"Budget",
Table1[[#This Row],[Price]]&lt;=80000,"Mid-range",
TRUE,"Premium"
)</f>
        <v>Premium</v>
      </c>
      <c r="O2437" t="str" cm="1">
        <f t="array" ref="O2437">_xlfn.IFS(
Table1[[#This Row],[Engine Size]]&lt;2,"Small",
Table1[[#This Row],[Engine Size]]&lt;4,"Medium",
TRUE,"Large"
)</f>
        <v>Medium</v>
      </c>
      <c r="P2437" cm="1">
        <f t="array" ref="P2437">_xlfn.IFS(
Table1[[#This Row],[Condition]]="New",3,
Table1[[#This Row],[Condition]]="Like New",2,
TRUE,1
)</f>
        <v>3</v>
      </c>
    </row>
    <row r="2438" spans="1:16" x14ac:dyDescent="0.3">
      <c r="A2438">
        <v>2437</v>
      </c>
      <c r="B2438" t="s">
        <v>58</v>
      </c>
      <c r="C2438">
        <v>2006</v>
      </c>
      <c r="D2438">
        <v>2.6</v>
      </c>
      <c r="E2438" t="s">
        <v>18</v>
      </c>
      <c r="F2438" t="s">
        <v>34</v>
      </c>
      <c r="G2438">
        <v>39369</v>
      </c>
      <c r="H2438" t="s">
        <v>26</v>
      </c>
      <c r="I2438">
        <v>72433.83</v>
      </c>
      <c r="J2438" t="s">
        <v>59</v>
      </c>
      <c r="K2438">
        <f ca="1">YEAR(TODAY()) - Table1[[#This Row],[Year]]</f>
        <v>20</v>
      </c>
      <c r="L2438">
        <f>Table1[[#This Row],[Price]]/Table1[[#This Row],[Mileage]]</f>
        <v>1.8398696944296273</v>
      </c>
      <c r="M2438" t="str" cm="1">
        <f t="array" ref="M2438">_xlfn.IFS(
Table1[[#This Row],[Mileage]]&lt;50000,"Low",
Table1[[#This Row],[Mileage]]&lt;150000,"Medium",
TRUE,"High"
)</f>
        <v>Low</v>
      </c>
      <c r="N2438" t="str" cm="1">
        <f t="array" ref="N2438">_xlfn.IFS(
Table1[[#This Row],[Price]]&lt;65000,"Budget",
Table1[[#This Row],[Price]]&lt;=80000,"Mid-range",
TRUE,"Premium"
)</f>
        <v>Mid-range</v>
      </c>
      <c r="O2438" t="str" cm="1">
        <f t="array" ref="O2438">_xlfn.IFS(
Table1[[#This Row],[Engine Size]]&lt;2,"Small",
Table1[[#This Row],[Engine Size]]&lt;4,"Medium",
TRUE,"Large"
)</f>
        <v>Medium</v>
      </c>
      <c r="P2438" cm="1">
        <f t="array" ref="P2438">_xlfn.IFS(
Table1[[#This Row],[Condition]]="New",3,
Table1[[#This Row],[Condition]]="Like New",2,
TRUE,1
)</f>
        <v>1</v>
      </c>
    </row>
    <row r="2439" spans="1:16" x14ac:dyDescent="0.3">
      <c r="A2439">
        <v>2438</v>
      </c>
      <c r="B2439" t="s">
        <v>24</v>
      </c>
      <c r="C2439">
        <v>2003</v>
      </c>
      <c r="D2439">
        <v>1.9</v>
      </c>
      <c r="E2439" t="s">
        <v>33</v>
      </c>
      <c r="F2439" t="s">
        <v>34</v>
      </c>
      <c r="G2439">
        <v>274805</v>
      </c>
      <c r="H2439" t="s">
        <v>26</v>
      </c>
      <c r="I2439">
        <v>69330.2</v>
      </c>
      <c r="J2439" t="s">
        <v>66</v>
      </c>
      <c r="K2439">
        <f ca="1">YEAR(TODAY()) - Table1[[#This Row],[Year]]</f>
        <v>23</v>
      </c>
      <c r="L2439">
        <f>Table1[[#This Row],[Price]]/Table1[[#This Row],[Mileage]]</f>
        <v>0.25228871381525081</v>
      </c>
      <c r="M2439" t="str" cm="1">
        <f t="array" ref="M2439">_xlfn.IFS(
Table1[[#This Row],[Mileage]]&lt;50000,"Low",
Table1[[#This Row],[Mileage]]&lt;150000,"Medium",
TRUE,"High"
)</f>
        <v>High</v>
      </c>
      <c r="N2439" t="str" cm="1">
        <f t="array" ref="N2439">_xlfn.IFS(
Table1[[#This Row],[Price]]&lt;65000,"Budget",
Table1[[#This Row],[Price]]&lt;=80000,"Mid-range",
TRUE,"Premium"
)</f>
        <v>Mid-range</v>
      </c>
      <c r="O2439" t="str" cm="1">
        <f t="array" ref="O2439">_xlfn.IFS(
Table1[[#This Row],[Engine Size]]&lt;2,"Small",
Table1[[#This Row],[Engine Size]]&lt;4,"Medium",
TRUE,"Large"
)</f>
        <v>Small</v>
      </c>
      <c r="P2439" cm="1">
        <f t="array" ref="P2439">_xlfn.IFS(
Table1[[#This Row],[Condition]]="New",3,
Table1[[#This Row],[Condition]]="Like New",2,
TRUE,1
)</f>
        <v>1</v>
      </c>
    </row>
    <row r="2440" spans="1:16" x14ac:dyDescent="0.3">
      <c r="A2440">
        <v>2439</v>
      </c>
      <c r="B2440" t="s">
        <v>24</v>
      </c>
      <c r="C2440">
        <v>2000</v>
      </c>
      <c r="D2440">
        <v>3.5</v>
      </c>
      <c r="E2440" t="s">
        <v>42</v>
      </c>
      <c r="F2440" t="s">
        <v>19</v>
      </c>
      <c r="G2440">
        <v>146663</v>
      </c>
      <c r="H2440" t="s">
        <v>20</v>
      </c>
      <c r="I2440">
        <v>60767.46</v>
      </c>
      <c r="J2440" t="s">
        <v>53</v>
      </c>
      <c r="K2440">
        <f ca="1">YEAR(TODAY()) - Table1[[#This Row],[Year]]</f>
        <v>26</v>
      </c>
      <c r="L2440">
        <f>Table1[[#This Row],[Price]]/Table1[[#This Row],[Mileage]]</f>
        <v>0.41433394925782235</v>
      </c>
      <c r="M2440" t="str" cm="1">
        <f t="array" ref="M2440">_xlfn.IFS(
Table1[[#This Row],[Mileage]]&lt;50000,"Low",
Table1[[#This Row],[Mileage]]&lt;150000,"Medium",
TRUE,"High"
)</f>
        <v>Medium</v>
      </c>
      <c r="N2440" t="str" cm="1">
        <f t="array" ref="N2440">_xlfn.IFS(
Table1[[#This Row],[Price]]&lt;65000,"Budget",
Table1[[#This Row],[Price]]&lt;=80000,"Mid-range",
TRUE,"Premium"
)</f>
        <v>Budget</v>
      </c>
      <c r="O2440" t="str" cm="1">
        <f t="array" ref="O2440">_xlfn.IFS(
Table1[[#This Row],[Engine Size]]&lt;2,"Small",
Table1[[#This Row],[Engine Size]]&lt;4,"Medium",
TRUE,"Large"
)</f>
        <v>Medium</v>
      </c>
      <c r="P2440" cm="1">
        <f t="array" ref="P2440">_xlfn.IFS(
Table1[[#This Row],[Condition]]="New",3,
Table1[[#This Row],[Condition]]="Like New",2,
TRUE,1
)</f>
        <v>3</v>
      </c>
    </row>
    <row r="2441" spans="1:16" x14ac:dyDescent="0.3">
      <c r="A2441">
        <v>2440</v>
      </c>
      <c r="B2441" t="s">
        <v>30</v>
      </c>
      <c r="C2441">
        <v>2012</v>
      </c>
      <c r="D2441">
        <v>2.6</v>
      </c>
      <c r="E2441" t="s">
        <v>33</v>
      </c>
      <c r="F2441" t="s">
        <v>34</v>
      </c>
      <c r="G2441">
        <v>186307</v>
      </c>
      <c r="H2441" t="s">
        <v>20</v>
      </c>
      <c r="I2441">
        <v>73463.679999999993</v>
      </c>
      <c r="J2441" t="s">
        <v>52</v>
      </c>
      <c r="K2441">
        <f ca="1">YEAR(TODAY()) - Table1[[#This Row],[Year]]</f>
        <v>14</v>
      </c>
      <c r="L2441">
        <f>Table1[[#This Row],[Price]]/Table1[[#This Row],[Mileage]]</f>
        <v>0.39431518944537775</v>
      </c>
      <c r="M2441" t="str" cm="1">
        <f t="array" ref="M2441">_xlfn.IFS(
Table1[[#This Row],[Mileage]]&lt;50000,"Low",
Table1[[#This Row],[Mileage]]&lt;150000,"Medium",
TRUE,"High"
)</f>
        <v>High</v>
      </c>
      <c r="N2441" t="str" cm="1">
        <f t="array" ref="N2441">_xlfn.IFS(
Table1[[#This Row],[Price]]&lt;65000,"Budget",
Table1[[#This Row],[Price]]&lt;=80000,"Mid-range",
TRUE,"Premium"
)</f>
        <v>Mid-range</v>
      </c>
      <c r="O2441" t="str" cm="1">
        <f t="array" ref="O2441">_xlfn.IFS(
Table1[[#This Row],[Engine Size]]&lt;2,"Small",
Table1[[#This Row],[Engine Size]]&lt;4,"Medium",
TRUE,"Large"
)</f>
        <v>Medium</v>
      </c>
      <c r="P2441" cm="1">
        <f t="array" ref="P2441">_xlfn.IFS(
Table1[[#This Row],[Condition]]="New",3,
Table1[[#This Row],[Condition]]="Like New",2,
TRUE,1
)</f>
        <v>3</v>
      </c>
    </row>
    <row r="2442" spans="1:16" hidden="1" x14ac:dyDescent="0.3">
      <c r="A2442">
        <v>2441</v>
      </c>
      <c r="B2442" t="s">
        <v>17</v>
      </c>
      <c r="C2442">
        <v>2019</v>
      </c>
      <c r="D2442">
        <v>2.2999999999999998</v>
      </c>
      <c r="E2442" t="s">
        <v>42</v>
      </c>
      <c r="F2442" t="s">
        <v>34</v>
      </c>
      <c r="G2442">
        <v>270114</v>
      </c>
      <c r="H2442" t="s">
        <v>38</v>
      </c>
      <c r="I2442">
        <v>45081.03</v>
      </c>
      <c r="J2442" t="s">
        <v>21</v>
      </c>
      <c r="K2442">
        <f ca="1">YEAR(TODAY()) - Table1[[#This Row],[Year]]</f>
        <v>7</v>
      </c>
      <c r="L2442">
        <f>Table1[[#This Row],[Price]]/Table1[[#This Row],[Mileage]]</f>
        <v>0.16689631044670028</v>
      </c>
      <c r="M2442" t="str" cm="1">
        <f t="array" ref="M2442">_xlfn.IFS(
Table1[[#This Row],[Mileage]]&lt;50000,"Low",
Table1[[#This Row],[Mileage]]&lt;150000,"Medium",
TRUE,"High"
)</f>
        <v>High</v>
      </c>
      <c r="N2442" t="str" cm="1">
        <f t="array" ref="N2442">_xlfn.IFS(
Table1[[#This Row],[Price]]&lt;65000,"Budget",
Table1[[#This Row],[Price]]&lt;=80000,"Mid-range",
TRUE,"Premium"
)</f>
        <v>Budget</v>
      </c>
      <c r="O2442" t="str" cm="1">
        <f t="array" ref="O2442">_xlfn.IFS(
Table1[[#This Row],[Engine Size]]&lt;2,"Small",
Table1[[#This Row],[Engine Size]]&lt;4,"Medium",
TRUE,"Large"
)</f>
        <v>Medium</v>
      </c>
      <c r="P2442" cm="1">
        <f t="array" ref="P2442">_xlfn.IFS(
Table1[[#This Row],[Condition]]="New",3,
Table1[[#This Row],[Condition]]="Like New",2,
TRUE,1
)</f>
        <v>2</v>
      </c>
    </row>
    <row r="2443" spans="1:16" x14ac:dyDescent="0.3">
      <c r="A2443">
        <v>2442</v>
      </c>
      <c r="B2443" t="s">
        <v>17</v>
      </c>
      <c r="C2443">
        <v>2021</v>
      </c>
      <c r="D2443">
        <v>3.3</v>
      </c>
      <c r="E2443" t="s">
        <v>18</v>
      </c>
      <c r="F2443" t="s">
        <v>19</v>
      </c>
      <c r="G2443">
        <v>47922</v>
      </c>
      <c r="H2443" t="s">
        <v>38</v>
      </c>
      <c r="I2443">
        <v>85302.37</v>
      </c>
      <c r="J2443" t="s">
        <v>35</v>
      </c>
      <c r="K2443">
        <f ca="1">YEAR(TODAY()) - Table1[[#This Row],[Year]]</f>
        <v>5</v>
      </c>
      <c r="L2443">
        <f>Table1[[#This Row],[Price]]/Table1[[#This Row],[Mileage]]</f>
        <v>1.7800252493635491</v>
      </c>
      <c r="M2443" t="str" cm="1">
        <f t="array" ref="M2443">_xlfn.IFS(
Table1[[#This Row],[Mileage]]&lt;50000,"Low",
Table1[[#This Row],[Mileage]]&lt;150000,"Medium",
TRUE,"High"
)</f>
        <v>Low</v>
      </c>
      <c r="N2443" t="str" cm="1">
        <f t="array" ref="N2443">_xlfn.IFS(
Table1[[#This Row],[Price]]&lt;65000,"Budget",
Table1[[#This Row],[Price]]&lt;=80000,"Mid-range",
TRUE,"Premium"
)</f>
        <v>Premium</v>
      </c>
      <c r="O2443" t="str" cm="1">
        <f t="array" ref="O2443">_xlfn.IFS(
Table1[[#This Row],[Engine Size]]&lt;2,"Small",
Table1[[#This Row],[Engine Size]]&lt;4,"Medium",
TRUE,"Large"
)</f>
        <v>Medium</v>
      </c>
      <c r="P2443" cm="1">
        <f t="array" ref="P2443">_xlfn.IFS(
Table1[[#This Row],[Condition]]="New",3,
Table1[[#This Row],[Condition]]="Like New",2,
TRUE,1
)</f>
        <v>2</v>
      </c>
    </row>
    <row r="2444" spans="1:16" x14ac:dyDescent="0.3">
      <c r="A2444">
        <v>2443</v>
      </c>
      <c r="B2444" t="s">
        <v>17</v>
      </c>
      <c r="C2444">
        <v>2006</v>
      </c>
      <c r="D2444">
        <v>1.7</v>
      </c>
      <c r="E2444" t="s">
        <v>33</v>
      </c>
      <c r="F2444" t="s">
        <v>34</v>
      </c>
      <c r="G2444">
        <v>292899</v>
      </c>
      <c r="H2444" t="s">
        <v>20</v>
      </c>
      <c r="I2444">
        <v>71152.87</v>
      </c>
      <c r="J2444" t="s">
        <v>64</v>
      </c>
      <c r="K2444">
        <f ca="1">YEAR(TODAY()) - Table1[[#This Row],[Year]]</f>
        <v>20</v>
      </c>
      <c r="L2444">
        <f>Table1[[#This Row],[Price]]/Table1[[#This Row],[Mileage]]</f>
        <v>0.24292629882655795</v>
      </c>
      <c r="M2444" t="str" cm="1">
        <f t="array" ref="M2444">_xlfn.IFS(
Table1[[#This Row],[Mileage]]&lt;50000,"Low",
Table1[[#This Row],[Mileage]]&lt;150000,"Medium",
TRUE,"High"
)</f>
        <v>High</v>
      </c>
      <c r="N2444" t="str" cm="1">
        <f t="array" ref="N2444">_xlfn.IFS(
Table1[[#This Row],[Price]]&lt;65000,"Budget",
Table1[[#This Row],[Price]]&lt;=80000,"Mid-range",
TRUE,"Premium"
)</f>
        <v>Mid-range</v>
      </c>
      <c r="O2444" t="str" cm="1">
        <f t="array" ref="O2444">_xlfn.IFS(
Table1[[#This Row],[Engine Size]]&lt;2,"Small",
Table1[[#This Row],[Engine Size]]&lt;4,"Medium",
TRUE,"Large"
)</f>
        <v>Small</v>
      </c>
      <c r="P2444" cm="1">
        <f t="array" ref="P2444">_xlfn.IFS(
Table1[[#This Row],[Condition]]="New",3,
Table1[[#This Row],[Condition]]="Like New",2,
TRUE,1
)</f>
        <v>3</v>
      </c>
    </row>
    <row r="2445" spans="1:16" x14ac:dyDescent="0.3">
      <c r="A2445">
        <v>2444</v>
      </c>
      <c r="B2445" t="s">
        <v>37</v>
      </c>
      <c r="C2445">
        <v>2014</v>
      </c>
      <c r="D2445">
        <v>5.6</v>
      </c>
      <c r="E2445" t="s">
        <v>25</v>
      </c>
      <c r="F2445" t="s">
        <v>19</v>
      </c>
      <c r="G2445">
        <v>120926</v>
      </c>
      <c r="H2445" t="s">
        <v>26</v>
      </c>
      <c r="I2445">
        <v>78269.05</v>
      </c>
      <c r="J2445" t="s">
        <v>45</v>
      </c>
      <c r="K2445">
        <f ca="1">YEAR(TODAY()) - Table1[[#This Row],[Year]]</f>
        <v>12</v>
      </c>
      <c r="L2445">
        <f>Table1[[#This Row],[Price]]/Table1[[#This Row],[Mileage]]</f>
        <v>0.64724749020061856</v>
      </c>
      <c r="M2445" t="str" cm="1">
        <f t="array" ref="M2445">_xlfn.IFS(
Table1[[#This Row],[Mileage]]&lt;50000,"Low",
Table1[[#This Row],[Mileage]]&lt;150000,"Medium",
TRUE,"High"
)</f>
        <v>Medium</v>
      </c>
      <c r="N2445" t="str" cm="1">
        <f t="array" ref="N2445">_xlfn.IFS(
Table1[[#This Row],[Price]]&lt;65000,"Budget",
Table1[[#This Row],[Price]]&lt;=80000,"Mid-range",
TRUE,"Premium"
)</f>
        <v>Mid-range</v>
      </c>
      <c r="O2445" t="str" cm="1">
        <f t="array" ref="O2445">_xlfn.IFS(
Table1[[#This Row],[Engine Size]]&lt;2,"Small",
Table1[[#This Row],[Engine Size]]&lt;4,"Medium",
TRUE,"Large"
)</f>
        <v>Large</v>
      </c>
      <c r="P2445" cm="1">
        <f t="array" ref="P2445">_xlfn.IFS(
Table1[[#This Row],[Condition]]="New",3,
Table1[[#This Row],[Condition]]="Like New",2,
TRUE,1
)</f>
        <v>1</v>
      </c>
    </row>
    <row r="2446" spans="1:16" x14ac:dyDescent="0.3">
      <c r="A2446">
        <v>2445</v>
      </c>
      <c r="B2446" t="s">
        <v>43</v>
      </c>
      <c r="C2446">
        <v>2022</v>
      </c>
      <c r="D2446">
        <v>5.3</v>
      </c>
      <c r="E2446" t="s">
        <v>18</v>
      </c>
      <c r="F2446" t="s">
        <v>19</v>
      </c>
      <c r="G2446">
        <v>19416</v>
      </c>
      <c r="H2446" t="s">
        <v>20</v>
      </c>
      <c r="I2446">
        <v>80286.31</v>
      </c>
      <c r="J2446" t="s">
        <v>44</v>
      </c>
      <c r="K2446">
        <f ca="1">YEAR(TODAY()) - Table1[[#This Row],[Year]]</f>
        <v>4</v>
      </c>
      <c r="L2446">
        <f>Table1[[#This Row],[Price]]/Table1[[#This Row],[Mileage]]</f>
        <v>4.1350592295014419</v>
      </c>
      <c r="M2446" t="str" cm="1">
        <f t="array" ref="M2446">_xlfn.IFS(
Table1[[#This Row],[Mileage]]&lt;50000,"Low",
Table1[[#This Row],[Mileage]]&lt;150000,"Medium",
TRUE,"High"
)</f>
        <v>Low</v>
      </c>
      <c r="N2446" t="str" cm="1">
        <f t="array" ref="N2446">_xlfn.IFS(
Table1[[#This Row],[Price]]&lt;65000,"Budget",
Table1[[#This Row],[Price]]&lt;=80000,"Mid-range",
TRUE,"Premium"
)</f>
        <v>Premium</v>
      </c>
      <c r="O2446" t="str" cm="1">
        <f t="array" ref="O2446">_xlfn.IFS(
Table1[[#This Row],[Engine Size]]&lt;2,"Small",
Table1[[#This Row],[Engine Size]]&lt;4,"Medium",
TRUE,"Large"
)</f>
        <v>Large</v>
      </c>
      <c r="P2446" cm="1">
        <f t="array" ref="P2446">_xlfn.IFS(
Table1[[#This Row],[Condition]]="New",3,
Table1[[#This Row],[Condition]]="Like New",2,
TRUE,1
)</f>
        <v>3</v>
      </c>
    </row>
    <row r="2447" spans="1:16" hidden="1" x14ac:dyDescent="0.3">
      <c r="A2447">
        <v>2446</v>
      </c>
      <c r="B2447" t="s">
        <v>37</v>
      </c>
      <c r="C2447">
        <v>2013</v>
      </c>
      <c r="D2447">
        <v>4.5</v>
      </c>
      <c r="E2447" t="s">
        <v>33</v>
      </c>
      <c r="F2447" t="s">
        <v>19</v>
      </c>
      <c r="G2447">
        <v>13672</v>
      </c>
      <c r="H2447" t="s">
        <v>26</v>
      </c>
      <c r="I2447">
        <v>13746.65</v>
      </c>
      <c r="J2447" t="s">
        <v>45</v>
      </c>
      <c r="K2447">
        <f ca="1">YEAR(TODAY()) - Table1[[#This Row],[Year]]</f>
        <v>13</v>
      </c>
      <c r="L2447">
        <f>Table1[[#This Row],[Price]]/Table1[[#This Row],[Mileage]]</f>
        <v>1.0054600643651257</v>
      </c>
      <c r="M2447" t="str" cm="1">
        <f t="array" ref="M2447">_xlfn.IFS(
Table1[[#This Row],[Mileage]]&lt;50000,"Low",
Table1[[#This Row],[Mileage]]&lt;150000,"Medium",
TRUE,"High"
)</f>
        <v>Low</v>
      </c>
      <c r="N2447" t="str" cm="1">
        <f t="array" ref="N2447">_xlfn.IFS(
Table1[[#This Row],[Price]]&lt;65000,"Budget",
Table1[[#This Row],[Price]]&lt;=80000,"Mid-range",
TRUE,"Premium"
)</f>
        <v>Budget</v>
      </c>
      <c r="O2447" t="str" cm="1">
        <f t="array" ref="O2447">_xlfn.IFS(
Table1[[#This Row],[Engine Size]]&lt;2,"Small",
Table1[[#This Row],[Engine Size]]&lt;4,"Medium",
TRUE,"Large"
)</f>
        <v>Large</v>
      </c>
      <c r="P2447" cm="1">
        <f t="array" ref="P2447">_xlfn.IFS(
Table1[[#This Row],[Condition]]="New",3,
Table1[[#This Row],[Condition]]="Like New",2,
TRUE,1
)</f>
        <v>1</v>
      </c>
    </row>
    <row r="2448" spans="1:16" hidden="1" x14ac:dyDescent="0.3">
      <c r="A2448">
        <v>2447</v>
      </c>
      <c r="B2448" t="s">
        <v>50</v>
      </c>
      <c r="C2448">
        <v>2022</v>
      </c>
      <c r="D2448">
        <v>1.5</v>
      </c>
      <c r="E2448" t="s">
        <v>33</v>
      </c>
      <c r="F2448" t="s">
        <v>34</v>
      </c>
      <c r="G2448">
        <v>128145</v>
      </c>
      <c r="H2448" t="s">
        <v>26</v>
      </c>
      <c r="I2448">
        <v>10285.870000000001</v>
      </c>
      <c r="J2448" t="s">
        <v>51</v>
      </c>
      <c r="K2448">
        <f ca="1">YEAR(TODAY()) - Table1[[#This Row],[Year]]</f>
        <v>4</v>
      </c>
      <c r="L2448">
        <f>Table1[[#This Row],[Price]]/Table1[[#This Row],[Mileage]]</f>
        <v>8.0267431425338487E-2</v>
      </c>
      <c r="M2448" t="str" cm="1">
        <f t="array" ref="M2448">_xlfn.IFS(
Table1[[#This Row],[Mileage]]&lt;50000,"Low",
Table1[[#This Row],[Mileage]]&lt;150000,"Medium",
TRUE,"High"
)</f>
        <v>Medium</v>
      </c>
      <c r="N2448" t="str" cm="1">
        <f t="array" ref="N2448">_xlfn.IFS(
Table1[[#This Row],[Price]]&lt;65000,"Budget",
Table1[[#This Row],[Price]]&lt;=80000,"Mid-range",
TRUE,"Premium"
)</f>
        <v>Budget</v>
      </c>
      <c r="O2448" t="str" cm="1">
        <f t="array" ref="O2448">_xlfn.IFS(
Table1[[#This Row],[Engine Size]]&lt;2,"Small",
Table1[[#This Row],[Engine Size]]&lt;4,"Medium",
TRUE,"Large"
)</f>
        <v>Small</v>
      </c>
      <c r="P2448" cm="1">
        <f t="array" ref="P2448">_xlfn.IFS(
Table1[[#This Row],[Condition]]="New",3,
Table1[[#This Row],[Condition]]="Like New",2,
TRUE,1
)</f>
        <v>1</v>
      </c>
    </row>
    <row r="2449" spans="1:16" x14ac:dyDescent="0.3">
      <c r="A2449">
        <v>2448</v>
      </c>
      <c r="B2449" t="s">
        <v>50</v>
      </c>
      <c r="C2449">
        <v>2018</v>
      </c>
      <c r="D2449">
        <v>4.9000000000000004</v>
      </c>
      <c r="E2449" t="s">
        <v>42</v>
      </c>
      <c r="F2449" t="s">
        <v>34</v>
      </c>
      <c r="G2449">
        <v>178068</v>
      </c>
      <c r="H2449" t="s">
        <v>38</v>
      </c>
      <c r="I2449">
        <v>81093.66</v>
      </c>
      <c r="J2449" t="s">
        <v>54</v>
      </c>
      <c r="K2449">
        <f ca="1">YEAR(TODAY()) - Table1[[#This Row],[Year]]</f>
        <v>8</v>
      </c>
      <c r="L2449">
        <f>Table1[[#This Row],[Price]]/Table1[[#This Row],[Mileage]]</f>
        <v>0.45540838331423955</v>
      </c>
      <c r="M2449" t="str" cm="1">
        <f t="array" ref="M2449">_xlfn.IFS(
Table1[[#This Row],[Mileage]]&lt;50000,"Low",
Table1[[#This Row],[Mileage]]&lt;150000,"Medium",
TRUE,"High"
)</f>
        <v>High</v>
      </c>
      <c r="N2449" t="str" cm="1">
        <f t="array" ref="N2449">_xlfn.IFS(
Table1[[#This Row],[Price]]&lt;65000,"Budget",
Table1[[#This Row],[Price]]&lt;=80000,"Mid-range",
TRUE,"Premium"
)</f>
        <v>Premium</v>
      </c>
      <c r="O2449" t="str" cm="1">
        <f t="array" ref="O2449">_xlfn.IFS(
Table1[[#This Row],[Engine Size]]&lt;2,"Small",
Table1[[#This Row],[Engine Size]]&lt;4,"Medium",
TRUE,"Large"
)</f>
        <v>Large</v>
      </c>
      <c r="P2449" cm="1">
        <f t="array" ref="P2449">_xlfn.IFS(
Table1[[#This Row],[Condition]]="New",3,
Table1[[#This Row],[Condition]]="Like New",2,
TRUE,1
)</f>
        <v>2</v>
      </c>
    </row>
    <row r="2450" spans="1:16" hidden="1" x14ac:dyDescent="0.3">
      <c r="A2450">
        <v>2449</v>
      </c>
      <c r="B2450" t="s">
        <v>43</v>
      </c>
      <c r="C2450">
        <v>2021</v>
      </c>
      <c r="D2450">
        <v>5</v>
      </c>
      <c r="E2450" t="s">
        <v>18</v>
      </c>
      <c r="F2450" t="s">
        <v>34</v>
      </c>
      <c r="G2450">
        <v>64</v>
      </c>
      <c r="H2450" t="s">
        <v>20</v>
      </c>
      <c r="I2450">
        <v>29641.48</v>
      </c>
      <c r="J2450" t="s">
        <v>60</v>
      </c>
      <c r="K2450">
        <f ca="1">YEAR(TODAY()) - Table1[[#This Row],[Year]]</f>
        <v>5</v>
      </c>
      <c r="L2450">
        <f>Table1[[#This Row],[Price]]/Table1[[#This Row],[Mileage]]</f>
        <v>463.14812499999999</v>
      </c>
      <c r="M2450" t="str" cm="1">
        <f t="array" ref="M2450">_xlfn.IFS(
Table1[[#This Row],[Mileage]]&lt;50000,"Low",
Table1[[#This Row],[Mileage]]&lt;150000,"Medium",
TRUE,"High"
)</f>
        <v>Low</v>
      </c>
      <c r="N2450" t="str" cm="1">
        <f t="array" ref="N2450">_xlfn.IFS(
Table1[[#This Row],[Price]]&lt;65000,"Budget",
Table1[[#This Row],[Price]]&lt;=80000,"Mid-range",
TRUE,"Premium"
)</f>
        <v>Budget</v>
      </c>
      <c r="O2450" t="str" cm="1">
        <f t="array" ref="O2450">_xlfn.IFS(
Table1[[#This Row],[Engine Size]]&lt;2,"Small",
Table1[[#This Row],[Engine Size]]&lt;4,"Medium",
TRUE,"Large"
)</f>
        <v>Large</v>
      </c>
      <c r="P2450" cm="1">
        <f t="array" ref="P2450">_xlfn.IFS(
Table1[[#This Row],[Condition]]="New",3,
Table1[[#This Row],[Condition]]="Like New",2,
TRUE,1
)</f>
        <v>3</v>
      </c>
    </row>
    <row r="2451" spans="1:16" x14ac:dyDescent="0.3">
      <c r="A2451">
        <v>2450</v>
      </c>
      <c r="B2451" t="s">
        <v>30</v>
      </c>
      <c r="C2451">
        <v>2023</v>
      </c>
      <c r="D2451">
        <v>4.8</v>
      </c>
      <c r="E2451" t="s">
        <v>18</v>
      </c>
      <c r="F2451" t="s">
        <v>34</v>
      </c>
      <c r="G2451">
        <v>68835</v>
      </c>
      <c r="H2451" t="s">
        <v>20</v>
      </c>
      <c r="I2451">
        <v>60287.13</v>
      </c>
      <c r="J2451" t="s">
        <v>52</v>
      </c>
      <c r="K2451">
        <f ca="1">YEAR(TODAY()) - Table1[[#This Row],[Year]]</f>
        <v>3</v>
      </c>
      <c r="L2451">
        <f>Table1[[#This Row],[Price]]/Table1[[#This Row],[Mileage]]</f>
        <v>0.87582087600784486</v>
      </c>
      <c r="M2451" t="str" cm="1">
        <f t="array" ref="M2451">_xlfn.IFS(
Table1[[#This Row],[Mileage]]&lt;50000,"Low",
Table1[[#This Row],[Mileage]]&lt;150000,"Medium",
TRUE,"High"
)</f>
        <v>Medium</v>
      </c>
      <c r="N2451" t="str" cm="1">
        <f t="array" ref="N2451">_xlfn.IFS(
Table1[[#This Row],[Price]]&lt;65000,"Budget",
Table1[[#This Row],[Price]]&lt;=80000,"Mid-range",
TRUE,"Premium"
)</f>
        <v>Budget</v>
      </c>
      <c r="O2451" t="str" cm="1">
        <f t="array" ref="O2451">_xlfn.IFS(
Table1[[#This Row],[Engine Size]]&lt;2,"Small",
Table1[[#This Row],[Engine Size]]&lt;4,"Medium",
TRUE,"Large"
)</f>
        <v>Large</v>
      </c>
      <c r="P2451" cm="1">
        <f t="array" ref="P2451">_xlfn.IFS(
Table1[[#This Row],[Condition]]="New",3,
Table1[[#This Row],[Condition]]="Like New",2,
TRUE,1
)</f>
        <v>3</v>
      </c>
    </row>
    <row r="2452" spans="1:16" hidden="1" x14ac:dyDescent="0.3">
      <c r="A2452">
        <v>2451</v>
      </c>
      <c r="B2452" t="s">
        <v>43</v>
      </c>
      <c r="C2452">
        <v>2019</v>
      </c>
      <c r="D2452">
        <v>1.6</v>
      </c>
      <c r="E2452" t="s">
        <v>18</v>
      </c>
      <c r="F2452" t="s">
        <v>19</v>
      </c>
      <c r="G2452">
        <v>201457</v>
      </c>
      <c r="H2452" t="s">
        <v>26</v>
      </c>
      <c r="I2452">
        <v>47152.53</v>
      </c>
      <c r="J2452" t="s">
        <v>57</v>
      </c>
      <c r="K2452">
        <f ca="1">YEAR(TODAY()) - Table1[[#This Row],[Year]]</f>
        <v>7</v>
      </c>
      <c r="L2452">
        <f>Table1[[#This Row],[Price]]/Table1[[#This Row],[Mileage]]</f>
        <v>0.23405754081516153</v>
      </c>
      <c r="M2452" t="str" cm="1">
        <f t="array" ref="M2452">_xlfn.IFS(
Table1[[#This Row],[Mileage]]&lt;50000,"Low",
Table1[[#This Row],[Mileage]]&lt;150000,"Medium",
TRUE,"High"
)</f>
        <v>High</v>
      </c>
      <c r="N2452" t="str" cm="1">
        <f t="array" ref="N2452">_xlfn.IFS(
Table1[[#This Row],[Price]]&lt;65000,"Budget",
Table1[[#This Row],[Price]]&lt;=80000,"Mid-range",
TRUE,"Premium"
)</f>
        <v>Budget</v>
      </c>
      <c r="O2452" t="str" cm="1">
        <f t="array" ref="O2452">_xlfn.IFS(
Table1[[#This Row],[Engine Size]]&lt;2,"Small",
Table1[[#This Row],[Engine Size]]&lt;4,"Medium",
TRUE,"Large"
)</f>
        <v>Small</v>
      </c>
      <c r="P2452" cm="1">
        <f t="array" ref="P2452">_xlfn.IFS(
Table1[[#This Row],[Condition]]="New",3,
Table1[[#This Row],[Condition]]="Like New",2,
TRUE,1
)</f>
        <v>1</v>
      </c>
    </row>
    <row r="2453" spans="1:16" hidden="1" x14ac:dyDescent="0.3">
      <c r="A2453">
        <v>2452</v>
      </c>
      <c r="B2453" t="s">
        <v>24</v>
      </c>
      <c r="C2453">
        <v>2023</v>
      </c>
      <c r="D2453">
        <v>4.2</v>
      </c>
      <c r="E2453" t="s">
        <v>18</v>
      </c>
      <c r="F2453" t="s">
        <v>19</v>
      </c>
      <c r="G2453">
        <v>247795</v>
      </c>
      <c r="H2453" t="s">
        <v>20</v>
      </c>
      <c r="I2453">
        <v>7093.72</v>
      </c>
      <c r="J2453" t="s">
        <v>49</v>
      </c>
      <c r="K2453">
        <f ca="1">YEAR(TODAY()) - Table1[[#This Row],[Year]]</f>
        <v>3</v>
      </c>
      <c r="L2453">
        <f>Table1[[#This Row],[Price]]/Table1[[#This Row],[Mileage]]</f>
        <v>2.8627373433685103E-2</v>
      </c>
      <c r="M2453" t="str" cm="1">
        <f t="array" ref="M2453">_xlfn.IFS(
Table1[[#This Row],[Mileage]]&lt;50000,"Low",
Table1[[#This Row],[Mileage]]&lt;150000,"Medium",
TRUE,"High"
)</f>
        <v>High</v>
      </c>
      <c r="N2453" t="str" cm="1">
        <f t="array" ref="N2453">_xlfn.IFS(
Table1[[#This Row],[Price]]&lt;65000,"Budget",
Table1[[#This Row],[Price]]&lt;=80000,"Mid-range",
TRUE,"Premium"
)</f>
        <v>Budget</v>
      </c>
      <c r="O2453" t="str" cm="1">
        <f t="array" ref="O2453">_xlfn.IFS(
Table1[[#This Row],[Engine Size]]&lt;2,"Small",
Table1[[#This Row],[Engine Size]]&lt;4,"Medium",
TRUE,"Large"
)</f>
        <v>Large</v>
      </c>
      <c r="P2453" cm="1">
        <f t="array" ref="P2453">_xlfn.IFS(
Table1[[#This Row],[Condition]]="New",3,
Table1[[#This Row],[Condition]]="Like New",2,
TRUE,1
)</f>
        <v>3</v>
      </c>
    </row>
    <row r="2454" spans="1:16" hidden="1" x14ac:dyDescent="0.3">
      <c r="A2454">
        <v>2453</v>
      </c>
      <c r="B2454" t="s">
        <v>50</v>
      </c>
      <c r="C2454">
        <v>2017</v>
      </c>
      <c r="D2454">
        <v>5.2</v>
      </c>
      <c r="E2454" t="s">
        <v>42</v>
      </c>
      <c r="F2454" t="s">
        <v>34</v>
      </c>
      <c r="G2454">
        <v>116916</v>
      </c>
      <c r="H2454" t="s">
        <v>38</v>
      </c>
      <c r="I2454">
        <v>8826.7199999999993</v>
      </c>
      <c r="J2454" t="s">
        <v>54</v>
      </c>
      <c r="K2454">
        <f ca="1">YEAR(TODAY()) - Table1[[#This Row],[Year]]</f>
        <v>9</v>
      </c>
      <c r="L2454">
        <f>Table1[[#This Row],[Price]]/Table1[[#This Row],[Mileage]]</f>
        <v>7.5496253720619924E-2</v>
      </c>
      <c r="M2454" t="str" cm="1">
        <f t="array" ref="M2454">_xlfn.IFS(
Table1[[#This Row],[Mileage]]&lt;50000,"Low",
Table1[[#This Row],[Mileage]]&lt;150000,"Medium",
TRUE,"High"
)</f>
        <v>Medium</v>
      </c>
      <c r="N2454" t="str" cm="1">
        <f t="array" ref="N2454">_xlfn.IFS(
Table1[[#This Row],[Price]]&lt;65000,"Budget",
Table1[[#This Row],[Price]]&lt;=80000,"Mid-range",
TRUE,"Premium"
)</f>
        <v>Budget</v>
      </c>
      <c r="O2454" t="str" cm="1">
        <f t="array" ref="O2454">_xlfn.IFS(
Table1[[#This Row],[Engine Size]]&lt;2,"Small",
Table1[[#This Row],[Engine Size]]&lt;4,"Medium",
TRUE,"Large"
)</f>
        <v>Large</v>
      </c>
      <c r="P2454" cm="1">
        <f t="array" ref="P2454">_xlfn.IFS(
Table1[[#This Row],[Condition]]="New",3,
Table1[[#This Row],[Condition]]="Like New",2,
TRUE,1
)</f>
        <v>2</v>
      </c>
    </row>
    <row r="2455" spans="1:16" x14ac:dyDescent="0.3">
      <c r="A2455">
        <v>2454</v>
      </c>
      <c r="B2455" t="s">
        <v>58</v>
      </c>
      <c r="C2455">
        <v>2009</v>
      </c>
      <c r="D2455">
        <v>3.9</v>
      </c>
      <c r="E2455" t="s">
        <v>25</v>
      </c>
      <c r="F2455" t="s">
        <v>19</v>
      </c>
      <c r="G2455">
        <v>195346</v>
      </c>
      <c r="H2455" t="s">
        <v>38</v>
      </c>
      <c r="I2455">
        <v>83576.899999999994</v>
      </c>
      <c r="J2455" t="s">
        <v>62</v>
      </c>
      <c r="K2455">
        <f ca="1">YEAR(TODAY()) - Table1[[#This Row],[Year]]</f>
        <v>17</v>
      </c>
      <c r="L2455">
        <f>Table1[[#This Row],[Price]]/Table1[[#This Row],[Mileage]]</f>
        <v>0.42784034482405575</v>
      </c>
      <c r="M2455" t="str" cm="1">
        <f t="array" ref="M2455">_xlfn.IFS(
Table1[[#This Row],[Mileage]]&lt;50000,"Low",
Table1[[#This Row],[Mileage]]&lt;150000,"Medium",
TRUE,"High"
)</f>
        <v>High</v>
      </c>
      <c r="N2455" t="str" cm="1">
        <f t="array" ref="N2455">_xlfn.IFS(
Table1[[#This Row],[Price]]&lt;65000,"Budget",
Table1[[#This Row],[Price]]&lt;=80000,"Mid-range",
TRUE,"Premium"
)</f>
        <v>Premium</v>
      </c>
      <c r="O2455" t="str" cm="1">
        <f t="array" ref="O2455">_xlfn.IFS(
Table1[[#This Row],[Engine Size]]&lt;2,"Small",
Table1[[#This Row],[Engine Size]]&lt;4,"Medium",
TRUE,"Large"
)</f>
        <v>Medium</v>
      </c>
      <c r="P2455" cm="1">
        <f t="array" ref="P2455">_xlfn.IFS(
Table1[[#This Row],[Condition]]="New",3,
Table1[[#This Row],[Condition]]="Like New",2,
TRUE,1
)</f>
        <v>2</v>
      </c>
    </row>
    <row r="2456" spans="1:16" x14ac:dyDescent="0.3">
      <c r="A2456">
        <v>2455</v>
      </c>
      <c r="B2456" t="s">
        <v>58</v>
      </c>
      <c r="C2456">
        <v>2008</v>
      </c>
      <c r="D2456">
        <v>4.2</v>
      </c>
      <c r="E2456" t="s">
        <v>18</v>
      </c>
      <c r="F2456" t="s">
        <v>34</v>
      </c>
      <c r="G2456">
        <v>273010</v>
      </c>
      <c r="H2456" t="s">
        <v>20</v>
      </c>
      <c r="I2456">
        <v>62729.37</v>
      </c>
      <c r="J2456" t="s">
        <v>65</v>
      </c>
      <c r="K2456">
        <f ca="1">YEAR(TODAY()) - Table1[[#This Row],[Year]]</f>
        <v>18</v>
      </c>
      <c r="L2456">
        <f>Table1[[#This Row],[Price]]/Table1[[#This Row],[Mileage]]</f>
        <v>0.22976949562287097</v>
      </c>
      <c r="M2456" t="str" cm="1">
        <f t="array" ref="M2456">_xlfn.IFS(
Table1[[#This Row],[Mileage]]&lt;50000,"Low",
Table1[[#This Row],[Mileage]]&lt;150000,"Medium",
TRUE,"High"
)</f>
        <v>High</v>
      </c>
      <c r="N2456" t="str" cm="1">
        <f t="array" ref="N2456">_xlfn.IFS(
Table1[[#This Row],[Price]]&lt;65000,"Budget",
Table1[[#This Row],[Price]]&lt;=80000,"Mid-range",
TRUE,"Premium"
)</f>
        <v>Budget</v>
      </c>
      <c r="O2456" t="str" cm="1">
        <f t="array" ref="O2456">_xlfn.IFS(
Table1[[#This Row],[Engine Size]]&lt;2,"Small",
Table1[[#This Row],[Engine Size]]&lt;4,"Medium",
TRUE,"Large"
)</f>
        <v>Large</v>
      </c>
      <c r="P2456" cm="1">
        <f t="array" ref="P2456">_xlfn.IFS(
Table1[[#This Row],[Condition]]="New",3,
Table1[[#This Row],[Condition]]="Like New",2,
TRUE,1
)</f>
        <v>3</v>
      </c>
    </row>
    <row r="2457" spans="1:16" x14ac:dyDescent="0.3">
      <c r="A2457">
        <v>2456</v>
      </c>
      <c r="B2457" t="s">
        <v>30</v>
      </c>
      <c r="C2457">
        <v>2007</v>
      </c>
      <c r="D2457">
        <v>3.3</v>
      </c>
      <c r="E2457" t="s">
        <v>42</v>
      </c>
      <c r="F2457" t="s">
        <v>19</v>
      </c>
      <c r="G2457">
        <v>3889</v>
      </c>
      <c r="H2457" t="s">
        <v>20</v>
      </c>
      <c r="I2457">
        <v>54765.09</v>
      </c>
      <c r="J2457" t="s">
        <v>40</v>
      </c>
      <c r="K2457">
        <f ca="1">YEAR(TODAY()) - Table1[[#This Row],[Year]]</f>
        <v>19</v>
      </c>
      <c r="L2457">
        <f>Table1[[#This Row],[Price]]/Table1[[#This Row],[Mileage]]</f>
        <v>14.082049370017998</v>
      </c>
      <c r="M2457" t="str" cm="1">
        <f t="array" ref="M2457">_xlfn.IFS(
Table1[[#This Row],[Mileage]]&lt;50000,"Low",
Table1[[#This Row],[Mileage]]&lt;150000,"Medium",
TRUE,"High"
)</f>
        <v>Low</v>
      </c>
      <c r="N2457" t="str" cm="1">
        <f t="array" ref="N2457">_xlfn.IFS(
Table1[[#This Row],[Price]]&lt;65000,"Budget",
Table1[[#This Row],[Price]]&lt;=80000,"Mid-range",
TRUE,"Premium"
)</f>
        <v>Budget</v>
      </c>
      <c r="O2457" t="str" cm="1">
        <f t="array" ref="O2457">_xlfn.IFS(
Table1[[#This Row],[Engine Size]]&lt;2,"Small",
Table1[[#This Row],[Engine Size]]&lt;4,"Medium",
TRUE,"Large"
)</f>
        <v>Medium</v>
      </c>
      <c r="P2457" cm="1">
        <f t="array" ref="P2457">_xlfn.IFS(
Table1[[#This Row],[Condition]]="New",3,
Table1[[#This Row],[Condition]]="Like New",2,
TRUE,1
)</f>
        <v>3</v>
      </c>
    </row>
    <row r="2458" spans="1:16" x14ac:dyDescent="0.3">
      <c r="A2458">
        <v>2457</v>
      </c>
      <c r="B2458" t="s">
        <v>24</v>
      </c>
      <c r="C2458">
        <v>2009</v>
      </c>
      <c r="D2458">
        <v>3.6</v>
      </c>
      <c r="E2458" t="s">
        <v>25</v>
      </c>
      <c r="F2458" t="s">
        <v>19</v>
      </c>
      <c r="G2458">
        <v>118194</v>
      </c>
      <c r="H2458" t="s">
        <v>38</v>
      </c>
      <c r="I2458">
        <v>94713.45</v>
      </c>
      <c r="J2458" t="s">
        <v>27</v>
      </c>
      <c r="K2458">
        <f ca="1">YEAR(TODAY()) - Table1[[#This Row],[Year]]</f>
        <v>17</v>
      </c>
      <c r="L2458">
        <f>Table1[[#This Row],[Price]]/Table1[[#This Row],[Mileage]]</f>
        <v>0.80133890045179956</v>
      </c>
      <c r="M2458" t="str" cm="1">
        <f t="array" ref="M2458">_xlfn.IFS(
Table1[[#This Row],[Mileage]]&lt;50000,"Low",
Table1[[#This Row],[Mileage]]&lt;150000,"Medium",
TRUE,"High"
)</f>
        <v>Medium</v>
      </c>
      <c r="N2458" t="str" cm="1">
        <f t="array" ref="N2458">_xlfn.IFS(
Table1[[#This Row],[Price]]&lt;65000,"Budget",
Table1[[#This Row],[Price]]&lt;=80000,"Mid-range",
TRUE,"Premium"
)</f>
        <v>Premium</v>
      </c>
      <c r="O2458" t="str" cm="1">
        <f t="array" ref="O2458">_xlfn.IFS(
Table1[[#This Row],[Engine Size]]&lt;2,"Small",
Table1[[#This Row],[Engine Size]]&lt;4,"Medium",
TRUE,"Large"
)</f>
        <v>Medium</v>
      </c>
      <c r="P2458" cm="1">
        <f t="array" ref="P2458">_xlfn.IFS(
Table1[[#This Row],[Condition]]="New",3,
Table1[[#This Row],[Condition]]="Like New",2,
TRUE,1
)</f>
        <v>2</v>
      </c>
    </row>
    <row r="2459" spans="1:16" hidden="1" x14ac:dyDescent="0.3">
      <c r="A2459">
        <v>2458</v>
      </c>
      <c r="B2459" t="s">
        <v>37</v>
      </c>
      <c r="C2459">
        <v>2016</v>
      </c>
      <c r="D2459">
        <v>1.2</v>
      </c>
      <c r="E2459" t="s">
        <v>25</v>
      </c>
      <c r="F2459" t="s">
        <v>19</v>
      </c>
      <c r="G2459">
        <v>124714</v>
      </c>
      <c r="H2459" t="s">
        <v>20</v>
      </c>
      <c r="I2459">
        <v>21445.93</v>
      </c>
      <c r="J2459" t="s">
        <v>45</v>
      </c>
      <c r="K2459">
        <f ca="1">YEAR(TODAY()) - Table1[[#This Row],[Year]]</f>
        <v>10</v>
      </c>
      <c r="L2459">
        <f>Table1[[#This Row],[Price]]/Table1[[#This Row],[Mileage]]</f>
        <v>0.17196088650833105</v>
      </c>
      <c r="M2459" t="str" cm="1">
        <f t="array" ref="M2459">_xlfn.IFS(
Table1[[#This Row],[Mileage]]&lt;50000,"Low",
Table1[[#This Row],[Mileage]]&lt;150000,"Medium",
TRUE,"High"
)</f>
        <v>Medium</v>
      </c>
      <c r="N2459" t="str" cm="1">
        <f t="array" ref="N2459">_xlfn.IFS(
Table1[[#This Row],[Price]]&lt;65000,"Budget",
Table1[[#This Row],[Price]]&lt;=80000,"Mid-range",
TRUE,"Premium"
)</f>
        <v>Budget</v>
      </c>
      <c r="O2459" t="str" cm="1">
        <f t="array" ref="O2459">_xlfn.IFS(
Table1[[#This Row],[Engine Size]]&lt;2,"Small",
Table1[[#This Row],[Engine Size]]&lt;4,"Medium",
TRUE,"Large"
)</f>
        <v>Small</v>
      </c>
      <c r="P2459" cm="1">
        <f t="array" ref="P2459">_xlfn.IFS(
Table1[[#This Row],[Condition]]="New",3,
Table1[[#This Row],[Condition]]="Like New",2,
TRUE,1
)</f>
        <v>3</v>
      </c>
    </row>
    <row r="2460" spans="1:16" hidden="1" x14ac:dyDescent="0.3">
      <c r="A2460">
        <v>2459</v>
      </c>
      <c r="B2460" t="s">
        <v>24</v>
      </c>
      <c r="C2460">
        <v>2001</v>
      </c>
      <c r="D2460">
        <v>4.2</v>
      </c>
      <c r="E2460" t="s">
        <v>42</v>
      </c>
      <c r="F2460" t="s">
        <v>19</v>
      </c>
      <c r="G2460">
        <v>31335</v>
      </c>
      <c r="H2460" t="s">
        <v>26</v>
      </c>
      <c r="I2460">
        <v>29507.23</v>
      </c>
      <c r="J2460" t="s">
        <v>27</v>
      </c>
      <c r="K2460">
        <f ca="1">YEAR(TODAY()) - Table1[[#This Row],[Year]]</f>
        <v>25</v>
      </c>
      <c r="L2460">
        <f>Table1[[#This Row],[Price]]/Table1[[#This Row],[Mileage]]</f>
        <v>0.94167001755225788</v>
      </c>
      <c r="M2460" t="str" cm="1">
        <f t="array" ref="M2460">_xlfn.IFS(
Table1[[#This Row],[Mileage]]&lt;50000,"Low",
Table1[[#This Row],[Mileage]]&lt;150000,"Medium",
TRUE,"High"
)</f>
        <v>Low</v>
      </c>
      <c r="N2460" t="str" cm="1">
        <f t="array" ref="N2460">_xlfn.IFS(
Table1[[#This Row],[Price]]&lt;65000,"Budget",
Table1[[#This Row],[Price]]&lt;=80000,"Mid-range",
TRUE,"Premium"
)</f>
        <v>Budget</v>
      </c>
      <c r="O2460" t="str" cm="1">
        <f t="array" ref="O2460">_xlfn.IFS(
Table1[[#This Row],[Engine Size]]&lt;2,"Small",
Table1[[#This Row],[Engine Size]]&lt;4,"Medium",
TRUE,"Large"
)</f>
        <v>Large</v>
      </c>
      <c r="P2460" cm="1">
        <f t="array" ref="P2460">_xlfn.IFS(
Table1[[#This Row],[Condition]]="New",3,
Table1[[#This Row],[Condition]]="Like New",2,
TRUE,1
)</f>
        <v>1</v>
      </c>
    </row>
    <row r="2461" spans="1:16" x14ac:dyDescent="0.3">
      <c r="A2461">
        <v>2460</v>
      </c>
      <c r="B2461" t="s">
        <v>58</v>
      </c>
      <c r="C2461">
        <v>2005</v>
      </c>
      <c r="D2461">
        <v>1.4</v>
      </c>
      <c r="E2461" t="s">
        <v>18</v>
      </c>
      <c r="F2461" t="s">
        <v>19</v>
      </c>
      <c r="G2461">
        <v>50547</v>
      </c>
      <c r="H2461" t="s">
        <v>20</v>
      </c>
      <c r="I2461">
        <v>76890.210000000006</v>
      </c>
      <c r="J2461" t="s">
        <v>62</v>
      </c>
      <c r="K2461">
        <f ca="1">YEAR(TODAY()) - Table1[[#This Row],[Year]]</f>
        <v>21</v>
      </c>
      <c r="L2461">
        <f>Table1[[#This Row],[Price]]/Table1[[#This Row],[Mileage]]</f>
        <v>1.5211626802777614</v>
      </c>
      <c r="M2461" t="str" cm="1">
        <f t="array" ref="M2461">_xlfn.IFS(
Table1[[#This Row],[Mileage]]&lt;50000,"Low",
Table1[[#This Row],[Mileage]]&lt;150000,"Medium",
TRUE,"High"
)</f>
        <v>Medium</v>
      </c>
      <c r="N2461" t="str" cm="1">
        <f t="array" ref="N2461">_xlfn.IFS(
Table1[[#This Row],[Price]]&lt;65000,"Budget",
Table1[[#This Row],[Price]]&lt;=80000,"Mid-range",
TRUE,"Premium"
)</f>
        <v>Mid-range</v>
      </c>
      <c r="O2461" t="str" cm="1">
        <f t="array" ref="O2461">_xlfn.IFS(
Table1[[#This Row],[Engine Size]]&lt;2,"Small",
Table1[[#This Row],[Engine Size]]&lt;4,"Medium",
TRUE,"Large"
)</f>
        <v>Small</v>
      </c>
      <c r="P2461" cm="1">
        <f t="array" ref="P2461">_xlfn.IFS(
Table1[[#This Row],[Condition]]="New",3,
Table1[[#This Row],[Condition]]="Like New",2,
TRUE,1
)</f>
        <v>3</v>
      </c>
    </row>
    <row r="2462" spans="1:16" x14ac:dyDescent="0.3">
      <c r="A2462">
        <v>2461</v>
      </c>
      <c r="B2462" t="s">
        <v>58</v>
      </c>
      <c r="C2462">
        <v>2004</v>
      </c>
      <c r="D2462">
        <v>3.2</v>
      </c>
      <c r="E2462" t="s">
        <v>25</v>
      </c>
      <c r="F2462" t="s">
        <v>34</v>
      </c>
      <c r="G2462">
        <v>157234</v>
      </c>
      <c r="H2462" t="s">
        <v>26</v>
      </c>
      <c r="I2462">
        <v>78647.350000000006</v>
      </c>
      <c r="J2462" t="s">
        <v>65</v>
      </c>
      <c r="K2462">
        <f ca="1">YEAR(TODAY()) - Table1[[#This Row],[Year]]</f>
        <v>22</v>
      </c>
      <c r="L2462">
        <f>Table1[[#This Row],[Price]]/Table1[[#This Row],[Mileage]]</f>
        <v>0.50019302440947888</v>
      </c>
      <c r="M2462" t="str" cm="1">
        <f t="array" ref="M2462">_xlfn.IFS(
Table1[[#This Row],[Mileage]]&lt;50000,"Low",
Table1[[#This Row],[Mileage]]&lt;150000,"Medium",
TRUE,"High"
)</f>
        <v>High</v>
      </c>
      <c r="N2462" t="str" cm="1">
        <f t="array" ref="N2462">_xlfn.IFS(
Table1[[#This Row],[Price]]&lt;65000,"Budget",
Table1[[#This Row],[Price]]&lt;=80000,"Mid-range",
TRUE,"Premium"
)</f>
        <v>Mid-range</v>
      </c>
      <c r="O2462" t="str" cm="1">
        <f t="array" ref="O2462">_xlfn.IFS(
Table1[[#This Row],[Engine Size]]&lt;2,"Small",
Table1[[#This Row],[Engine Size]]&lt;4,"Medium",
TRUE,"Large"
)</f>
        <v>Medium</v>
      </c>
      <c r="P2462" cm="1">
        <f t="array" ref="P2462">_xlfn.IFS(
Table1[[#This Row],[Condition]]="New",3,
Table1[[#This Row],[Condition]]="Like New",2,
TRUE,1
)</f>
        <v>1</v>
      </c>
    </row>
    <row r="2463" spans="1:16" hidden="1" x14ac:dyDescent="0.3">
      <c r="A2463">
        <v>2462</v>
      </c>
      <c r="B2463" t="s">
        <v>50</v>
      </c>
      <c r="C2463">
        <v>2008</v>
      </c>
      <c r="D2463">
        <v>2.5</v>
      </c>
      <c r="E2463" t="s">
        <v>18</v>
      </c>
      <c r="F2463" t="s">
        <v>34</v>
      </c>
      <c r="G2463">
        <v>220521</v>
      </c>
      <c r="H2463" t="s">
        <v>20</v>
      </c>
      <c r="I2463">
        <v>43465.23</v>
      </c>
      <c r="J2463" t="s">
        <v>55</v>
      </c>
      <c r="K2463">
        <f ca="1">YEAR(TODAY()) - Table1[[#This Row],[Year]]</f>
        <v>18</v>
      </c>
      <c r="L2463">
        <f>Table1[[#This Row],[Price]]/Table1[[#This Row],[Mileage]]</f>
        <v>0.19710245282762187</v>
      </c>
      <c r="M2463" t="str" cm="1">
        <f t="array" ref="M2463">_xlfn.IFS(
Table1[[#This Row],[Mileage]]&lt;50000,"Low",
Table1[[#This Row],[Mileage]]&lt;150000,"Medium",
TRUE,"High"
)</f>
        <v>High</v>
      </c>
      <c r="N2463" t="str" cm="1">
        <f t="array" ref="N2463">_xlfn.IFS(
Table1[[#This Row],[Price]]&lt;65000,"Budget",
Table1[[#This Row],[Price]]&lt;=80000,"Mid-range",
TRUE,"Premium"
)</f>
        <v>Budget</v>
      </c>
      <c r="O2463" t="str" cm="1">
        <f t="array" ref="O2463">_xlfn.IFS(
Table1[[#This Row],[Engine Size]]&lt;2,"Small",
Table1[[#This Row],[Engine Size]]&lt;4,"Medium",
TRUE,"Large"
)</f>
        <v>Medium</v>
      </c>
      <c r="P2463" cm="1">
        <f t="array" ref="P2463">_xlfn.IFS(
Table1[[#This Row],[Condition]]="New",3,
Table1[[#This Row],[Condition]]="Like New",2,
TRUE,1
)</f>
        <v>3</v>
      </c>
    </row>
    <row r="2464" spans="1:16" x14ac:dyDescent="0.3">
      <c r="A2464">
        <v>2463</v>
      </c>
      <c r="B2464" t="s">
        <v>24</v>
      </c>
      <c r="C2464">
        <v>2004</v>
      </c>
      <c r="D2464">
        <v>3.7</v>
      </c>
      <c r="E2464" t="s">
        <v>18</v>
      </c>
      <c r="F2464" t="s">
        <v>19</v>
      </c>
      <c r="G2464">
        <v>155759</v>
      </c>
      <c r="H2464" t="s">
        <v>20</v>
      </c>
      <c r="I2464">
        <v>95342.95</v>
      </c>
      <c r="J2464" t="s">
        <v>49</v>
      </c>
      <c r="K2464">
        <f ca="1">YEAR(TODAY()) - Table1[[#This Row],[Year]]</f>
        <v>22</v>
      </c>
      <c r="L2464">
        <f>Table1[[#This Row],[Price]]/Table1[[#This Row],[Mileage]]</f>
        <v>0.6121184008628715</v>
      </c>
      <c r="M2464" t="str" cm="1">
        <f t="array" ref="M2464">_xlfn.IFS(
Table1[[#This Row],[Mileage]]&lt;50000,"Low",
Table1[[#This Row],[Mileage]]&lt;150000,"Medium",
TRUE,"High"
)</f>
        <v>High</v>
      </c>
      <c r="N2464" t="str" cm="1">
        <f t="array" ref="N2464">_xlfn.IFS(
Table1[[#This Row],[Price]]&lt;65000,"Budget",
Table1[[#This Row],[Price]]&lt;=80000,"Mid-range",
TRUE,"Premium"
)</f>
        <v>Premium</v>
      </c>
      <c r="O2464" t="str" cm="1">
        <f t="array" ref="O2464">_xlfn.IFS(
Table1[[#This Row],[Engine Size]]&lt;2,"Small",
Table1[[#This Row],[Engine Size]]&lt;4,"Medium",
TRUE,"Large"
)</f>
        <v>Medium</v>
      </c>
      <c r="P2464" cm="1">
        <f t="array" ref="P2464">_xlfn.IFS(
Table1[[#This Row],[Condition]]="New",3,
Table1[[#This Row],[Condition]]="Like New",2,
TRUE,1
)</f>
        <v>3</v>
      </c>
    </row>
    <row r="2465" spans="1:16" x14ac:dyDescent="0.3">
      <c r="A2465">
        <v>2464</v>
      </c>
      <c r="B2465" t="s">
        <v>24</v>
      </c>
      <c r="C2465">
        <v>2017</v>
      </c>
      <c r="D2465">
        <v>1.7</v>
      </c>
      <c r="E2465" t="s">
        <v>33</v>
      </c>
      <c r="F2465" t="s">
        <v>34</v>
      </c>
      <c r="G2465">
        <v>273139</v>
      </c>
      <c r="H2465" t="s">
        <v>38</v>
      </c>
      <c r="I2465">
        <v>94134.18</v>
      </c>
      <c r="J2465" t="s">
        <v>66</v>
      </c>
      <c r="K2465">
        <f ca="1">YEAR(TODAY()) - Table1[[#This Row],[Year]]</f>
        <v>9</v>
      </c>
      <c r="L2465">
        <f>Table1[[#This Row],[Price]]/Table1[[#This Row],[Mileage]]</f>
        <v>0.34463837093933858</v>
      </c>
      <c r="M2465" t="str" cm="1">
        <f t="array" ref="M2465">_xlfn.IFS(
Table1[[#This Row],[Mileage]]&lt;50000,"Low",
Table1[[#This Row],[Mileage]]&lt;150000,"Medium",
TRUE,"High"
)</f>
        <v>High</v>
      </c>
      <c r="N2465" t="str" cm="1">
        <f t="array" ref="N2465">_xlfn.IFS(
Table1[[#This Row],[Price]]&lt;65000,"Budget",
Table1[[#This Row],[Price]]&lt;=80000,"Mid-range",
TRUE,"Premium"
)</f>
        <v>Premium</v>
      </c>
      <c r="O2465" t="str" cm="1">
        <f t="array" ref="O2465">_xlfn.IFS(
Table1[[#This Row],[Engine Size]]&lt;2,"Small",
Table1[[#This Row],[Engine Size]]&lt;4,"Medium",
TRUE,"Large"
)</f>
        <v>Small</v>
      </c>
      <c r="P2465" cm="1">
        <f t="array" ref="P2465">_xlfn.IFS(
Table1[[#This Row],[Condition]]="New",3,
Table1[[#This Row],[Condition]]="Like New",2,
TRUE,1
)</f>
        <v>2</v>
      </c>
    </row>
    <row r="2466" spans="1:16" hidden="1" x14ac:dyDescent="0.3">
      <c r="A2466">
        <v>2465</v>
      </c>
      <c r="B2466" t="s">
        <v>58</v>
      </c>
      <c r="C2466">
        <v>2019</v>
      </c>
      <c r="D2466">
        <v>4.5</v>
      </c>
      <c r="E2466" t="s">
        <v>18</v>
      </c>
      <c r="F2466" t="s">
        <v>19</v>
      </c>
      <c r="G2466">
        <v>2631</v>
      </c>
      <c r="H2466" t="s">
        <v>26</v>
      </c>
      <c r="I2466">
        <v>6178.92</v>
      </c>
      <c r="J2466" t="s">
        <v>65</v>
      </c>
      <c r="K2466">
        <f ca="1">YEAR(TODAY()) - Table1[[#This Row],[Year]]</f>
        <v>7</v>
      </c>
      <c r="L2466">
        <f>Table1[[#This Row],[Price]]/Table1[[#This Row],[Mileage]]</f>
        <v>2.3485062713797036</v>
      </c>
      <c r="M2466" t="str" cm="1">
        <f t="array" ref="M2466">_xlfn.IFS(
Table1[[#This Row],[Mileage]]&lt;50000,"Low",
Table1[[#This Row],[Mileage]]&lt;150000,"Medium",
TRUE,"High"
)</f>
        <v>Low</v>
      </c>
      <c r="N2466" t="str" cm="1">
        <f t="array" ref="N2466">_xlfn.IFS(
Table1[[#This Row],[Price]]&lt;65000,"Budget",
Table1[[#This Row],[Price]]&lt;=80000,"Mid-range",
TRUE,"Premium"
)</f>
        <v>Budget</v>
      </c>
      <c r="O2466" t="str" cm="1">
        <f t="array" ref="O2466">_xlfn.IFS(
Table1[[#This Row],[Engine Size]]&lt;2,"Small",
Table1[[#This Row],[Engine Size]]&lt;4,"Medium",
TRUE,"Large"
)</f>
        <v>Large</v>
      </c>
      <c r="P2466" cm="1">
        <f t="array" ref="P2466">_xlfn.IFS(
Table1[[#This Row],[Condition]]="New",3,
Table1[[#This Row],[Condition]]="Like New",2,
TRUE,1
)</f>
        <v>1</v>
      </c>
    </row>
    <row r="2467" spans="1:16" hidden="1" x14ac:dyDescent="0.3">
      <c r="A2467">
        <v>2466</v>
      </c>
      <c r="B2467" t="s">
        <v>37</v>
      </c>
      <c r="C2467">
        <v>2008</v>
      </c>
      <c r="D2467">
        <v>5</v>
      </c>
      <c r="E2467" t="s">
        <v>33</v>
      </c>
      <c r="F2467" t="s">
        <v>19</v>
      </c>
      <c r="G2467">
        <v>137039</v>
      </c>
      <c r="H2467" t="s">
        <v>38</v>
      </c>
      <c r="I2467">
        <v>21371.15</v>
      </c>
      <c r="J2467" t="s">
        <v>45</v>
      </c>
      <c r="K2467">
        <f ca="1">YEAR(TODAY()) - Table1[[#This Row],[Year]]</f>
        <v>18</v>
      </c>
      <c r="L2467">
        <f>Table1[[#This Row],[Price]]/Table1[[#This Row],[Mileage]]</f>
        <v>0.15594940126533324</v>
      </c>
      <c r="M2467" t="str" cm="1">
        <f t="array" ref="M2467">_xlfn.IFS(
Table1[[#This Row],[Mileage]]&lt;50000,"Low",
Table1[[#This Row],[Mileage]]&lt;150000,"Medium",
TRUE,"High"
)</f>
        <v>Medium</v>
      </c>
      <c r="N2467" t="str" cm="1">
        <f t="array" ref="N2467">_xlfn.IFS(
Table1[[#This Row],[Price]]&lt;65000,"Budget",
Table1[[#This Row],[Price]]&lt;=80000,"Mid-range",
TRUE,"Premium"
)</f>
        <v>Budget</v>
      </c>
      <c r="O2467" t="str" cm="1">
        <f t="array" ref="O2467">_xlfn.IFS(
Table1[[#This Row],[Engine Size]]&lt;2,"Small",
Table1[[#This Row],[Engine Size]]&lt;4,"Medium",
TRUE,"Large"
)</f>
        <v>Large</v>
      </c>
      <c r="P2467" cm="1">
        <f t="array" ref="P2467">_xlfn.IFS(
Table1[[#This Row],[Condition]]="New",3,
Table1[[#This Row],[Condition]]="Like New",2,
TRUE,1
)</f>
        <v>2</v>
      </c>
    </row>
    <row r="2468" spans="1:16" x14ac:dyDescent="0.3">
      <c r="A2468">
        <v>2467</v>
      </c>
      <c r="B2468" t="s">
        <v>30</v>
      </c>
      <c r="C2468">
        <v>2016</v>
      </c>
      <c r="D2468">
        <v>1.8</v>
      </c>
      <c r="E2468" t="s">
        <v>25</v>
      </c>
      <c r="F2468" t="s">
        <v>19</v>
      </c>
      <c r="G2468">
        <v>64471</v>
      </c>
      <c r="H2468" t="s">
        <v>20</v>
      </c>
      <c r="I2468">
        <v>82920.850000000006</v>
      </c>
      <c r="J2468" t="s">
        <v>40</v>
      </c>
      <c r="K2468">
        <f ca="1">YEAR(TODAY()) - Table1[[#This Row],[Year]]</f>
        <v>10</v>
      </c>
      <c r="L2468">
        <f>Table1[[#This Row],[Price]]/Table1[[#This Row],[Mileage]]</f>
        <v>1.2861728529106111</v>
      </c>
      <c r="M2468" t="str" cm="1">
        <f t="array" ref="M2468">_xlfn.IFS(
Table1[[#This Row],[Mileage]]&lt;50000,"Low",
Table1[[#This Row],[Mileage]]&lt;150000,"Medium",
TRUE,"High"
)</f>
        <v>Medium</v>
      </c>
      <c r="N2468" t="str" cm="1">
        <f t="array" ref="N2468">_xlfn.IFS(
Table1[[#This Row],[Price]]&lt;65000,"Budget",
Table1[[#This Row],[Price]]&lt;=80000,"Mid-range",
TRUE,"Premium"
)</f>
        <v>Premium</v>
      </c>
      <c r="O2468" t="str" cm="1">
        <f t="array" ref="O2468">_xlfn.IFS(
Table1[[#This Row],[Engine Size]]&lt;2,"Small",
Table1[[#This Row],[Engine Size]]&lt;4,"Medium",
TRUE,"Large"
)</f>
        <v>Small</v>
      </c>
      <c r="P2468" cm="1">
        <f t="array" ref="P2468">_xlfn.IFS(
Table1[[#This Row],[Condition]]="New",3,
Table1[[#This Row],[Condition]]="Like New",2,
TRUE,1
)</f>
        <v>3</v>
      </c>
    </row>
    <row r="2469" spans="1:16" hidden="1" x14ac:dyDescent="0.3">
      <c r="A2469">
        <v>2468</v>
      </c>
      <c r="B2469" t="s">
        <v>17</v>
      </c>
      <c r="C2469">
        <v>2016</v>
      </c>
      <c r="D2469">
        <v>1.5</v>
      </c>
      <c r="E2469" t="s">
        <v>42</v>
      </c>
      <c r="F2469" t="s">
        <v>19</v>
      </c>
      <c r="G2469">
        <v>299260</v>
      </c>
      <c r="H2469" t="s">
        <v>38</v>
      </c>
      <c r="I2469">
        <v>36845.589999999997</v>
      </c>
      <c r="J2469" t="s">
        <v>35</v>
      </c>
      <c r="K2469">
        <f ca="1">YEAR(TODAY()) - Table1[[#This Row],[Year]]</f>
        <v>10</v>
      </c>
      <c r="L2469">
        <f>Table1[[#This Row],[Price]]/Table1[[#This Row],[Mileage]]</f>
        <v>0.12312233509322995</v>
      </c>
      <c r="M2469" t="str" cm="1">
        <f t="array" ref="M2469">_xlfn.IFS(
Table1[[#This Row],[Mileage]]&lt;50000,"Low",
Table1[[#This Row],[Mileage]]&lt;150000,"Medium",
TRUE,"High"
)</f>
        <v>High</v>
      </c>
      <c r="N2469" t="str" cm="1">
        <f t="array" ref="N2469">_xlfn.IFS(
Table1[[#This Row],[Price]]&lt;65000,"Budget",
Table1[[#This Row],[Price]]&lt;=80000,"Mid-range",
TRUE,"Premium"
)</f>
        <v>Budget</v>
      </c>
      <c r="O2469" t="str" cm="1">
        <f t="array" ref="O2469">_xlfn.IFS(
Table1[[#This Row],[Engine Size]]&lt;2,"Small",
Table1[[#This Row],[Engine Size]]&lt;4,"Medium",
TRUE,"Large"
)</f>
        <v>Small</v>
      </c>
      <c r="P2469" cm="1">
        <f t="array" ref="P2469">_xlfn.IFS(
Table1[[#This Row],[Condition]]="New",3,
Table1[[#This Row],[Condition]]="Like New",2,
TRUE,1
)</f>
        <v>2</v>
      </c>
    </row>
    <row r="2470" spans="1:16" hidden="1" x14ac:dyDescent="0.3">
      <c r="A2470">
        <v>2469</v>
      </c>
      <c r="B2470" t="s">
        <v>30</v>
      </c>
      <c r="C2470">
        <v>2011</v>
      </c>
      <c r="D2470">
        <v>1.7</v>
      </c>
      <c r="E2470" t="s">
        <v>33</v>
      </c>
      <c r="F2470" t="s">
        <v>34</v>
      </c>
      <c r="G2470">
        <v>133014</v>
      </c>
      <c r="H2470" t="s">
        <v>20</v>
      </c>
      <c r="I2470">
        <v>14068.95</v>
      </c>
      <c r="J2470" t="s">
        <v>40</v>
      </c>
      <c r="K2470">
        <f ca="1">YEAR(TODAY()) - Table1[[#This Row],[Year]]</f>
        <v>15</v>
      </c>
      <c r="L2470">
        <f>Table1[[#This Row],[Price]]/Table1[[#This Row],[Mileage]]</f>
        <v>0.10577044521629303</v>
      </c>
      <c r="M2470" t="str" cm="1">
        <f t="array" ref="M2470">_xlfn.IFS(
Table1[[#This Row],[Mileage]]&lt;50000,"Low",
Table1[[#This Row],[Mileage]]&lt;150000,"Medium",
TRUE,"High"
)</f>
        <v>Medium</v>
      </c>
      <c r="N2470" t="str" cm="1">
        <f t="array" ref="N2470">_xlfn.IFS(
Table1[[#This Row],[Price]]&lt;65000,"Budget",
Table1[[#This Row],[Price]]&lt;=80000,"Mid-range",
TRUE,"Premium"
)</f>
        <v>Budget</v>
      </c>
      <c r="O2470" t="str" cm="1">
        <f t="array" ref="O2470">_xlfn.IFS(
Table1[[#This Row],[Engine Size]]&lt;2,"Small",
Table1[[#This Row],[Engine Size]]&lt;4,"Medium",
TRUE,"Large"
)</f>
        <v>Small</v>
      </c>
      <c r="P2470" cm="1">
        <f t="array" ref="P2470">_xlfn.IFS(
Table1[[#This Row],[Condition]]="New",3,
Table1[[#This Row],[Condition]]="Like New",2,
TRUE,1
)</f>
        <v>3</v>
      </c>
    </row>
    <row r="2471" spans="1:16" x14ac:dyDescent="0.3">
      <c r="A2471">
        <v>2470</v>
      </c>
      <c r="B2471" t="s">
        <v>24</v>
      </c>
      <c r="C2471">
        <v>2006</v>
      </c>
      <c r="D2471">
        <v>5.4</v>
      </c>
      <c r="E2471" t="s">
        <v>42</v>
      </c>
      <c r="F2471" t="s">
        <v>19</v>
      </c>
      <c r="G2471">
        <v>47664</v>
      </c>
      <c r="H2471" t="s">
        <v>20</v>
      </c>
      <c r="I2471">
        <v>79574.92</v>
      </c>
      <c r="J2471" t="s">
        <v>49</v>
      </c>
      <c r="K2471">
        <f ca="1">YEAR(TODAY()) - Table1[[#This Row],[Year]]</f>
        <v>20</v>
      </c>
      <c r="L2471">
        <f>Table1[[#This Row],[Price]]/Table1[[#This Row],[Mileage]]</f>
        <v>1.6694973145350789</v>
      </c>
      <c r="M2471" t="str" cm="1">
        <f t="array" ref="M2471">_xlfn.IFS(
Table1[[#This Row],[Mileage]]&lt;50000,"Low",
Table1[[#This Row],[Mileage]]&lt;150000,"Medium",
TRUE,"High"
)</f>
        <v>Low</v>
      </c>
      <c r="N2471" t="str" cm="1">
        <f t="array" ref="N2471">_xlfn.IFS(
Table1[[#This Row],[Price]]&lt;65000,"Budget",
Table1[[#This Row],[Price]]&lt;=80000,"Mid-range",
TRUE,"Premium"
)</f>
        <v>Mid-range</v>
      </c>
      <c r="O2471" t="str" cm="1">
        <f t="array" ref="O2471">_xlfn.IFS(
Table1[[#This Row],[Engine Size]]&lt;2,"Small",
Table1[[#This Row],[Engine Size]]&lt;4,"Medium",
TRUE,"Large"
)</f>
        <v>Large</v>
      </c>
      <c r="P2471" cm="1">
        <f t="array" ref="P2471">_xlfn.IFS(
Table1[[#This Row],[Condition]]="New",3,
Table1[[#This Row],[Condition]]="Like New",2,
TRUE,1
)</f>
        <v>3</v>
      </c>
    </row>
    <row r="2472" spans="1:16" hidden="1" x14ac:dyDescent="0.3">
      <c r="A2472">
        <v>2471</v>
      </c>
      <c r="B2472" t="s">
        <v>30</v>
      </c>
      <c r="C2472">
        <v>2002</v>
      </c>
      <c r="D2472">
        <v>3.6</v>
      </c>
      <c r="E2472" t="s">
        <v>25</v>
      </c>
      <c r="F2472" t="s">
        <v>34</v>
      </c>
      <c r="G2472">
        <v>159141</v>
      </c>
      <c r="H2472" t="s">
        <v>20</v>
      </c>
      <c r="I2472">
        <v>48185.43</v>
      </c>
      <c r="J2472" t="s">
        <v>40</v>
      </c>
      <c r="K2472">
        <f ca="1">YEAR(TODAY()) - Table1[[#This Row],[Year]]</f>
        <v>24</v>
      </c>
      <c r="L2472">
        <f>Table1[[#This Row],[Price]]/Table1[[#This Row],[Mileage]]</f>
        <v>0.30278451184798388</v>
      </c>
      <c r="M2472" t="str" cm="1">
        <f t="array" ref="M2472">_xlfn.IFS(
Table1[[#This Row],[Mileage]]&lt;50000,"Low",
Table1[[#This Row],[Mileage]]&lt;150000,"Medium",
TRUE,"High"
)</f>
        <v>High</v>
      </c>
      <c r="N2472" t="str" cm="1">
        <f t="array" ref="N2472">_xlfn.IFS(
Table1[[#This Row],[Price]]&lt;65000,"Budget",
Table1[[#This Row],[Price]]&lt;=80000,"Mid-range",
TRUE,"Premium"
)</f>
        <v>Budget</v>
      </c>
      <c r="O2472" t="str" cm="1">
        <f t="array" ref="O2472">_xlfn.IFS(
Table1[[#This Row],[Engine Size]]&lt;2,"Small",
Table1[[#This Row],[Engine Size]]&lt;4,"Medium",
TRUE,"Large"
)</f>
        <v>Medium</v>
      </c>
      <c r="P2472" cm="1">
        <f t="array" ref="P2472">_xlfn.IFS(
Table1[[#This Row],[Condition]]="New",3,
Table1[[#This Row],[Condition]]="Like New",2,
TRUE,1
)</f>
        <v>3</v>
      </c>
    </row>
    <row r="2473" spans="1:16" x14ac:dyDescent="0.3">
      <c r="A2473">
        <v>2472</v>
      </c>
      <c r="B2473" t="s">
        <v>58</v>
      </c>
      <c r="C2473">
        <v>2009</v>
      </c>
      <c r="D2473">
        <v>3.3</v>
      </c>
      <c r="E2473" t="s">
        <v>18</v>
      </c>
      <c r="F2473" t="s">
        <v>19</v>
      </c>
      <c r="G2473">
        <v>87342</v>
      </c>
      <c r="H2473" t="s">
        <v>26</v>
      </c>
      <c r="I2473">
        <v>51779.02</v>
      </c>
      <c r="J2473" t="s">
        <v>62</v>
      </c>
      <c r="K2473">
        <f ca="1">YEAR(TODAY()) - Table1[[#This Row],[Year]]</f>
        <v>17</v>
      </c>
      <c r="L2473">
        <f>Table1[[#This Row],[Price]]/Table1[[#This Row],[Mileage]]</f>
        <v>0.59283071145611499</v>
      </c>
      <c r="M2473" t="str" cm="1">
        <f t="array" ref="M2473">_xlfn.IFS(
Table1[[#This Row],[Mileage]]&lt;50000,"Low",
Table1[[#This Row],[Mileage]]&lt;150000,"Medium",
TRUE,"High"
)</f>
        <v>Medium</v>
      </c>
      <c r="N2473" t="str" cm="1">
        <f t="array" ref="N2473">_xlfn.IFS(
Table1[[#This Row],[Price]]&lt;65000,"Budget",
Table1[[#This Row],[Price]]&lt;=80000,"Mid-range",
TRUE,"Premium"
)</f>
        <v>Budget</v>
      </c>
      <c r="O2473" t="str" cm="1">
        <f t="array" ref="O2473">_xlfn.IFS(
Table1[[#This Row],[Engine Size]]&lt;2,"Small",
Table1[[#This Row],[Engine Size]]&lt;4,"Medium",
TRUE,"Large"
)</f>
        <v>Medium</v>
      </c>
      <c r="P2473" cm="1">
        <f t="array" ref="P2473">_xlfn.IFS(
Table1[[#This Row],[Condition]]="New",3,
Table1[[#This Row],[Condition]]="Like New",2,
TRUE,1
)</f>
        <v>1</v>
      </c>
    </row>
    <row r="2474" spans="1:16" hidden="1" x14ac:dyDescent="0.3">
      <c r="A2474">
        <v>2473</v>
      </c>
      <c r="B2474" t="s">
        <v>58</v>
      </c>
      <c r="C2474">
        <v>2001</v>
      </c>
      <c r="D2474">
        <v>1.5</v>
      </c>
      <c r="E2474" t="s">
        <v>25</v>
      </c>
      <c r="F2474" t="s">
        <v>19</v>
      </c>
      <c r="G2474">
        <v>14407</v>
      </c>
      <c r="H2474" t="s">
        <v>26</v>
      </c>
      <c r="I2474">
        <v>22705.09</v>
      </c>
      <c r="J2474" t="s">
        <v>65</v>
      </c>
      <c r="K2474">
        <f ca="1">YEAR(TODAY()) - Table1[[#This Row],[Year]]</f>
        <v>25</v>
      </c>
      <c r="L2474">
        <f>Table1[[#This Row],[Price]]/Table1[[#This Row],[Mileage]]</f>
        <v>1.5759762615395294</v>
      </c>
      <c r="M2474" t="str" cm="1">
        <f t="array" ref="M2474">_xlfn.IFS(
Table1[[#This Row],[Mileage]]&lt;50000,"Low",
Table1[[#This Row],[Mileage]]&lt;150000,"Medium",
TRUE,"High"
)</f>
        <v>Low</v>
      </c>
      <c r="N2474" t="str" cm="1">
        <f t="array" ref="N2474">_xlfn.IFS(
Table1[[#This Row],[Price]]&lt;65000,"Budget",
Table1[[#This Row],[Price]]&lt;=80000,"Mid-range",
TRUE,"Premium"
)</f>
        <v>Budget</v>
      </c>
      <c r="O2474" t="str" cm="1">
        <f t="array" ref="O2474">_xlfn.IFS(
Table1[[#This Row],[Engine Size]]&lt;2,"Small",
Table1[[#This Row],[Engine Size]]&lt;4,"Medium",
TRUE,"Large"
)</f>
        <v>Small</v>
      </c>
      <c r="P2474" cm="1">
        <f t="array" ref="P2474">_xlfn.IFS(
Table1[[#This Row],[Condition]]="New",3,
Table1[[#This Row],[Condition]]="Like New",2,
TRUE,1
)</f>
        <v>1</v>
      </c>
    </row>
    <row r="2475" spans="1:16" x14ac:dyDescent="0.3">
      <c r="A2475">
        <v>2474</v>
      </c>
      <c r="B2475" t="s">
        <v>24</v>
      </c>
      <c r="C2475">
        <v>2002</v>
      </c>
      <c r="D2475">
        <v>4.2</v>
      </c>
      <c r="E2475" t="s">
        <v>42</v>
      </c>
      <c r="F2475" t="s">
        <v>34</v>
      </c>
      <c r="G2475">
        <v>113926</v>
      </c>
      <c r="H2475" t="s">
        <v>26</v>
      </c>
      <c r="I2475">
        <v>67785.03</v>
      </c>
      <c r="J2475" t="s">
        <v>49</v>
      </c>
      <c r="K2475">
        <f ca="1">YEAR(TODAY()) - Table1[[#This Row],[Year]]</f>
        <v>24</v>
      </c>
      <c r="L2475">
        <f>Table1[[#This Row],[Price]]/Table1[[#This Row],[Mileage]]</f>
        <v>0.59499174903007213</v>
      </c>
      <c r="M2475" t="str" cm="1">
        <f t="array" ref="M2475">_xlfn.IFS(
Table1[[#This Row],[Mileage]]&lt;50000,"Low",
Table1[[#This Row],[Mileage]]&lt;150000,"Medium",
TRUE,"High"
)</f>
        <v>Medium</v>
      </c>
      <c r="N2475" t="str" cm="1">
        <f t="array" ref="N2475">_xlfn.IFS(
Table1[[#This Row],[Price]]&lt;65000,"Budget",
Table1[[#This Row],[Price]]&lt;=80000,"Mid-range",
TRUE,"Premium"
)</f>
        <v>Mid-range</v>
      </c>
      <c r="O2475" t="str" cm="1">
        <f t="array" ref="O2475">_xlfn.IFS(
Table1[[#This Row],[Engine Size]]&lt;2,"Small",
Table1[[#This Row],[Engine Size]]&lt;4,"Medium",
TRUE,"Large"
)</f>
        <v>Large</v>
      </c>
      <c r="P2475" cm="1">
        <f t="array" ref="P2475">_xlfn.IFS(
Table1[[#This Row],[Condition]]="New",3,
Table1[[#This Row],[Condition]]="Like New",2,
TRUE,1
)</f>
        <v>1</v>
      </c>
    </row>
    <row r="2476" spans="1:16" x14ac:dyDescent="0.3">
      <c r="A2476">
        <v>2475</v>
      </c>
      <c r="B2476" t="s">
        <v>24</v>
      </c>
      <c r="C2476">
        <v>2015</v>
      </c>
      <c r="D2476">
        <v>5.3</v>
      </c>
      <c r="E2476" t="s">
        <v>25</v>
      </c>
      <c r="F2476" t="s">
        <v>19</v>
      </c>
      <c r="G2476">
        <v>213053</v>
      </c>
      <c r="H2476" t="s">
        <v>38</v>
      </c>
      <c r="I2476">
        <v>57367.93</v>
      </c>
      <c r="J2476" t="s">
        <v>49</v>
      </c>
      <c r="K2476">
        <f ca="1">YEAR(TODAY()) - Table1[[#This Row],[Year]]</f>
        <v>11</v>
      </c>
      <c r="L2476">
        <f>Table1[[#This Row],[Price]]/Table1[[#This Row],[Mileage]]</f>
        <v>0.26926600423368835</v>
      </c>
      <c r="M2476" t="str" cm="1">
        <f t="array" ref="M2476">_xlfn.IFS(
Table1[[#This Row],[Mileage]]&lt;50000,"Low",
Table1[[#This Row],[Mileage]]&lt;150000,"Medium",
TRUE,"High"
)</f>
        <v>High</v>
      </c>
      <c r="N2476" t="str" cm="1">
        <f t="array" ref="N2476">_xlfn.IFS(
Table1[[#This Row],[Price]]&lt;65000,"Budget",
Table1[[#This Row],[Price]]&lt;=80000,"Mid-range",
TRUE,"Premium"
)</f>
        <v>Budget</v>
      </c>
      <c r="O2476" t="str" cm="1">
        <f t="array" ref="O2476">_xlfn.IFS(
Table1[[#This Row],[Engine Size]]&lt;2,"Small",
Table1[[#This Row],[Engine Size]]&lt;4,"Medium",
TRUE,"Large"
)</f>
        <v>Large</v>
      </c>
      <c r="P2476" cm="1">
        <f t="array" ref="P2476">_xlfn.IFS(
Table1[[#This Row],[Condition]]="New",3,
Table1[[#This Row],[Condition]]="Like New",2,
TRUE,1
)</f>
        <v>2</v>
      </c>
    </row>
    <row r="2477" spans="1:16" hidden="1" x14ac:dyDescent="0.3">
      <c r="A2477">
        <v>2476</v>
      </c>
      <c r="B2477" t="s">
        <v>17</v>
      </c>
      <c r="C2477">
        <v>2001</v>
      </c>
      <c r="D2477">
        <v>5.0999999999999996</v>
      </c>
      <c r="E2477" t="s">
        <v>18</v>
      </c>
      <c r="F2477" t="s">
        <v>19</v>
      </c>
      <c r="G2477">
        <v>17878</v>
      </c>
      <c r="H2477" t="s">
        <v>20</v>
      </c>
      <c r="I2477">
        <v>24633.93</v>
      </c>
      <c r="J2477" t="s">
        <v>21</v>
      </c>
      <c r="K2477">
        <f ca="1">YEAR(TODAY()) - Table1[[#This Row],[Year]]</f>
        <v>25</v>
      </c>
      <c r="L2477">
        <f>Table1[[#This Row],[Price]]/Table1[[#This Row],[Mileage]]</f>
        <v>1.3778907036581274</v>
      </c>
      <c r="M2477" t="str" cm="1">
        <f t="array" ref="M2477">_xlfn.IFS(
Table1[[#This Row],[Mileage]]&lt;50000,"Low",
Table1[[#This Row],[Mileage]]&lt;150000,"Medium",
TRUE,"High"
)</f>
        <v>Low</v>
      </c>
      <c r="N2477" t="str" cm="1">
        <f t="array" ref="N2477">_xlfn.IFS(
Table1[[#This Row],[Price]]&lt;65000,"Budget",
Table1[[#This Row],[Price]]&lt;=80000,"Mid-range",
TRUE,"Premium"
)</f>
        <v>Budget</v>
      </c>
      <c r="O2477" t="str" cm="1">
        <f t="array" ref="O2477">_xlfn.IFS(
Table1[[#This Row],[Engine Size]]&lt;2,"Small",
Table1[[#This Row],[Engine Size]]&lt;4,"Medium",
TRUE,"Large"
)</f>
        <v>Large</v>
      </c>
      <c r="P2477" cm="1">
        <f t="array" ref="P2477">_xlfn.IFS(
Table1[[#This Row],[Condition]]="New",3,
Table1[[#This Row],[Condition]]="Like New",2,
TRUE,1
)</f>
        <v>3</v>
      </c>
    </row>
    <row r="2478" spans="1:16" hidden="1" x14ac:dyDescent="0.3">
      <c r="A2478">
        <v>2477</v>
      </c>
      <c r="B2478" t="s">
        <v>17</v>
      </c>
      <c r="C2478">
        <v>2023</v>
      </c>
      <c r="D2478">
        <v>4.0999999999999996</v>
      </c>
      <c r="E2478" t="s">
        <v>25</v>
      </c>
      <c r="F2478" t="s">
        <v>34</v>
      </c>
      <c r="G2478">
        <v>83100</v>
      </c>
      <c r="H2478" t="s">
        <v>38</v>
      </c>
      <c r="I2478">
        <v>37331.49</v>
      </c>
      <c r="J2478" t="s">
        <v>21</v>
      </c>
      <c r="K2478">
        <f ca="1">YEAR(TODAY()) - Table1[[#This Row],[Year]]</f>
        <v>3</v>
      </c>
      <c r="L2478">
        <f>Table1[[#This Row],[Price]]/Table1[[#This Row],[Mileage]]</f>
        <v>0.44923574007220213</v>
      </c>
      <c r="M2478" t="str" cm="1">
        <f t="array" ref="M2478">_xlfn.IFS(
Table1[[#This Row],[Mileage]]&lt;50000,"Low",
Table1[[#This Row],[Mileage]]&lt;150000,"Medium",
TRUE,"High"
)</f>
        <v>Medium</v>
      </c>
      <c r="N2478" t="str" cm="1">
        <f t="array" ref="N2478">_xlfn.IFS(
Table1[[#This Row],[Price]]&lt;65000,"Budget",
Table1[[#This Row],[Price]]&lt;=80000,"Mid-range",
TRUE,"Premium"
)</f>
        <v>Budget</v>
      </c>
      <c r="O2478" t="str" cm="1">
        <f t="array" ref="O2478">_xlfn.IFS(
Table1[[#This Row],[Engine Size]]&lt;2,"Small",
Table1[[#This Row],[Engine Size]]&lt;4,"Medium",
TRUE,"Large"
)</f>
        <v>Large</v>
      </c>
      <c r="P2478" cm="1">
        <f t="array" ref="P2478">_xlfn.IFS(
Table1[[#This Row],[Condition]]="New",3,
Table1[[#This Row],[Condition]]="Like New",2,
TRUE,1
)</f>
        <v>2</v>
      </c>
    </row>
    <row r="2479" spans="1:16" x14ac:dyDescent="0.3">
      <c r="A2479">
        <v>2478</v>
      </c>
      <c r="B2479" t="s">
        <v>50</v>
      </c>
      <c r="C2479">
        <v>2009</v>
      </c>
      <c r="D2479">
        <v>1.4</v>
      </c>
      <c r="E2479" t="s">
        <v>18</v>
      </c>
      <c r="F2479" t="s">
        <v>34</v>
      </c>
      <c r="G2479">
        <v>223059</v>
      </c>
      <c r="H2479" t="s">
        <v>38</v>
      </c>
      <c r="I2479">
        <v>61703.53</v>
      </c>
      <c r="J2479" t="s">
        <v>61</v>
      </c>
      <c r="K2479">
        <f ca="1">YEAR(TODAY()) - Table1[[#This Row],[Year]]</f>
        <v>17</v>
      </c>
      <c r="L2479">
        <f>Table1[[#This Row],[Price]]/Table1[[#This Row],[Mileage]]</f>
        <v>0.27662425636266635</v>
      </c>
      <c r="M2479" t="str" cm="1">
        <f t="array" ref="M2479">_xlfn.IFS(
Table1[[#This Row],[Mileage]]&lt;50000,"Low",
Table1[[#This Row],[Mileage]]&lt;150000,"Medium",
TRUE,"High"
)</f>
        <v>High</v>
      </c>
      <c r="N2479" t="str" cm="1">
        <f t="array" ref="N2479">_xlfn.IFS(
Table1[[#This Row],[Price]]&lt;65000,"Budget",
Table1[[#This Row],[Price]]&lt;=80000,"Mid-range",
TRUE,"Premium"
)</f>
        <v>Budget</v>
      </c>
      <c r="O2479" t="str" cm="1">
        <f t="array" ref="O2479">_xlfn.IFS(
Table1[[#This Row],[Engine Size]]&lt;2,"Small",
Table1[[#This Row],[Engine Size]]&lt;4,"Medium",
TRUE,"Large"
)</f>
        <v>Small</v>
      </c>
      <c r="P2479" cm="1">
        <f t="array" ref="P2479">_xlfn.IFS(
Table1[[#This Row],[Condition]]="New",3,
Table1[[#This Row],[Condition]]="Like New",2,
TRUE,1
)</f>
        <v>2</v>
      </c>
    </row>
    <row r="2480" spans="1:16" x14ac:dyDescent="0.3">
      <c r="A2480">
        <v>2479</v>
      </c>
      <c r="B2480" t="s">
        <v>24</v>
      </c>
      <c r="C2480">
        <v>2005</v>
      </c>
      <c r="D2480">
        <v>1.6</v>
      </c>
      <c r="E2480" t="s">
        <v>33</v>
      </c>
      <c r="F2480" t="s">
        <v>34</v>
      </c>
      <c r="G2480">
        <v>43168</v>
      </c>
      <c r="H2480" t="s">
        <v>20</v>
      </c>
      <c r="I2480">
        <v>92862.86</v>
      </c>
      <c r="J2480" t="s">
        <v>49</v>
      </c>
      <c r="K2480">
        <f ca="1">YEAR(TODAY()) - Table1[[#This Row],[Year]]</f>
        <v>21</v>
      </c>
      <c r="L2480">
        <f>Table1[[#This Row],[Price]]/Table1[[#This Row],[Mileage]]</f>
        <v>2.1511967197924386</v>
      </c>
      <c r="M2480" t="str" cm="1">
        <f t="array" ref="M2480">_xlfn.IFS(
Table1[[#This Row],[Mileage]]&lt;50000,"Low",
Table1[[#This Row],[Mileage]]&lt;150000,"Medium",
TRUE,"High"
)</f>
        <v>Low</v>
      </c>
      <c r="N2480" t="str" cm="1">
        <f t="array" ref="N2480">_xlfn.IFS(
Table1[[#This Row],[Price]]&lt;65000,"Budget",
Table1[[#This Row],[Price]]&lt;=80000,"Mid-range",
TRUE,"Premium"
)</f>
        <v>Premium</v>
      </c>
      <c r="O2480" t="str" cm="1">
        <f t="array" ref="O2480">_xlfn.IFS(
Table1[[#This Row],[Engine Size]]&lt;2,"Small",
Table1[[#This Row],[Engine Size]]&lt;4,"Medium",
TRUE,"Large"
)</f>
        <v>Small</v>
      </c>
      <c r="P2480" cm="1">
        <f t="array" ref="P2480">_xlfn.IFS(
Table1[[#This Row],[Condition]]="New",3,
Table1[[#This Row],[Condition]]="Like New",2,
TRUE,1
)</f>
        <v>3</v>
      </c>
    </row>
    <row r="2481" spans="1:16" x14ac:dyDescent="0.3">
      <c r="A2481">
        <v>2480</v>
      </c>
      <c r="B2481" t="s">
        <v>37</v>
      </c>
      <c r="C2481">
        <v>2021</v>
      </c>
      <c r="D2481">
        <v>1.2</v>
      </c>
      <c r="E2481" t="s">
        <v>42</v>
      </c>
      <c r="F2481" t="s">
        <v>19</v>
      </c>
      <c r="G2481">
        <v>250396</v>
      </c>
      <c r="H2481" t="s">
        <v>38</v>
      </c>
      <c r="I2481">
        <v>92435.75</v>
      </c>
      <c r="J2481" t="s">
        <v>68</v>
      </c>
      <c r="K2481">
        <f ca="1">YEAR(TODAY()) - Table1[[#This Row],[Year]]</f>
        <v>5</v>
      </c>
      <c r="L2481">
        <f>Table1[[#This Row],[Price]]/Table1[[#This Row],[Mileage]]</f>
        <v>0.36915825332673047</v>
      </c>
      <c r="M2481" t="str" cm="1">
        <f t="array" ref="M2481">_xlfn.IFS(
Table1[[#This Row],[Mileage]]&lt;50000,"Low",
Table1[[#This Row],[Mileage]]&lt;150000,"Medium",
TRUE,"High"
)</f>
        <v>High</v>
      </c>
      <c r="N2481" t="str" cm="1">
        <f t="array" ref="N2481">_xlfn.IFS(
Table1[[#This Row],[Price]]&lt;65000,"Budget",
Table1[[#This Row],[Price]]&lt;=80000,"Mid-range",
TRUE,"Premium"
)</f>
        <v>Premium</v>
      </c>
      <c r="O2481" t="str" cm="1">
        <f t="array" ref="O2481">_xlfn.IFS(
Table1[[#This Row],[Engine Size]]&lt;2,"Small",
Table1[[#This Row],[Engine Size]]&lt;4,"Medium",
TRUE,"Large"
)</f>
        <v>Small</v>
      </c>
      <c r="P2481" cm="1">
        <f t="array" ref="P2481">_xlfn.IFS(
Table1[[#This Row],[Condition]]="New",3,
Table1[[#This Row],[Condition]]="Like New",2,
TRUE,1
)</f>
        <v>2</v>
      </c>
    </row>
    <row r="2482" spans="1:16" hidden="1" x14ac:dyDescent="0.3">
      <c r="A2482">
        <v>2481</v>
      </c>
      <c r="B2482" t="s">
        <v>30</v>
      </c>
      <c r="C2482">
        <v>2010</v>
      </c>
      <c r="D2482">
        <v>2.2999999999999998</v>
      </c>
      <c r="E2482" t="s">
        <v>18</v>
      </c>
      <c r="F2482" t="s">
        <v>19</v>
      </c>
      <c r="G2482">
        <v>250481</v>
      </c>
      <c r="H2482" t="s">
        <v>20</v>
      </c>
      <c r="I2482">
        <v>32351.06</v>
      </c>
      <c r="J2482" t="s">
        <v>31</v>
      </c>
      <c r="K2482">
        <f ca="1">YEAR(TODAY()) - Table1[[#This Row],[Year]]</f>
        <v>16</v>
      </c>
      <c r="L2482">
        <f>Table1[[#This Row],[Price]]/Table1[[#This Row],[Mileage]]</f>
        <v>0.12915574434787469</v>
      </c>
      <c r="M2482" t="str" cm="1">
        <f t="array" ref="M2482">_xlfn.IFS(
Table1[[#This Row],[Mileage]]&lt;50000,"Low",
Table1[[#This Row],[Mileage]]&lt;150000,"Medium",
TRUE,"High"
)</f>
        <v>High</v>
      </c>
      <c r="N2482" t="str" cm="1">
        <f t="array" ref="N2482">_xlfn.IFS(
Table1[[#This Row],[Price]]&lt;65000,"Budget",
Table1[[#This Row],[Price]]&lt;=80000,"Mid-range",
TRUE,"Premium"
)</f>
        <v>Budget</v>
      </c>
      <c r="O2482" t="str" cm="1">
        <f t="array" ref="O2482">_xlfn.IFS(
Table1[[#This Row],[Engine Size]]&lt;2,"Small",
Table1[[#This Row],[Engine Size]]&lt;4,"Medium",
TRUE,"Large"
)</f>
        <v>Medium</v>
      </c>
      <c r="P2482" cm="1">
        <f t="array" ref="P2482">_xlfn.IFS(
Table1[[#This Row],[Condition]]="New",3,
Table1[[#This Row],[Condition]]="Like New",2,
TRUE,1
)</f>
        <v>3</v>
      </c>
    </row>
    <row r="2483" spans="1:16" x14ac:dyDescent="0.3">
      <c r="A2483">
        <v>2482</v>
      </c>
      <c r="B2483" t="s">
        <v>24</v>
      </c>
      <c r="C2483">
        <v>2022</v>
      </c>
      <c r="D2483">
        <v>1.7</v>
      </c>
      <c r="E2483" t="s">
        <v>18</v>
      </c>
      <c r="F2483" t="s">
        <v>34</v>
      </c>
      <c r="G2483">
        <v>28004</v>
      </c>
      <c r="H2483" t="s">
        <v>20</v>
      </c>
      <c r="I2483">
        <v>74883.990000000005</v>
      </c>
      <c r="J2483" t="s">
        <v>66</v>
      </c>
      <c r="K2483">
        <f ca="1">YEAR(TODAY()) - Table1[[#This Row],[Year]]</f>
        <v>4</v>
      </c>
      <c r="L2483">
        <f>Table1[[#This Row],[Price]]/Table1[[#This Row],[Mileage]]</f>
        <v>2.6740462076846168</v>
      </c>
      <c r="M2483" t="str" cm="1">
        <f t="array" ref="M2483">_xlfn.IFS(
Table1[[#This Row],[Mileage]]&lt;50000,"Low",
Table1[[#This Row],[Mileage]]&lt;150000,"Medium",
TRUE,"High"
)</f>
        <v>Low</v>
      </c>
      <c r="N2483" t="str" cm="1">
        <f t="array" ref="N2483">_xlfn.IFS(
Table1[[#This Row],[Price]]&lt;65000,"Budget",
Table1[[#This Row],[Price]]&lt;=80000,"Mid-range",
TRUE,"Premium"
)</f>
        <v>Mid-range</v>
      </c>
      <c r="O2483" t="str" cm="1">
        <f t="array" ref="O2483">_xlfn.IFS(
Table1[[#This Row],[Engine Size]]&lt;2,"Small",
Table1[[#This Row],[Engine Size]]&lt;4,"Medium",
TRUE,"Large"
)</f>
        <v>Small</v>
      </c>
      <c r="P2483" cm="1">
        <f t="array" ref="P2483">_xlfn.IFS(
Table1[[#This Row],[Condition]]="New",3,
Table1[[#This Row],[Condition]]="Like New",2,
TRUE,1
)</f>
        <v>3</v>
      </c>
    </row>
    <row r="2484" spans="1:16" x14ac:dyDescent="0.3">
      <c r="A2484">
        <v>2483</v>
      </c>
      <c r="B2484" t="s">
        <v>43</v>
      </c>
      <c r="C2484">
        <v>2006</v>
      </c>
      <c r="D2484">
        <v>2.2999999999999998</v>
      </c>
      <c r="E2484" t="s">
        <v>25</v>
      </c>
      <c r="F2484" t="s">
        <v>34</v>
      </c>
      <c r="G2484">
        <v>282615</v>
      </c>
      <c r="H2484" t="s">
        <v>20</v>
      </c>
      <c r="I2484">
        <v>78674.31</v>
      </c>
      <c r="J2484" t="s">
        <v>44</v>
      </c>
      <c r="K2484">
        <f ca="1">YEAR(TODAY()) - Table1[[#This Row],[Year]]</f>
        <v>20</v>
      </c>
      <c r="L2484">
        <f>Table1[[#This Row],[Price]]/Table1[[#This Row],[Mileage]]</f>
        <v>0.27837980998885409</v>
      </c>
      <c r="M2484" t="str" cm="1">
        <f t="array" ref="M2484">_xlfn.IFS(
Table1[[#This Row],[Mileage]]&lt;50000,"Low",
Table1[[#This Row],[Mileage]]&lt;150000,"Medium",
TRUE,"High"
)</f>
        <v>High</v>
      </c>
      <c r="N2484" t="str" cm="1">
        <f t="array" ref="N2484">_xlfn.IFS(
Table1[[#This Row],[Price]]&lt;65000,"Budget",
Table1[[#This Row],[Price]]&lt;=80000,"Mid-range",
TRUE,"Premium"
)</f>
        <v>Mid-range</v>
      </c>
      <c r="O2484" t="str" cm="1">
        <f t="array" ref="O2484">_xlfn.IFS(
Table1[[#This Row],[Engine Size]]&lt;2,"Small",
Table1[[#This Row],[Engine Size]]&lt;4,"Medium",
TRUE,"Large"
)</f>
        <v>Medium</v>
      </c>
      <c r="P2484" cm="1">
        <f t="array" ref="P2484">_xlfn.IFS(
Table1[[#This Row],[Condition]]="New",3,
Table1[[#This Row],[Condition]]="Like New",2,
TRUE,1
)</f>
        <v>3</v>
      </c>
    </row>
    <row r="2485" spans="1:16" x14ac:dyDescent="0.3">
      <c r="A2485">
        <v>2484</v>
      </c>
      <c r="B2485" t="s">
        <v>50</v>
      </c>
      <c r="C2485">
        <v>2014</v>
      </c>
      <c r="D2485">
        <v>2.9</v>
      </c>
      <c r="E2485" t="s">
        <v>33</v>
      </c>
      <c r="F2485" t="s">
        <v>19</v>
      </c>
      <c r="G2485">
        <v>91820</v>
      </c>
      <c r="H2485" t="s">
        <v>20</v>
      </c>
      <c r="I2485">
        <v>81838.19</v>
      </c>
      <c r="J2485" t="s">
        <v>51</v>
      </c>
      <c r="K2485">
        <f ca="1">YEAR(TODAY()) - Table1[[#This Row],[Year]]</f>
        <v>12</v>
      </c>
      <c r="L2485">
        <f>Table1[[#This Row],[Price]]/Table1[[#This Row],[Mileage]]</f>
        <v>0.89128937050751478</v>
      </c>
      <c r="M2485" t="str" cm="1">
        <f t="array" ref="M2485">_xlfn.IFS(
Table1[[#This Row],[Mileage]]&lt;50000,"Low",
Table1[[#This Row],[Mileage]]&lt;150000,"Medium",
TRUE,"High"
)</f>
        <v>Medium</v>
      </c>
      <c r="N2485" t="str" cm="1">
        <f t="array" ref="N2485">_xlfn.IFS(
Table1[[#This Row],[Price]]&lt;65000,"Budget",
Table1[[#This Row],[Price]]&lt;=80000,"Mid-range",
TRUE,"Premium"
)</f>
        <v>Premium</v>
      </c>
      <c r="O2485" t="str" cm="1">
        <f t="array" ref="O2485">_xlfn.IFS(
Table1[[#This Row],[Engine Size]]&lt;2,"Small",
Table1[[#This Row],[Engine Size]]&lt;4,"Medium",
TRUE,"Large"
)</f>
        <v>Medium</v>
      </c>
      <c r="P2485" cm="1">
        <f t="array" ref="P2485">_xlfn.IFS(
Table1[[#This Row],[Condition]]="New",3,
Table1[[#This Row],[Condition]]="Like New",2,
TRUE,1
)</f>
        <v>3</v>
      </c>
    </row>
    <row r="2486" spans="1:16" x14ac:dyDescent="0.3">
      <c r="A2486">
        <v>2485</v>
      </c>
      <c r="B2486" t="s">
        <v>43</v>
      </c>
      <c r="C2486">
        <v>2005</v>
      </c>
      <c r="D2486">
        <v>5.7</v>
      </c>
      <c r="E2486" t="s">
        <v>18</v>
      </c>
      <c r="F2486" t="s">
        <v>19</v>
      </c>
      <c r="G2486">
        <v>191239</v>
      </c>
      <c r="H2486" t="s">
        <v>38</v>
      </c>
      <c r="I2486">
        <v>59222.42</v>
      </c>
      <c r="J2486" t="s">
        <v>44</v>
      </c>
      <c r="K2486">
        <f ca="1">YEAR(TODAY()) - Table1[[#This Row],[Year]]</f>
        <v>21</v>
      </c>
      <c r="L2486">
        <f>Table1[[#This Row],[Price]]/Table1[[#This Row],[Mileage]]</f>
        <v>0.30967752393601722</v>
      </c>
      <c r="M2486" t="str" cm="1">
        <f t="array" ref="M2486">_xlfn.IFS(
Table1[[#This Row],[Mileage]]&lt;50000,"Low",
Table1[[#This Row],[Mileage]]&lt;150000,"Medium",
TRUE,"High"
)</f>
        <v>High</v>
      </c>
      <c r="N2486" t="str" cm="1">
        <f t="array" ref="N2486">_xlfn.IFS(
Table1[[#This Row],[Price]]&lt;65000,"Budget",
Table1[[#This Row],[Price]]&lt;=80000,"Mid-range",
TRUE,"Premium"
)</f>
        <v>Budget</v>
      </c>
      <c r="O2486" t="str" cm="1">
        <f t="array" ref="O2486">_xlfn.IFS(
Table1[[#This Row],[Engine Size]]&lt;2,"Small",
Table1[[#This Row],[Engine Size]]&lt;4,"Medium",
TRUE,"Large"
)</f>
        <v>Large</v>
      </c>
      <c r="P2486" cm="1">
        <f t="array" ref="P2486">_xlfn.IFS(
Table1[[#This Row],[Condition]]="New",3,
Table1[[#This Row],[Condition]]="Like New",2,
TRUE,1
)</f>
        <v>2</v>
      </c>
    </row>
    <row r="2487" spans="1:16" hidden="1" x14ac:dyDescent="0.3">
      <c r="A2487">
        <v>2486</v>
      </c>
      <c r="B2487" t="s">
        <v>58</v>
      </c>
      <c r="C2487">
        <v>2019</v>
      </c>
      <c r="D2487">
        <v>4.0999999999999996</v>
      </c>
      <c r="E2487" t="s">
        <v>33</v>
      </c>
      <c r="F2487" t="s">
        <v>34</v>
      </c>
      <c r="G2487">
        <v>102229</v>
      </c>
      <c r="H2487" t="s">
        <v>38</v>
      </c>
      <c r="I2487">
        <v>5998.26</v>
      </c>
      <c r="J2487" t="s">
        <v>65</v>
      </c>
      <c r="K2487">
        <f ca="1">YEAR(TODAY()) - Table1[[#This Row],[Year]]</f>
        <v>7</v>
      </c>
      <c r="L2487">
        <f>Table1[[#This Row],[Price]]/Table1[[#This Row],[Mileage]]</f>
        <v>5.8674740044410104E-2</v>
      </c>
      <c r="M2487" t="str" cm="1">
        <f t="array" ref="M2487">_xlfn.IFS(
Table1[[#This Row],[Mileage]]&lt;50000,"Low",
Table1[[#This Row],[Mileage]]&lt;150000,"Medium",
TRUE,"High"
)</f>
        <v>Medium</v>
      </c>
      <c r="N2487" t="str" cm="1">
        <f t="array" ref="N2487">_xlfn.IFS(
Table1[[#This Row],[Price]]&lt;65000,"Budget",
Table1[[#This Row],[Price]]&lt;=80000,"Mid-range",
TRUE,"Premium"
)</f>
        <v>Budget</v>
      </c>
      <c r="O2487" t="str" cm="1">
        <f t="array" ref="O2487">_xlfn.IFS(
Table1[[#This Row],[Engine Size]]&lt;2,"Small",
Table1[[#This Row],[Engine Size]]&lt;4,"Medium",
TRUE,"Large"
)</f>
        <v>Large</v>
      </c>
      <c r="P2487" cm="1">
        <f t="array" ref="P2487">_xlfn.IFS(
Table1[[#This Row],[Condition]]="New",3,
Table1[[#This Row],[Condition]]="Like New",2,
TRUE,1
)</f>
        <v>2</v>
      </c>
    </row>
    <row r="2488" spans="1:16" x14ac:dyDescent="0.3">
      <c r="A2488">
        <v>2487</v>
      </c>
      <c r="B2488" t="s">
        <v>17</v>
      </c>
      <c r="C2488">
        <v>2008</v>
      </c>
      <c r="D2488">
        <v>5.2</v>
      </c>
      <c r="E2488" t="s">
        <v>33</v>
      </c>
      <c r="F2488" t="s">
        <v>34</v>
      </c>
      <c r="G2488">
        <v>14568</v>
      </c>
      <c r="H2488" t="s">
        <v>38</v>
      </c>
      <c r="I2488">
        <v>77359.25</v>
      </c>
      <c r="J2488" t="s">
        <v>47</v>
      </c>
      <c r="K2488">
        <f ca="1">YEAR(TODAY()) - Table1[[#This Row],[Year]]</f>
        <v>18</v>
      </c>
      <c r="L2488">
        <f>Table1[[#This Row],[Price]]/Table1[[#This Row],[Mileage]]</f>
        <v>5.3102176002196595</v>
      </c>
      <c r="M2488" t="str" cm="1">
        <f t="array" ref="M2488">_xlfn.IFS(
Table1[[#This Row],[Mileage]]&lt;50000,"Low",
Table1[[#This Row],[Mileage]]&lt;150000,"Medium",
TRUE,"High"
)</f>
        <v>Low</v>
      </c>
      <c r="N2488" t="str" cm="1">
        <f t="array" ref="N2488">_xlfn.IFS(
Table1[[#This Row],[Price]]&lt;65000,"Budget",
Table1[[#This Row],[Price]]&lt;=80000,"Mid-range",
TRUE,"Premium"
)</f>
        <v>Mid-range</v>
      </c>
      <c r="O2488" t="str" cm="1">
        <f t="array" ref="O2488">_xlfn.IFS(
Table1[[#This Row],[Engine Size]]&lt;2,"Small",
Table1[[#This Row],[Engine Size]]&lt;4,"Medium",
TRUE,"Large"
)</f>
        <v>Large</v>
      </c>
      <c r="P2488" cm="1">
        <f t="array" ref="P2488">_xlfn.IFS(
Table1[[#This Row],[Condition]]="New",3,
Table1[[#This Row],[Condition]]="Like New",2,
TRUE,1
)</f>
        <v>2</v>
      </c>
    </row>
    <row r="2489" spans="1:16" hidden="1" x14ac:dyDescent="0.3">
      <c r="A2489">
        <v>2488</v>
      </c>
      <c r="B2489" t="s">
        <v>30</v>
      </c>
      <c r="C2489">
        <v>2021</v>
      </c>
      <c r="D2489">
        <v>4.5999999999999996</v>
      </c>
      <c r="E2489" t="s">
        <v>25</v>
      </c>
      <c r="F2489" t="s">
        <v>34</v>
      </c>
      <c r="G2489">
        <v>9466</v>
      </c>
      <c r="H2489" t="s">
        <v>26</v>
      </c>
      <c r="I2489">
        <v>15126.76</v>
      </c>
      <c r="J2489" t="s">
        <v>52</v>
      </c>
      <c r="K2489">
        <f ca="1">YEAR(TODAY()) - Table1[[#This Row],[Year]]</f>
        <v>5</v>
      </c>
      <c r="L2489">
        <f>Table1[[#This Row],[Price]]/Table1[[#This Row],[Mileage]]</f>
        <v>1.5980097189942954</v>
      </c>
      <c r="M2489" t="str" cm="1">
        <f t="array" ref="M2489">_xlfn.IFS(
Table1[[#This Row],[Mileage]]&lt;50000,"Low",
Table1[[#This Row],[Mileage]]&lt;150000,"Medium",
TRUE,"High"
)</f>
        <v>Low</v>
      </c>
      <c r="N2489" t="str" cm="1">
        <f t="array" ref="N2489">_xlfn.IFS(
Table1[[#This Row],[Price]]&lt;65000,"Budget",
Table1[[#This Row],[Price]]&lt;=80000,"Mid-range",
TRUE,"Premium"
)</f>
        <v>Budget</v>
      </c>
      <c r="O2489" t="str" cm="1">
        <f t="array" ref="O2489">_xlfn.IFS(
Table1[[#This Row],[Engine Size]]&lt;2,"Small",
Table1[[#This Row],[Engine Size]]&lt;4,"Medium",
TRUE,"Large"
)</f>
        <v>Large</v>
      </c>
      <c r="P2489" cm="1">
        <f t="array" ref="P2489">_xlfn.IFS(
Table1[[#This Row],[Condition]]="New",3,
Table1[[#This Row],[Condition]]="Like New",2,
TRUE,1
)</f>
        <v>1</v>
      </c>
    </row>
    <row r="2490" spans="1:16" hidden="1" x14ac:dyDescent="0.3">
      <c r="A2490">
        <v>2489</v>
      </c>
      <c r="B2490" t="s">
        <v>24</v>
      </c>
      <c r="C2490">
        <v>2019</v>
      </c>
      <c r="D2490">
        <v>1.6</v>
      </c>
      <c r="E2490" t="s">
        <v>18</v>
      </c>
      <c r="F2490" t="s">
        <v>34</v>
      </c>
      <c r="G2490">
        <v>222129</v>
      </c>
      <c r="H2490" t="s">
        <v>38</v>
      </c>
      <c r="I2490">
        <v>16102.78</v>
      </c>
      <c r="J2490" t="s">
        <v>49</v>
      </c>
      <c r="K2490">
        <f ca="1">YEAR(TODAY()) - Table1[[#This Row],[Year]]</f>
        <v>7</v>
      </c>
      <c r="L2490">
        <f>Table1[[#This Row],[Price]]/Table1[[#This Row],[Mileage]]</f>
        <v>7.2492920780267325E-2</v>
      </c>
      <c r="M2490" t="str" cm="1">
        <f t="array" ref="M2490">_xlfn.IFS(
Table1[[#This Row],[Mileage]]&lt;50000,"Low",
Table1[[#This Row],[Mileage]]&lt;150000,"Medium",
TRUE,"High"
)</f>
        <v>High</v>
      </c>
      <c r="N2490" t="str" cm="1">
        <f t="array" ref="N2490">_xlfn.IFS(
Table1[[#This Row],[Price]]&lt;65000,"Budget",
Table1[[#This Row],[Price]]&lt;=80000,"Mid-range",
TRUE,"Premium"
)</f>
        <v>Budget</v>
      </c>
      <c r="O2490" t="str" cm="1">
        <f t="array" ref="O2490">_xlfn.IFS(
Table1[[#This Row],[Engine Size]]&lt;2,"Small",
Table1[[#This Row],[Engine Size]]&lt;4,"Medium",
TRUE,"Large"
)</f>
        <v>Small</v>
      </c>
      <c r="P2490" cm="1">
        <f t="array" ref="P2490">_xlfn.IFS(
Table1[[#This Row],[Condition]]="New",3,
Table1[[#This Row],[Condition]]="Like New",2,
TRUE,1
)</f>
        <v>2</v>
      </c>
    </row>
    <row r="2491" spans="1:16" x14ac:dyDescent="0.3">
      <c r="A2491">
        <v>2490</v>
      </c>
      <c r="B2491" t="s">
        <v>43</v>
      </c>
      <c r="C2491">
        <v>2011</v>
      </c>
      <c r="D2491">
        <v>4.7</v>
      </c>
      <c r="E2491" t="s">
        <v>25</v>
      </c>
      <c r="F2491" t="s">
        <v>19</v>
      </c>
      <c r="G2491">
        <v>57324</v>
      </c>
      <c r="H2491" t="s">
        <v>38</v>
      </c>
      <c r="I2491">
        <v>62534.36</v>
      </c>
      <c r="J2491" t="s">
        <v>63</v>
      </c>
      <c r="K2491">
        <f ca="1">YEAR(TODAY()) - Table1[[#This Row],[Year]]</f>
        <v>15</v>
      </c>
      <c r="L2491">
        <f>Table1[[#This Row],[Price]]/Table1[[#This Row],[Mileage]]</f>
        <v>1.0908931686553625</v>
      </c>
      <c r="M2491" t="str" cm="1">
        <f t="array" ref="M2491">_xlfn.IFS(
Table1[[#This Row],[Mileage]]&lt;50000,"Low",
Table1[[#This Row],[Mileage]]&lt;150000,"Medium",
TRUE,"High"
)</f>
        <v>Medium</v>
      </c>
      <c r="N2491" t="str" cm="1">
        <f t="array" ref="N2491">_xlfn.IFS(
Table1[[#This Row],[Price]]&lt;65000,"Budget",
Table1[[#This Row],[Price]]&lt;=80000,"Mid-range",
TRUE,"Premium"
)</f>
        <v>Budget</v>
      </c>
      <c r="O2491" t="str" cm="1">
        <f t="array" ref="O2491">_xlfn.IFS(
Table1[[#This Row],[Engine Size]]&lt;2,"Small",
Table1[[#This Row],[Engine Size]]&lt;4,"Medium",
TRUE,"Large"
)</f>
        <v>Large</v>
      </c>
      <c r="P2491" cm="1">
        <f t="array" ref="P2491">_xlfn.IFS(
Table1[[#This Row],[Condition]]="New",3,
Table1[[#This Row],[Condition]]="Like New",2,
TRUE,1
)</f>
        <v>2</v>
      </c>
    </row>
    <row r="2492" spans="1:16" x14ac:dyDescent="0.3">
      <c r="A2492">
        <v>2491</v>
      </c>
      <c r="B2492" t="s">
        <v>30</v>
      </c>
      <c r="C2492">
        <v>2018</v>
      </c>
      <c r="D2492">
        <v>2.4</v>
      </c>
      <c r="E2492" t="s">
        <v>42</v>
      </c>
      <c r="F2492" t="s">
        <v>19</v>
      </c>
      <c r="G2492">
        <v>146539</v>
      </c>
      <c r="H2492" t="s">
        <v>26</v>
      </c>
      <c r="I2492">
        <v>98434.45</v>
      </c>
      <c r="J2492" t="s">
        <v>41</v>
      </c>
      <c r="K2492">
        <f ca="1">YEAR(TODAY()) - Table1[[#This Row],[Year]]</f>
        <v>8</v>
      </c>
      <c r="L2492">
        <f>Table1[[#This Row],[Price]]/Table1[[#This Row],[Mileage]]</f>
        <v>0.67172868656125673</v>
      </c>
      <c r="M2492" t="str" cm="1">
        <f t="array" ref="M2492">_xlfn.IFS(
Table1[[#This Row],[Mileage]]&lt;50000,"Low",
Table1[[#This Row],[Mileage]]&lt;150000,"Medium",
TRUE,"High"
)</f>
        <v>Medium</v>
      </c>
      <c r="N2492" t="str" cm="1">
        <f t="array" ref="N2492">_xlfn.IFS(
Table1[[#This Row],[Price]]&lt;65000,"Budget",
Table1[[#This Row],[Price]]&lt;=80000,"Mid-range",
TRUE,"Premium"
)</f>
        <v>Premium</v>
      </c>
      <c r="O2492" t="str" cm="1">
        <f t="array" ref="O2492">_xlfn.IFS(
Table1[[#This Row],[Engine Size]]&lt;2,"Small",
Table1[[#This Row],[Engine Size]]&lt;4,"Medium",
TRUE,"Large"
)</f>
        <v>Medium</v>
      </c>
      <c r="P2492" cm="1">
        <f t="array" ref="P2492">_xlfn.IFS(
Table1[[#This Row],[Condition]]="New",3,
Table1[[#This Row],[Condition]]="Like New",2,
TRUE,1
)</f>
        <v>1</v>
      </c>
    </row>
    <row r="2493" spans="1:16" hidden="1" x14ac:dyDescent="0.3">
      <c r="A2493">
        <v>2492</v>
      </c>
      <c r="B2493" t="s">
        <v>58</v>
      </c>
      <c r="C2493">
        <v>2019</v>
      </c>
      <c r="D2493">
        <v>4.2</v>
      </c>
      <c r="E2493" t="s">
        <v>42</v>
      </c>
      <c r="F2493" t="s">
        <v>19</v>
      </c>
      <c r="G2493">
        <v>75955</v>
      </c>
      <c r="H2493" t="s">
        <v>20</v>
      </c>
      <c r="I2493">
        <v>28041.25</v>
      </c>
      <c r="J2493" t="s">
        <v>65</v>
      </c>
      <c r="K2493">
        <f ca="1">YEAR(TODAY()) - Table1[[#This Row],[Year]]</f>
        <v>7</v>
      </c>
      <c r="L2493">
        <f>Table1[[#This Row],[Price]]/Table1[[#This Row],[Mileage]]</f>
        <v>0.36918241063787771</v>
      </c>
      <c r="M2493" t="str" cm="1">
        <f t="array" ref="M2493">_xlfn.IFS(
Table1[[#This Row],[Mileage]]&lt;50000,"Low",
Table1[[#This Row],[Mileage]]&lt;150000,"Medium",
TRUE,"High"
)</f>
        <v>Medium</v>
      </c>
      <c r="N2493" t="str" cm="1">
        <f t="array" ref="N2493">_xlfn.IFS(
Table1[[#This Row],[Price]]&lt;65000,"Budget",
Table1[[#This Row],[Price]]&lt;=80000,"Mid-range",
TRUE,"Premium"
)</f>
        <v>Budget</v>
      </c>
      <c r="O2493" t="str" cm="1">
        <f t="array" ref="O2493">_xlfn.IFS(
Table1[[#This Row],[Engine Size]]&lt;2,"Small",
Table1[[#This Row],[Engine Size]]&lt;4,"Medium",
TRUE,"Large"
)</f>
        <v>Large</v>
      </c>
      <c r="P2493" cm="1">
        <f t="array" ref="P2493">_xlfn.IFS(
Table1[[#This Row],[Condition]]="New",3,
Table1[[#This Row],[Condition]]="Like New",2,
TRUE,1
)</f>
        <v>3</v>
      </c>
    </row>
    <row r="2494" spans="1:16" x14ac:dyDescent="0.3">
      <c r="A2494">
        <v>2493</v>
      </c>
      <c r="B2494" t="s">
        <v>17</v>
      </c>
      <c r="C2494">
        <v>2002</v>
      </c>
      <c r="D2494">
        <v>2.7</v>
      </c>
      <c r="E2494" t="s">
        <v>18</v>
      </c>
      <c r="F2494" t="s">
        <v>19</v>
      </c>
      <c r="G2494">
        <v>147748</v>
      </c>
      <c r="H2494" t="s">
        <v>20</v>
      </c>
      <c r="I2494">
        <v>66352.03</v>
      </c>
      <c r="J2494" t="s">
        <v>21</v>
      </c>
      <c r="K2494">
        <f ca="1">YEAR(TODAY()) - Table1[[#This Row],[Year]]</f>
        <v>24</v>
      </c>
      <c r="L2494">
        <f>Table1[[#This Row],[Price]]/Table1[[#This Row],[Mileage]]</f>
        <v>0.44908919240869588</v>
      </c>
      <c r="M2494" t="str" cm="1">
        <f t="array" ref="M2494">_xlfn.IFS(
Table1[[#This Row],[Mileage]]&lt;50000,"Low",
Table1[[#This Row],[Mileage]]&lt;150000,"Medium",
TRUE,"High"
)</f>
        <v>Medium</v>
      </c>
      <c r="N2494" t="str" cm="1">
        <f t="array" ref="N2494">_xlfn.IFS(
Table1[[#This Row],[Price]]&lt;65000,"Budget",
Table1[[#This Row],[Price]]&lt;=80000,"Mid-range",
TRUE,"Premium"
)</f>
        <v>Mid-range</v>
      </c>
      <c r="O2494" t="str" cm="1">
        <f t="array" ref="O2494">_xlfn.IFS(
Table1[[#This Row],[Engine Size]]&lt;2,"Small",
Table1[[#This Row],[Engine Size]]&lt;4,"Medium",
TRUE,"Large"
)</f>
        <v>Medium</v>
      </c>
      <c r="P2494" cm="1">
        <f t="array" ref="P2494">_xlfn.IFS(
Table1[[#This Row],[Condition]]="New",3,
Table1[[#This Row],[Condition]]="Like New",2,
TRUE,1
)</f>
        <v>3</v>
      </c>
    </row>
    <row r="2495" spans="1:16" hidden="1" x14ac:dyDescent="0.3">
      <c r="A2495">
        <v>2494</v>
      </c>
      <c r="B2495" t="s">
        <v>37</v>
      </c>
      <c r="C2495">
        <v>2014</v>
      </c>
      <c r="D2495">
        <v>6</v>
      </c>
      <c r="E2495" t="s">
        <v>33</v>
      </c>
      <c r="F2495" t="s">
        <v>34</v>
      </c>
      <c r="G2495">
        <v>94791</v>
      </c>
      <c r="H2495" t="s">
        <v>20</v>
      </c>
      <c r="I2495">
        <v>33847.1</v>
      </c>
      <c r="J2495" t="s">
        <v>68</v>
      </c>
      <c r="K2495">
        <f ca="1">YEAR(TODAY()) - Table1[[#This Row],[Year]]</f>
        <v>12</v>
      </c>
      <c r="L2495">
        <f>Table1[[#This Row],[Price]]/Table1[[#This Row],[Mileage]]</f>
        <v>0.35707081895960585</v>
      </c>
      <c r="M2495" t="str" cm="1">
        <f t="array" ref="M2495">_xlfn.IFS(
Table1[[#This Row],[Mileage]]&lt;50000,"Low",
Table1[[#This Row],[Mileage]]&lt;150000,"Medium",
TRUE,"High"
)</f>
        <v>Medium</v>
      </c>
      <c r="N2495" t="str" cm="1">
        <f t="array" ref="N2495">_xlfn.IFS(
Table1[[#This Row],[Price]]&lt;65000,"Budget",
Table1[[#This Row],[Price]]&lt;=80000,"Mid-range",
TRUE,"Premium"
)</f>
        <v>Budget</v>
      </c>
      <c r="O2495" t="str" cm="1">
        <f t="array" ref="O2495">_xlfn.IFS(
Table1[[#This Row],[Engine Size]]&lt;2,"Small",
Table1[[#This Row],[Engine Size]]&lt;4,"Medium",
TRUE,"Large"
)</f>
        <v>Large</v>
      </c>
      <c r="P2495" cm="1">
        <f t="array" ref="P2495">_xlfn.IFS(
Table1[[#This Row],[Condition]]="New",3,
Table1[[#This Row],[Condition]]="Like New",2,
TRUE,1
)</f>
        <v>3</v>
      </c>
    </row>
    <row r="2496" spans="1:16" x14ac:dyDescent="0.3">
      <c r="A2496">
        <v>2495</v>
      </c>
      <c r="B2496" t="s">
        <v>50</v>
      </c>
      <c r="C2496">
        <v>2001</v>
      </c>
      <c r="D2496">
        <v>2.2999999999999998</v>
      </c>
      <c r="E2496" t="s">
        <v>18</v>
      </c>
      <c r="F2496" t="s">
        <v>19</v>
      </c>
      <c r="G2496">
        <v>162586</v>
      </c>
      <c r="H2496" t="s">
        <v>26</v>
      </c>
      <c r="I2496">
        <v>90378.98</v>
      </c>
      <c r="J2496" t="s">
        <v>55</v>
      </c>
      <c r="K2496">
        <f ca="1">YEAR(TODAY()) - Table1[[#This Row],[Year]]</f>
        <v>25</v>
      </c>
      <c r="L2496">
        <f>Table1[[#This Row],[Price]]/Table1[[#This Row],[Mileage]]</f>
        <v>0.55588414746657155</v>
      </c>
      <c r="M2496" t="str" cm="1">
        <f t="array" ref="M2496">_xlfn.IFS(
Table1[[#This Row],[Mileage]]&lt;50000,"Low",
Table1[[#This Row],[Mileage]]&lt;150000,"Medium",
TRUE,"High"
)</f>
        <v>High</v>
      </c>
      <c r="N2496" t="str" cm="1">
        <f t="array" ref="N2496">_xlfn.IFS(
Table1[[#This Row],[Price]]&lt;65000,"Budget",
Table1[[#This Row],[Price]]&lt;=80000,"Mid-range",
TRUE,"Premium"
)</f>
        <v>Premium</v>
      </c>
      <c r="O2496" t="str" cm="1">
        <f t="array" ref="O2496">_xlfn.IFS(
Table1[[#This Row],[Engine Size]]&lt;2,"Small",
Table1[[#This Row],[Engine Size]]&lt;4,"Medium",
TRUE,"Large"
)</f>
        <v>Medium</v>
      </c>
      <c r="P2496" cm="1">
        <f t="array" ref="P2496">_xlfn.IFS(
Table1[[#This Row],[Condition]]="New",3,
Table1[[#This Row],[Condition]]="Like New",2,
TRUE,1
)</f>
        <v>1</v>
      </c>
    </row>
    <row r="2497" spans="1:16" x14ac:dyDescent="0.3">
      <c r="A2497">
        <v>2496</v>
      </c>
      <c r="B2497" t="s">
        <v>30</v>
      </c>
      <c r="C2497">
        <v>2020</v>
      </c>
      <c r="D2497">
        <v>2.4</v>
      </c>
      <c r="E2497" t="s">
        <v>18</v>
      </c>
      <c r="F2497" t="s">
        <v>34</v>
      </c>
      <c r="G2497">
        <v>22650</v>
      </c>
      <c r="H2497" t="s">
        <v>38</v>
      </c>
      <c r="I2497">
        <v>61384.1</v>
      </c>
      <c r="J2497" t="s">
        <v>41</v>
      </c>
      <c r="K2497">
        <f ca="1">YEAR(TODAY()) - Table1[[#This Row],[Year]]</f>
        <v>6</v>
      </c>
      <c r="L2497">
        <f>Table1[[#This Row],[Price]]/Table1[[#This Row],[Mileage]]</f>
        <v>2.7101147902869758</v>
      </c>
      <c r="M2497" t="str" cm="1">
        <f t="array" ref="M2497">_xlfn.IFS(
Table1[[#This Row],[Mileage]]&lt;50000,"Low",
Table1[[#This Row],[Mileage]]&lt;150000,"Medium",
TRUE,"High"
)</f>
        <v>Low</v>
      </c>
      <c r="N2497" t="str" cm="1">
        <f t="array" ref="N2497">_xlfn.IFS(
Table1[[#This Row],[Price]]&lt;65000,"Budget",
Table1[[#This Row],[Price]]&lt;=80000,"Mid-range",
TRUE,"Premium"
)</f>
        <v>Budget</v>
      </c>
      <c r="O2497" t="str" cm="1">
        <f t="array" ref="O2497">_xlfn.IFS(
Table1[[#This Row],[Engine Size]]&lt;2,"Small",
Table1[[#This Row],[Engine Size]]&lt;4,"Medium",
TRUE,"Large"
)</f>
        <v>Medium</v>
      </c>
      <c r="P2497" cm="1">
        <f t="array" ref="P2497">_xlfn.IFS(
Table1[[#This Row],[Condition]]="New",3,
Table1[[#This Row],[Condition]]="Like New",2,
TRUE,1
)</f>
        <v>2</v>
      </c>
    </row>
    <row r="2498" spans="1:16" hidden="1" x14ac:dyDescent="0.3">
      <c r="A2498">
        <v>2497</v>
      </c>
      <c r="B2498" t="s">
        <v>30</v>
      </c>
      <c r="C2498">
        <v>2001</v>
      </c>
      <c r="D2498">
        <v>5.7</v>
      </c>
      <c r="E2498" t="s">
        <v>42</v>
      </c>
      <c r="F2498" t="s">
        <v>19</v>
      </c>
      <c r="G2498">
        <v>77701</v>
      </c>
      <c r="H2498" t="s">
        <v>38</v>
      </c>
      <c r="I2498">
        <v>24710.35</v>
      </c>
      <c r="J2498" t="s">
        <v>52</v>
      </c>
      <c r="K2498">
        <f ca="1">YEAR(TODAY()) - Table1[[#This Row],[Year]]</f>
        <v>25</v>
      </c>
      <c r="L2498">
        <f>Table1[[#This Row],[Price]]/Table1[[#This Row],[Mileage]]</f>
        <v>0.31801842962124038</v>
      </c>
      <c r="M2498" t="str" cm="1">
        <f t="array" ref="M2498">_xlfn.IFS(
Table1[[#This Row],[Mileage]]&lt;50000,"Low",
Table1[[#This Row],[Mileage]]&lt;150000,"Medium",
TRUE,"High"
)</f>
        <v>Medium</v>
      </c>
      <c r="N2498" t="str" cm="1">
        <f t="array" ref="N2498">_xlfn.IFS(
Table1[[#This Row],[Price]]&lt;65000,"Budget",
Table1[[#This Row],[Price]]&lt;=80000,"Mid-range",
TRUE,"Premium"
)</f>
        <v>Budget</v>
      </c>
      <c r="O2498" t="str" cm="1">
        <f t="array" ref="O2498">_xlfn.IFS(
Table1[[#This Row],[Engine Size]]&lt;2,"Small",
Table1[[#This Row],[Engine Size]]&lt;4,"Medium",
TRUE,"Large"
)</f>
        <v>Large</v>
      </c>
      <c r="P2498" cm="1">
        <f t="array" ref="P2498">_xlfn.IFS(
Table1[[#This Row],[Condition]]="New",3,
Table1[[#This Row],[Condition]]="Like New",2,
TRUE,1
)</f>
        <v>2</v>
      </c>
    </row>
    <row r="2499" spans="1:16" hidden="1" x14ac:dyDescent="0.3">
      <c r="A2499">
        <v>2498</v>
      </c>
      <c r="B2499" t="s">
        <v>37</v>
      </c>
      <c r="C2499">
        <v>2021</v>
      </c>
      <c r="D2499">
        <v>1.1000000000000001</v>
      </c>
      <c r="E2499" t="s">
        <v>42</v>
      </c>
      <c r="F2499" t="s">
        <v>19</v>
      </c>
      <c r="G2499">
        <v>272827</v>
      </c>
      <c r="H2499" t="s">
        <v>38</v>
      </c>
      <c r="I2499">
        <v>29902.45</v>
      </c>
      <c r="J2499" t="s">
        <v>48</v>
      </c>
      <c r="K2499">
        <f ca="1">YEAR(TODAY()) - Table1[[#This Row],[Year]]</f>
        <v>5</v>
      </c>
      <c r="L2499">
        <f>Table1[[#This Row],[Price]]/Table1[[#This Row],[Mileage]]</f>
        <v>0.10960223878135229</v>
      </c>
      <c r="M2499" t="str" cm="1">
        <f t="array" ref="M2499">_xlfn.IFS(
Table1[[#This Row],[Mileage]]&lt;50000,"Low",
Table1[[#This Row],[Mileage]]&lt;150000,"Medium",
TRUE,"High"
)</f>
        <v>High</v>
      </c>
      <c r="N2499" t="str" cm="1">
        <f t="array" ref="N2499">_xlfn.IFS(
Table1[[#This Row],[Price]]&lt;65000,"Budget",
Table1[[#This Row],[Price]]&lt;=80000,"Mid-range",
TRUE,"Premium"
)</f>
        <v>Budget</v>
      </c>
      <c r="O2499" t="str" cm="1">
        <f t="array" ref="O2499">_xlfn.IFS(
Table1[[#This Row],[Engine Size]]&lt;2,"Small",
Table1[[#This Row],[Engine Size]]&lt;4,"Medium",
TRUE,"Large"
)</f>
        <v>Small</v>
      </c>
      <c r="P2499" cm="1">
        <f t="array" ref="P2499">_xlfn.IFS(
Table1[[#This Row],[Condition]]="New",3,
Table1[[#This Row],[Condition]]="Like New",2,
TRUE,1
)</f>
        <v>2</v>
      </c>
    </row>
    <row r="2500" spans="1:16" hidden="1" x14ac:dyDescent="0.3">
      <c r="A2500">
        <v>2499</v>
      </c>
      <c r="B2500" t="s">
        <v>30</v>
      </c>
      <c r="C2500">
        <v>2002</v>
      </c>
      <c r="D2500">
        <v>4.5</v>
      </c>
      <c r="E2500" t="s">
        <v>33</v>
      </c>
      <c r="F2500" t="s">
        <v>19</v>
      </c>
      <c r="G2500">
        <v>229164</v>
      </c>
      <c r="H2500" t="s">
        <v>38</v>
      </c>
      <c r="I2500">
        <v>46085.67</v>
      </c>
      <c r="J2500" t="s">
        <v>41</v>
      </c>
      <c r="K2500">
        <f ca="1">YEAR(TODAY()) - Table1[[#This Row],[Year]]</f>
        <v>24</v>
      </c>
      <c r="L2500">
        <f>Table1[[#This Row],[Price]]/Table1[[#This Row],[Mileage]]</f>
        <v>0.20110344556736659</v>
      </c>
      <c r="M2500" t="str" cm="1">
        <f t="array" ref="M2500">_xlfn.IFS(
Table1[[#This Row],[Mileage]]&lt;50000,"Low",
Table1[[#This Row],[Mileage]]&lt;150000,"Medium",
TRUE,"High"
)</f>
        <v>High</v>
      </c>
      <c r="N2500" t="str" cm="1">
        <f t="array" ref="N2500">_xlfn.IFS(
Table1[[#This Row],[Price]]&lt;65000,"Budget",
Table1[[#This Row],[Price]]&lt;=80000,"Mid-range",
TRUE,"Premium"
)</f>
        <v>Budget</v>
      </c>
      <c r="O2500" t="str" cm="1">
        <f t="array" ref="O2500">_xlfn.IFS(
Table1[[#This Row],[Engine Size]]&lt;2,"Small",
Table1[[#This Row],[Engine Size]]&lt;4,"Medium",
TRUE,"Large"
)</f>
        <v>Large</v>
      </c>
      <c r="P2500" cm="1">
        <f t="array" ref="P2500">_xlfn.IFS(
Table1[[#This Row],[Condition]]="New",3,
Table1[[#This Row],[Condition]]="Like New",2,
TRUE,1
)</f>
        <v>2</v>
      </c>
    </row>
    <row r="2501" spans="1:16" hidden="1" x14ac:dyDescent="0.3">
      <c r="A2501">
        <v>2500</v>
      </c>
      <c r="B2501" t="s">
        <v>58</v>
      </c>
      <c r="C2501">
        <v>2005</v>
      </c>
      <c r="D2501">
        <v>4.5999999999999996</v>
      </c>
      <c r="E2501" t="s">
        <v>33</v>
      </c>
      <c r="F2501" t="s">
        <v>34</v>
      </c>
      <c r="G2501">
        <v>80978</v>
      </c>
      <c r="H2501" t="s">
        <v>26</v>
      </c>
      <c r="I2501">
        <v>16594.14</v>
      </c>
      <c r="J2501" t="s">
        <v>67</v>
      </c>
      <c r="K2501">
        <f ca="1">YEAR(TODAY()) - Table1[[#This Row],[Year]]</f>
        <v>21</v>
      </c>
      <c r="L2501">
        <f>Table1[[#This Row],[Price]]/Table1[[#This Row],[Mileage]]</f>
        <v>0.20492158364000099</v>
      </c>
      <c r="M2501" t="str" cm="1">
        <f t="array" ref="M2501">_xlfn.IFS(
Table1[[#This Row],[Mileage]]&lt;50000,"Low",
Table1[[#This Row],[Mileage]]&lt;150000,"Medium",
TRUE,"High"
)</f>
        <v>Medium</v>
      </c>
      <c r="N2501" t="str" cm="1">
        <f t="array" ref="N2501">_xlfn.IFS(
Table1[[#This Row],[Price]]&lt;65000,"Budget",
Table1[[#This Row],[Price]]&lt;=80000,"Mid-range",
TRUE,"Premium"
)</f>
        <v>Budget</v>
      </c>
      <c r="O2501" t="str" cm="1">
        <f t="array" ref="O2501">_xlfn.IFS(
Table1[[#This Row],[Engine Size]]&lt;2,"Small",
Table1[[#This Row],[Engine Size]]&lt;4,"Medium",
TRUE,"Large"
)</f>
        <v>Large</v>
      </c>
      <c r="P2501" cm="1">
        <f t="array" ref="P2501">_xlfn.IFS(
Table1[[#This Row],[Condition]]="New",3,
Table1[[#This Row],[Condition]]="Like New",2,
TRUE,1
)</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2675-E766-4F61-A658-0DD30F721CA0}">
  <dimension ref="AK6"/>
  <sheetViews>
    <sheetView showGridLines="0" tabSelected="1" topLeftCell="B1" zoomScale="73" zoomScaleNormal="112" workbookViewId="0">
      <selection activeCell="X56" sqref="X56"/>
    </sheetView>
  </sheetViews>
  <sheetFormatPr defaultRowHeight="14.4" x14ac:dyDescent="0.3"/>
  <cols>
    <col min="37" max="37" width="36.5546875" bestFit="1" customWidth="1"/>
  </cols>
  <sheetData>
    <row r="6" spans="37:37" x14ac:dyDescent="0.3">
      <c r="AK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Sheet2</vt:lpstr>
      <vt:lpstr>in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Dipanshu Rangari</dc:creator>
  <cp:keywords/>
  <dc:description/>
  <cp:lastModifiedBy>Dipanshu Rangari</cp:lastModifiedBy>
  <cp:revision/>
  <dcterms:created xsi:type="dcterms:W3CDTF">2026-01-28T06:19:16Z</dcterms:created>
  <dcterms:modified xsi:type="dcterms:W3CDTF">2026-01-29T10:44:13Z</dcterms:modified>
  <cp:category/>
  <cp:contentStatus/>
</cp:coreProperties>
</file>