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uis\Pictures\Interferometry\"/>
    </mc:Choice>
  </mc:AlternateContent>
  <xr:revisionPtr revIDLastSave="0" documentId="13_ncr:1_{7A2E8ED5-963E-4E74-A706-8314CB95B94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J34" i="1"/>
  <c r="J28" i="1"/>
  <c r="J29" i="1"/>
  <c r="J30" i="1"/>
  <c r="J31" i="1"/>
  <c r="J27" i="1"/>
  <c r="I28" i="1"/>
  <c r="I22" i="1"/>
  <c r="J22" i="1" s="1"/>
  <c r="I23" i="1"/>
  <c r="J23" i="1" s="1"/>
  <c r="I24" i="1"/>
  <c r="J24" i="1" s="1"/>
  <c r="I21" i="1"/>
  <c r="J21" i="1" s="1"/>
  <c r="I19" i="1"/>
  <c r="J19" i="1" s="1"/>
  <c r="J17" i="1"/>
  <c r="I16" i="1"/>
  <c r="J16" i="1" s="1"/>
  <c r="I13" i="1"/>
  <c r="J13" i="1" s="1"/>
  <c r="I9" i="1"/>
  <c r="J9" i="1" s="1"/>
  <c r="I7" i="1"/>
  <c r="J7" i="1" s="1"/>
  <c r="I3" i="1"/>
  <c r="J3" i="1" s="1"/>
  <c r="I4" i="1"/>
  <c r="J4" i="1" s="1"/>
  <c r="I5" i="1"/>
  <c r="J5" i="1" s="1"/>
  <c r="I2" i="1"/>
  <c r="J2" i="1" s="1"/>
  <c r="J6" i="1"/>
  <c r="J8" i="1"/>
  <c r="J10" i="1"/>
  <c r="J11" i="1"/>
  <c r="J12" i="1"/>
  <c r="J14" i="1"/>
  <c r="J15" i="1"/>
  <c r="J18" i="1"/>
  <c r="J20" i="1"/>
  <c r="J25" i="1"/>
  <c r="J26" i="1"/>
</calcChain>
</file>

<file path=xl/sharedStrings.xml><?xml version="1.0" encoding="utf-8"?>
<sst xmlns="http://schemas.openxmlformats.org/spreadsheetml/2006/main" count="176" uniqueCount="103">
  <si>
    <t>Item</t>
  </si>
  <si>
    <t>Part Number</t>
  </si>
  <si>
    <t>Thumbnail</t>
  </si>
  <si>
    <t>BOM Structure</t>
  </si>
  <si>
    <t>Unit QTY</t>
  </si>
  <si>
    <t>QTY</t>
  </si>
  <si>
    <t>Description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</si>
  <si>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</si>
  <si>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</si>
  <si>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</si>
  <si>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</si>
  <si>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</si>
  <si>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</si>
  <si>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</si>
  <si>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</si>
  <si>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</si>
  <si>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</si>
  <si>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</si>
  <si>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</si>
  <si>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</si>
  <si>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</si>
  <si>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</si>
  <si>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</si>
  <si>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</si>
  <si>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</si>
  <si>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</si>
  <si>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</si>
  <si>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</si>
  <si>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</si>
  <si>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</si>
  <si>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</si>
  <si>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</si>
  <si>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</si>
  <si>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</si>
  <si>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</si>
  <si>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LI0001-CASE BODY</t>
  </si>
  <si>
    <t>LI0005-SEAL</t>
  </si>
  <si>
    <t>LI0006-CLASP</t>
  </si>
  <si>
    <t>LI0007-LATCH</t>
  </si>
  <si>
    <t>FAN SPACE MODEL</t>
  </si>
  <si>
    <t>LI0002-CASE LID</t>
  </si>
  <si>
    <t>LI0004-ROD</t>
  </si>
  <si>
    <t>LI0011-IO SHIELD</t>
  </si>
  <si>
    <t>RS PRO USB 2.0 Cable, Female USB A to Male USB A USB Extension Cable, 200mm</t>
  </si>
  <si>
    <t>W9011M COAXIAL CONNECTOR</t>
  </si>
  <si>
    <t>c-1-1609112-4-c-3d</t>
  </si>
  <si>
    <t>LI0012-IO SHIELD SEAL</t>
  </si>
  <si>
    <t>M3 WASHER</t>
  </si>
  <si>
    <t>M3 X 6</t>
  </si>
  <si>
    <t>LI0009 XILINX SHELF</t>
  </si>
  <si>
    <t>XILINX BOARD FOOTPRINT</t>
  </si>
  <si>
    <t>HHTPS-M3-5-8-S-Z</t>
  </si>
  <si>
    <t>LI0003-COMPONENT SHELF</t>
  </si>
  <si>
    <t>rcp-080-t_3D1</t>
  </si>
  <si>
    <t>LI0010-FAN SHROUD</t>
  </si>
  <si>
    <t>LI0013-FOOT</t>
  </si>
  <si>
    <t>LI0008-LATCH PIN</t>
  </si>
  <si>
    <t>M3 X 25</t>
  </si>
  <si>
    <t>M3 X 10</t>
  </si>
  <si>
    <t>Normal</t>
  </si>
  <si>
    <t>Each</t>
  </si>
  <si>
    <t>Outer casing for enclosure</t>
  </si>
  <si>
    <t>Seal for enclosure body</t>
  </si>
  <si>
    <t>clasp for lid latching mechanism</t>
  </si>
  <si>
    <t>Latch for lid latching mechanism</t>
  </si>
  <si>
    <t>Lid for enclosure</t>
  </si>
  <si>
    <t>Shield to hold all I/O components</t>
  </si>
  <si>
    <t>Space model for USB connector https://uk.rs-online.com/web/p/usb-cables/1116748</t>
  </si>
  <si>
    <t>Space model for coaxial connector https://uk.farnell.com/pulse-electronics/w9011m/cable-assy-u-fl-r-a-plug-sma-jack/dp/3861118</t>
  </si>
  <si>
    <t>Space model for switch AC power input https://www.te.com/usa-en/product-1-1609112-4.html</t>
  </si>
  <si>
    <t>Seal for I/O shield</t>
  </si>
  <si>
    <t>Shelf for FPGA board</t>
  </si>
  <si>
    <t>Space model for FPGA board footprint</t>
  </si>
  <si>
    <t xml:space="preserve">M3 x 8mm x 5.5mm Threaded Hexagon Spacers https://www.accu.co.uk/threaded-hexagonal-spacers/464774-HHTPS-M3-5-5-8-SS?google_shopping=1&amp;c=5 </t>
  </si>
  <si>
    <t>Shelf for mounting components</t>
  </si>
  <si>
    <t>Space model for fan filter https://uk.rs-online.com/web/p/fan-filters/7134396</t>
  </si>
  <si>
    <t>Exterior rain cover for fan vents</t>
  </si>
  <si>
    <t>supporting foot for enclosure</t>
  </si>
  <si>
    <t>LI0017-LATCH BARREL</t>
  </si>
  <si>
    <t>Glue in place barrel for latch mechanism</t>
  </si>
  <si>
    <t>Pin for securing latch mechanism</t>
  </si>
  <si>
    <t>Weight (g)</t>
  </si>
  <si>
    <t>Cost (£)</t>
  </si>
  <si>
    <t>Sum (£)</t>
  </si>
  <si>
    <t>M3 washer https://www.accu.co.uk/flat-washers/72482-HPW-M3-A2</t>
  </si>
  <si>
    <t>Cap head M3 bolt 6mm long https://www.accu.co.uk/cap-head-screws/3817-SSCF-M3-6-A2</t>
  </si>
  <si>
    <t>*</t>
  </si>
  <si>
    <t>Space model to represent an 80mm fan https://uk.rs-online.com/web/p/axial-fans/1919379</t>
  </si>
  <si>
    <t>10mm guide rods for installing lid to enclosure https://uk.rs-online.com/web/p/plastic-rods/0514512</t>
  </si>
  <si>
    <t>Cap head M3 bolt 25mm long https://www.accu.co.uk/cap-head-screws/2804-SSC-M3-25-A2</t>
  </si>
  <si>
    <t>Cap head M3 bolt 10mm long https://www.accu.co.uk/cap-head-screws/3819-SSCF-M3-10-A2</t>
  </si>
  <si>
    <t>RJFTV21 X Amphenol Connector</t>
  </si>
  <si>
    <t>Amphenol RJFTV Female RJ45 Connector Cat5e, RJFTV https://uk.rs-online.com/web/p/ethernet-connectors/6950289?cm_mmc=UK-PPC-DS3A-_-google-_-3_UK_EN_Connectors_Ethernet+Connectors_Phrase-_-Amphenol+Socapex+-+6950289+-+RJFTV21N-_-rjftv21n&amp;matchtype=p&amp;aud-659911584228:kwd-10787566797&amp;cq_src=google_ads&amp;cq_cmp=12689162377&amp;cq_term=rjftv21n&amp;cq_plac=&amp;cq_net=g&amp;cq_plt=gp&amp;gclid=CjwKCAjwpayjBhAnEiwA-7enayRnm2edE6y5ABUDPKptV7NbpyQ1-RbMC5DZ-dQtYa-MetTWcVulwRoCybUQAvD_BwE&amp;gclsrc=aw.ds</t>
  </si>
  <si>
    <t>ACCU HHTPS-M2.5-5-8-S-Z</t>
  </si>
  <si>
    <t>LI0018-NETWORKING SHELF</t>
  </si>
  <si>
    <t>M2.5 X 6</t>
  </si>
  <si>
    <t>M2.5 WASHER</t>
  </si>
  <si>
    <t>M2.5 flat washer https://www.accu.co.uk/flat-washers/72477-HPW-M2-5-A2</t>
  </si>
  <si>
    <t>Shelf for networking board</t>
  </si>
  <si>
    <t>M2.5 x 8mm x 5.5mm Threaded Hexagon Spacers https://www.accu.co.uk/threaded-hexagonal-spacers/464672-HHTPS-M2-5-5-8-BR-NI</t>
  </si>
  <si>
    <t>Cap head M2.5 bolt 6mm long https://www.accu.co.uk/cap-head-screws/3804-SSCF-M2-5-6-A2</t>
  </si>
  <si>
    <t>9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</si>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</sst>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>
    <font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2</xdr:col>
      <xdr:colOff>1724025</xdr:colOff>
      <xdr:row>1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2</xdr:col>
      <xdr:colOff>1724025</xdr:colOff>
      <xdr:row>2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</xdr:row>
      <xdr:rowOff>9525</xdr:rowOff>
    </xdr:from>
    <xdr:to>
      <xdr:col>2</xdr:col>
      <xdr:colOff>1724025</xdr:colOff>
      <xdr:row>3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2</xdr:col>
      <xdr:colOff>1724025</xdr:colOff>
      <xdr:row>4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1724025</xdr:colOff>
      <xdr:row>5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2</xdr:col>
      <xdr:colOff>1724025</xdr:colOff>
      <xdr:row>6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2</xdr:col>
      <xdr:colOff>1724025</xdr:colOff>
      <xdr:row>7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2</xdr:col>
      <xdr:colOff>1724025</xdr:colOff>
      <xdr:row>8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9</xdr:row>
      <xdr:rowOff>0</xdr:rowOff>
    </xdr:from>
    <xdr:to>
      <xdr:col>2</xdr:col>
      <xdr:colOff>1724025</xdr:colOff>
      <xdr:row>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9</xdr:row>
      <xdr:rowOff>9525</xdr:rowOff>
    </xdr:from>
    <xdr:to>
      <xdr:col>2</xdr:col>
      <xdr:colOff>1724025</xdr:colOff>
      <xdr:row>9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10</xdr:row>
      <xdr:rowOff>0</xdr:rowOff>
    </xdr:from>
    <xdr:to>
      <xdr:col>2</xdr:col>
      <xdr:colOff>1724025</xdr:colOff>
      <xdr:row>10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10</xdr:row>
      <xdr:rowOff>0</xdr:rowOff>
    </xdr:from>
    <xdr:to>
      <xdr:col>2</xdr:col>
      <xdr:colOff>1724025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10</xdr:row>
      <xdr:rowOff>9525</xdr:rowOff>
    </xdr:from>
    <xdr:to>
      <xdr:col>2</xdr:col>
      <xdr:colOff>1724025</xdr:colOff>
      <xdr:row>10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11</xdr:row>
      <xdr:rowOff>0</xdr:rowOff>
    </xdr:from>
    <xdr:to>
      <xdr:col>2</xdr:col>
      <xdr:colOff>1724025</xdr:colOff>
      <xdr:row>11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11</xdr:row>
      <xdr:rowOff>0</xdr:rowOff>
    </xdr:from>
    <xdr:to>
      <xdr:col>2</xdr:col>
      <xdr:colOff>1724025</xdr:colOff>
      <xdr:row>11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11</xdr:row>
      <xdr:rowOff>9525</xdr:rowOff>
    </xdr:from>
    <xdr:to>
      <xdr:col>2</xdr:col>
      <xdr:colOff>1724025</xdr:colOff>
      <xdr:row>11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12</xdr:row>
      <xdr:rowOff>9525</xdr:rowOff>
    </xdr:from>
    <xdr:to>
      <xdr:col>2</xdr:col>
      <xdr:colOff>1724025</xdr:colOff>
      <xdr:row>12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13</xdr:row>
      <xdr:rowOff>9525</xdr:rowOff>
    </xdr:from>
    <xdr:to>
      <xdr:col>2</xdr:col>
      <xdr:colOff>1724025</xdr:colOff>
      <xdr:row>13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14</xdr:row>
      <xdr:rowOff>9525</xdr:rowOff>
    </xdr:from>
    <xdr:to>
      <xdr:col>2</xdr:col>
      <xdr:colOff>1724025</xdr:colOff>
      <xdr:row>14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15</xdr:row>
      <xdr:rowOff>9525</xdr:rowOff>
    </xdr:from>
    <xdr:to>
      <xdr:col>2</xdr:col>
      <xdr:colOff>1724025</xdr:colOff>
      <xdr:row>15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16</xdr:row>
      <xdr:rowOff>9525</xdr:rowOff>
    </xdr:from>
    <xdr:to>
      <xdr:col>2</xdr:col>
      <xdr:colOff>1724025</xdr:colOff>
      <xdr:row>16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17</xdr:row>
      <xdr:rowOff>9525</xdr:rowOff>
    </xdr:from>
    <xdr:to>
      <xdr:col>2</xdr:col>
      <xdr:colOff>1724025</xdr:colOff>
      <xdr:row>17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18</xdr:row>
      <xdr:rowOff>0</xdr:rowOff>
    </xdr:from>
    <xdr:to>
      <xdr:col>2</xdr:col>
      <xdr:colOff>1724025</xdr:colOff>
      <xdr:row>18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18</xdr:row>
      <xdr:rowOff>9525</xdr:rowOff>
    </xdr:from>
    <xdr:to>
      <xdr:col>2</xdr:col>
      <xdr:colOff>1724025</xdr:colOff>
      <xdr:row>18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0</xdr:rowOff>
    </xdr:from>
    <xdr:to>
      <xdr:col>2</xdr:col>
      <xdr:colOff>1724025</xdr:colOff>
      <xdr:row>19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0</xdr:rowOff>
    </xdr:from>
    <xdr:to>
      <xdr:col>2</xdr:col>
      <xdr:colOff>1724025</xdr:colOff>
      <xdr:row>19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0</xdr:rowOff>
    </xdr:from>
    <xdr:to>
      <xdr:col>2</xdr:col>
      <xdr:colOff>1724025</xdr:colOff>
      <xdr:row>19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0</xdr:rowOff>
    </xdr:from>
    <xdr:to>
      <xdr:col>2</xdr:col>
      <xdr:colOff>1724025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0</xdr:rowOff>
    </xdr:from>
    <xdr:to>
      <xdr:col>2</xdr:col>
      <xdr:colOff>1724025</xdr:colOff>
      <xdr:row>19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9525</xdr:rowOff>
    </xdr:from>
    <xdr:to>
      <xdr:col>2</xdr:col>
      <xdr:colOff>1724025</xdr:colOff>
      <xdr:row>19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20</xdr:row>
      <xdr:rowOff>0</xdr:rowOff>
    </xdr:from>
    <xdr:to>
      <xdr:col>2</xdr:col>
      <xdr:colOff>1724025</xdr:colOff>
      <xdr:row>20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20</xdr:row>
      <xdr:rowOff>0</xdr:rowOff>
    </xdr:from>
    <xdr:to>
      <xdr:col>2</xdr:col>
      <xdr:colOff>1724025</xdr:colOff>
      <xdr:row>20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20</xdr:row>
      <xdr:rowOff>0</xdr:rowOff>
    </xdr:from>
    <xdr:to>
      <xdr:col>2</xdr:col>
      <xdr:colOff>1724025</xdr:colOff>
      <xdr:row>20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20</xdr:row>
      <xdr:rowOff>9525</xdr:rowOff>
    </xdr:from>
    <xdr:to>
      <xdr:col>2</xdr:col>
      <xdr:colOff>1724025</xdr:colOff>
      <xdr:row>20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21</xdr:row>
      <xdr:rowOff>9525</xdr:rowOff>
    </xdr:from>
    <xdr:to>
      <xdr:col>2</xdr:col>
      <xdr:colOff>1724025</xdr:colOff>
      <xdr:row>21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22</xdr:row>
      <xdr:rowOff>9525</xdr:rowOff>
    </xdr:from>
    <xdr:to>
      <xdr:col>2</xdr:col>
      <xdr:colOff>1724025</xdr:colOff>
      <xdr:row>22</xdr:row>
      <xdr:rowOff>1724025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23</xdr:row>
      <xdr:rowOff>9525</xdr:rowOff>
    </xdr:from>
    <xdr:to>
      <xdr:col>2</xdr:col>
      <xdr:colOff>1724025</xdr:colOff>
      <xdr:row>23</xdr:row>
      <xdr:rowOff>1724025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1724025</xdr:colOff>
      <xdr:row>24</xdr:row>
      <xdr:rowOff>1724025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25</xdr:row>
      <xdr:rowOff>9525</xdr:rowOff>
    </xdr:from>
    <xdr:to>
      <xdr:col>2</xdr:col>
      <xdr:colOff>1724025</xdr:colOff>
      <xdr:row>25</xdr:row>
      <xdr:rowOff>1724025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25</xdr:row>
      <xdr:rowOff>9525</xdr:rowOff>
    </xdr:from>
    <xdr:to>
      <xdr:col>2</xdr:col>
      <xdr:colOff>1724025</xdr:colOff>
      <xdr:row>25</xdr:row>
      <xdr:rowOff>1724025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5246EF7-C1E4-4430-B477-ABE77CF2D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228725" y="25155525"/>
          <a:ext cx="906780" cy="6858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26</xdr:row>
      <xdr:rowOff>9525</xdr:rowOff>
    </xdr:from>
    <xdr:to>
      <xdr:col>2</xdr:col>
      <xdr:colOff>1724025</xdr:colOff>
      <xdr:row>26</xdr:row>
      <xdr:rowOff>1724025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188796A-F5F3-490A-9D95-4F7B3CC09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228725" y="25848945"/>
          <a:ext cx="906780" cy="6858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27</xdr:row>
      <xdr:rowOff>0</xdr:rowOff>
    </xdr:from>
    <xdr:to>
      <xdr:col>2</xdr:col>
      <xdr:colOff>1724025</xdr:colOff>
      <xdr:row>27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8747A9B-94BF-4F9A-8110-5F191889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2699385" y="26542365"/>
          <a:ext cx="906780" cy="17526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27</xdr:row>
      <xdr:rowOff>9525</xdr:rowOff>
    </xdr:from>
    <xdr:to>
      <xdr:col>2</xdr:col>
      <xdr:colOff>1724025</xdr:colOff>
      <xdr:row>27</xdr:row>
      <xdr:rowOff>1724025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DDB0A51-03CC-45FF-A9F1-371CFEC9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2699385" y="25155525"/>
          <a:ext cx="906780" cy="6858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29</xdr:row>
      <xdr:rowOff>9525</xdr:rowOff>
    </xdr:from>
    <xdr:to>
      <xdr:col>2</xdr:col>
      <xdr:colOff>1724025</xdr:colOff>
      <xdr:row>29</xdr:row>
      <xdr:rowOff>1724025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99F6A8F-B35A-4446-BAE0-1F1664EB5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2699385" y="49028985"/>
          <a:ext cx="906780" cy="17526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30</xdr:row>
      <xdr:rowOff>9525</xdr:rowOff>
    </xdr:from>
    <xdr:to>
      <xdr:col>2</xdr:col>
      <xdr:colOff>1724025</xdr:colOff>
      <xdr:row>30</xdr:row>
      <xdr:rowOff>1724025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1EA33AC6-27FC-42A7-855F-07929159E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2699385" y="49211865"/>
          <a:ext cx="906780" cy="175260"/>
        </a:xfrm>
        <a:prstGeom prst="rect">
          <a:avLst/>
        </a:prstGeom>
      </xdr:spPr>
    </xdr:pic>
    <xdr:clientData/>
  </xdr:twoCellAnchor>
  <xdr:twoCellAnchor>
    <xdr:from>
      <xdr:col>2</xdr:col>
      <xdr:colOff>7620</xdr:colOff>
      <xdr:row>28</xdr:row>
      <xdr:rowOff>7620</xdr:rowOff>
    </xdr:from>
    <xdr:to>
      <xdr:col>3</xdr:col>
      <xdr:colOff>0</xdr:colOff>
      <xdr:row>29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7578DAC-2D8B-4019-9EDA-5C240EBA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5318760" y="27912060"/>
          <a:ext cx="90678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ccu.co.uk/threaded-hexagonal-spacers/464672-HHTPS-M2-5-5-8-BR-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L5" sqref="L5"/>
    </sheetView>
  </sheetViews>
  <sheetFormatPr defaultRowHeight="14.4"/>
  <cols>
    <col min="2" max="2" width="68.5546875" bestFit="1" customWidth="1"/>
    <col min="3" max="3" width="13.33203125" customWidth="1"/>
    <col min="4" max="4" width="13.109375" bestFit="1" customWidth="1"/>
    <col min="7" max="7" width="52.5546875" style="4" customWidth="1"/>
    <col min="8" max="8" width="14.3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7" t="s">
        <v>81</v>
      </c>
      <c r="I1" s="7" t="s">
        <v>82</v>
      </c>
      <c r="J1" s="7" t="s">
        <v>83</v>
      </c>
    </row>
    <row r="2" spans="1:10" ht="54.6" customHeight="1">
      <c r="A2" s="1" t="s">
        <v>7</v>
      </c>
      <c r="B2" s="1" t="s">
        <v>35</v>
      </c>
      <c r="D2" s="1" t="s">
        <v>59</v>
      </c>
      <c r="E2" s="1" t="s">
        <v>60</v>
      </c>
      <c r="F2" s="1">
        <v>1</v>
      </c>
      <c r="G2" s="3" t="s">
        <v>61</v>
      </c>
      <c r="H2">
        <v>1329</v>
      </c>
      <c r="I2" s="5">
        <f>H2/1000*20</f>
        <v>26.58</v>
      </c>
      <c r="J2" s="5">
        <f>I2*F2</f>
        <v>26.58</v>
      </c>
    </row>
    <row r="3" spans="1:10" ht="54.6" customHeight="1">
      <c r="A3" s="1" t="s">
        <v>8</v>
      </c>
      <c r="B3" s="1" t="s">
        <v>36</v>
      </c>
      <c r="D3" s="1" t="s">
        <v>59</v>
      </c>
      <c r="E3" s="1" t="s">
        <v>60</v>
      </c>
      <c r="F3" s="1">
        <v>1</v>
      </c>
      <c r="G3" s="3" t="s">
        <v>62</v>
      </c>
      <c r="H3">
        <v>19</v>
      </c>
      <c r="I3" s="5">
        <f t="shared" ref="I3:I5" si="0">H3/1000*20</f>
        <v>0.38</v>
      </c>
      <c r="J3" s="5">
        <f t="shared" ref="J3:J26" si="1">I3*F3</f>
        <v>0.38</v>
      </c>
    </row>
    <row r="4" spans="1:10" ht="54.6" customHeight="1">
      <c r="A4" s="1" t="s">
        <v>9</v>
      </c>
      <c r="B4" s="1" t="s">
        <v>37</v>
      </c>
      <c r="D4" s="1" t="s">
        <v>59</v>
      </c>
      <c r="E4" s="1" t="s">
        <v>60</v>
      </c>
      <c r="F4" s="1">
        <v>4</v>
      </c>
      <c r="G4" s="3" t="s">
        <v>63</v>
      </c>
      <c r="H4">
        <v>4.37</v>
      </c>
      <c r="I4" s="5">
        <f t="shared" si="0"/>
        <v>8.7399999999999992E-2</v>
      </c>
      <c r="J4" s="5">
        <f t="shared" si="1"/>
        <v>0.34959999999999997</v>
      </c>
    </row>
    <row r="5" spans="1:10" ht="54.6" customHeight="1">
      <c r="A5" s="1" t="s">
        <v>10</v>
      </c>
      <c r="B5" s="1" t="s">
        <v>38</v>
      </c>
      <c r="D5" s="1" t="s">
        <v>59</v>
      </c>
      <c r="E5" s="1" t="s">
        <v>60</v>
      </c>
      <c r="F5" s="1">
        <v>4</v>
      </c>
      <c r="G5" s="4" t="s">
        <v>64</v>
      </c>
      <c r="H5">
        <v>2.34</v>
      </c>
      <c r="I5" s="5">
        <f t="shared" si="0"/>
        <v>4.6800000000000001E-2</v>
      </c>
      <c r="J5" s="5">
        <f t="shared" si="1"/>
        <v>0.18720000000000001</v>
      </c>
    </row>
    <row r="6" spans="1:10" ht="54.6" customHeight="1">
      <c r="A6" s="1" t="s">
        <v>11</v>
      </c>
      <c r="B6" s="1" t="s">
        <v>39</v>
      </c>
      <c r="D6" s="1" t="s">
        <v>59</v>
      </c>
      <c r="E6" s="1" t="s">
        <v>60</v>
      </c>
      <c r="F6" s="1">
        <v>4</v>
      </c>
      <c r="G6" s="6" t="s">
        <v>87</v>
      </c>
      <c r="H6" s="7" t="s">
        <v>86</v>
      </c>
      <c r="I6" s="5">
        <v>24.07</v>
      </c>
      <c r="J6" s="5">
        <f t="shared" si="1"/>
        <v>96.28</v>
      </c>
    </row>
    <row r="7" spans="1:10" ht="54.6" customHeight="1">
      <c r="A7" s="1" t="s">
        <v>12</v>
      </c>
      <c r="B7" s="1" t="s">
        <v>40</v>
      </c>
      <c r="D7" s="1" t="s">
        <v>59</v>
      </c>
      <c r="E7" s="1" t="s">
        <v>60</v>
      </c>
      <c r="F7" s="1">
        <v>1</v>
      </c>
      <c r="G7" s="4" t="s">
        <v>65</v>
      </c>
      <c r="H7" s="7">
        <v>310</v>
      </c>
      <c r="I7" s="5">
        <f>H7/1000*20</f>
        <v>6.2</v>
      </c>
      <c r="J7" s="5">
        <f t="shared" si="1"/>
        <v>6.2</v>
      </c>
    </row>
    <row r="8" spans="1:10" ht="54.6" customHeight="1">
      <c r="A8" s="1" t="s">
        <v>13</v>
      </c>
      <c r="B8" s="1" t="s">
        <v>41</v>
      </c>
      <c r="D8" s="1" t="s">
        <v>59</v>
      </c>
      <c r="E8" s="1" t="s">
        <v>60</v>
      </c>
      <c r="F8" s="1">
        <v>4</v>
      </c>
      <c r="G8" s="6" t="s">
        <v>88</v>
      </c>
      <c r="H8" s="7" t="s">
        <v>86</v>
      </c>
      <c r="I8" s="5">
        <v>3.51</v>
      </c>
      <c r="J8" s="5">
        <f t="shared" si="1"/>
        <v>14.04</v>
      </c>
    </row>
    <row r="9" spans="1:10" ht="54.6" customHeight="1">
      <c r="A9" s="1" t="s">
        <v>14</v>
      </c>
      <c r="B9" s="1" t="s">
        <v>42</v>
      </c>
      <c r="D9" s="1" t="s">
        <v>59</v>
      </c>
      <c r="E9" s="1" t="s">
        <v>60</v>
      </c>
      <c r="F9" s="1">
        <v>1</v>
      </c>
      <c r="G9" s="4" t="s">
        <v>66</v>
      </c>
      <c r="H9">
        <v>17</v>
      </c>
      <c r="I9" s="5">
        <f>H9/1000*20</f>
        <v>0.34</v>
      </c>
      <c r="J9" s="5">
        <f t="shared" si="1"/>
        <v>0.34</v>
      </c>
    </row>
    <row r="10" spans="1:10" ht="54.6" customHeight="1">
      <c r="A10" s="1" t="s">
        <v>101</v>
      </c>
      <c r="B10" s="1" t="s">
        <v>43</v>
      </c>
      <c r="D10" s="1" t="s">
        <v>59</v>
      </c>
      <c r="E10" s="1" t="s">
        <v>60</v>
      </c>
      <c r="F10" s="1">
        <v>1</v>
      </c>
      <c r="G10" s="4" t="s">
        <v>67</v>
      </c>
      <c r="H10" s="7" t="s">
        <v>86</v>
      </c>
      <c r="I10" s="5">
        <v>29.58</v>
      </c>
      <c r="J10" s="5">
        <f t="shared" si="1"/>
        <v>29.58</v>
      </c>
    </row>
    <row r="11" spans="1:10" ht="54.6" customHeight="1">
      <c r="A11" s="1" t="s">
        <v>15</v>
      </c>
      <c r="B11" s="1" t="s">
        <v>44</v>
      </c>
      <c r="D11" s="1" t="s">
        <v>59</v>
      </c>
      <c r="E11" s="1" t="s">
        <v>60</v>
      </c>
      <c r="F11" s="1">
        <v>5</v>
      </c>
      <c r="G11" s="4" t="s">
        <v>68</v>
      </c>
      <c r="H11" s="7" t="s">
        <v>86</v>
      </c>
      <c r="I11" s="5">
        <v>3.08</v>
      </c>
      <c r="J11" s="5">
        <f t="shared" si="1"/>
        <v>15.4</v>
      </c>
    </row>
    <row r="12" spans="1:10" ht="54.6" customHeight="1">
      <c r="A12" s="1" t="s">
        <v>16</v>
      </c>
      <c r="B12" s="1" t="s">
        <v>45</v>
      </c>
      <c r="D12" s="1" t="s">
        <v>59</v>
      </c>
      <c r="E12" s="1" t="s">
        <v>60</v>
      </c>
      <c r="F12" s="1">
        <v>1</v>
      </c>
      <c r="G12" s="4" t="s">
        <v>69</v>
      </c>
      <c r="H12" s="7" t="s">
        <v>86</v>
      </c>
      <c r="I12" s="5">
        <v>17</v>
      </c>
      <c r="J12" s="5">
        <f t="shared" si="1"/>
        <v>17</v>
      </c>
    </row>
    <row r="13" spans="1:10" ht="54.6" customHeight="1">
      <c r="A13" s="1" t="s">
        <v>102</v>
      </c>
      <c r="B13" s="1" t="s">
        <v>46</v>
      </c>
      <c r="D13" s="1" t="s">
        <v>59</v>
      </c>
      <c r="E13" s="1" t="s">
        <v>60</v>
      </c>
      <c r="F13" s="1">
        <v>1</v>
      </c>
      <c r="G13" s="4" t="s">
        <v>70</v>
      </c>
      <c r="H13">
        <v>2</v>
      </c>
      <c r="I13" s="5">
        <f>H13/1000*20</f>
        <v>0.04</v>
      </c>
      <c r="J13" s="5">
        <f t="shared" si="1"/>
        <v>0.04</v>
      </c>
    </row>
    <row r="14" spans="1:10" ht="54.6" customHeight="1">
      <c r="A14" s="1" t="s">
        <v>17</v>
      </c>
      <c r="B14" s="1" t="s">
        <v>47</v>
      </c>
      <c r="D14" s="1" t="s">
        <v>59</v>
      </c>
      <c r="E14" s="1" t="s">
        <v>60</v>
      </c>
      <c r="F14" s="1">
        <v>58</v>
      </c>
      <c r="G14" s="6" t="s">
        <v>84</v>
      </c>
      <c r="H14" s="10" t="s">
        <v>86</v>
      </c>
      <c r="I14" s="5">
        <v>0.45</v>
      </c>
      <c r="J14" s="5">
        <f t="shared" si="1"/>
        <v>26.1</v>
      </c>
    </row>
    <row r="15" spans="1:10" ht="54.6" customHeight="1">
      <c r="A15" s="1" t="s">
        <v>18</v>
      </c>
      <c r="B15" s="1" t="s">
        <v>48</v>
      </c>
      <c r="D15" s="1" t="s">
        <v>59</v>
      </c>
      <c r="E15" s="1" t="s">
        <v>60</v>
      </c>
      <c r="F15" s="1">
        <v>56</v>
      </c>
      <c r="G15" s="6" t="s">
        <v>85</v>
      </c>
      <c r="H15" s="7" t="s">
        <v>86</v>
      </c>
      <c r="I15" s="5">
        <v>0.51</v>
      </c>
      <c r="J15" s="5">
        <f t="shared" si="1"/>
        <v>28.560000000000002</v>
      </c>
    </row>
    <row r="16" spans="1:10" ht="54.6" customHeight="1">
      <c r="A16" s="1" t="s">
        <v>19</v>
      </c>
      <c r="B16" s="1" t="s">
        <v>49</v>
      </c>
      <c r="D16" s="1" t="s">
        <v>59</v>
      </c>
      <c r="E16" s="1" t="s">
        <v>60</v>
      </c>
      <c r="F16" s="1">
        <v>1</v>
      </c>
      <c r="G16" s="4" t="s">
        <v>71</v>
      </c>
      <c r="H16">
        <v>111</v>
      </c>
      <c r="I16" s="5">
        <f>H16/1000*20</f>
        <v>2.2200000000000002</v>
      </c>
      <c r="J16" s="5">
        <f t="shared" si="1"/>
        <v>2.2200000000000002</v>
      </c>
    </row>
    <row r="17" spans="1:11" ht="54.6" customHeight="1">
      <c r="A17" s="1" t="s">
        <v>20</v>
      </c>
      <c r="B17" s="1" t="s">
        <v>50</v>
      </c>
      <c r="D17" s="1" t="s">
        <v>59</v>
      </c>
      <c r="E17" s="1" t="s">
        <v>60</v>
      </c>
      <c r="F17" s="1">
        <v>1</v>
      </c>
      <c r="G17" s="4" t="s">
        <v>72</v>
      </c>
      <c r="H17" s="7" t="s">
        <v>86</v>
      </c>
      <c r="I17" s="8">
        <v>0</v>
      </c>
      <c r="J17" s="5">
        <f t="shared" si="1"/>
        <v>0</v>
      </c>
    </row>
    <row r="18" spans="1:11" ht="54.6" customHeight="1">
      <c r="A18" s="1" t="s">
        <v>21</v>
      </c>
      <c r="B18" s="1" t="s">
        <v>51</v>
      </c>
      <c r="D18" s="1" t="s">
        <v>59</v>
      </c>
      <c r="E18" s="1" t="s">
        <v>60</v>
      </c>
      <c r="F18" s="1">
        <v>25</v>
      </c>
      <c r="G18" s="6" t="s">
        <v>73</v>
      </c>
      <c r="H18" s="7" t="s">
        <v>86</v>
      </c>
      <c r="I18" s="5">
        <v>2.77</v>
      </c>
      <c r="J18" s="5">
        <f t="shared" si="1"/>
        <v>69.25</v>
      </c>
    </row>
    <row r="19" spans="1:11" ht="54.6" customHeight="1">
      <c r="A19" s="1" t="s">
        <v>22</v>
      </c>
      <c r="B19" s="1" t="s">
        <v>52</v>
      </c>
      <c r="D19" s="1" t="s">
        <v>59</v>
      </c>
      <c r="E19" s="1" t="s">
        <v>60</v>
      </c>
      <c r="F19" s="1">
        <v>4</v>
      </c>
      <c r="G19" s="6" t="s">
        <v>74</v>
      </c>
      <c r="H19">
        <v>39</v>
      </c>
      <c r="I19" s="5">
        <f>H19/1000*20</f>
        <v>0.78</v>
      </c>
      <c r="J19" s="5">
        <f t="shared" si="1"/>
        <v>3.12</v>
      </c>
    </row>
    <row r="20" spans="1:11" ht="54.6" customHeight="1">
      <c r="A20" s="1" t="s">
        <v>23</v>
      </c>
      <c r="B20" s="1" t="s">
        <v>53</v>
      </c>
      <c r="D20" s="1" t="s">
        <v>59</v>
      </c>
      <c r="E20" s="1" t="s">
        <v>60</v>
      </c>
      <c r="F20" s="1">
        <v>4</v>
      </c>
      <c r="G20" s="6" t="s">
        <v>75</v>
      </c>
      <c r="H20" s="7" t="s">
        <v>86</v>
      </c>
      <c r="I20" s="5">
        <v>3.5</v>
      </c>
      <c r="J20" s="5">
        <f t="shared" si="1"/>
        <v>14</v>
      </c>
    </row>
    <row r="21" spans="1:11" ht="54.6" customHeight="1">
      <c r="A21" s="1" t="s">
        <v>24</v>
      </c>
      <c r="B21" s="1" t="s">
        <v>54</v>
      </c>
      <c r="D21" s="1" t="s">
        <v>59</v>
      </c>
      <c r="E21" s="1" t="s">
        <v>60</v>
      </c>
      <c r="F21" s="1">
        <v>5</v>
      </c>
      <c r="G21" s="6" t="s">
        <v>76</v>
      </c>
      <c r="H21">
        <v>31</v>
      </c>
      <c r="I21" s="5">
        <f>H21/1000*20</f>
        <v>0.62</v>
      </c>
      <c r="J21" s="5">
        <f t="shared" si="1"/>
        <v>3.1</v>
      </c>
    </row>
    <row r="22" spans="1:11" ht="54.6" customHeight="1">
      <c r="A22" s="1" t="s">
        <v>25</v>
      </c>
      <c r="B22" s="1" t="s">
        <v>55</v>
      </c>
      <c r="D22" s="1" t="s">
        <v>59</v>
      </c>
      <c r="E22" s="1" t="s">
        <v>60</v>
      </c>
      <c r="F22" s="1">
        <v>4</v>
      </c>
      <c r="G22" s="6" t="s">
        <v>77</v>
      </c>
      <c r="H22">
        <v>13</v>
      </c>
      <c r="I22" s="5">
        <f t="shared" ref="I22:I24" si="2">H22/1000*20</f>
        <v>0.26</v>
      </c>
      <c r="J22" s="5">
        <f t="shared" si="1"/>
        <v>1.04</v>
      </c>
    </row>
    <row r="23" spans="1:11" ht="54.6" customHeight="1">
      <c r="A23" s="1" t="s">
        <v>26</v>
      </c>
      <c r="B23" s="7" t="s">
        <v>78</v>
      </c>
      <c r="D23" s="1" t="s">
        <v>59</v>
      </c>
      <c r="E23" s="1" t="s">
        <v>60</v>
      </c>
      <c r="F23" s="1">
        <v>4</v>
      </c>
      <c r="G23" s="6" t="s">
        <v>79</v>
      </c>
      <c r="H23">
        <v>4</v>
      </c>
      <c r="I23" s="5">
        <f t="shared" si="2"/>
        <v>0.08</v>
      </c>
      <c r="J23" s="5">
        <f t="shared" si="1"/>
        <v>0.32</v>
      </c>
    </row>
    <row r="24" spans="1:11" ht="54.6" customHeight="1">
      <c r="A24" s="1" t="s">
        <v>27</v>
      </c>
      <c r="B24" s="1" t="s">
        <v>56</v>
      </c>
      <c r="D24" s="1" t="s">
        <v>59</v>
      </c>
      <c r="E24" s="1" t="s">
        <v>60</v>
      </c>
      <c r="F24" s="1">
        <v>4</v>
      </c>
      <c r="G24" s="6" t="s">
        <v>80</v>
      </c>
      <c r="H24">
        <v>1</v>
      </c>
      <c r="I24" s="5">
        <f t="shared" si="2"/>
        <v>0.02</v>
      </c>
      <c r="J24" s="5">
        <f t="shared" si="1"/>
        <v>0.08</v>
      </c>
    </row>
    <row r="25" spans="1:11" ht="54.6" customHeight="1">
      <c r="A25" s="1" t="s">
        <v>28</v>
      </c>
      <c r="B25" s="1" t="s">
        <v>57</v>
      </c>
      <c r="D25" s="1" t="s">
        <v>59</v>
      </c>
      <c r="E25" s="1" t="s">
        <v>60</v>
      </c>
      <c r="F25" s="1">
        <v>16</v>
      </c>
      <c r="G25" s="6" t="s">
        <v>89</v>
      </c>
      <c r="H25" s="7" t="s">
        <v>86</v>
      </c>
      <c r="I25" s="5">
        <v>0.55000000000000004</v>
      </c>
      <c r="J25" s="5">
        <f t="shared" si="1"/>
        <v>8.8000000000000007</v>
      </c>
    </row>
    <row r="26" spans="1:11" ht="54.6" customHeight="1">
      <c r="A26" s="1" t="s">
        <v>29</v>
      </c>
      <c r="B26" s="1" t="s">
        <v>58</v>
      </c>
      <c r="D26" s="1" t="s">
        <v>59</v>
      </c>
      <c r="E26" s="1" t="s">
        <v>60</v>
      </c>
      <c r="F26" s="1">
        <v>4</v>
      </c>
      <c r="G26" s="6" t="s">
        <v>90</v>
      </c>
      <c r="H26" s="7" t="s">
        <v>86</v>
      </c>
      <c r="I26" s="5">
        <v>0.48</v>
      </c>
      <c r="J26" s="5">
        <f t="shared" si="1"/>
        <v>1.92</v>
      </c>
    </row>
    <row r="27" spans="1:11" ht="54.6" customHeight="1">
      <c r="A27" s="1" t="s">
        <v>30</v>
      </c>
      <c r="B27" s="1" t="s">
        <v>91</v>
      </c>
      <c r="D27" s="1" t="s">
        <v>59</v>
      </c>
      <c r="E27" s="1" t="s">
        <v>60</v>
      </c>
      <c r="F27" s="1">
        <v>1</v>
      </c>
      <c r="G27" s="9" t="s">
        <v>92</v>
      </c>
      <c r="H27" s="9" t="s">
        <v>86</v>
      </c>
      <c r="I27">
        <v>57.29</v>
      </c>
      <c r="J27" s="5">
        <f>I27*F27</f>
        <v>57.29</v>
      </c>
    </row>
    <row r="28" spans="1:11" ht="54" customHeight="1">
      <c r="A28" s="1" t="s">
        <v>31</v>
      </c>
      <c r="B28" s="1" t="s">
        <v>94</v>
      </c>
      <c r="D28" s="1" t="s">
        <v>59</v>
      </c>
      <c r="E28" s="1" t="s">
        <v>60</v>
      </c>
      <c r="F28" s="1">
        <v>1</v>
      </c>
      <c r="G28" s="4" t="s">
        <v>98</v>
      </c>
      <c r="H28">
        <v>39</v>
      </c>
      <c r="I28">
        <f>H28/1000*20</f>
        <v>0.78</v>
      </c>
      <c r="J28" s="5">
        <f t="shared" ref="J28:J31" si="3">I28*F28</f>
        <v>0.78</v>
      </c>
      <c r="K28" s="5"/>
    </row>
    <row r="29" spans="1:11" ht="54.6" customHeight="1">
      <c r="A29" s="1" t="s">
        <v>32</v>
      </c>
      <c r="B29" s="1" t="s">
        <v>93</v>
      </c>
      <c r="D29" s="1" t="s">
        <v>59</v>
      </c>
      <c r="E29" s="1" t="s">
        <v>60</v>
      </c>
      <c r="F29" s="1">
        <v>8</v>
      </c>
      <c r="G29" s="12" t="s">
        <v>99</v>
      </c>
      <c r="H29" s="10" t="s">
        <v>86</v>
      </c>
      <c r="I29" s="5">
        <v>1.24</v>
      </c>
      <c r="J29" s="5">
        <f t="shared" si="3"/>
        <v>9.92</v>
      </c>
    </row>
    <row r="30" spans="1:11" ht="54" customHeight="1">
      <c r="A30" s="1" t="s">
        <v>33</v>
      </c>
      <c r="B30" s="1" t="s">
        <v>95</v>
      </c>
      <c r="D30" s="1" t="s">
        <v>59</v>
      </c>
      <c r="E30" s="1" t="s">
        <v>60</v>
      </c>
      <c r="F30" s="1">
        <v>16</v>
      </c>
      <c r="G30" s="4" t="s">
        <v>100</v>
      </c>
      <c r="H30" s="10" t="s">
        <v>86</v>
      </c>
      <c r="I30" s="5">
        <v>0.52</v>
      </c>
      <c r="J30" s="5">
        <f t="shared" si="3"/>
        <v>8.32</v>
      </c>
    </row>
    <row r="31" spans="1:11" ht="54" customHeight="1">
      <c r="A31" s="1" t="s">
        <v>34</v>
      </c>
      <c r="B31" s="1" t="s">
        <v>96</v>
      </c>
      <c r="D31" s="1" t="s">
        <v>59</v>
      </c>
      <c r="E31" s="1" t="s">
        <v>60</v>
      </c>
      <c r="F31" s="1">
        <v>8</v>
      </c>
      <c r="G31" s="11" t="s">
        <v>97</v>
      </c>
      <c r="H31" s="10" t="s">
        <v>86</v>
      </c>
      <c r="I31">
        <v>0.45</v>
      </c>
      <c r="J31" s="5">
        <f t="shared" si="3"/>
        <v>3.6</v>
      </c>
    </row>
    <row r="34" spans="10:11">
      <c r="J34" s="5">
        <f>SUM(J2:J31)</f>
        <v>444.79680000000008</v>
      </c>
      <c r="K34" s="5">
        <f>SUM(J2:J5,J7,J9,J13,J16,J19,J21:J24,J28)</f>
        <v>44.736799999999995</v>
      </c>
    </row>
  </sheetData>
  <phoneticPr fontId="4" type="noConversion"/>
  <hyperlinks>
    <hyperlink ref="G29" r:id="rId1" display="https://www.accu.co.uk/threaded-hexagonal-spacers/464672-HHTPS-M2-5-5-8-BR-NI" xr:uid="{3A78B38A-B98B-4809-AB9F-F707276B494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Huygens</cp:lastModifiedBy>
  <dcterms:modified xsi:type="dcterms:W3CDTF">2023-05-24T18:42:43Z</dcterms:modified>
</cp:coreProperties>
</file>