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mi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J5" i="1"/>
  <c r="R5" i="1" s="1"/>
  <c r="J6" i="1"/>
  <c r="K6" i="1" s="1"/>
  <c r="J7" i="1"/>
  <c r="J8" i="1"/>
  <c r="R8" i="1" s="1"/>
  <c r="J9" i="1"/>
  <c r="R9" i="1" s="1"/>
  <c r="J4" i="1"/>
  <c r="R4" i="1" s="1"/>
  <c r="V6" i="1"/>
  <c r="V7" i="1"/>
  <c r="V8" i="1"/>
  <c r="V9" i="1"/>
  <c r="R7" i="1"/>
  <c r="K5" i="1"/>
  <c r="N5" i="1"/>
  <c r="V5" i="1" s="1"/>
  <c r="N6" i="1"/>
  <c r="K7" i="1"/>
  <c r="S7" i="1" s="1"/>
  <c r="N7" i="1"/>
  <c r="N9" i="1"/>
  <c r="K8" i="1"/>
  <c r="L8" i="1" s="1"/>
  <c r="N8" i="1"/>
  <c r="N4" i="1"/>
  <c r="V4" i="1" s="1"/>
  <c r="L6" i="1" l="1"/>
  <c r="T6" i="1" s="1"/>
  <c r="S6" i="1"/>
  <c r="R6" i="1"/>
  <c r="L7" i="1"/>
  <c r="K9" i="1"/>
  <c r="S5" i="1"/>
  <c r="L5" i="1"/>
  <c r="T5" i="1" s="1"/>
  <c r="T7" i="1"/>
  <c r="T8" i="1"/>
  <c r="M6" i="1"/>
  <c r="U6" i="1" s="1"/>
  <c r="S9" i="1"/>
  <c r="S8" i="1"/>
  <c r="M8" i="1"/>
  <c r="U8" i="1" s="1"/>
  <c r="M7" i="1"/>
  <c r="U7" i="1" s="1"/>
  <c r="K4" i="1"/>
  <c r="L4" i="1" s="1"/>
  <c r="M5" i="1" l="1"/>
  <c r="U5" i="1" s="1"/>
  <c r="L9" i="1"/>
  <c r="M9" i="1" s="1"/>
  <c r="U9" i="1" s="1"/>
  <c r="S4" i="1"/>
  <c r="T9" i="1" l="1"/>
  <c r="T4" i="1"/>
  <c r="M4" i="1"/>
  <c r="U4" i="1" s="1"/>
</calcChain>
</file>

<file path=xl/sharedStrings.xml><?xml version="1.0" encoding="utf-8"?>
<sst xmlns="http://schemas.openxmlformats.org/spreadsheetml/2006/main" count="42" uniqueCount="10">
  <si>
    <t>Valor de entrada en mA</t>
  </si>
  <si>
    <t>Distancia del sensor al agua</t>
  </si>
  <si>
    <t>Altura del agua del canal</t>
  </si>
  <si>
    <t>Caudal de salida</t>
  </si>
  <si>
    <t>Corriente de salida</t>
  </si>
  <si>
    <t xml:space="preserve">Caudal max </t>
  </si>
  <si>
    <t>TESTING DEL PLC (calculos)</t>
  </si>
  <si>
    <t>TESTING DEL PLC (diferencias)</t>
  </si>
  <si>
    <t>TESTING DEL PLC (valor del plc con entrada analogica)</t>
  </si>
  <si>
    <t>TESTING DEL PLC (valor del plc con señal forzada)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</si>
</sst>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676275</xdr:colOff>
      <xdr:row>7</xdr:row>
      <xdr:rowOff>128587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1919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A4" workbookViewId="0">
      <selection activeCell="C32" sqref="C32"/>
    </sheetView>
  </sheetViews>
  <sheetFormatPr baseColWidth="10" defaultRowHeight="15" x14ac:dyDescent="0.25"/>
  <cols>
    <col min="1" max="1" width="10.42578125" customWidth="1"/>
  </cols>
  <sheetData>
    <row r="1" spans="1:22" ht="21" customHeight="1" x14ac:dyDescent="0.25">
      <c r="A1" s="1" t="s">
        <v>9</v>
      </c>
      <c r="B1" s="2"/>
      <c r="C1" s="2"/>
      <c r="D1" s="2"/>
      <c r="E1" s="2"/>
      <c r="F1" s="3"/>
      <c r="I1" s="1" t="s">
        <v>6</v>
      </c>
      <c r="J1" s="2"/>
      <c r="K1" s="2"/>
      <c r="L1" s="2"/>
      <c r="M1" s="2"/>
      <c r="N1" s="3"/>
      <c r="Q1" s="9" t="s">
        <v>7</v>
      </c>
      <c r="R1" s="10"/>
      <c r="S1" s="10"/>
      <c r="T1" s="10"/>
      <c r="U1" s="10"/>
      <c r="V1" s="11"/>
    </row>
    <row r="2" spans="1:22" ht="15" customHeight="1" thickBot="1" x14ac:dyDescent="0.3">
      <c r="A2" s="5"/>
      <c r="B2" s="6"/>
      <c r="C2" s="6"/>
      <c r="D2" s="6"/>
      <c r="E2" s="6"/>
      <c r="F2" s="7"/>
      <c r="I2" s="5"/>
      <c r="J2" s="6"/>
      <c r="K2" s="6"/>
      <c r="L2" s="6"/>
      <c r="M2" s="6"/>
      <c r="N2" s="7"/>
      <c r="Q2" s="12"/>
      <c r="R2" s="13"/>
      <c r="S2" s="13"/>
      <c r="T2" s="13"/>
      <c r="U2" s="13"/>
      <c r="V2" s="14"/>
    </row>
    <row r="3" spans="1:22" ht="45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I3" s="4" t="s">
        <v>0</v>
      </c>
      <c r="J3" s="4" t="s">
        <v>1</v>
      </c>
      <c r="K3" s="4" t="s">
        <v>2</v>
      </c>
      <c r="L3" s="4" t="s">
        <v>3</v>
      </c>
      <c r="M3" s="4" t="s">
        <v>4</v>
      </c>
      <c r="N3" s="4" t="s">
        <v>5</v>
      </c>
      <c r="Q3" s="15" t="s">
        <v>0</v>
      </c>
      <c r="R3" s="15" t="s">
        <v>1</v>
      </c>
      <c r="S3" s="15" t="s">
        <v>2</v>
      </c>
      <c r="T3" s="15" t="s">
        <v>3</v>
      </c>
      <c r="U3" s="15" t="s">
        <v>4</v>
      </c>
      <c r="V3" s="15" t="s">
        <v>5</v>
      </c>
    </row>
    <row r="4" spans="1:22" x14ac:dyDescent="0.25">
      <c r="A4">
        <v>12</v>
      </c>
      <c r="B4">
        <v>0.77</v>
      </c>
      <c r="C4">
        <v>2.5000000000000001E-2</v>
      </c>
      <c r="D4">
        <v>15.57</v>
      </c>
      <c r="E4">
        <v>4.2190000000000003</v>
      </c>
      <c r="F4">
        <v>1171</v>
      </c>
      <c r="I4">
        <v>12</v>
      </c>
      <c r="J4" s="8">
        <f>(-0.090625*I4)+1.8625</f>
        <v>0.77500000000000013</v>
      </c>
      <c r="K4" s="8">
        <f>(-J4)+0.8</f>
        <v>2.4999999999999911E-2</v>
      </c>
      <c r="L4" s="8">
        <f>(1.84*(0.6-0.2*K4)*K4^(1.5))*3600</f>
        <v>15.57927712058545</v>
      </c>
      <c r="M4" s="8">
        <f>(16/N4)*L4+4</f>
        <v>4.2128736714579791</v>
      </c>
      <c r="N4" s="8">
        <f>(1.84*(0.6-0.2*0.5)*0.5^(1.5))*3600</f>
        <v>1170.9688296449228</v>
      </c>
      <c r="Q4" s="16">
        <v>12</v>
      </c>
      <c r="R4" s="16">
        <f>B4-J4</f>
        <v>-5.0000000000001155E-3</v>
      </c>
      <c r="S4" s="17">
        <f>C4-K4</f>
        <v>9.0205620750793969E-17</v>
      </c>
      <c r="T4" s="17">
        <f>D4-L4</f>
        <v>-9.2771205854500494E-3</v>
      </c>
      <c r="U4" s="17">
        <f>E4-M4</f>
        <v>6.1263285420212199E-3</v>
      </c>
      <c r="V4" s="17">
        <f>F4-N4</f>
        <v>3.1170355077165368E-2</v>
      </c>
    </row>
    <row r="5" spans="1:22" x14ac:dyDescent="0.25">
      <c r="A5">
        <v>13</v>
      </c>
      <c r="B5">
        <v>0.68</v>
      </c>
      <c r="C5">
        <v>0.11</v>
      </c>
      <c r="D5">
        <v>151</v>
      </c>
      <c r="E5">
        <v>6.06</v>
      </c>
      <c r="F5">
        <v>1171</v>
      </c>
      <c r="I5">
        <v>13</v>
      </c>
      <c r="J5" s="8">
        <f t="shared" ref="J5:J9" si="0">(-0.090625*I5)+1.8625</f>
        <v>0.68437500000000018</v>
      </c>
      <c r="K5" s="8">
        <f t="shared" ref="K5:K7" si="1">(-J5)+0.8</f>
        <v>0.11562499999999987</v>
      </c>
      <c r="L5" s="8">
        <f t="shared" ref="L5:L9" si="2">(1.84*(0.6-0.2*K5)*K5^(1.5))*3600</f>
        <v>150.23795406901783</v>
      </c>
      <c r="M5" s="8">
        <f t="shared" ref="M5:M9" si="3">(16/N5)*L5+4</f>
        <v>6.052836253406678</v>
      </c>
      <c r="N5" s="8">
        <f t="shared" ref="N5:N7" si="4">(1.84*(0.6-0.2*0.5)*0.5^(1.5))*3600</f>
        <v>1170.9688296449228</v>
      </c>
      <c r="Q5" s="16">
        <v>13</v>
      </c>
      <c r="R5" s="17">
        <f>B5-J5</f>
        <v>-4.3750000000001288E-3</v>
      </c>
      <c r="S5" s="17">
        <f>C5-K5</f>
        <v>-5.6249999999998662E-3</v>
      </c>
      <c r="T5" s="17">
        <f>D5-L5</f>
        <v>0.76204593098216833</v>
      </c>
      <c r="U5" s="17">
        <f>E5-M5</f>
        <v>7.1637465933216404E-3</v>
      </c>
      <c r="V5" s="17">
        <f>F5-N5</f>
        <v>3.1170355077165368E-2</v>
      </c>
    </row>
    <row r="6" spans="1:22" x14ac:dyDescent="0.25">
      <c r="A6">
        <v>14</v>
      </c>
      <c r="B6">
        <v>0.59</v>
      </c>
      <c r="C6">
        <v>0.2</v>
      </c>
      <c r="D6">
        <v>346</v>
      </c>
      <c r="E6">
        <v>8.6999999999999993</v>
      </c>
      <c r="F6">
        <v>1171</v>
      </c>
      <c r="I6">
        <v>14</v>
      </c>
      <c r="J6" s="8">
        <f t="shared" si="0"/>
        <v>0.59375</v>
      </c>
      <c r="K6" s="8">
        <f t="shared" si="1"/>
        <v>0.20625000000000004</v>
      </c>
      <c r="L6" s="8">
        <f t="shared" si="2"/>
        <v>346.68000627268015</v>
      </c>
      <c r="M6" s="8">
        <f t="shared" si="3"/>
        <v>8.7370006441972343</v>
      </c>
      <c r="N6" s="8">
        <f t="shared" si="4"/>
        <v>1170.9688296449228</v>
      </c>
      <c r="Q6" s="16">
        <v>14</v>
      </c>
      <c r="R6" s="17">
        <f>B6-J6</f>
        <v>-3.7500000000000311E-3</v>
      </c>
      <c r="S6" s="17">
        <f>C6-K6</f>
        <v>-6.2500000000000333E-3</v>
      </c>
      <c r="T6" s="17">
        <f>D6-L6</f>
        <v>-0.68000627268014568</v>
      </c>
      <c r="U6" s="17">
        <f>E6-M6</f>
        <v>-3.7000644197235033E-2</v>
      </c>
      <c r="V6" s="17">
        <f>F6-N6</f>
        <v>3.1170355077165368E-2</v>
      </c>
    </row>
    <row r="7" spans="1:22" x14ac:dyDescent="0.25">
      <c r="A7">
        <v>15</v>
      </c>
      <c r="B7">
        <v>0.5</v>
      </c>
      <c r="C7">
        <v>0.28999999999999998</v>
      </c>
      <c r="D7">
        <v>579.6</v>
      </c>
      <c r="E7">
        <v>11.9</v>
      </c>
      <c r="F7">
        <v>1171</v>
      </c>
      <c r="I7">
        <v>15</v>
      </c>
      <c r="J7" s="8">
        <f t="shared" si="0"/>
        <v>0.50312500000000004</v>
      </c>
      <c r="K7" s="8">
        <f t="shared" si="1"/>
        <v>0.296875</v>
      </c>
      <c r="L7" s="8">
        <f t="shared" si="2"/>
        <v>579.26446704600903</v>
      </c>
      <c r="M7" s="8">
        <f t="shared" si="3"/>
        <v>11.915011260843368</v>
      </c>
      <c r="N7" s="8">
        <f t="shared" si="4"/>
        <v>1170.9688296449228</v>
      </c>
      <c r="Q7" s="16">
        <v>15</v>
      </c>
      <c r="R7" s="17">
        <f>B7-J7</f>
        <v>-3.1250000000000444E-3</v>
      </c>
      <c r="S7" s="17">
        <f>C7-K7</f>
        <v>-6.87500000000002E-3</v>
      </c>
      <c r="T7" s="17">
        <f>D7-L7</f>
        <v>0.3355329539909917</v>
      </c>
      <c r="U7" s="17">
        <f>E7-M7</f>
        <v>-1.501126084336768E-2</v>
      </c>
      <c r="V7" s="17">
        <f>F7-N7</f>
        <v>3.1170355077165368E-2</v>
      </c>
    </row>
    <row r="8" spans="1:22" x14ac:dyDescent="0.25">
      <c r="A8">
        <v>16</v>
      </c>
      <c r="B8">
        <v>0.41</v>
      </c>
      <c r="C8">
        <v>0.38</v>
      </c>
      <c r="D8">
        <v>836</v>
      </c>
      <c r="E8">
        <v>15.4</v>
      </c>
      <c r="F8">
        <v>1171</v>
      </c>
      <c r="I8">
        <v>16</v>
      </c>
      <c r="J8" s="8">
        <f t="shared" si="0"/>
        <v>0.41250000000000009</v>
      </c>
      <c r="K8" s="8">
        <f>(-J8)+0.8</f>
        <v>0.38749999999999996</v>
      </c>
      <c r="L8" s="8">
        <f t="shared" si="2"/>
        <v>834.86100977706883</v>
      </c>
      <c r="M8" s="8">
        <f t="shared" si="3"/>
        <v>15.407456644668867</v>
      </c>
      <c r="N8" s="8">
        <f>(1.84*(0.6-0.2*0.5)*0.5^(1.5))*3600</f>
        <v>1170.9688296449228</v>
      </c>
      <c r="Q8" s="16">
        <v>16</v>
      </c>
      <c r="R8" s="17">
        <f>B8-J8</f>
        <v>-2.5000000000001132E-3</v>
      </c>
      <c r="S8" s="17">
        <f>C8-K8</f>
        <v>-7.4999999999999512E-3</v>
      </c>
      <c r="T8" s="17">
        <f>D8-L8</f>
        <v>1.1389902229311701</v>
      </c>
      <c r="U8" s="17">
        <f>E8-M8</f>
        <v>-7.4566446688670851E-3</v>
      </c>
      <c r="V8" s="17">
        <f>F8-N8</f>
        <v>3.1170355077165368E-2</v>
      </c>
    </row>
    <row r="9" spans="1:22" x14ac:dyDescent="0.25">
      <c r="A9">
        <v>17</v>
      </c>
      <c r="B9">
        <v>0.32</v>
      </c>
      <c r="C9">
        <v>0.47</v>
      </c>
      <c r="D9">
        <v>1104</v>
      </c>
      <c r="E9">
        <v>19.079999999999998</v>
      </c>
      <c r="F9">
        <v>1171</v>
      </c>
      <c r="I9">
        <v>17</v>
      </c>
      <c r="J9" s="8">
        <f t="shared" si="0"/>
        <v>0.32187500000000013</v>
      </c>
      <c r="K9" s="8">
        <f>(-J9)+0.8</f>
        <v>0.47812499999999991</v>
      </c>
      <c r="L9" s="8">
        <f t="shared" si="2"/>
        <v>1104.5517157175946</v>
      </c>
      <c r="M9" s="8">
        <f t="shared" si="3"/>
        <v>19.09248325323955</v>
      </c>
      <c r="N9" s="8">
        <f>(1.84*(0.6-0.2*0.5)*0.5^(1.5))*3600</f>
        <v>1170.9688296449228</v>
      </c>
      <c r="Q9" s="16">
        <v>17</v>
      </c>
      <c r="R9" s="17">
        <f>B9-J9</f>
        <v>-1.8750000000001266E-3</v>
      </c>
      <c r="S9" s="17">
        <f>C9-K9</f>
        <v>-8.1249999999999378E-3</v>
      </c>
      <c r="T9" s="17">
        <f>D9-L9</f>
        <v>-0.55171571759456128</v>
      </c>
      <c r="U9" s="17">
        <f>E9-M9</f>
        <v>-1.2483253239551573E-2</v>
      </c>
      <c r="V9" s="17">
        <f>F9-N9</f>
        <v>3.1170355077165368E-2</v>
      </c>
    </row>
    <row r="10" spans="1:22" x14ac:dyDescent="0.25">
      <c r="J10" s="8"/>
      <c r="K10" s="8"/>
      <c r="L10" s="8"/>
      <c r="M10" s="8"/>
      <c r="N10" s="8"/>
    </row>
    <row r="13" spans="1:22" ht="15.75" thickBot="1" x14ac:dyDescent="0.3"/>
    <row r="14" spans="1:22" x14ac:dyDescent="0.25">
      <c r="A14" s="1" t="s">
        <v>9</v>
      </c>
      <c r="B14" s="2"/>
      <c r="C14" s="2"/>
      <c r="D14" s="2"/>
      <c r="E14" s="2"/>
      <c r="F14" s="3"/>
      <c r="I14" s="1" t="s">
        <v>8</v>
      </c>
      <c r="J14" s="2"/>
      <c r="K14" s="2"/>
      <c r="L14" s="2"/>
      <c r="M14" s="2"/>
      <c r="N14" s="3"/>
      <c r="Q14" s="9" t="s">
        <v>7</v>
      </c>
      <c r="R14" s="10"/>
      <c r="S14" s="10"/>
      <c r="T14" s="10"/>
      <c r="U14" s="10"/>
      <c r="V14" s="11"/>
    </row>
    <row r="15" spans="1:22" ht="15.75" thickBot="1" x14ac:dyDescent="0.3">
      <c r="A15" s="5"/>
      <c r="B15" s="6"/>
      <c r="C15" s="6"/>
      <c r="D15" s="6"/>
      <c r="E15" s="6"/>
      <c r="F15" s="7"/>
      <c r="I15" s="5"/>
      <c r="J15" s="6"/>
      <c r="K15" s="6"/>
      <c r="L15" s="6"/>
      <c r="M15" s="6"/>
      <c r="N15" s="7"/>
      <c r="Q15" s="12"/>
      <c r="R15" s="13"/>
      <c r="S15" s="13"/>
      <c r="T15" s="13"/>
      <c r="U15" s="13"/>
      <c r="V15" s="14"/>
    </row>
    <row r="16" spans="1:22" ht="45" x14ac:dyDescent="0.2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I16" s="4" t="s">
        <v>0</v>
      </c>
      <c r="J16" s="4" t="s">
        <v>1</v>
      </c>
      <c r="K16" s="4" t="s">
        <v>2</v>
      </c>
      <c r="L16" s="4" t="s">
        <v>3</v>
      </c>
      <c r="M16" s="4" t="s">
        <v>4</v>
      </c>
      <c r="N16" s="4" t="s">
        <v>5</v>
      </c>
      <c r="Q16" s="15" t="s">
        <v>0</v>
      </c>
      <c r="R16" s="15" t="s">
        <v>1</v>
      </c>
      <c r="S16" s="15" t="s">
        <v>2</v>
      </c>
      <c r="T16" s="15" t="s">
        <v>3</v>
      </c>
      <c r="U16" s="15" t="s">
        <v>4</v>
      </c>
      <c r="V16" s="15" t="s">
        <v>5</v>
      </c>
    </row>
    <row r="17" spans="1:22" x14ac:dyDescent="0.25">
      <c r="A17">
        <v>12</v>
      </c>
      <c r="B17">
        <v>0.77</v>
      </c>
      <c r="C17">
        <v>2.5000000000000001E-2</v>
      </c>
      <c r="D17">
        <v>15.57</v>
      </c>
      <c r="E17">
        <v>4.2190000000000003</v>
      </c>
      <c r="F17">
        <v>1171</v>
      </c>
      <c r="I17">
        <v>12</v>
      </c>
      <c r="J17">
        <v>0.77</v>
      </c>
      <c r="K17">
        <v>2.4E-2</v>
      </c>
      <c r="L17">
        <v>15.5</v>
      </c>
      <c r="M17">
        <v>4.2</v>
      </c>
      <c r="N17">
        <v>1171</v>
      </c>
      <c r="Q17" s="16">
        <v>12</v>
      </c>
      <c r="R17" s="16">
        <f>B17-J17</f>
        <v>0</v>
      </c>
      <c r="S17" s="17">
        <f>C17-K17</f>
        <v>1.0000000000000009E-3</v>
      </c>
      <c r="T17" s="17">
        <f>D17-L17</f>
        <v>7.0000000000000284E-2</v>
      </c>
      <c r="U17" s="17">
        <f>E17-M17</f>
        <v>1.9000000000000128E-2</v>
      </c>
      <c r="V17" s="17">
        <f>F17-N17</f>
        <v>0</v>
      </c>
    </row>
    <row r="18" spans="1:22" x14ac:dyDescent="0.25">
      <c r="A18">
        <v>13</v>
      </c>
      <c r="B18">
        <v>0.68</v>
      </c>
      <c r="C18">
        <v>0.11</v>
      </c>
      <c r="D18">
        <v>151</v>
      </c>
      <c r="E18">
        <v>6.06</v>
      </c>
      <c r="F18">
        <v>1171</v>
      </c>
      <c r="I18">
        <v>13</v>
      </c>
      <c r="J18">
        <v>0.68</v>
      </c>
      <c r="K18">
        <v>0.11</v>
      </c>
      <c r="L18">
        <v>149</v>
      </c>
      <c r="M18">
        <v>6</v>
      </c>
      <c r="N18">
        <v>1171</v>
      </c>
      <c r="Q18" s="16">
        <v>13</v>
      </c>
      <c r="R18" s="17">
        <f>B18-J18</f>
        <v>0</v>
      </c>
      <c r="S18" s="17">
        <f>C18-K18</f>
        <v>0</v>
      </c>
      <c r="T18" s="17">
        <f>D18-L18</f>
        <v>2</v>
      </c>
      <c r="U18" s="17">
        <f>E18-M18</f>
        <v>5.9999999999999609E-2</v>
      </c>
      <c r="V18" s="17">
        <f>F18-N18</f>
        <v>0</v>
      </c>
    </row>
    <row r="19" spans="1:22" x14ac:dyDescent="0.25">
      <c r="A19">
        <v>14</v>
      </c>
      <c r="B19">
        <v>0.59</v>
      </c>
      <c r="C19">
        <v>0.2</v>
      </c>
      <c r="D19">
        <v>346</v>
      </c>
      <c r="E19">
        <v>8.6999999999999993</v>
      </c>
      <c r="F19">
        <v>1171</v>
      </c>
      <c r="I19">
        <v>14</v>
      </c>
      <c r="J19">
        <v>0.59</v>
      </c>
      <c r="K19">
        <v>0.2</v>
      </c>
      <c r="L19">
        <v>347</v>
      </c>
      <c r="M19">
        <v>8.6999999999999993</v>
      </c>
      <c r="N19">
        <v>1171</v>
      </c>
      <c r="Q19" s="16">
        <v>14</v>
      </c>
      <c r="R19" s="17">
        <f>B19-J19</f>
        <v>0</v>
      </c>
      <c r="S19" s="17">
        <f>C19-K19</f>
        <v>0</v>
      </c>
      <c r="T19" s="17">
        <f>D19-L19</f>
        <v>-1</v>
      </c>
      <c r="U19" s="17">
        <f>E19-M19</f>
        <v>0</v>
      </c>
      <c r="V19" s="17">
        <f>F19-N19</f>
        <v>0</v>
      </c>
    </row>
    <row r="20" spans="1:22" x14ac:dyDescent="0.25">
      <c r="A20">
        <v>15</v>
      </c>
      <c r="B20">
        <v>0.5</v>
      </c>
      <c r="C20">
        <v>0.28999999999999998</v>
      </c>
      <c r="D20">
        <v>579.6</v>
      </c>
      <c r="E20">
        <v>11.9</v>
      </c>
      <c r="F20">
        <v>1171</v>
      </c>
      <c r="I20">
        <v>15</v>
      </c>
      <c r="J20">
        <v>0.5</v>
      </c>
      <c r="K20">
        <v>0.28999999999999998</v>
      </c>
      <c r="L20">
        <v>578</v>
      </c>
      <c r="M20">
        <v>11.84</v>
      </c>
      <c r="N20">
        <v>1171</v>
      </c>
      <c r="Q20" s="16">
        <v>15</v>
      </c>
      <c r="R20" s="17">
        <f>B20-J20</f>
        <v>0</v>
      </c>
      <c r="S20" s="17">
        <f>C20-K20</f>
        <v>0</v>
      </c>
      <c r="T20" s="17">
        <f>D20-L20</f>
        <v>1.6000000000000227</v>
      </c>
      <c r="U20" s="17">
        <f>E20-M20</f>
        <v>6.0000000000000497E-2</v>
      </c>
      <c r="V20" s="17">
        <f>F20-N20</f>
        <v>0</v>
      </c>
    </row>
    <row r="21" spans="1:22" x14ac:dyDescent="0.25">
      <c r="A21">
        <v>16</v>
      </c>
      <c r="B21">
        <v>0.41</v>
      </c>
      <c r="C21">
        <v>0.38</v>
      </c>
      <c r="D21">
        <v>836</v>
      </c>
      <c r="E21">
        <v>15.4</v>
      </c>
      <c r="F21">
        <v>1171</v>
      </c>
      <c r="I21">
        <v>16</v>
      </c>
      <c r="J21">
        <v>0.41</v>
      </c>
      <c r="K21">
        <v>0.38</v>
      </c>
      <c r="L21">
        <v>830</v>
      </c>
      <c r="M21">
        <v>15.34</v>
      </c>
      <c r="N21">
        <v>1171</v>
      </c>
      <c r="Q21" s="16">
        <v>16</v>
      </c>
      <c r="R21" s="17">
        <f>B21-J21</f>
        <v>0</v>
      </c>
      <c r="S21" s="17">
        <f>C21-K21</f>
        <v>0</v>
      </c>
      <c r="T21" s="17">
        <f>D21-L21</f>
        <v>6</v>
      </c>
      <c r="U21" s="17">
        <f>E21-M21</f>
        <v>6.0000000000000497E-2</v>
      </c>
      <c r="V21" s="17">
        <f>F21-N21</f>
        <v>0</v>
      </c>
    </row>
    <row r="22" spans="1:22" x14ac:dyDescent="0.25">
      <c r="A22">
        <v>17</v>
      </c>
      <c r="B22">
        <v>0.32</v>
      </c>
      <c r="C22">
        <v>0.47</v>
      </c>
      <c r="D22">
        <v>1104</v>
      </c>
      <c r="E22">
        <v>19.079999999999998</v>
      </c>
      <c r="F22">
        <v>1171</v>
      </c>
      <c r="I22">
        <v>17</v>
      </c>
      <c r="J22">
        <v>0.32</v>
      </c>
      <c r="K22">
        <v>0.47</v>
      </c>
      <c r="L22">
        <v>1101</v>
      </c>
      <c r="M22">
        <v>19</v>
      </c>
      <c r="N22">
        <v>1171</v>
      </c>
      <c r="Q22" s="16">
        <v>17</v>
      </c>
      <c r="R22" s="17">
        <f>B22-J22</f>
        <v>0</v>
      </c>
      <c r="S22" s="17">
        <f>C22-K22</f>
        <v>0</v>
      </c>
      <c r="T22" s="17">
        <f>D22-L22</f>
        <v>3</v>
      </c>
      <c r="U22" s="17">
        <f>E22-M22</f>
        <v>7.9999999999998295E-2</v>
      </c>
      <c r="V22" s="17">
        <f>F22-N22</f>
        <v>0</v>
      </c>
    </row>
    <row r="24" spans="1:22" x14ac:dyDescent="0.25">
      <c r="F24" s="16"/>
      <c r="G24" s="17"/>
      <c r="H24" s="17"/>
      <c r="I24" s="17"/>
      <c r="J24" s="17"/>
      <c r="K24" s="17"/>
    </row>
  </sheetData>
  <mergeCells count="6">
    <mergeCell ref="A1:F2"/>
    <mergeCell ref="I1:N2"/>
    <mergeCell ref="Q1:V2"/>
    <mergeCell ref="I14:N15"/>
    <mergeCell ref="A14:F15"/>
    <mergeCell ref="Q14:V1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Taymi</dc:creator>
  <cp:lastModifiedBy>Taymi</cp:lastModifiedBy>
  <dcterms:created xsi:type="dcterms:W3CDTF">2020-11-12T17:10:22Z</dcterms:created>
  <dcterms:modified xsi:type="dcterms:W3CDTF">2020-11-13T12:10:26Z</dcterms:modified>
</cp:coreProperties>
</file>