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679\Cambridge University Dropbox\Ettore Settanni\WIP - quarantine - April 2020\R PCA and MCA resources\PCA QUQU paper\Revision 1\"/>
    </mc:Choice>
  </mc:AlternateContent>
  <xr:revisionPtr revIDLastSave="0" documentId="13_ncr:1_{63CD6560-9FEC-4025-8F74-6DDE3B8228F4}" xr6:coauthVersionLast="47" xr6:coauthVersionMax="47" xr10:uidLastSave="{00000000-0000-0000-0000-000000000000}"/>
  <bookViews>
    <workbookView xWindow="57480" yWindow="-120" windowWidth="38640" windowHeight="21840" activeTab="1" xr2:uid="{60ECD651-42D8-4C98-8C2B-E1BD849449D8}"/>
  </bookViews>
  <sheets>
    <sheet name="info" sheetId="2" r:id="rId1"/>
    <sheet name="lookup_manual" sheetId="1" r:id="rId2"/>
    <sheet name="downloads_selected" sheetId="3" r:id="rId3"/>
    <sheet name="downloads_all" sheetId="4" r:id="rId4"/>
  </sheets>
  <definedNames>
    <definedName name="_xlnm._FilterDatabase" localSheetId="1" hidden="1">lookup_manual!$A$1:$O$81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E. Settanni</author>
  </authors>
  <commentList>
    <comment ref="K34" authorId="0" shapeId="0" xr:uid="{DFCFC6CE-A464-40A9-AF32-3F0290120857}">
      <text>
        <r>
          <rPr>
            <b/>
            <sz val="9"/>
            <color indexed="81"/>
            <rFont val="Tahoma"/>
            <family val="2"/>
          </rPr>
          <t>E. Settanni:</t>
        </r>
        <r>
          <rPr>
            <sz val="9"/>
            <color indexed="81"/>
            <rFont val="Tahoma"/>
            <family val="2"/>
          </rPr>
          <t xml:space="preserve">
provides review...</t>
        </r>
      </text>
    </comment>
    <comment ref="G43" authorId="0" shapeId="0" xr:uid="{0BAF88D8-A4DA-4FD5-A8AC-DA0C98B918EB}">
      <text>
        <r>
          <rPr>
            <b/>
            <sz val="9"/>
            <color indexed="81"/>
            <rFont val="Tahoma"/>
            <family val="2"/>
          </rPr>
          <t>E. Settanni:</t>
        </r>
        <r>
          <rPr>
            <sz val="9"/>
            <color indexed="81"/>
            <rFont val="Tahoma"/>
            <family val="2"/>
          </rPr>
          <t xml:space="preserve">
same author as biplotbootGUI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E. Settanni</author>
  </authors>
  <commentList>
    <comment ref="B1" authorId="0" shapeId="0" xr:uid="{DD2A589E-EF69-4470-AEF8-DE6691AA9F1E}">
      <text>
        <r>
          <rPr>
            <b/>
            <sz val="9"/>
            <color indexed="81"/>
            <rFont val="Tahoma"/>
            <family val="2"/>
          </rPr>
          <t>E. Settanni:</t>
        </r>
        <r>
          <rPr>
            <sz val="9"/>
            <color indexed="81"/>
            <rFont val="Tahoma"/>
            <family val="2"/>
          </rPr>
          <t xml:space="preserve">
march 1, 2023 - march 1, 2025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E. Settanni</author>
  </authors>
  <commentList>
    <comment ref="B1" authorId="0" shapeId="0" xr:uid="{41C2AE44-0505-4258-995E-10D94C01A25B}">
      <text>
        <r>
          <rPr>
            <b/>
            <sz val="9"/>
            <color indexed="81"/>
            <rFont val="Tahoma"/>
            <family val="2"/>
          </rPr>
          <t>E. Settanni:</t>
        </r>
        <r>
          <rPr>
            <sz val="9"/>
            <color indexed="81"/>
            <rFont val="Tahoma"/>
            <family val="2"/>
          </rPr>
          <t xml:space="preserve">
march 1, 2023 - march 1, 2025</t>
        </r>
      </text>
    </comment>
  </commentList>
</comments>
</file>

<file path=xl/sharedStrings.xml><?xml version="1.0" encoding="utf-8"?>
<sst xmlns="http://schemas.openxmlformats.org/spreadsheetml/2006/main" count="954" uniqueCount="372">
  <si>
    <t>auto.pca</t>
  </si>
  <si>
    <t>Automatic Variable Reduction Using Principal Component Analysis</t>
  </si>
  <si>
    <t>https://cran.r-project.org/web/packages/auto.pca/index.html</t>
  </si>
  <si>
    <t>CRAN</t>
  </si>
  <si>
    <t>imports</t>
  </si>
  <si>
    <t>Repository</t>
  </si>
  <si>
    <t>package</t>
  </si>
  <si>
    <t>description</t>
  </si>
  <si>
    <t>link</t>
  </si>
  <si>
    <t xml:space="preserve"> psych</t>
  </si>
  <si>
    <t>Has paper reference</t>
  </si>
  <si>
    <t>https://citeseerx.ist.psu.edu/document?repid=rep1&amp;type=pdf&amp;doi=6f5c37562374b9053d8212d7c97bbdd68cee2133</t>
  </si>
  <si>
    <t>bootSVD</t>
  </si>
  <si>
    <t>Fast, Exact Bootstrap Principal Component Analysis for High Dimensional Data</t>
  </si>
  <si>
    <t>https://cran.r-project.org/web/packages/bootSVD/index.html</t>
  </si>
  <si>
    <t>https://www.tandfonline.com/doi/full/10.1080/01621459.2015.1062383</t>
  </si>
  <si>
    <t>cauchypca</t>
  </si>
  <si>
    <t>Robust Principal Component Analysis Using the Cauchy Distribution</t>
  </si>
  <si>
    <t>https://link.springer.com/article/10.1007/s11222-023-10328-x</t>
  </si>
  <si>
    <t>https://cran.r-project.org/web/packages/cauchypca/index.html</t>
  </si>
  <si>
    <t>Robust</t>
  </si>
  <si>
    <t>Boostrap</t>
  </si>
  <si>
    <t>Flag</t>
  </si>
  <si>
    <t>ddpca</t>
  </si>
  <si>
    <t>Diagonally Dominant Principal Component Analysis</t>
  </si>
  <si>
    <t>https://cran.r-project.org/web/packages/ddpca/index.html</t>
  </si>
  <si>
    <t>https://arxiv.org/abs/1906.00051</t>
  </si>
  <si>
    <t>do3PCA</t>
  </si>
  <si>
    <t>Probabilistic Phylogenetic Principal Component Analysis</t>
  </si>
  <si>
    <t>Biplot?</t>
  </si>
  <si>
    <t>YES</t>
  </si>
  <si>
    <t>NO</t>
  </si>
  <si>
    <t>included in Task Views (collection)</t>
  </si>
  <si>
    <t>Phylogenetics</t>
  </si>
  <si>
    <t>EESPCA</t>
  </si>
  <si>
    <t>Eigenvectors from Eigenvalues Sparse Principal Component Analysis (EESPCA)</t>
  </si>
  <si>
    <t>https://cran.r-project.org/web/packages/EESPCA/index.html</t>
  </si>
  <si>
    <t>https://www.tandfonline.com/doi/full/10.1080/10618600.2021.1987254</t>
  </si>
  <si>
    <t>Sparse</t>
  </si>
  <si>
    <t>probabilistic</t>
  </si>
  <si>
    <t>https://cran.r-project.org/web/packages/do3PCA/index.html</t>
  </si>
  <si>
    <t>epca</t>
  </si>
  <si>
    <t>Exploratory Principal Component Analysis</t>
  </si>
  <si>
    <t>https://cran.r-project.org/web/packages/epca/vignettes/epca.html</t>
  </si>
  <si>
    <t>FactorAssumptions</t>
  </si>
  <si>
    <t>Set of Assumptions for Factor and Principal Component Analysis</t>
  </si>
  <si>
    <t>https://cran.r-project.org/web/packages/available_packages_by_name.html</t>
  </si>
  <si>
    <t>https://cran.r-project.org/web/packages/FactorAssumptions/index.html</t>
  </si>
  <si>
    <t>https://cran.r-project.org/web/packages/FactorAssumptions/vignettes/vignette.html</t>
  </si>
  <si>
    <t>Factor analysis</t>
  </si>
  <si>
    <t>fastglmpca</t>
  </si>
  <si>
    <t>Fast Algorithms for Generalized Principal Component Analysis</t>
  </si>
  <si>
    <t>https://cran.r-project.org/web/packages/fastglmpca/index.html</t>
  </si>
  <si>
    <t>bioinformatics</t>
  </si>
  <si>
    <t>https://genomebiology.biomedcentral.com/articles/10.1186/s13059-019-1861-6</t>
  </si>
  <si>
    <t>https://cran.r-project.org/web/packages/FPCdpca/index.html</t>
  </si>
  <si>
    <t>https://www.sciencedirect.com/science/article/pii/S0378437124008185?via%3Dihub</t>
  </si>
  <si>
    <t>FPCdpca</t>
  </si>
  <si>
    <t>The FPCdpca Criterion on Distributed Principal Component Analysis</t>
  </si>
  <si>
    <t>funpca</t>
  </si>
  <si>
    <t>Functional Principal Component Analysis</t>
  </si>
  <si>
    <t>https://cran.r-project.org/web/packages/funpca/index.html</t>
  </si>
  <si>
    <t>MASS</t>
  </si>
  <si>
    <t>https://ediss.uni-goettingen.de/handle/11858/00-1735-0000-0028-87F9-6</t>
  </si>
  <si>
    <t>hdpca</t>
  </si>
  <si>
    <t>Principal Component Analysis in High-Dimensional Data</t>
  </si>
  <si>
    <t>https://cran.r-project.org/web/packages/hdpca/index.html</t>
  </si>
  <si>
    <t>https://www.sciencedirect.com/science/article/pii/S0047259X18300393?via%3Dihub</t>
  </si>
  <si>
    <t>jvcoords</t>
  </si>
  <si>
    <t>Principal Component Analysis (PCA) and Whitening</t>
  </si>
  <si>
    <t>https://cran.r-project.org/web/packages/jvcoords/index.html</t>
  </si>
  <si>
    <t>KSA</t>
  </si>
  <si>
    <t>Retained Component Criterion for Principal Component Analysis</t>
  </si>
  <si>
    <t>https://cran.r-project.org/web/packages/KSA/index.html</t>
  </si>
  <si>
    <t>number of components</t>
  </si>
  <si>
    <t>loadings</t>
  </si>
  <si>
    <t>Loadings for Principal Component Analysis and Partial Least Squares</t>
  </si>
  <si>
    <t>https://cran.r-project.org/web/packages/loadings/index.html</t>
  </si>
  <si>
    <t>https://bmcbioinformatics.biomedcentral.com/articles/10.1186/1471-2105-15-51</t>
  </si>
  <si>
    <t>markerpen</t>
  </si>
  <si>
    <t>Marker Gene Detection via Penalized Principal Component Analysis</t>
  </si>
  <si>
    <t>https://cran.r-project.org/web/packages/markerpen/index.html</t>
  </si>
  <si>
    <t>https://www.biorxiv.org/content/10.1101/2020.11.07.373043v1</t>
  </si>
  <si>
    <t>MDSPCAShiny</t>
  </si>
  <si>
    <t>Interactive Document for Working with Multidimensional Scaling and Principal Component Analysis</t>
  </si>
  <si>
    <t>https://cran.r-project.org/web/packages/MDSPCAShiny/index.html</t>
  </si>
  <si>
    <t>Interactive shiny</t>
  </si>
  <si>
    <t>mvMonitoring</t>
  </si>
  <si>
    <t>Multi-State Adaptive Dynamic Principal Component Analysis for Multivariate Process Monitoring</t>
  </si>
  <si>
    <t>https://cran.r-project.org/web/packages/mvMonitoring/index.html</t>
  </si>
  <si>
    <t>Anomaly</t>
  </si>
  <si>
    <t>https://link.springer.com/article/10.1007/s00477-016-1246-2</t>
  </si>
  <si>
    <t>onlinePCA</t>
  </si>
  <si>
    <t>Online Principal Component Analysis</t>
  </si>
  <si>
    <t>https://cran.r-project.org/web/packages/onlinePCA/index.html</t>
  </si>
  <si>
    <t>perturbation</t>
  </si>
  <si>
    <t>pcadapt</t>
  </si>
  <si>
    <t>Fast Principal Component Analysis for Outlier Detection</t>
  </si>
  <si>
    <t>https://cran.r-project.org/web/packages/pcadapt/index.html</t>
  </si>
  <si>
    <t>https://onlinelibrary.wiley.com/doi/10.1111/1755-0998.12592</t>
  </si>
  <si>
    <t>PCADSC</t>
  </si>
  <si>
    <t>Tools for Principal Component Analysis-Based Data Structure Comparisons</t>
  </si>
  <si>
    <t>https://cran.r-project.org/web/packages/PCADSC/index.html</t>
  </si>
  <si>
    <t>pcaL1</t>
  </si>
  <si>
    <t>L1-Norm PCA Methods</t>
  </si>
  <si>
    <t>https://cran.r-project.org/web/packages/pcaL1/index.html</t>
  </si>
  <si>
    <t>pPCA</t>
  </si>
  <si>
    <t>Partial Principal Component Analysis of Partitioned Large Sparse Matrices</t>
  </si>
  <si>
    <t>https://cran.r-project.org/web/packages/pPCA/index.html</t>
  </si>
  <si>
    <t>RankPCA</t>
  </si>
  <si>
    <t>Rank of Variables Based on Principal Component Analysis for Mixed Data Types</t>
  </si>
  <si>
    <t>https://cran.r-project.org/web/packages/RankPCA/index.html</t>
  </si>
  <si>
    <t>RCCPCA</t>
  </si>
  <si>
    <t>"Retained Component Criterion for Principal Component Analysis"</t>
  </si>
  <si>
    <t>https://cran.r-project.org/web/packages/RCCPCA/index.html</t>
  </si>
  <si>
    <t>RcmdrPlugin.PcaRobust</t>
  </si>
  <si>
    <t>R Commander Plug-in for Robust Principal Component Analysis</t>
  </si>
  <si>
    <t>https://cran.r-project.org/web/packages/RcmdrPlugin.PcaRobust/index.html</t>
  </si>
  <si>
    <t>RMLPCA</t>
  </si>
  <si>
    <t>Maximum Likelihood Principal Component Analysis</t>
  </si>
  <si>
    <t>https://cran.r-project.org/web/packages/RMLPCA/index.html</t>
  </si>
  <si>
    <t>https://www.sciencedirect.com/science/article/pii/B9780444641656030299?via%3Dihub</t>
  </si>
  <si>
    <t>measurement error</t>
  </si>
  <si>
    <t>sparsepca</t>
  </si>
  <si>
    <t>Sparse Principal Component Analysis (SPCA)</t>
  </si>
  <si>
    <t>https://cran.r-project.org/web/packages/sparsepca/index.html</t>
  </si>
  <si>
    <t>https://arxiv.org/abs/1804.00341</t>
  </si>
  <si>
    <t>SpatPCA</t>
  </si>
  <si>
    <t>Regularized Principal Component Analysis for Spatial Data</t>
  </si>
  <si>
    <t>https://cran.r-project.org/web/packages/SpatPCA/index.html</t>
  </si>
  <si>
    <t>https://www.tandfonline.com/doi/full/10.1080/10618600.2016.1157483</t>
  </si>
  <si>
    <t>SPCAvRP</t>
  </si>
  <si>
    <t>Sparse Principal Component Analysis via Random Projections (SPCAvRP)</t>
  </si>
  <si>
    <t>https://cran.r-project.org/web/packages/SPCAvRP/index.html</t>
  </si>
  <si>
    <t>https://arxiv.org/abs/1712.05630</t>
  </si>
  <si>
    <t>https://cran.r-project.org/web/packages/areabiplot/index.html</t>
  </si>
  <si>
    <t>PCA</t>
  </si>
  <si>
    <t>https://www.tandfonline.com/doi/abs/10.1198/jcgs.2010.07134</t>
  </si>
  <si>
    <t>areabiplot</t>
  </si>
  <si>
    <t>Area Biplot</t>
  </si>
  <si>
    <t>https://cran.r-project.org/web/packages/bipl5/index.html</t>
  </si>
  <si>
    <t>bipl5</t>
  </si>
  <si>
    <t>Construct Reactive Calibrated Axes Biplots</t>
  </si>
  <si>
    <t>biplotbootGUI</t>
  </si>
  <si>
    <t>Bootstrap on Classical Biplots and Clustering Disjoint Biplot</t>
  </si>
  <si>
    <t>https://cran.r-project.org/web/packages/biplotbootGUI/index.html</t>
  </si>
  <si>
    <t>biplotEZ</t>
  </si>
  <si>
    <t>EZ-to-Use Biplots</t>
  </si>
  <si>
    <t>BiplotGUI</t>
  </si>
  <si>
    <t>Interactive Biplots in R</t>
  </si>
  <si>
    <t>https://cran.r-project.org/web/packages/BiplotGUI/index.html</t>
  </si>
  <si>
    <t>https://cran.r-project.org/web/packages/biplotEZ/index.html</t>
  </si>
  <si>
    <t>bpca</t>
  </si>
  <si>
    <t>Biplot of Multivariate Data Based on Principal Components Analysis</t>
  </si>
  <si>
    <t>https://cran.r-project.org/web/packages/bpca/index.html</t>
  </si>
  <si>
    <t>calibrate</t>
  </si>
  <si>
    <t>Calibration of Scatterplot and Biplot Axes</t>
  </si>
  <si>
    <t>https://cran.r-project.org/web/packages/calibrate/index.html</t>
  </si>
  <si>
    <t>dynBiplotGUI</t>
  </si>
  <si>
    <t>Full Interactive GUI for Dynamic Biplot in R</t>
  </si>
  <si>
    <t>https://cran.r-project.org/web/packages/dynBiplotGUI/index.html</t>
  </si>
  <si>
    <t>ggbiplot</t>
  </si>
  <si>
    <t>A Grammar of Graphics Implementation of Biplots</t>
  </si>
  <si>
    <t>GGEBiplots</t>
  </si>
  <si>
    <t>GGE Biplots with 'ggplot2'</t>
  </si>
  <si>
    <t>MultBiplotR</t>
  </si>
  <si>
    <t>Multivariate Analysis Using Biplots in R</t>
  </si>
  <si>
    <t>https://cran.r-project.org/web/packages/MultBiplotR/index.html</t>
  </si>
  <si>
    <t>https://cran.r-project.org/web/packages/GGEBiplots/index.html</t>
  </si>
  <si>
    <t>https://cran.r-project.org/web/packages/ggbiplot/index.html</t>
  </si>
  <si>
    <t>multibiplotGUI</t>
  </si>
  <si>
    <t>Multibiplot Analysis in R</t>
  </si>
  <si>
    <t>https://cran.r-project.org/web/packages/multibiplotGUI/index.html</t>
  </si>
  <si>
    <t>https://cran.r-project.org/web/packages/compindPCA/index.html</t>
  </si>
  <si>
    <t>https://www.sciencedirect.com/science/article/pii/S1470160X18301389?via%3Dihub</t>
  </si>
  <si>
    <t>Food</t>
  </si>
  <si>
    <t>compindPCA</t>
  </si>
  <si>
    <t>Computation of Relative Weights of Variables and Composite Index Values Based on PCA</t>
  </si>
  <si>
    <t>DLPCA</t>
  </si>
  <si>
    <t>The Distributed Local PCA Algorithm</t>
  </si>
  <si>
    <t>https://cran.r-project.org/web/packages/DLPCA/index.html</t>
  </si>
  <si>
    <t>https://www.tandfonline.com/doi/full/10.1080/02331888.2020.1823979</t>
  </si>
  <si>
    <t>bootstrap</t>
  </si>
  <si>
    <t>https://cran.r-project.org/web/packages/elasticnet/index.html</t>
  </si>
  <si>
    <t>elasticnet</t>
  </si>
  <si>
    <t>Elastic-Net for Sparse Estimation and Sparse PCA</t>
  </si>
  <si>
    <t>sparse</t>
  </si>
  <si>
    <t>distributed</t>
  </si>
  <si>
    <t>freqdom</t>
  </si>
  <si>
    <t>Frequency Domain Based Analysis: Dynamic PCA</t>
  </si>
  <si>
    <t>https://cran.r-project.org/web/packages/freqdom/index.html</t>
  </si>
  <si>
    <t>time series</t>
  </si>
  <si>
    <t>GABB</t>
  </si>
  <si>
    <t>Facilitation of Data Preparation and Plotting Procedures for RDA and PCA Analyses</t>
  </si>
  <si>
    <t>Vegan and FactoMiner</t>
  </si>
  <si>
    <t>https://cran.r-project.org/web/packages/GABB/index.html</t>
  </si>
  <si>
    <t>preparation</t>
  </si>
  <si>
    <t>gaston</t>
  </si>
  <si>
    <t>Genetic Data Handling (QC, GRM, LD, PCA) &amp; Linear Mixed Models</t>
  </si>
  <si>
    <t>bioinformatic</t>
  </si>
  <si>
    <t>https://cran.r-project.org/web/packages/gaston/index.html</t>
  </si>
  <si>
    <t>https://cran.r-project.org/web/packages/ggpca/index.html</t>
  </si>
  <si>
    <t>ggpca</t>
  </si>
  <si>
    <t>Publication-Ready PCA, t-SNE, and UMAP Plots</t>
  </si>
  <si>
    <t>https://cran.r-project.org/web/packages/glmpca/index.html</t>
  </si>
  <si>
    <t>glmpca</t>
  </si>
  <si>
    <t>Dimension Reduction of Non-Normally Distributed Data</t>
  </si>
  <si>
    <t>Gmedian</t>
  </si>
  <si>
    <t>Geometric Median, k-Medians Clustering and Robust Median PCA</t>
  </si>
  <si>
    <t>https://cran.r-project.org/web/packages/Gmedian/index.html</t>
  </si>
  <si>
    <t>gwaRs</t>
  </si>
  <si>
    <t>Manhattan, Q-Q, and PCA Plots using 'ggplot2'</t>
  </si>
  <si>
    <t>viz</t>
  </si>
  <si>
    <t>https://cran.r-project.org/web/packages/gwaRs/index.html</t>
  </si>
  <si>
    <t>GWnnegPCA</t>
  </si>
  <si>
    <t>Geographically Weighted Non-Negative Principal Components Analysis</t>
  </si>
  <si>
    <t>https://cran.r-project.org/web/packages/GWnnegPCA/index.html</t>
  </si>
  <si>
    <t>kpcaIG</t>
  </si>
  <si>
    <t>Variables Interpretability with Kernel PCA</t>
  </si>
  <si>
    <t>https://cran.r-project.org/web/packages/kpcaIG/index.html</t>
  </si>
  <si>
    <t>https://bmcbioinformatics.biomedcentral.com/articles/10.1186/s12859-023-05404-y</t>
  </si>
  <si>
    <t>LearnPCA</t>
  </si>
  <si>
    <t>Functions, Data Sets and Vignettes to Aid in Learning Principal Components Analysis (PCA)</t>
  </si>
  <si>
    <t>https://cran.r-project.org/web/packages/LearnPCA/index.html</t>
  </si>
  <si>
    <t>nipals</t>
  </si>
  <si>
    <t>Principal Components Analysis using NIPALS or Weighted EMPCA, with Gram-Schmidt Orthogonalization</t>
  </si>
  <si>
    <t>https://cran.r-project.org/web/packages/nipals/index.html</t>
  </si>
  <si>
    <t>https://www.liebertpub.com/doi/10.1089/cmb.2008.0221</t>
  </si>
  <si>
    <t>nsprcomp</t>
  </si>
  <si>
    <t>Non-Negative and Sparse PCA</t>
  </si>
  <si>
    <t>https://cran.r-project.org/web/packages/nsprcomp/index.html</t>
  </si>
  <si>
    <t>prcomp</t>
  </si>
  <si>
    <t>https://dl.acm.org/doi/10.1145/1390156.1390277</t>
  </si>
  <si>
    <t>PCAmixdata</t>
  </si>
  <si>
    <t>Multivariate Analysis of Mixed Data</t>
  </si>
  <si>
    <t>pcaPP</t>
  </si>
  <si>
    <t>Robust PCA by Projection Pursuit</t>
  </si>
  <si>
    <t>https://papers.ssrn.com/sol3/papers.cfm?abstract_id=968376</t>
  </si>
  <si>
    <t>https://cran.r-project.org/web/packages/pcaPP/index.html</t>
  </si>
  <si>
    <t>https://cran.r-project.org/web/packages/PCAmixdata/index.html</t>
  </si>
  <si>
    <t>pcdpca</t>
  </si>
  <si>
    <t>Dynamic Principal Components for Periodically Correlated Functional Time Series</t>
  </si>
  <si>
    <t>https://cran.r-project.org/web/packages/pcdpca/index.html</t>
  </si>
  <si>
    <t>https://arxiv.org/abs/1612.00040</t>
  </si>
  <si>
    <t>pesel</t>
  </si>
  <si>
    <t>Automatic Estimation of Number of Principal Components in PCA</t>
  </si>
  <si>
    <t>https://cran.r-project.org/web/packages/pesel/index.html</t>
  </si>
  <si>
    <t>https://www.tandfonline.com/doi/full/10.1080/10618600.2017.1340302</t>
  </si>
  <si>
    <t>PoissonPCA</t>
  </si>
  <si>
    <t>Poisson-Noise Corrected PCA</t>
  </si>
  <si>
    <t>https://cran.r-project.org/web/packages/PoissonPCA/index.html</t>
  </si>
  <si>
    <t>https://arxiv.org/abs/1904.11745</t>
  </si>
  <si>
    <t>primePCA</t>
  </si>
  <si>
    <t>Projected Refinement for Imputation of Missing Entries in PCA</t>
  </si>
  <si>
    <t>https://cran.r-project.org/web/packages/primePCA/index.html</t>
  </si>
  <si>
    <t>https://arxiv.org/abs/1906.12125</t>
  </si>
  <si>
    <t>missing data</t>
  </si>
  <si>
    <t>rospca</t>
  </si>
  <si>
    <t>Robust Sparse PCA using the ROSPCA Algorithm</t>
  </si>
  <si>
    <t>https://cran.r-project.org/web/packages/rospca/index.html</t>
  </si>
  <si>
    <t>https://www.tandfonline.com/doi/full/10.1080/00401706.2015.1093962</t>
  </si>
  <si>
    <t>rpca</t>
  </si>
  <si>
    <t>RobustPCA: Decompose a Matrix into Low-Rank and Sparse Components</t>
  </si>
  <si>
    <t>https://cran.r-project.org/web/packages/rpca/index.html</t>
  </si>
  <si>
    <t>VBsparsePCA</t>
  </si>
  <si>
    <t>The Variational Bayesian Method for Sparse PCA</t>
  </si>
  <si>
    <t>https://cran.r-project.org/web/packages/VBsparsePCA/index.html</t>
  </si>
  <si>
    <t>https://arxiv.org/abs/2102.00305</t>
  </si>
  <si>
    <t>https://arxiv.org/abs/1702.00501</t>
  </si>
  <si>
    <t>adaptiveGPCA</t>
  </si>
  <si>
    <t>Adaptive Generalized PCA</t>
  </si>
  <si>
    <t>https://cran.r-project.org/web/packages/adaptiveGPCA/index.html</t>
  </si>
  <si>
    <t>seq</t>
  </si>
  <si>
    <t>amap</t>
  </si>
  <si>
    <t>Another Multidimensional Analysis Package</t>
  </si>
  <si>
    <t>https://cran.r-project.org/web/packages/amap/index.html</t>
  </si>
  <si>
    <t>ade4</t>
  </si>
  <si>
    <t>Analysis of Ecological Data: Exploratory and Euclidean Methods in Environmental Sciences</t>
  </si>
  <si>
    <t>https://cran.r-project.org/web/packages/ade4/index.html</t>
  </si>
  <si>
    <t>https://www.jstatsoft.org/article/view/v022i04</t>
  </si>
  <si>
    <t>FactoMineR</t>
  </si>
  <si>
    <t>Multivariate Exploratory Data Analysis and Data Mining</t>
  </si>
  <si>
    <t>psych</t>
  </si>
  <si>
    <t>Procedures for Psychological, Psychometric, and Personality Research</t>
  </si>
  <si>
    <t>https://cran.r-project.org/web/packages/psych/index.html</t>
  </si>
  <si>
    <t>PCAtools</t>
  </si>
  <si>
    <t>PCAtools: Everything Principal Components Analysis</t>
  </si>
  <si>
    <t>Bioconductor</t>
  </si>
  <si>
    <t>scPCA</t>
  </si>
  <si>
    <t>Sparse Contrastive Principal Component Analysis</t>
  </si>
  <si>
    <t>regionalpcs</t>
  </si>
  <si>
    <t>Summarizing Regional Methylation with Regional Principal Components Analysi</t>
  </si>
  <si>
    <t>SNPRelate</t>
  </si>
  <si>
    <t>Parallel Computing Toolset for Relatedness and Principal Component Analysis of SNP Data</t>
  </si>
  <si>
    <t>https://bioconductor.org/packages/release/bioc/html/pcaMethods.html</t>
  </si>
  <si>
    <t>pcaMethods</t>
  </si>
  <si>
    <t>PCA, PLS(-DA) and OPLS(-DA) for multivariate analysis and feature selection of omics dat</t>
  </si>
  <si>
    <t>ropls</t>
  </si>
  <si>
    <t>pcaExplorer</t>
  </si>
  <si>
    <t>Interactive Visualization of RNA-seq Data Using a Principal Components Approach</t>
  </si>
  <si>
    <t>vegan</t>
  </si>
  <si>
    <t>Community Ecology Package</t>
  </si>
  <si>
    <t>https://cran.r-project.org/web/packages/vegan/index.html</t>
  </si>
  <si>
    <t>Lookup strings</t>
  </si>
  <si>
    <t>Principal components analysis</t>
  </si>
  <si>
    <t>Principal component analysis</t>
  </si>
  <si>
    <t>https://bioconductor.org/packages/release/BiocViews.html#___Software</t>
  </si>
  <si>
    <t>bioconductor</t>
  </si>
  <si>
    <t>Search Date</t>
  </si>
  <si>
    <t>Context: QUQU paper revision (Reviewer 1 query re selection criteria)</t>
  </si>
  <si>
    <t>Package downloads time window</t>
  </si>
  <si>
    <t>from</t>
  </si>
  <si>
    <t>to</t>
  </si>
  <si>
    <t>see my R script gather packages download data</t>
  </si>
  <si>
    <t>PCA_search</t>
  </si>
  <si>
    <t>BIPLOT_search</t>
  </si>
  <si>
    <t>GENERALIST</t>
  </si>
  <si>
    <t>pcaTools</t>
  </si>
  <si>
    <t>download count</t>
  </si>
  <si>
    <t>category</t>
  </si>
  <si>
    <t>princomp</t>
  </si>
  <si>
    <t>Yes</t>
  </si>
  <si>
    <t>in initial table</t>
  </si>
  <si>
    <t>eigen</t>
  </si>
  <si>
    <t>zou, H., Hastie, T. and Tibshirani, R. (2006) "Sparse principal component analysis" Journal of
Computational and Graphical Statistics, 15 (2), 265–286</t>
  </si>
  <si>
    <t>Cardot, H. and Godichon-Baggioni, A. (2017). Fast Estimation of the Median Covariation Matrix with Application to Online Robust Principal Components Analysis. TEST, 26, 461-48</t>
  </si>
  <si>
    <t>Kwak N. (2008) Principal component analysis based on L1-norm maximization, IEEE Transactions
on Pattern Analysis and Machine Intelligence, 30: 1672-1680. DOI:10.1109/TPAMI.2008.114</t>
  </si>
  <si>
    <t>outliers</t>
  </si>
  <si>
    <t>https://arxiv.org/abs/1907.02647</t>
  </si>
  <si>
    <t>calibration</t>
  </si>
  <si>
    <t>HJ</t>
  </si>
  <si>
    <t>https://acsess.onlinelibrary.wiley.com/doi/full/10.2134/agronj2002.9900
Data. Agronomy Journal</t>
  </si>
  <si>
    <t>GGE</t>
  </si>
  <si>
    <t>Search_type</t>
  </si>
  <si>
    <t>Keep?</t>
  </si>
  <si>
    <t>My note</t>
  </si>
  <si>
    <t>just scores &amp; loading plot, not a biplot</t>
  </si>
  <si>
    <t>Ruan Buys; Carel van der Merwe</t>
  </si>
  <si>
    <t>Authors</t>
  </si>
  <si>
    <t>José C. Faria; Clarice G. B. Demétrio</t>
  </si>
  <si>
    <t>Very well done ...except a little imprecision makes the correlation coefficeints wrong…</t>
  </si>
  <si>
    <t>Gabriel and other refs</t>
  </si>
  <si>
    <t>cites Gower, J.C., Lubbe, S. and le Roux, N.J. (2011) but not great</t>
  </si>
  <si>
    <t>Alberto Silva and Adelaide Freitas</t>
  </si>
  <si>
    <t>This is its own thing</t>
  </si>
  <si>
    <t>Ana Belen Nieto Librero and Adelaide Freitas</t>
  </si>
  <si>
    <t>Gabriel, but also the only comparative paper on biplots in R: Nieto, A. B., &amp; Galindo, M. P., &amp; Leiva, V., &amp; Vicente-Galindo, P. (2014). A methodology for
biplots based on bootstrapping with R. Revista Colombiana de Estadistica, 37(2), 367-397</t>
  </si>
  <si>
    <t>seems its own thing… alteranting least squares etc. Maybe take a closer look at the paper</t>
  </si>
  <si>
    <t>Gabriel and Gower, J.C., Lubbe, S. and le Roux, N.J. (2011) - actually from some of the authors</t>
  </si>
  <si>
    <t>what a mess. Hard to follow. Anyway what they call correlation biplot is what I call PCA biplot</t>
  </si>
  <si>
    <t xml:space="preserve"> Anthony la Grange, Niël le Roux, Sugnet Gardner-Lubbe </t>
  </si>
  <si>
    <t>Sugnet Lubbe, Niël le Roux and others</t>
  </si>
  <si>
    <t>https://www.jstatsoft.org/article/view/v030i12; some of the same authors in biplotEZ based mainly on Gower and Hand (unintelligible book on biplots…)</t>
  </si>
  <si>
    <t xml:space="preserve"> 	Jaime Egido</t>
  </si>
  <si>
    <t>Gabriel, but also Galindo…</t>
  </si>
  <si>
    <t>calibrated axis is an alternative to showing variables as arrows. Most downloaded. rinCoor implements Principal Coordinate Analysis</t>
  </si>
  <si>
    <t>Graffelman, J. and van Eeuwijk, F.A. (2005) Calibration of multivariate scatter plots for exploratory
analysis of relations within and between sets of variables in genomic research Biometrical Journal,
47(6) pp. 863-879</t>
  </si>
  <si>
    <t xml:space="preserve">Jan Graffelman </t>
  </si>
  <si>
    <t>Ana Belen Nieto Librero, Nora Baccala, Purificacion Vicente Galindo, Purificacion Galindo Villardon</t>
  </si>
  <si>
    <t>Same gang as others</t>
  </si>
  <si>
    <t>Jose Luis Vicente-Villardon, Laura Vicente-Gonzalez, Elisa Frutos-Bernal</t>
  </si>
  <si>
    <t>Makes mistakes, some inherited from other implementations</t>
  </si>
  <si>
    <t>Sam Dumble [aut, cre], Elisa Frutos Bernal [ctb], Purificacion Galindo Villardon</t>
  </si>
  <si>
    <t>Not sure, very specialised applciation</t>
  </si>
  <si>
    <t>Not sure what this does</t>
  </si>
  <si>
    <t>Has a JSS so a must read. Some imprecision. Cose is very poorly structured but the Appendix in the paper helps. Linked to BiplotEZ due to authors maybe earlier version?</t>
  </si>
  <si>
    <t>NO_but</t>
  </si>
  <si>
    <t>https://www.mdpi.com/2227-7390/9/11/1298</t>
  </si>
  <si>
    <t>SparseBiplots</t>
  </si>
  <si>
    <t>"HJ" biplot but linked to sparse PCA</t>
  </si>
  <si>
    <t>https://cran.r-project.org/web/packages/SparseBiplots/index.html</t>
  </si>
  <si>
    <t>sparse &amp;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</si>
</sst>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1" fillId="0" borderId="0" xfId="0" applyFont="1"/>
    <xf numFmtId="0" fontId="2" fillId="0" borderId="0" xfId="1"/>
    <xf numFmtId="0" fontId="1" fillId="2" borderId="0" xfId="0" applyFont="1" applyFill="1"/>
    <xf numFmtId="0" fontId="2" fillId="0" borderId="0" xfId="1" applyAlignment="1"/>
    <xf numFmtId="0" fontId="1" fillId="6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acsess.onlinelibrary.wiley.com/doi/full/10.2134/agronj2002.9900Data.%20Agronomy%20Journal" TargetMode="External"/><Relationship Id="rId1" Type="http://schemas.openxmlformats.org/officeDocument/2006/relationships/hyperlink" Target="https://papers.ssrn.com/sol3/papers.cfm?abstract_id=968376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6771-0C2B-4354-99E4-A5BE5759F243}">
  <dimension ref="B1:D16"/>
  <sheetViews>
    <sheetView workbookViewId="0">
      <selection activeCell="D14" sqref="D14"/>
    </sheetView>
  </sheetViews>
  <sheetFormatPr defaultRowHeight="14.4" x14ac:dyDescent="0.55000000000000004"/>
  <cols>
    <col min="2" max="2" width="60.1015625" customWidth="1"/>
    <col min="3" max="3" width="10.3125" bestFit="1" customWidth="1"/>
    <col min="4" max="4" width="11.41796875" customWidth="1"/>
  </cols>
  <sheetData>
    <row r="1" spans="2:4" x14ac:dyDescent="0.55000000000000004">
      <c r="B1" t="s">
        <v>309</v>
      </c>
    </row>
    <row r="3" spans="2:4" x14ac:dyDescent="0.55000000000000004">
      <c r="B3" t="s">
        <v>308</v>
      </c>
      <c r="C3" s="5">
        <v>45757</v>
      </c>
    </row>
    <row r="5" spans="2:4" x14ac:dyDescent="0.55000000000000004">
      <c r="B5" t="s">
        <v>3</v>
      </c>
      <c r="C5" t="s">
        <v>46</v>
      </c>
    </row>
    <row r="6" spans="2:4" x14ac:dyDescent="0.55000000000000004">
      <c r="B6" t="s">
        <v>307</v>
      </c>
      <c r="C6" t="s">
        <v>306</v>
      </c>
    </row>
    <row r="8" spans="2:4" x14ac:dyDescent="0.55000000000000004">
      <c r="B8" t="s">
        <v>303</v>
      </c>
    </row>
    <row r="9" spans="2:4" x14ac:dyDescent="0.55000000000000004">
      <c r="C9" t="s">
        <v>304</v>
      </c>
    </row>
    <row r="10" spans="2:4" x14ac:dyDescent="0.55000000000000004">
      <c r="C10" t="s">
        <v>305</v>
      </c>
    </row>
    <row r="11" spans="2:4" x14ac:dyDescent="0.55000000000000004">
      <c r="C11" t="s">
        <v>136</v>
      </c>
    </row>
    <row r="13" spans="2:4" x14ac:dyDescent="0.55000000000000004">
      <c r="B13" t="s">
        <v>310</v>
      </c>
      <c r="C13" t="s">
        <v>311</v>
      </c>
      <c r="D13" s="5">
        <v>44986</v>
      </c>
    </row>
    <row r="14" spans="2:4" x14ac:dyDescent="0.55000000000000004">
      <c r="C14" t="s">
        <v>312</v>
      </c>
      <c r="D14" s="5">
        <v>45717</v>
      </c>
    </row>
    <row r="16" spans="2:4" x14ac:dyDescent="0.55000000000000004">
      <c r="B16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78F9-301D-4BE9-8AF9-D7228CC210BC}">
  <dimension ref="A1:P81"/>
  <sheetViews>
    <sheetView tabSelected="1" workbookViewId="0"/>
  </sheetViews>
  <sheetFormatPr defaultRowHeight="14.4" x14ac:dyDescent="0.55000000000000004"/>
  <cols>
    <col min="1" max="1" width="6.1015625" bestFit="1" customWidth="1"/>
    <col min="2" max="2" width="12.41796875" customWidth="1"/>
    <col min="6" max="6" width="18" bestFit="1" customWidth="1"/>
    <col min="7" max="7" width="22.1015625" bestFit="1" customWidth="1"/>
    <col min="8" max="8" width="59.41796875" bestFit="1" customWidth="1"/>
    <col min="9" max="9" width="55" bestFit="1" customWidth="1"/>
    <col min="11" max="11" width="97.1015625" customWidth="1"/>
    <col min="14" max="14" width="32.3125" bestFit="1" customWidth="1"/>
  </cols>
  <sheetData>
    <row r="1" spans="1:16" x14ac:dyDescent="0.55000000000000004">
      <c r="A1" s="6" t="s">
        <v>272</v>
      </c>
      <c r="B1" s="6" t="s">
        <v>333</v>
      </c>
      <c r="C1" s="6" t="s">
        <v>5</v>
      </c>
      <c r="D1" s="6" t="s">
        <v>322</v>
      </c>
      <c r="E1" s="8" t="s">
        <v>334</v>
      </c>
      <c r="F1" s="8" t="s">
        <v>333</v>
      </c>
      <c r="G1" s="6" t="s">
        <v>6</v>
      </c>
      <c r="H1" s="6" t="s">
        <v>7</v>
      </c>
      <c r="I1" s="6" t="s">
        <v>8</v>
      </c>
      <c r="J1" s="6" t="s">
        <v>4</v>
      </c>
      <c r="K1" s="6" t="s">
        <v>10</v>
      </c>
      <c r="L1" s="6" t="s">
        <v>22</v>
      </c>
      <c r="M1" s="6" t="s">
        <v>29</v>
      </c>
      <c r="N1" s="6" t="s">
        <v>32</v>
      </c>
      <c r="O1" s="6" t="s">
        <v>335</v>
      </c>
      <c r="P1" s="6" t="s">
        <v>338</v>
      </c>
    </row>
    <row r="2" spans="1:16" x14ac:dyDescent="0.55000000000000004">
      <c r="A2">
        <v>1</v>
      </c>
      <c r="B2" t="s">
        <v>314</v>
      </c>
      <c r="C2" t="s">
        <v>3</v>
      </c>
      <c r="D2" t="s">
        <v>31</v>
      </c>
      <c r="E2" t="s">
        <v>31</v>
      </c>
      <c r="F2" t="str">
        <f>IF(E2="NO",_xlfn.CONCAT(B2,"_exclude"),_xlfn.CONCAT(B2,"_keep"))</f>
        <v>PCA_search_exclude</v>
      </c>
      <c r="G2" t="s">
        <v>0</v>
      </c>
      <c r="H2" t="s">
        <v>1</v>
      </c>
      <c r="I2" t="s">
        <v>2</v>
      </c>
      <c r="J2" t="s">
        <v>9</v>
      </c>
      <c r="K2" t="s">
        <v>11</v>
      </c>
      <c r="L2" t="s">
        <v>74</v>
      </c>
      <c r="M2" t="s">
        <v>31</v>
      </c>
    </row>
    <row r="3" spans="1:16" x14ac:dyDescent="0.55000000000000004">
      <c r="A3">
        <v>2</v>
      </c>
      <c r="B3" t="s">
        <v>314</v>
      </c>
      <c r="C3" t="s">
        <v>3</v>
      </c>
      <c r="D3" t="s">
        <v>31</v>
      </c>
      <c r="E3" t="s">
        <v>31</v>
      </c>
      <c r="F3" t="str">
        <f t="shared" ref="F3:F66" si="0">IF(E3="NO",_xlfn.CONCAT(B3,"_exclude"),_xlfn.CONCAT(B3,"_keep"))</f>
        <v>PCA_search_exclude</v>
      </c>
      <c r="G3" t="s">
        <v>12</v>
      </c>
      <c r="H3" t="s">
        <v>13</v>
      </c>
      <c r="I3" t="s">
        <v>14</v>
      </c>
      <c r="K3" t="s">
        <v>15</v>
      </c>
      <c r="L3" t="s">
        <v>21</v>
      </c>
      <c r="M3" t="s">
        <v>31</v>
      </c>
    </row>
    <row r="4" spans="1:16" x14ac:dyDescent="0.55000000000000004">
      <c r="A4">
        <v>3</v>
      </c>
      <c r="B4" t="s">
        <v>314</v>
      </c>
      <c r="C4" t="s">
        <v>3</v>
      </c>
      <c r="D4" t="s">
        <v>31</v>
      </c>
      <c r="E4" t="s">
        <v>31</v>
      </c>
      <c r="F4" t="str">
        <f t="shared" si="0"/>
        <v>PCA_search_exclude</v>
      </c>
      <c r="G4" t="s">
        <v>16</v>
      </c>
      <c r="H4" t="s">
        <v>17</v>
      </c>
      <c r="I4" t="s">
        <v>19</v>
      </c>
      <c r="K4" t="s">
        <v>18</v>
      </c>
      <c r="L4" t="s">
        <v>20</v>
      </c>
      <c r="M4" t="s">
        <v>31</v>
      </c>
    </row>
    <row r="5" spans="1:16" x14ac:dyDescent="0.55000000000000004">
      <c r="A5">
        <v>4</v>
      </c>
      <c r="B5" t="s">
        <v>314</v>
      </c>
      <c r="C5" t="s">
        <v>3</v>
      </c>
      <c r="D5" t="s">
        <v>31</v>
      </c>
      <c r="E5" t="s">
        <v>31</v>
      </c>
      <c r="F5" t="str">
        <f t="shared" si="0"/>
        <v>PCA_search_exclude</v>
      </c>
      <c r="G5" t="s">
        <v>23</v>
      </c>
      <c r="H5" t="s">
        <v>24</v>
      </c>
      <c r="I5" t="s">
        <v>25</v>
      </c>
      <c r="K5" t="s">
        <v>26</v>
      </c>
      <c r="M5" t="s">
        <v>31</v>
      </c>
    </row>
    <row r="6" spans="1:16" x14ac:dyDescent="0.55000000000000004">
      <c r="A6">
        <v>5</v>
      </c>
      <c r="B6" t="s">
        <v>314</v>
      </c>
      <c r="C6" t="s">
        <v>3</v>
      </c>
      <c r="D6" t="s">
        <v>31</v>
      </c>
      <c r="E6" t="s">
        <v>31</v>
      </c>
      <c r="F6" t="str">
        <f t="shared" si="0"/>
        <v>PCA_search_exclude</v>
      </c>
      <c r="G6" t="s">
        <v>27</v>
      </c>
      <c r="H6" t="s">
        <v>28</v>
      </c>
      <c r="I6" t="s">
        <v>40</v>
      </c>
      <c r="L6" t="s">
        <v>39</v>
      </c>
      <c r="M6" t="s">
        <v>30</v>
      </c>
      <c r="N6" t="s">
        <v>33</v>
      </c>
    </row>
    <row r="7" spans="1:16" x14ac:dyDescent="0.55000000000000004">
      <c r="A7">
        <v>6</v>
      </c>
      <c r="B7" t="s">
        <v>314</v>
      </c>
      <c r="C7" t="s">
        <v>3</v>
      </c>
      <c r="D7" t="s">
        <v>31</v>
      </c>
      <c r="E7" t="s">
        <v>31</v>
      </c>
      <c r="F7" t="str">
        <f t="shared" si="0"/>
        <v>PCA_search_exclude</v>
      </c>
      <c r="G7" t="s">
        <v>34</v>
      </c>
      <c r="H7" t="s">
        <v>35</v>
      </c>
      <c r="I7" t="s">
        <v>36</v>
      </c>
      <c r="K7" t="s">
        <v>37</v>
      </c>
      <c r="L7" t="s">
        <v>38</v>
      </c>
      <c r="M7" t="s">
        <v>31</v>
      </c>
    </row>
    <row r="8" spans="1:16" x14ac:dyDescent="0.55000000000000004">
      <c r="A8">
        <v>7</v>
      </c>
      <c r="B8" t="s">
        <v>314</v>
      </c>
      <c r="C8" t="s">
        <v>3</v>
      </c>
      <c r="D8" t="s">
        <v>31</v>
      </c>
      <c r="E8" t="s">
        <v>31</v>
      </c>
      <c r="F8" t="str">
        <f t="shared" si="0"/>
        <v>PCA_search_exclude</v>
      </c>
      <c r="G8" t="s">
        <v>41</v>
      </c>
      <c r="H8" t="s">
        <v>42</v>
      </c>
      <c r="K8" t="s">
        <v>43</v>
      </c>
      <c r="L8" t="s">
        <v>49</v>
      </c>
      <c r="M8" t="s">
        <v>31</v>
      </c>
    </row>
    <row r="9" spans="1:16" x14ac:dyDescent="0.55000000000000004">
      <c r="A9">
        <v>8</v>
      </c>
      <c r="B9" t="s">
        <v>314</v>
      </c>
      <c r="C9" t="s">
        <v>3</v>
      </c>
      <c r="D9" t="s">
        <v>31</v>
      </c>
      <c r="E9" t="s">
        <v>31</v>
      </c>
      <c r="F9" t="str">
        <f t="shared" si="0"/>
        <v>PCA_search_exclude</v>
      </c>
      <c r="G9" t="s">
        <v>44</v>
      </c>
      <c r="H9" t="s">
        <v>45</v>
      </c>
      <c r="I9" t="s">
        <v>47</v>
      </c>
      <c r="K9" t="s">
        <v>48</v>
      </c>
      <c r="L9" t="s">
        <v>49</v>
      </c>
      <c r="M9" t="s">
        <v>31</v>
      </c>
    </row>
    <row r="10" spans="1:16" x14ac:dyDescent="0.55000000000000004">
      <c r="A10">
        <v>9</v>
      </c>
      <c r="B10" t="s">
        <v>314</v>
      </c>
      <c r="C10" t="s">
        <v>3</v>
      </c>
      <c r="D10" t="s">
        <v>31</v>
      </c>
      <c r="E10" t="s">
        <v>31</v>
      </c>
      <c r="F10" t="str">
        <f t="shared" si="0"/>
        <v>PCA_search_exclude</v>
      </c>
      <c r="G10" t="s">
        <v>50</v>
      </c>
      <c r="H10" t="s">
        <v>51</v>
      </c>
      <c r="I10" t="s">
        <v>52</v>
      </c>
      <c r="K10" t="s">
        <v>54</v>
      </c>
      <c r="L10" t="s">
        <v>53</v>
      </c>
      <c r="M10" t="s">
        <v>31</v>
      </c>
    </row>
    <row r="11" spans="1:16" x14ac:dyDescent="0.55000000000000004">
      <c r="A11">
        <v>10</v>
      </c>
      <c r="B11" t="s">
        <v>314</v>
      </c>
      <c r="C11" t="s">
        <v>3</v>
      </c>
      <c r="D11" t="s">
        <v>31</v>
      </c>
      <c r="E11" t="s">
        <v>31</v>
      </c>
      <c r="F11" t="str">
        <f t="shared" si="0"/>
        <v>PCA_search_exclude</v>
      </c>
      <c r="G11" t="s">
        <v>57</v>
      </c>
      <c r="H11" t="s">
        <v>58</v>
      </c>
      <c r="I11" t="s">
        <v>55</v>
      </c>
      <c r="K11" t="s">
        <v>56</v>
      </c>
      <c r="L11" t="s">
        <v>187</v>
      </c>
      <c r="M11" t="s">
        <v>31</v>
      </c>
    </row>
    <row r="12" spans="1:16" x14ac:dyDescent="0.55000000000000004">
      <c r="A12">
        <v>11</v>
      </c>
      <c r="B12" t="s">
        <v>314</v>
      </c>
      <c r="C12" t="s">
        <v>3</v>
      </c>
      <c r="D12" t="s">
        <v>31</v>
      </c>
      <c r="E12" t="s">
        <v>31</v>
      </c>
      <c r="F12" t="str">
        <f t="shared" si="0"/>
        <v>PCA_search_exclude</v>
      </c>
      <c r="G12" t="s">
        <v>59</v>
      </c>
      <c r="H12" t="s">
        <v>60</v>
      </c>
      <c r="I12" t="s">
        <v>61</v>
      </c>
      <c r="J12" t="s">
        <v>62</v>
      </c>
      <c r="K12" t="s">
        <v>63</v>
      </c>
      <c r="M12" t="s">
        <v>31</v>
      </c>
    </row>
    <row r="13" spans="1:16" x14ac:dyDescent="0.55000000000000004">
      <c r="A13">
        <v>12</v>
      </c>
      <c r="B13" t="s">
        <v>314</v>
      </c>
      <c r="C13" t="s">
        <v>3</v>
      </c>
      <c r="D13" t="s">
        <v>31</v>
      </c>
      <c r="E13" t="s">
        <v>31</v>
      </c>
      <c r="F13" t="str">
        <f t="shared" si="0"/>
        <v>PCA_search_exclude</v>
      </c>
      <c r="G13" t="s">
        <v>64</v>
      </c>
      <c r="H13" t="s">
        <v>65</v>
      </c>
      <c r="I13" t="s">
        <v>66</v>
      </c>
      <c r="K13" t="s">
        <v>67</v>
      </c>
      <c r="L13" t="s">
        <v>53</v>
      </c>
      <c r="M13" t="s">
        <v>30</v>
      </c>
    </row>
    <row r="14" spans="1:16" x14ac:dyDescent="0.55000000000000004">
      <c r="A14">
        <v>13</v>
      </c>
      <c r="B14" t="s">
        <v>314</v>
      </c>
      <c r="C14" t="s">
        <v>3</v>
      </c>
      <c r="D14" t="s">
        <v>31</v>
      </c>
      <c r="E14" t="s">
        <v>31</v>
      </c>
      <c r="F14" t="str">
        <f t="shared" si="0"/>
        <v>PCA_search_exclude</v>
      </c>
      <c r="G14" t="s">
        <v>68</v>
      </c>
      <c r="H14" t="s">
        <v>69</v>
      </c>
      <c r="I14" t="s">
        <v>70</v>
      </c>
      <c r="L14" t="s">
        <v>74</v>
      </c>
      <c r="M14" t="s">
        <v>31</v>
      </c>
    </row>
    <row r="15" spans="1:16" x14ac:dyDescent="0.55000000000000004">
      <c r="A15">
        <v>14</v>
      </c>
      <c r="B15" t="s">
        <v>314</v>
      </c>
      <c r="C15" t="s">
        <v>3</v>
      </c>
      <c r="D15" t="s">
        <v>31</v>
      </c>
      <c r="E15" t="s">
        <v>31</v>
      </c>
      <c r="F15" t="str">
        <f t="shared" si="0"/>
        <v>PCA_search_exclude</v>
      </c>
      <c r="G15" t="s">
        <v>71</v>
      </c>
      <c r="H15" t="s">
        <v>72</v>
      </c>
      <c r="I15" t="s">
        <v>73</v>
      </c>
      <c r="M15" t="s">
        <v>31</v>
      </c>
    </row>
    <row r="16" spans="1:16" x14ac:dyDescent="0.55000000000000004">
      <c r="A16">
        <v>15</v>
      </c>
      <c r="B16" t="s">
        <v>314</v>
      </c>
      <c r="C16" t="s">
        <v>3</v>
      </c>
      <c r="D16" t="s">
        <v>31</v>
      </c>
      <c r="E16" t="s">
        <v>31</v>
      </c>
      <c r="F16" t="str">
        <f t="shared" si="0"/>
        <v>PCA_search_exclude</v>
      </c>
      <c r="G16" t="s">
        <v>75</v>
      </c>
      <c r="H16" t="s">
        <v>76</v>
      </c>
      <c r="I16" t="s">
        <v>77</v>
      </c>
      <c r="K16" t="s">
        <v>78</v>
      </c>
      <c r="L16" t="s">
        <v>53</v>
      </c>
      <c r="M16" t="s">
        <v>31</v>
      </c>
    </row>
    <row r="17" spans="1:16" x14ac:dyDescent="0.55000000000000004">
      <c r="A17">
        <v>16</v>
      </c>
      <c r="B17" t="s">
        <v>314</v>
      </c>
      <c r="C17" t="s">
        <v>3</v>
      </c>
      <c r="D17" t="s">
        <v>31</v>
      </c>
      <c r="E17" t="s">
        <v>31</v>
      </c>
      <c r="F17" t="str">
        <f t="shared" si="0"/>
        <v>PCA_search_exclude</v>
      </c>
      <c r="G17" t="s">
        <v>79</v>
      </c>
      <c r="H17" t="s">
        <v>80</v>
      </c>
      <c r="I17" t="s">
        <v>81</v>
      </c>
      <c r="K17" t="s">
        <v>82</v>
      </c>
      <c r="L17" t="s">
        <v>53</v>
      </c>
      <c r="M17" t="s">
        <v>31</v>
      </c>
    </row>
    <row r="18" spans="1:16" x14ac:dyDescent="0.55000000000000004">
      <c r="A18">
        <v>17</v>
      </c>
      <c r="B18" t="s">
        <v>314</v>
      </c>
      <c r="C18" t="s">
        <v>3</v>
      </c>
      <c r="D18" t="s">
        <v>31</v>
      </c>
      <c r="E18" t="s">
        <v>31</v>
      </c>
      <c r="F18" t="str">
        <f t="shared" si="0"/>
        <v>PCA_search_exclude</v>
      </c>
      <c r="G18" t="s">
        <v>83</v>
      </c>
      <c r="H18" t="s">
        <v>84</v>
      </c>
      <c r="I18" t="s">
        <v>85</v>
      </c>
      <c r="L18" t="s">
        <v>86</v>
      </c>
    </row>
    <row r="19" spans="1:16" x14ac:dyDescent="0.55000000000000004">
      <c r="A19">
        <v>18</v>
      </c>
      <c r="B19" t="s">
        <v>314</v>
      </c>
      <c r="C19" t="s">
        <v>3</v>
      </c>
      <c r="D19" t="s">
        <v>31</v>
      </c>
      <c r="E19" t="s">
        <v>31</v>
      </c>
      <c r="F19" t="str">
        <f t="shared" si="0"/>
        <v>PCA_search_exclude</v>
      </c>
      <c r="G19" t="s">
        <v>87</v>
      </c>
      <c r="H19" t="s">
        <v>88</v>
      </c>
      <c r="I19" t="s">
        <v>89</v>
      </c>
      <c r="K19" t="s">
        <v>91</v>
      </c>
      <c r="L19" t="s">
        <v>90</v>
      </c>
      <c r="M19" t="s">
        <v>31</v>
      </c>
    </row>
    <row r="20" spans="1:16" x14ac:dyDescent="0.55000000000000004">
      <c r="A20">
        <v>19</v>
      </c>
      <c r="B20" t="s">
        <v>314</v>
      </c>
      <c r="C20" t="s">
        <v>3</v>
      </c>
      <c r="D20" t="s">
        <v>31</v>
      </c>
      <c r="E20" t="s">
        <v>31</v>
      </c>
      <c r="F20" t="str">
        <f t="shared" si="0"/>
        <v>PCA_search_exclude</v>
      </c>
      <c r="G20" t="s">
        <v>92</v>
      </c>
      <c r="H20" t="s">
        <v>93</v>
      </c>
      <c r="I20" t="s">
        <v>94</v>
      </c>
      <c r="L20" t="s">
        <v>95</v>
      </c>
      <c r="M20" t="s">
        <v>31</v>
      </c>
    </row>
    <row r="21" spans="1:16" x14ac:dyDescent="0.55000000000000004">
      <c r="A21">
        <v>20</v>
      </c>
      <c r="B21" t="s">
        <v>314</v>
      </c>
      <c r="C21" t="s">
        <v>3</v>
      </c>
      <c r="D21" t="s">
        <v>31</v>
      </c>
      <c r="E21" t="s">
        <v>31</v>
      </c>
      <c r="F21" t="str">
        <f t="shared" si="0"/>
        <v>PCA_search_exclude</v>
      </c>
      <c r="G21" t="s">
        <v>96</v>
      </c>
      <c r="H21" t="s">
        <v>97</v>
      </c>
      <c r="I21" t="s">
        <v>98</v>
      </c>
      <c r="K21" t="s">
        <v>99</v>
      </c>
      <c r="L21" t="s">
        <v>327</v>
      </c>
      <c r="M21" t="s">
        <v>31</v>
      </c>
    </row>
    <row r="22" spans="1:16" x14ac:dyDescent="0.55000000000000004">
      <c r="A22">
        <v>21</v>
      </c>
      <c r="B22" t="s">
        <v>314</v>
      </c>
      <c r="C22" t="s">
        <v>3</v>
      </c>
      <c r="D22" t="s">
        <v>31</v>
      </c>
      <c r="E22" t="s">
        <v>31</v>
      </c>
      <c r="F22" t="str">
        <f t="shared" si="0"/>
        <v>PCA_search_exclude</v>
      </c>
      <c r="G22" t="s">
        <v>100</v>
      </c>
      <c r="H22" t="s">
        <v>101</v>
      </c>
      <c r="I22" t="s">
        <v>102</v>
      </c>
      <c r="L22" t="s">
        <v>38</v>
      </c>
      <c r="M22" t="s">
        <v>31</v>
      </c>
    </row>
    <row r="23" spans="1:16" x14ac:dyDescent="0.55000000000000004">
      <c r="A23">
        <v>22</v>
      </c>
      <c r="B23" t="s">
        <v>314</v>
      </c>
      <c r="C23" t="s">
        <v>3</v>
      </c>
      <c r="D23" t="s">
        <v>31</v>
      </c>
      <c r="E23" t="s">
        <v>31</v>
      </c>
      <c r="F23" t="str">
        <f t="shared" si="0"/>
        <v>PCA_search_exclude</v>
      </c>
      <c r="G23" t="s">
        <v>103</v>
      </c>
      <c r="H23" t="s">
        <v>104</v>
      </c>
      <c r="I23" t="s">
        <v>105</v>
      </c>
      <c r="K23" t="s">
        <v>326</v>
      </c>
      <c r="L23" t="s">
        <v>327</v>
      </c>
      <c r="M23" t="s">
        <v>31</v>
      </c>
    </row>
    <row r="24" spans="1:16" x14ac:dyDescent="0.55000000000000004">
      <c r="A24">
        <v>23</v>
      </c>
      <c r="B24" t="s">
        <v>314</v>
      </c>
      <c r="C24" t="s">
        <v>3</v>
      </c>
      <c r="D24" t="s">
        <v>31</v>
      </c>
      <c r="E24" t="s">
        <v>31</v>
      </c>
      <c r="F24" t="str">
        <f t="shared" si="0"/>
        <v>PCA_search_exclude</v>
      </c>
      <c r="G24" t="s">
        <v>106</v>
      </c>
      <c r="H24" t="s">
        <v>107</v>
      </c>
      <c r="I24" t="s">
        <v>108</v>
      </c>
      <c r="L24" t="s">
        <v>38</v>
      </c>
      <c r="M24" t="s">
        <v>31</v>
      </c>
    </row>
    <row r="25" spans="1:16" x14ac:dyDescent="0.55000000000000004">
      <c r="A25">
        <v>24</v>
      </c>
      <c r="B25" t="s">
        <v>314</v>
      </c>
      <c r="C25" t="s">
        <v>3</v>
      </c>
      <c r="D25" t="s">
        <v>31</v>
      </c>
      <c r="E25" t="s">
        <v>31</v>
      </c>
      <c r="F25" t="str">
        <f t="shared" si="0"/>
        <v>PCA_search_exclude</v>
      </c>
      <c r="G25" t="s">
        <v>109</v>
      </c>
      <c r="H25" t="s">
        <v>110</v>
      </c>
      <c r="I25" t="s">
        <v>111</v>
      </c>
      <c r="M25" t="s">
        <v>31</v>
      </c>
    </row>
    <row r="26" spans="1:16" x14ac:dyDescent="0.55000000000000004">
      <c r="A26">
        <v>25</v>
      </c>
      <c r="B26" t="s">
        <v>314</v>
      </c>
      <c r="C26" t="s">
        <v>3</v>
      </c>
      <c r="D26" t="s">
        <v>31</v>
      </c>
      <c r="E26" t="s">
        <v>31</v>
      </c>
      <c r="F26" t="str">
        <f t="shared" si="0"/>
        <v>PCA_search_exclude</v>
      </c>
      <c r="G26" t="s">
        <v>112</v>
      </c>
      <c r="H26" t="s">
        <v>113</v>
      </c>
      <c r="I26" t="s">
        <v>114</v>
      </c>
      <c r="L26" t="s">
        <v>74</v>
      </c>
      <c r="M26" t="s">
        <v>31</v>
      </c>
    </row>
    <row r="27" spans="1:16" x14ac:dyDescent="0.55000000000000004">
      <c r="A27">
        <v>26</v>
      </c>
      <c r="B27" t="s">
        <v>314</v>
      </c>
      <c r="C27" t="s">
        <v>3</v>
      </c>
      <c r="D27" t="s">
        <v>31</v>
      </c>
      <c r="E27" t="s">
        <v>31</v>
      </c>
      <c r="F27" t="str">
        <f t="shared" si="0"/>
        <v>PCA_search_exclude</v>
      </c>
      <c r="G27" t="s">
        <v>115</v>
      </c>
      <c r="H27" t="s">
        <v>116</v>
      </c>
      <c r="I27" t="s">
        <v>117</v>
      </c>
      <c r="L27" t="s">
        <v>20</v>
      </c>
      <c r="M27" t="s">
        <v>31</v>
      </c>
    </row>
    <row r="28" spans="1:16" x14ac:dyDescent="0.55000000000000004">
      <c r="A28">
        <v>27</v>
      </c>
      <c r="B28" t="s">
        <v>314</v>
      </c>
      <c r="C28" t="s">
        <v>3</v>
      </c>
      <c r="D28" t="s">
        <v>31</v>
      </c>
      <c r="E28" t="s">
        <v>31</v>
      </c>
      <c r="F28" t="str">
        <f t="shared" si="0"/>
        <v>PCA_search_exclude</v>
      </c>
      <c r="G28" t="s">
        <v>118</v>
      </c>
      <c r="H28" t="s">
        <v>119</v>
      </c>
      <c r="I28" t="s">
        <v>120</v>
      </c>
      <c r="K28" t="s">
        <v>121</v>
      </c>
      <c r="L28" t="s">
        <v>122</v>
      </c>
      <c r="M28" t="s">
        <v>31</v>
      </c>
    </row>
    <row r="29" spans="1:16" x14ac:dyDescent="0.55000000000000004">
      <c r="A29">
        <v>28</v>
      </c>
      <c r="B29" t="s">
        <v>314</v>
      </c>
      <c r="C29" t="s">
        <v>3</v>
      </c>
      <c r="D29" t="s">
        <v>31</v>
      </c>
      <c r="E29" t="s">
        <v>31</v>
      </c>
      <c r="F29" t="str">
        <f t="shared" si="0"/>
        <v>PCA_search_exclude</v>
      </c>
      <c r="G29" t="s">
        <v>123</v>
      </c>
      <c r="H29" t="s">
        <v>124</v>
      </c>
      <c r="I29" t="s">
        <v>125</v>
      </c>
      <c r="K29" t="s">
        <v>126</v>
      </c>
      <c r="L29" t="s">
        <v>38</v>
      </c>
      <c r="M29" t="s">
        <v>31</v>
      </c>
    </row>
    <row r="30" spans="1:16" x14ac:dyDescent="0.55000000000000004">
      <c r="A30">
        <v>29</v>
      </c>
      <c r="B30" t="s">
        <v>314</v>
      </c>
      <c r="C30" t="s">
        <v>3</v>
      </c>
      <c r="D30" t="s">
        <v>31</v>
      </c>
      <c r="E30" t="s">
        <v>31</v>
      </c>
      <c r="F30" t="str">
        <f t="shared" si="0"/>
        <v>PCA_search_exclude</v>
      </c>
      <c r="G30" t="s">
        <v>127</v>
      </c>
      <c r="H30" t="s">
        <v>128</v>
      </c>
      <c r="I30" t="s">
        <v>129</v>
      </c>
      <c r="K30" t="s">
        <v>130</v>
      </c>
      <c r="L30" t="s">
        <v>38</v>
      </c>
      <c r="M30" t="s">
        <v>31</v>
      </c>
    </row>
    <row r="31" spans="1:16" x14ac:dyDescent="0.55000000000000004">
      <c r="A31">
        <v>30</v>
      </c>
      <c r="B31" t="s">
        <v>314</v>
      </c>
      <c r="C31" t="s">
        <v>3</v>
      </c>
      <c r="D31" t="s">
        <v>31</v>
      </c>
      <c r="E31" t="s">
        <v>31</v>
      </c>
      <c r="F31" t="str">
        <f t="shared" si="0"/>
        <v>PCA_search_exclude</v>
      </c>
      <c r="G31" t="s">
        <v>131</v>
      </c>
      <c r="H31" t="s">
        <v>132</v>
      </c>
      <c r="I31" t="s">
        <v>133</v>
      </c>
      <c r="K31" t="s">
        <v>134</v>
      </c>
      <c r="L31" t="s">
        <v>38</v>
      </c>
      <c r="M31" t="s">
        <v>31</v>
      </c>
    </row>
    <row r="32" spans="1:16" x14ac:dyDescent="0.55000000000000004">
      <c r="A32">
        <v>31</v>
      </c>
      <c r="B32" t="s">
        <v>315</v>
      </c>
      <c r="C32" t="s">
        <v>3</v>
      </c>
      <c r="D32" t="s">
        <v>31</v>
      </c>
      <c r="E32" t="s">
        <v>31</v>
      </c>
      <c r="F32" t="str">
        <f t="shared" si="0"/>
        <v>BIPLOT_search_exclude</v>
      </c>
      <c r="G32" t="s">
        <v>138</v>
      </c>
      <c r="H32" t="s">
        <v>139</v>
      </c>
      <c r="I32" t="s">
        <v>135</v>
      </c>
      <c r="K32" t="s">
        <v>137</v>
      </c>
      <c r="L32" t="s">
        <v>329</v>
      </c>
      <c r="M32" t="s">
        <v>30</v>
      </c>
      <c r="O32" t="s">
        <v>344</v>
      </c>
      <c r="P32" t="s">
        <v>343</v>
      </c>
    </row>
    <row r="33" spans="1:16" x14ac:dyDescent="0.55000000000000004">
      <c r="A33">
        <v>32</v>
      </c>
      <c r="B33" t="s">
        <v>315</v>
      </c>
      <c r="C33" t="s">
        <v>3</v>
      </c>
      <c r="D33" t="s">
        <v>31</v>
      </c>
      <c r="E33" t="s">
        <v>366</v>
      </c>
      <c r="F33" t="str">
        <f t="shared" si="0"/>
        <v>BIPLOT_search_keep</v>
      </c>
      <c r="G33" s="3" t="s">
        <v>141</v>
      </c>
      <c r="H33" s="3" t="s">
        <v>142</v>
      </c>
      <c r="I33" t="s">
        <v>140</v>
      </c>
      <c r="K33" t="s">
        <v>342</v>
      </c>
      <c r="M33" t="s">
        <v>30</v>
      </c>
      <c r="O33" t="s">
        <v>336</v>
      </c>
      <c r="P33" t="s">
        <v>337</v>
      </c>
    </row>
    <row r="34" spans="1:16" x14ac:dyDescent="0.55000000000000004">
      <c r="A34">
        <v>33</v>
      </c>
      <c r="B34" t="s">
        <v>315</v>
      </c>
      <c r="C34" t="s">
        <v>3</v>
      </c>
      <c r="D34" t="s">
        <v>31</v>
      </c>
      <c r="E34" t="s">
        <v>31</v>
      </c>
      <c r="F34" t="str">
        <f t="shared" si="0"/>
        <v>BIPLOT_search_exclude</v>
      </c>
      <c r="G34" t="s">
        <v>143</v>
      </c>
      <c r="H34" t="s">
        <v>144</v>
      </c>
      <c r="I34" t="s">
        <v>145</v>
      </c>
      <c r="J34" t="s">
        <v>62</v>
      </c>
      <c r="K34" s="1" t="s">
        <v>346</v>
      </c>
      <c r="L34" t="s">
        <v>330</v>
      </c>
      <c r="M34" t="s">
        <v>30</v>
      </c>
      <c r="O34" t="s">
        <v>347</v>
      </c>
      <c r="P34" t="s">
        <v>345</v>
      </c>
    </row>
    <row r="35" spans="1:16" x14ac:dyDescent="0.55000000000000004">
      <c r="A35">
        <v>34</v>
      </c>
      <c r="B35" t="s">
        <v>315</v>
      </c>
      <c r="C35" t="s">
        <v>3</v>
      </c>
      <c r="D35" t="s">
        <v>31</v>
      </c>
      <c r="E35" t="s">
        <v>30</v>
      </c>
      <c r="F35" t="str">
        <f t="shared" si="0"/>
        <v>BIPLOT_search_keep</v>
      </c>
      <c r="G35" s="10" t="s">
        <v>146</v>
      </c>
      <c r="H35" s="11" t="s">
        <v>147</v>
      </c>
      <c r="I35" t="s">
        <v>151</v>
      </c>
      <c r="J35" t="s">
        <v>62</v>
      </c>
      <c r="K35" t="s">
        <v>348</v>
      </c>
      <c r="M35" t="s">
        <v>30</v>
      </c>
      <c r="O35" t="s">
        <v>349</v>
      </c>
      <c r="P35" t="s">
        <v>351</v>
      </c>
    </row>
    <row r="36" spans="1:16" x14ac:dyDescent="0.55000000000000004">
      <c r="A36">
        <v>35</v>
      </c>
      <c r="B36" t="s">
        <v>315</v>
      </c>
      <c r="C36" t="s">
        <v>3</v>
      </c>
      <c r="D36" t="s">
        <v>31</v>
      </c>
      <c r="E36" t="s">
        <v>30</v>
      </c>
      <c r="F36" t="str">
        <f t="shared" si="0"/>
        <v>BIPLOT_search_keep</v>
      </c>
      <c r="G36" s="10" t="s">
        <v>148</v>
      </c>
      <c r="H36" s="11" t="s">
        <v>149</v>
      </c>
      <c r="I36" t="s">
        <v>150</v>
      </c>
      <c r="J36" t="s">
        <v>62</v>
      </c>
      <c r="K36" s="1" t="s">
        <v>352</v>
      </c>
      <c r="M36" t="s">
        <v>30</v>
      </c>
      <c r="O36" t="s">
        <v>365</v>
      </c>
      <c r="P36" t="s">
        <v>350</v>
      </c>
    </row>
    <row r="37" spans="1:16" x14ac:dyDescent="0.55000000000000004">
      <c r="A37">
        <v>36</v>
      </c>
      <c r="B37" t="s">
        <v>315</v>
      </c>
      <c r="C37" t="s">
        <v>3</v>
      </c>
      <c r="D37" t="s">
        <v>31</v>
      </c>
      <c r="E37" t="s">
        <v>30</v>
      </c>
      <c r="F37" t="str">
        <f t="shared" si="0"/>
        <v>BIPLOT_search_keep</v>
      </c>
      <c r="G37" s="10" t="s">
        <v>152</v>
      </c>
      <c r="H37" s="11" t="s">
        <v>153</v>
      </c>
      <c r="I37" t="s">
        <v>154</v>
      </c>
      <c r="K37" t="s">
        <v>341</v>
      </c>
      <c r="L37" t="s">
        <v>330</v>
      </c>
      <c r="M37" t="s">
        <v>30</v>
      </c>
      <c r="N37" t="s">
        <v>321</v>
      </c>
      <c r="O37" t="s">
        <v>340</v>
      </c>
      <c r="P37" t="s">
        <v>339</v>
      </c>
    </row>
    <row r="38" spans="1:16" x14ac:dyDescent="0.55000000000000004">
      <c r="A38">
        <v>37</v>
      </c>
      <c r="B38" t="s">
        <v>315</v>
      </c>
      <c r="C38" t="s">
        <v>3</v>
      </c>
      <c r="D38" t="s">
        <v>31</v>
      </c>
      <c r="E38" t="s">
        <v>366</v>
      </c>
      <c r="F38" t="str">
        <f t="shared" si="0"/>
        <v>BIPLOT_search_keep</v>
      </c>
      <c r="G38" s="3" t="s">
        <v>155</v>
      </c>
      <c r="H38" s="3" t="s">
        <v>156</v>
      </c>
      <c r="I38" t="s">
        <v>157</v>
      </c>
      <c r="J38" t="s">
        <v>320</v>
      </c>
      <c r="K38" t="s">
        <v>356</v>
      </c>
      <c r="L38" t="s">
        <v>329</v>
      </c>
      <c r="M38" t="s">
        <v>30</v>
      </c>
      <c r="O38" t="s">
        <v>355</v>
      </c>
      <c r="P38" t="s">
        <v>357</v>
      </c>
    </row>
    <row r="39" spans="1:16" x14ac:dyDescent="0.55000000000000004">
      <c r="A39">
        <v>38</v>
      </c>
      <c r="B39" t="s">
        <v>315</v>
      </c>
      <c r="C39" t="s">
        <v>3</v>
      </c>
      <c r="D39" t="s">
        <v>31</v>
      </c>
      <c r="E39" t="s">
        <v>31</v>
      </c>
      <c r="F39" t="str">
        <f t="shared" si="0"/>
        <v>BIPLOT_search_exclude</v>
      </c>
      <c r="G39" t="s">
        <v>158</v>
      </c>
      <c r="H39" t="s">
        <v>159</v>
      </c>
      <c r="I39" t="s">
        <v>160</v>
      </c>
      <c r="K39" t="s">
        <v>354</v>
      </c>
      <c r="L39" t="s">
        <v>330</v>
      </c>
      <c r="M39" t="s">
        <v>30</v>
      </c>
      <c r="O39" t="s">
        <v>364</v>
      </c>
      <c r="P39" t="s">
        <v>353</v>
      </c>
    </row>
    <row r="40" spans="1:16" x14ac:dyDescent="0.55000000000000004">
      <c r="A40">
        <v>39</v>
      </c>
      <c r="B40" t="s">
        <v>315</v>
      </c>
      <c r="C40" t="s">
        <v>3</v>
      </c>
      <c r="D40" t="s">
        <v>30</v>
      </c>
      <c r="E40" t="s">
        <v>30</v>
      </c>
      <c r="F40" t="str">
        <f t="shared" si="0"/>
        <v>BIPLOT_search_keep</v>
      </c>
      <c r="G40" s="1" t="s">
        <v>161</v>
      </c>
      <c r="H40" s="1" t="s">
        <v>162</v>
      </c>
      <c r="I40" t="s">
        <v>169</v>
      </c>
      <c r="M40" t="s">
        <v>30</v>
      </c>
    </row>
    <row r="41" spans="1:16" x14ac:dyDescent="0.55000000000000004">
      <c r="A41">
        <v>40</v>
      </c>
      <c r="B41" t="s">
        <v>315</v>
      </c>
      <c r="C41" t="s">
        <v>3</v>
      </c>
      <c r="D41" t="s">
        <v>31</v>
      </c>
      <c r="E41" t="s">
        <v>31</v>
      </c>
      <c r="F41" t="str">
        <f t="shared" si="0"/>
        <v>BIPLOT_search_exclude</v>
      </c>
      <c r="G41" t="s">
        <v>163</v>
      </c>
      <c r="H41" t="s">
        <v>164</v>
      </c>
      <c r="I41" t="s">
        <v>168</v>
      </c>
      <c r="K41" s="9" t="s">
        <v>331</v>
      </c>
      <c r="L41" t="s">
        <v>332</v>
      </c>
      <c r="M41" t="s">
        <v>30</v>
      </c>
      <c r="O41" t="s">
        <v>363</v>
      </c>
      <c r="P41" t="s">
        <v>362</v>
      </c>
    </row>
    <row r="42" spans="1:16" x14ac:dyDescent="0.55000000000000004">
      <c r="A42">
        <v>41</v>
      </c>
      <c r="B42" t="s">
        <v>315</v>
      </c>
      <c r="C42" t="s">
        <v>3</v>
      </c>
      <c r="D42" t="s">
        <v>31</v>
      </c>
      <c r="E42" t="s">
        <v>30</v>
      </c>
      <c r="F42" t="str">
        <f t="shared" si="0"/>
        <v>BIPLOT_search_keep</v>
      </c>
      <c r="G42" s="10" t="s">
        <v>165</v>
      </c>
      <c r="H42" s="11" t="s">
        <v>166</v>
      </c>
      <c r="I42" t="s">
        <v>167</v>
      </c>
      <c r="L42" t="s">
        <v>330</v>
      </c>
      <c r="M42" t="s">
        <v>30</v>
      </c>
      <c r="O42" t="s">
        <v>361</v>
      </c>
      <c r="P42" t="s">
        <v>360</v>
      </c>
    </row>
    <row r="43" spans="1:16" x14ac:dyDescent="0.55000000000000004">
      <c r="A43">
        <v>42</v>
      </c>
      <c r="B43" t="s">
        <v>315</v>
      </c>
      <c r="C43" t="s">
        <v>3</v>
      </c>
      <c r="D43" t="s">
        <v>31</v>
      </c>
      <c r="E43" t="s">
        <v>31</v>
      </c>
      <c r="F43" t="str">
        <f t="shared" si="0"/>
        <v>BIPLOT_search_exclude</v>
      </c>
      <c r="G43" t="s">
        <v>170</v>
      </c>
      <c r="H43" t="s">
        <v>171</v>
      </c>
      <c r="I43" t="s">
        <v>172</v>
      </c>
      <c r="J43" t="s">
        <v>62</v>
      </c>
      <c r="L43" t="s">
        <v>330</v>
      </c>
      <c r="M43" t="s">
        <v>30</v>
      </c>
      <c r="O43" t="s">
        <v>359</v>
      </c>
      <c r="P43" t="s">
        <v>358</v>
      </c>
    </row>
    <row r="44" spans="1:16" x14ac:dyDescent="0.55000000000000004">
      <c r="A44">
        <v>43</v>
      </c>
      <c r="B44" t="s">
        <v>314</v>
      </c>
      <c r="C44" t="s">
        <v>3</v>
      </c>
      <c r="D44" t="s">
        <v>31</v>
      </c>
      <c r="E44" t="s">
        <v>31</v>
      </c>
      <c r="F44" t="str">
        <f t="shared" si="0"/>
        <v>PCA_search_exclude</v>
      </c>
      <c r="G44" t="s">
        <v>176</v>
      </c>
      <c r="H44" t="s">
        <v>177</v>
      </c>
      <c r="I44" t="s">
        <v>173</v>
      </c>
      <c r="K44" t="s">
        <v>174</v>
      </c>
      <c r="L44" t="s">
        <v>175</v>
      </c>
      <c r="M44" t="s">
        <v>31</v>
      </c>
    </row>
    <row r="45" spans="1:16" x14ac:dyDescent="0.55000000000000004">
      <c r="A45">
        <v>44</v>
      </c>
      <c r="B45" t="s">
        <v>314</v>
      </c>
      <c r="C45" t="s">
        <v>3</v>
      </c>
      <c r="D45" t="s">
        <v>31</v>
      </c>
      <c r="E45" t="s">
        <v>31</v>
      </c>
      <c r="F45" t="str">
        <f t="shared" si="0"/>
        <v>PCA_search_exclude</v>
      </c>
      <c r="G45" t="s">
        <v>178</v>
      </c>
      <c r="H45" t="s">
        <v>179</v>
      </c>
      <c r="I45" t="s">
        <v>180</v>
      </c>
      <c r="K45" t="s">
        <v>181</v>
      </c>
      <c r="L45" t="s">
        <v>182</v>
      </c>
      <c r="M45" t="s">
        <v>31</v>
      </c>
    </row>
    <row r="46" spans="1:16" x14ac:dyDescent="0.55000000000000004">
      <c r="A46">
        <v>45</v>
      </c>
      <c r="B46" t="s">
        <v>314</v>
      </c>
      <c r="C46" t="s">
        <v>3</v>
      </c>
      <c r="D46" t="s">
        <v>31</v>
      </c>
      <c r="E46" t="s">
        <v>31</v>
      </c>
      <c r="F46" t="str">
        <f t="shared" si="0"/>
        <v>PCA_search_exclude</v>
      </c>
      <c r="G46" t="s">
        <v>184</v>
      </c>
      <c r="H46" t="s">
        <v>185</v>
      </c>
      <c r="I46" t="s">
        <v>183</v>
      </c>
      <c r="K46" t="s">
        <v>324</v>
      </c>
      <c r="L46" t="s">
        <v>186</v>
      </c>
      <c r="M46" t="s">
        <v>31</v>
      </c>
      <c r="N46" t="s">
        <v>321</v>
      </c>
    </row>
    <row r="47" spans="1:16" x14ac:dyDescent="0.55000000000000004">
      <c r="A47">
        <v>46</v>
      </c>
      <c r="B47" t="s">
        <v>314</v>
      </c>
      <c r="C47" t="s">
        <v>3</v>
      </c>
      <c r="D47" t="s">
        <v>31</v>
      </c>
      <c r="E47" t="s">
        <v>31</v>
      </c>
      <c r="F47" t="str">
        <f t="shared" si="0"/>
        <v>PCA_search_exclude</v>
      </c>
      <c r="G47" t="s">
        <v>188</v>
      </c>
      <c r="H47" t="s">
        <v>189</v>
      </c>
      <c r="I47" t="s">
        <v>190</v>
      </c>
      <c r="L47" t="s">
        <v>191</v>
      </c>
      <c r="M47" t="s">
        <v>31</v>
      </c>
    </row>
    <row r="48" spans="1:16" x14ac:dyDescent="0.55000000000000004">
      <c r="A48">
        <v>47</v>
      </c>
      <c r="B48" t="s">
        <v>314</v>
      </c>
      <c r="C48" t="s">
        <v>3</v>
      </c>
      <c r="D48" t="s">
        <v>31</v>
      </c>
      <c r="E48" t="s">
        <v>31</v>
      </c>
      <c r="F48" t="str">
        <f t="shared" si="0"/>
        <v>PCA_search_exclude</v>
      </c>
      <c r="G48" t="s">
        <v>192</v>
      </c>
      <c r="H48" t="s">
        <v>193</v>
      </c>
      <c r="I48" t="s">
        <v>195</v>
      </c>
      <c r="J48" t="s">
        <v>194</v>
      </c>
      <c r="L48" t="s">
        <v>196</v>
      </c>
      <c r="M48" t="s">
        <v>31</v>
      </c>
    </row>
    <row r="49" spans="1:14" x14ac:dyDescent="0.55000000000000004">
      <c r="A49">
        <v>48</v>
      </c>
      <c r="B49" t="s">
        <v>314</v>
      </c>
      <c r="C49" t="s">
        <v>3</v>
      </c>
      <c r="D49" t="s">
        <v>31</v>
      </c>
      <c r="E49" t="s">
        <v>31</v>
      </c>
      <c r="F49" t="str">
        <f t="shared" si="0"/>
        <v>PCA_search_exclude</v>
      </c>
      <c r="G49" t="s">
        <v>197</v>
      </c>
      <c r="H49" t="s">
        <v>198</v>
      </c>
      <c r="I49" t="s">
        <v>200</v>
      </c>
      <c r="J49" t="s">
        <v>323</v>
      </c>
      <c r="L49" t="s">
        <v>199</v>
      </c>
      <c r="M49" t="s">
        <v>31</v>
      </c>
    </row>
    <row r="50" spans="1:14" x14ac:dyDescent="0.55000000000000004">
      <c r="A50">
        <v>49</v>
      </c>
      <c r="B50" t="s">
        <v>314</v>
      </c>
      <c r="C50" t="s">
        <v>3</v>
      </c>
      <c r="D50" t="s">
        <v>31</v>
      </c>
      <c r="E50" t="s">
        <v>31</v>
      </c>
      <c r="F50" t="str">
        <f t="shared" si="0"/>
        <v>PCA_search_exclude</v>
      </c>
      <c r="G50" t="s">
        <v>202</v>
      </c>
      <c r="H50" t="s">
        <v>203</v>
      </c>
      <c r="I50" t="s">
        <v>201</v>
      </c>
      <c r="M50" t="s">
        <v>30</v>
      </c>
    </row>
    <row r="51" spans="1:14" x14ac:dyDescent="0.55000000000000004">
      <c r="A51">
        <v>50</v>
      </c>
      <c r="B51" t="s">
        <v>314</v>
      </c>
      <c r="C51" t="s">
        <v>3</v>
      </c>
      <c r="D51" t="s">
        <v>31</v>
      </c>
      <c r="E51" t="s">
        <v>31</v>
      </c>
      <c r="F51" t="str">
        <f t="shared" si="0"/>
        <v>PCA_search_exclude</v>
      </c>
      <c r="G51" t="s">
        <v>205</v>
      </c>
      <c r="H51" t="s">
        <v>206</v>
      </c>
      <c r="I51" t="s">
        <v>204</v>
      </c>
      <c r="K51" t="s">
        <v>328</v>
      </c>
      <c r="L51" t="s">
        <v>199</v>
      </c>
      <c r="M51" t="s">
        <v>31</v>
      </c>
    </row>
    <row r="52" spans="1:14" x14ac:dyDescent="0.55000000000000004">
      <c r="A52">
        <v>51</v>
      </c>
      <c r="B52" t="s">
        <v>314</v>
      </c>
      <c r="C52" t="s">
        <v>3</v>
      </c>
      <c r="D52" t="s">
        <v>31</v>
      </c>
      <c r="E52" t="s">
        <v>31</v>
      </c>
      <c r="F52" t="str">
        <f t="shared" si="0"/>
        <v>PCA_search_exclude</v>
      </c>
      <c r="G52" t="s">
        <v>207</v>
      </c>
      <c r="H52" t="s">
        <v>208</v>
      </c>
      <c r="I52" t="s">
        <v>209</v>
      </c>
      <c r="K52" t="s">
        <v>325</v>
      </c>
      <c r="L52" t="s">
        <v>20</v>
      </c>
      <c r="M52" t="s">
        <v>31</v>
      </c>
      <c r="N52" t="s">
        <v>321</v>
      </c>
    </row>
    <row r="53" spans="1:14" x14ac:dyDescent="0.55000000000000004">
      <c r="A53">
        <v>52</v>
      </c>
      <c r="B53" t="s">
        <v>314</v>
      </c>
      <c r="C53" t="s">
        <v>3</v>
      </c>
      <c r="D53" t="s">
        <v>31</v>
      </c>
      <c r="E53" t="s">
        <v>31</v>
      </c>
      <c r="F53" t="str">
        <f t="shared" si="0"/>
        <v>PCA_search_exclude</v>
      </c>
      <c r="G53" t="s">
        <v>210</v>
      </c>
      <c r="H53" t="s">
        <v>211</v>
      </c>
      <c r="I53" t="s">
        <v>213</v>
      </c>
      <c r="L53" t="s">
        <v>212</v>
      </c>
      <c r="M53" t="s">
        <v>30</v>
      </c>
    </row>
    <row r="54" spans="1:14" x14ac:dyDescent="0.55000000000000004">
      <c r="A54">
        <v>53</v>
      </c>
      <c r="B54" t="s">
        <v>314</v>
      </c>
      <c r="C54" t="s">
        <v>3</v>
      </c>
      <c r="D54" t="s">
        <v>31</v>
      </c>
      <c r="E54" t="s">
        <v>31</v>
      </c>
      <c r="F54" t="str">
        <f t="shared" si="0"/>
        <v>PCA_search_exclude</v>
      </c>
      <c r="G54" t="s">
        <v>214</v>
      </c>
      <c r="H54" t="s">
        <v>215</v>
      </c>
      <c r="I54" t="s">
        <v>216</v>
      </c>
      <c r="L54" t="s">
        <v>186</v>
      </c>
      <c r="M54" t="s">
        <v>31</v>
      </c>
    </row>
    <row r="55" spans="1:14" x14ac:dyDescent="0.55000000000000004">
      <c r="A55">
        <v>54</v>
      </c>
      <c r="B55" t="s">
        <v>314</v>
      </c>
      <c r="C55" t="s">
        <v>3</v>
      </c>
      <c r="D55" t="s">
        <v>31</v>
      </c>
      <c r="E55" t="s">
        <v>31</v>
      </c>
      <c r="F55" t="str">
        <f t="shared" si="0"/>
        <v>PCA_search_exclude</v>
      </c>
      <c r="G55" t="s">
        <v>217</v>
      </c>
      <c r="H55" t="s">
        <v>218</v>
      </c>
      <c r="I55" t="s">
        <v>219</v>
      </c>
      <c r="K55" t="s">
        <v>220</v>
      </c>
      <c r="L55" t="s">
        <v>53</v>
      </c>
      <c r="M55" t="s">
        <v>31</v>
      </c>
    </row>
    <row r="56" spans="1:14" x14ac:dyDescent="0.55000000000000004">
      <c r="A56">
        <v>55</v>
      </c>
      <c r="B56" t="s">
        <v>314</v>
      </c>
      <c r="C56" t="s">
        <v>3</v>
      </c>
      <c r="D56" t="s">
        <v>30</v>
      </c>
      <c r="E56" t="s">
        <v>31</v>
      </c>
      <c r="F56" t="str">
        <f t="shared" si="0"/>
        <v>PCA_search_exclude</v>
      </c>
      <c r="G56" s="1" t="s">
        <v>221</v>
      </c>
      <c r="H56" s="1" t="s">
        <v>222</v>
      </c>
      <c r="I56" t="s">
        <v>223</v>
      </c>
      <c r="M56" t="s">
        <v>31</v>
      </c>
    </row>
    <row r="57" spans="1:14" x14ac:dyDescent="0.55000000000000004">
      <c r="A57">
        <v>56</v>
      </c>
      <c r="B57" t="s">
        <v>314</v>
      </c>
      <c r="C57" t="s">
        <v>3</v>
      </c>
      <c r="D57" t="s">
        <v>31</v>
      </c>
      <c r="E57" t="s">
        <v>31</v>
      </c>
      <c r="F57" t="str">
        <f t="shared" si="0"/>
        <v>PCA_search_exclude</v>
      </c>
      <c r="G57" t="s">
        <v>224</v>
      </c>
      <c r="H57" t="s">
        <v>225</v>
      </c>
      <c r="I57" t="s">
        <v>226</v>
      </c>
      <c r="K57" t="s">
        <v>227</v>
      </c>
      <c r="L57" t="s">
        <v>256</v>
      </c>
      <c r="M57" t="s">
        <v>31</v>
      </c>
    </row>
    <row r="58" spans="1:14" x14ac:dyDescent="0.55000000000000004">
      <c r="A58">
        <v>57</v>
      </c>
      <c r="B58" t="s">
        <v>314</v>
      </c>
      <c r="C58" t="s">
        <v>3</v>
      </c>
      <c r="D58" t="s">
        <v>31</v>
      </c>
      <c r="E58" t="s">
        <v>31</v>
      </c>
      <c r="F58" t="str">
        <f t="shared" si="0"/>
        <v>PCA_search_exclude</v>
      </c>
      <c r="G58" t="s">
        <v>228</v>
      </c>
      <c r="H58" t="s">
        <v>229</v>
      </c>
      <c r="I58" t="s">
        <v>230</v>
      </c>
      <c r="J58" t="s">
        <v>231</v>
      </c>
      <c r="K58" t="s">
        <v>232</v>
      </c>
      <c r="L58" t="s">
        <v>186</v>
      </c>
      <c r="M58" t="s">
        <v>31</v>
      </c>
    </row>
    <row r="59" spans="1:14" x14ac:dyDescent="0.55000000000000004">
      <c r="A59">
        <v>58</v>
      </c>
      <c r="B59" t="s">
        <v>314</v>
      </c>
      <c r="C59" t="s">
        <v>3</v>
      </c>
      <c r="D59" t="s">
        <v>30</v>
      </c>
      <c r="E59" t="s">
        <v>30</v>
      </c>
      <c r="F59" t="str">
        <f t="shared" si="0"/>
        <v>PCA_search_keep</v>
      </c>
      <c r="G59" s="1" t="s">
        <v>233</v>
      </c>
      <c r="H59" s="1" t="s">
        <v>234</v>
      </c>
      <c r="I59" t="s">
        <v>239</v>
      </c>
      <c r="M59" t="s">
        <v>31</v>
      </c>
    </row>
    <row r="60" spans="1:14" x14ac:dyDescent="0.55000000000000004">
      <c r="A60">
        <v>59</v>
      </c>
      <c r="B60" t="s">
        <v>314</v>
      </c>
      <c r="C60" t="s">
        <v>3</v>
      </c>
      <c r="D60" t="s">
        <v>31</v>
      </c>
      <c r="E60" t="s">
        <v>366</v>
      </c>
      <c r="F60" t="str">
        <f t="shared" si="0"/>
        <v>PCA_search_keep</v>
      </c>
      <c r="G60" s="3" t="s">
        <v>235</v>
      </c>
      <c r="H60" s="3" t="s">
        <v>236</v>
      </c>
      <c r="I60" t="s">
        <v>238</v>
      </c>
      <c r="K60" s="7" t="s">
        <v>237</v>
      </c>
      <c r="L60" t="s">
        <v>20</v>
      </c>
      <c r="M60" t="s">
        <v>31</v>
      </c>
      <c r="N60" t="s">
        <v>30</v>
      </c>
    </row>
    <row r="61" spans="1:14" x14ac:dyDescent="0.55000000000000004">
      <c r="A61">
        <v>60</v>
      </c>
      <c r="B61" t="s">
        <v>314</v>
      </c>
      <c r="C61" t="s">
        <v>3</v>
      </c>
      <c r="D61" t="s">
        <v>31</v>
      </c>
      <c r="E61" t="s">
        <v>31</v>
      </c>
      <c r="F61" t="str">
        <f t="shared" si="0"/>
        <v>PCA_search_exclude</v>
      </c>
      <c r="G61" t="s">
        <v>240</v>
      </c>
      <c r="H61" t="s">
        <v>241</v>
      </c>
      <c r="I61" t="s">
        <v>242</v>
      </c>
      <c r="K61" t="s">
        <v>243</v>
      </c>
      <c r="L61" t="s">
        <v>191</v>
      </c>
      <c r="M61" t="s">
        <v>31</v>
      </c>
    </row>
    <row r="62" spans="1:14" x14ac:dyDescent="0.55000000000000004">
      <c r="A62">
        <v>61</v>
      </c>
      <c r="B62" t="s">
        <v>314</v>
      </c>
      <c r="C62" t="s">
        <v>3</v>
      </c>
      <c r="D62" t="s">
        <v>31</v>
      </c>
      <c r="E62" t="s">
        <v>31</v>
      </c>
      <c r="F62" t="str">
        <f t="shared" si="0"/>
        <v>PCA_search_exclude</v>
      </c>
      <c r="G62" t="s">
        <v>244</v>
      </c>
      <c r="H62" t="s">
        <v>245</v>
      </c>
      <c r="I62" t="s">
        <v>246</v>
      </c>
      <c r="K62" t="s">
        <v>247</v>
      </c>
      <c r="M62" t="s">
        <v>31</v>
      </c>
    </row>
    <row r="63" spans="1:14" x14ac:dyDescent="0.55000000000000004">
      <c r="A63">
        <v>62</v>
      </c>
      <c r="B63" t="s">
        <v>314</v>
      </c>
      <c r="C63" t="s">
        <v>3</v>
      </c>
      <c r="D63" t="s">
        <v>31</v>
      </c>
      <c r="E63" t="s">
        <v>31</v>
      </c>
      <c r="F63" t="str">
        <f t="shared" si="0"/>
        <v>PCA_search_exclude</v>
      </c>
      <c r="G63" t="s">
        <v>248</v>
      </c>
      <c r="H63" t="s">
        <v>249</v>
      </c>
      <c r="I63" t="s">
        <v>250</v>
      </c>
      <c r="K63" t="s">
        <v>251</v>
      </c>
      <c r="L63" t="s">
        <v>53</v>
      </c>
      <c r="M63" t="s">
        <v>31</v>
      </c>
    </row>
    <row r="64" spans="1:14" x14ac:dyDescent="0.55000000000000004">
      <c r="A64">
        <v>63</v>
      </c>
      <c r="B64" t="s">
        <v>314</v>
      </c>
      <c r="C64" t="s">
        <v>3</v>
      </c>
      <c r="D64" t="s">
        <v>31</v>
      </c>
      <c r="E64" t="s">
        <v>31</v>
      </c>
      <c r="F64" t="str">
        <f t="shared" si="0"/>
        <v>PCA_search_exclude</v>
      </c>
      <c r="G64" t="s">
        <v>252</v>
      </c>
      <c r="H64" t="s">
        <v>253</v>
      </c>
      <c r="I64" t="s">
        <v>254</v>
      </c>
      <c r="K64" t="s">
        <v>255</v>
      </c>
      <c r="L64" t="s">
        <v>256</v>
      </c>
      <c r="M64" t="s">
        <v>31</v>
      </c>
    </row>
    <row r="65" spans="1:14" x14ac:dyDescent="0.55000000000000004">
      <c r="A65">
        <v>64</v>
      </c>
      <c r="B65" t="s">
        <v>314</v>
      </c>
      <c r="C65" t="s">
        <v>3</v>
      </c>
      <c r="D65" t="s">
        <v>31</v>
      </c>
      <c r="E65" t="s">
        <v>31</v>
      </c>
      <c r="F65" t="str">
        <f t="shared" si="0"/>
        <v>PCA_search_exclude</v>
      </c>
      <c r="G65" t="s">
        <v>257</v>
      </c>
      <c r="H65" t="s">
        <v>258</v>
      </c>
      <c r="I65" t="s">
        <v>259</v>
      </c>
      <c r="K65" t="s">
        <v>260</v>
      </c>
      <c r="L65" t="s">
        <v>186</v>
      </c>
      <c r="M65" t="s">
        <v>31</v>
      </c>
    </row>
    <row r="66" spans="1:14" x14ac:dyDescent="0.55000000000000004">
      <c r="A66">
        <v>65</v>
      </c>
      <c r="B66" t="s">
        <v>314</v>
      </c>
      <c r="C66" t="s">
        <v>3</v>
      </c>
      <c r="D66" t="s">
        <v>31</v>
      </c>
      <c r="E66" t="s">
        <v>31</v>
      </c>
      <c r="F66" t="str">
        <f t="shared" si="0"/>
        <v>PCA_search_exclude</v>
      </c>
      <c r="G66" t="s">
        <v>261</v>
      </c>
      <c r="H66" t="s">
        <v>262</v>
      </c>
      <c r="I66" t="s">
        <v>263</v>
      </c>
      <c r="L66" t="s">
        <v>186</v>
      </c>
      <c r="M66" t="s">
        <v>31</v>
      </c>
    </row>
    <row r="67" spans="1:14" x14ac:dyDescent="0.55000000000000004">
      <c r="A67">
        <v>66</v>
      </c>
      <c r="B67" t="s">
        <v>314</v>
      </c>
      <c r="C67" t="s">
        <v>3</v>
      </c>
      <c r="D67" t="s">
        <v>31</v>
      </c>
      <c r="E67" t="s">
        <v>31</v>
      </c>
      <c r="F67" t="str">
        <f t="shared" ref="F67:F81" si="1">IF(E67="NO",_xlfn.CONCAT(B67,"_exclude"),_xlfn.CONCAT(B67,"_keep"))</f>
        <v>PCA_search_exclude</v>
      </c>
      <c r="G67" t="s">
        <v>264</v>
      </c>
      <c r="H67" t="s">
        <v>265</v>
      </c>
      <c r="I67" t="s">
        <v>266</v>
      </c>
      <c r="K67" t="s">
        <v>267</v>
      </c>
      <c r="L67" t="s">
        <v>186</v>
      </c>
      <c r="M67" t="s">
        <v>31</v>
      </c>
    </row>
    <row r="68" spans="1:14" x14ac:dyDescent="0.55000000000000004">
      <c r="A68">
        <v>67</v>
      </c>
      <c r="B68" t="s">
        <v>314</v>
      </c>
      <c r="C68" t="s">
        <v>3</v>
      </c>
      <c r="D68" t="s">
        <v>31</v>
      </c>
      <c r="E68" t="s">
        <v>31</v>
      </c>
      <c r="F68" t="str">
        <f t="shared" si="1"/>
        <v>PCA_search_exclude</v>
      </c>
      <c r="G68" t="s">
        <v>269</v>
      </c>
      <c r="H68" t="s">
        <v>270</v>
      </c>
      <c r="I68" t="s">
        <v>271</v>
      </c>
      <c r="K68" t="s">
        <v>268</v>
      </c>
      <c r="L68" t="s">
        <v>53</v>
      </c>
      <c r="M68" t="s">
        <v>31</v>
      </c>
    </row>
    <row r="69" spans="1:14" x14ac:dyDescent="0.55000000000000004">
      <c r="A69">
        <v>68</v>
      </c>
      <c r="B69" t="s">
        <v>316</v>
      </c>
      <c r="C69" t="s">
        <v>3</v>
      </c>
      <c r="D69" t="s">
        <v>30</v>
      </c>
      <c r="E69" t="s">
        <v>30</v>
      </c>
      <c r="F69" t="str">
        <f t="shared" si="1"/>
        <v>GENERALIST_keep</v>
      </c>
      <c r="G69" s="4" t="s">
        <v>300</v>
      </c>
      <c r="H69" s="4" t="s">
        <v>301</v>
      </c>
      <c r="I69" t="s">
        <v>302</v>
      </c>
      <c r="J69" t="s">
        <v>62</v>
      </c>
      <c r="M69" t="s">
        <v>30</v>
      </c>
      <c r="N69" t="s">
        <v>30</v>
      </c>
    </row>
    <row r="70" spans="1:14" x14ac:dyDescent="0.55000000000000004">
      <c r="A70">
        <v>69</v>
      </c>
      <c r="B70" t="s">
        <v>316</v>
      </c>
      <c r="C70" t="s">
        <v>3</v>
      </c>
      <c r="D70" t="s">
        <v>30</v>
      </c>
      <c r="E70" t="s">
        <v>30</v>
      </c>
      <c r="F70" t="str">
        <f t="shared" si="1"/>
        <v>GENERALIST_keep</v>
      </c>
      <c r="G70" s="2" t="s">
        <v>273</v>
      </c>
      <c r="H70" s="2" t="s">
        <v>274</v>
      </c>
      <c r="I70" t="s">
        <v>275</v>
      </c>
    </row>
    <row r="71" spans="1:14" x14ac:dyDescent="0.55000000000000004">
      <c r="A71">
        <v>70</v>
      </c>
      <c r="B71" t="s">
        <v>316</v>
      </c>
      <c r="C71" t="s">
        <v>3</v>
      </c>
      <c r="D71" t="s">
        <v>30</v>
      </c>
      <c r="E71" t="s">
        <v>30</v>
      </c>
      <c r="F71" t="str">
        <f t="shared" si="1"/>
        <v>GENERALIST_keep</v>
      </c>
      <c r="G71" s="2" t="s">
        <v>276</v>
      </c>
      <c r="H71" s="2" t="s">
        <v>277</v>
      </c>
      <c r="I71" t="s">
        <v>278</v>
      </c>
      <c r="K71" t="s">
        <v>279</v>
      </c>
    </row>
    <row r="72" spans="1:14" x14ac:dyDescent="0.55000000000000004">
      <c r="A72">
        <v>71</v>
      </c>
      <c r="B72" t="s">
        <v>316</v>
      </c>
      <c r="C72" t="s">
        <v>3</v>
      </c>
      <c r="D72" t="s">
        <v>30</v>
      </c>
      <c r="E72" t="s">
        <v>30</v>
      </c>
      <c r="F72" t="str">
        <f t="shared" si="1"/>
        <v>GENERALIST_keep</v>
      </c>
      <c r="G72" s="2" t="s">
        <v>280</v>
      </c>
      <c r="H72" s="2" t="s">
        <v>281</v>
      </c>
    </row>
    <row r="73" spans="1:14" x14ac:dyDescent="0.55000000000000004">
      <c r="A73">
        <v>72</v>
      </c>
      <c r="B73" t="s">
        <v>316</v>
      </c>
      <c r="C73" t="s">
        <v>3</v>
      </c>
      <c r="D73" t="s">
        <v>30</v>
      </c>
      <c r="E73" t="s">
        <v>30</v>
      </c>
      <c r="F73" t="str">
        <f t="shared" si="1"/>
        <v>GENERALIST_keep</v>
      </c>
      <c r="G73" s="2" t="s">
        <v>282</v>
      </c>
      <c r="H73" s="2" t="s">
        <v>283</v>
      </c>
      <c r="I73" t="s">
        <v>284</v>
      </c>
    </row>
    <row r="74" spans="1:14" x14ac:dyDescent="0.55000000000000004">
      <c r="A74">
        <v>73</v>
      </c>
      <c r="B74" t="s">
        <v>314</v>
      </c>
      <c r="C74" t="s">
        <v>287</v>
      </c>
      <c r="D74" t="s">
        <v>30</v>
      </c>
      <c r="E74" t="s">
        <v>30</v>
      </c>
      <c r="F74" t="str">
        <f t="shared" si="1"/>
        <v>PCA_search_keep</v>
      </c>
      <c r="G74" s="1" t="s">
        <v>285</v>
      </c>
      <c r="H74" t="s">
        <v>286</v>
      </c>
    </row>
    <row r="75" spans="1:14" x14ac:dyDescent="0.55000000000000004">
      <c r="A75">
        <v>74</v>
      </c>
      <c r="B75" t="s">
        <v>314</v>
      </c>
      <c r="C75" t="s">
        <v>287</v>
      </c>
      <c r="D75" t="s">
        <v>31</v>
      </c>
      <c r="E75" t="s">
        <v>31</v>
      </c>
      <c r="F75" t="str">
        <f t="shared" si="1"/>
        <v>PCA_search_exclude</v>
      </c>
      <c r="G75" t="s">
        <v>288</v>
      </c>
      <c r="H75" t="s">
        <v>289</v>
      </c>
    </row>
    <row r="76" spans="1:14" x14ac:dyDescent="0.55000000000000004">
      <c r="A76">
        <v>75</v>
      </c>
      <c r="B76" t="s">
        <v>314</v>
      </c>
      <c r="C76" t="s">
        <v>287</v>
      </c>
      <c r="D76" t="s">
        <v>31</v>
      </c>
      <c r="E76" t="s">
        <v>31</v>
      </c>
      <c r="F76" t="str">
        <f t="shared" si="1"/>
        <v>PCA_search_exclude</v>
      </c>
      <c r="G76" t="s">
        <v>290</v>
      </c>
      <c r="H76" t="s">
        <v>291</v>
      </c>
    </row>
    <row r="77" spans="1:14" x14ac:dyDescent="0.55000000000000004">
      <c r="A77">
        <v>76</v>
      </c>
      <c r="B77" t="s">
        <v>314</v>
      </c>
      <c r="C77" t="s">
        <v>287</v>
      </c>
      <c r="D77" t="s">
        <v>31</v>
      </c>
      <c r="E77" t="s">
        <v>31</v>
      </c>
      <c r="F77" t="str">
        <f t="shared" si="1"/>
        <v>PCA_search_exclude</v>
      </c>
      <c r="G77" t="s">
        <v>292</v>
      </c>
      <c r="H77" t="s">
        <v>293</v>
      </c>
    </row>
    <row r="78" spans="1:14" x14ac:dyDescent="0.55000000000000004">
      <c r="A78">
        <v>77</v>
      </c>
      <c r="B78" t="s">
        <v>314</v>
      </c>
      <c r="C78" t="s">
        <v>287</v>
      </c>
      <c r="D78" t="s">
        <v>30</v>
      </c>
      <c r="E78" t="s">
        <v>30</v>
      </c>
      <c r="F78" t="str">
        <f t="shared" si="1"/>
        <v>PCA_search_keep</v>
      </c>
      <c r="G78" s="1" t="s">
        <v>295</v>
      </c>
      <c r="I78" t="s">
        <v>294</v>
      </c>
    </row>
    <row r="79" spans="1:14" x14ac:dyDescent="0.55000000000000004">
      <c r="A79">
        <v>78</v>
      </c>
      <c r="B79" t="s">
        <v>314</v>
      </c>
      <c r="C79" t="s">
        <v>287</v>
      </c>
      <c r="D79" t="s">
        <v>31</v>
      </c>
      <c r="E79" t="s">
        <v>31</v>
      </c>
      <c r="F79" t="str">
        <f t="shared" si="1"/>
        <v>PCA_search_exclude</v>
      </c>
      <c r="G79" t="s">
        <v>297</v>
      </c>
      <c r="H79" t="s">
        <v>296</v>
      </c>
    </row>
    <row r="80" spans="1:14" x14ac:dyDescent="0.55000000000000004">
      <c r="A80">
        <v>79</v>
      </c>
      <c r="B80" t="s">
        <v>314</v>
      </c>
      <c r="C80" t="s">
        <v>287</v>
      </c>
      <c r="D80" t="s">
        <v>31</v>
      </c>
      <c r="E80" t="s">
        <v>31</v>
      </c>
      <c r="F80" t="str">
        <f t="shared" si="1"/>
        <v>PCA_search_exclude</v>
      </c>
      <c r="G80" t="s">
        <v>298</v>
      </c>
      <c r="H80" t="s">
        <v>299</v>
      </c>
    </row>
    <row r="81" spans="1:13" x14ac:dyDescent="0.55000000000000004">
      <c r="A81">
        <v>80</v>
      </c>
      <c r="B81" t="s">
        <v>315</v>
      </c>
      <c r="C81" t="s">
        <v>3</v>
      </c>
      <c r="D81" t="s">
        <v>31</v>
      </c>
      <c r="E81" t="s">
        <v>31</v>
      </c>
      <c r="F81" t="str">
        <f t="shared" si="1"/>
        <v>BIPLOT_search_exclude</v>
      </c>
      <c r="G81" t="s">
        <v>368</v>
      </c>
      <c r="H81" t="s">
        <v>369</v>
      </c>
      <c r="I81" t="s">
        <v>370</v>
      </c>
      <c r="K81" t="s">
        <v>367</v>
      </c>
      <c r="L81" t="s">
        <v>371</v>
      </c>
      <c r="M81" t="s">
        <v>30</v>
      </c>
    </row>
  </sheetData>
  <autoFilter ref="A1:O81" xr:uid="{722D78F9-301D-4BE9-8AF9-D7228CC210BC}"/>
  <hyperlinks>
    <hyperlink ref="K60" r:id="rId1" xr:uid="{4A1B910F-73E5-4BB3-8D1A-429ECFF34963}"/>
    <hyperlink ref="K41" r:id="rId2" xr:uid="{D65B04FA-359D-40F6-9430-0EC4C6B403B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B86C-F864-4E12-9E15-6AAC180165D1}">
  <dimension ref="A1:B10"/>
  <sheetViews>
    <sheetView workbookViewId="0">
      <selection activeCell="B1" sqref="B1"/>
    </sheetView>
  </sheetViews>
  <sheetFormatPr defaultRowHeight="14.4" x14ac:dyDescent="0.55000000000000004"/>
  <cols>
    <col min="1" max="1" width="11.5234375" bestFit="1" customWidth="1"/>
    <col min="2" max="2" width="15" bestFit="1" customWidth="1"/>
  </cols>
  <sheetData>
    <row r="1" spans="1:2" x14ac:dyDescent="0.55000000000000004">
      <c r="A1" s="6" t="s">
        <v>6</v>
      </c>
      <c r="B1" s="6" t="s">
        <v>318</v>
      </c>
    </row>
    <row r="2" spans="1:2" x14ac:dyDescent="0.55000000000000004">
      <c r="A2" t="s">
        <v>233</v>
      </c>
      <c r="B2">
        <v>34075</v>
      </c>
    </row>
    <row r="3" spans="1:2" x14ac:dyDescent="0.55000000000000004">
      <c r="A3" t="s">
        <v>317</v>
      </c>
      <c r="B3">
        <v>42525</v>
      </c>
    </row>
    <row r="4" spans="1:2" x14ac:dyDescent="0.55000000000000004">
      <c r="A4" t="s">
        <v>161</v>
      </c>
      <c r="B4">
        <v>62470</v>
      </c>
    </row>
    <row r="5" spans="1:2" x14ac:dyDescent="0.55000000000000004">
      <c r="A5" t="s">
        <v>273</v>
      </c>
      <c r="B5">
        <v>145006</v>
      </c>
    </row>
    <row r="6" spans="1:2" x14ac:dyDescent="0.55000000000000004">
      <c r="A6" t="s">
        <v>295</v>
      </c>
      <c r="B6">
        <v>191887</v>
      </c>
    </row>
    <row r="7" spans="1:2" x14ac:dyDescent="0.55000000000000004">
      <c r="A7" t="s">
        <v>276</v>
      </c>
      <c r="B7">
        <v>945418</v>
      </c>
    </row>
    <row r="8" spans="1:2" x14ac:dyDescent="0.55000000000000004">
      <c r="A8" t="s">
        <v>300</v>
      </c>
      <c r="B8">
        <v>2051639</v>
      </c>
    </row>
    <row r="9" spans="1:2" x14ac:dyDescent="0.55000000000000004">
      <c r="A9" t="s">
        <v>280</v>
      </c>
      <c r="B9">
        <v>2351212</v>
      </c>
    </row>
    <row r="10" spans="1:2" x14ac:dyDescent="0.55000000000000004">
      <c r="A10" t="s">
        <v>282</v>
      </c>
      <c r="B10">
        <v>4783405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4131-1108-4822-A133-E33A34FEF320}">
  <dimension ref="A1:D75"/>
  <sheetViews>
    <sheetView workbookViewId="0">
      <selection activeCell="C3" sqref="C3"/>
    </sheetView>
  </sheetViews>
  <sheetFormatPr defaultRowHeight="14.4" x14ac:dyDescent="0.55000000000000004"/>
  <cols>
    <col min="1" max="1" width="20.68359375" bestFit="1" customWidth="1"/>
    <col min="2" max="2" width="14.20703125" bestFit="1" customWidth="1"/>
    <col min="3" max="3" width="11.7890625" bestFit="1" customWidth="1"/>
    <col min="4" max="4" width="22.5234375" bestFit="1" customWidth="1"/>
  </cols>
  <sheetData>
    <row r="1" spans="1:4" x14ac:dyDescent="0.55000000000000004">
      <c r="A1" s="6" t="s">
        <v>6</v>
      </c>
      <c r="B1" s="6" t="s">
        <v>318</v>
      </c>
      <c r="C1" s="6" t="s">
        <v>5</v>
      </c>
      <c r="D1" s="6" t="s">
        <v>319</v>
      </c>
    </row>
    <row r="2" spans="1:4" x14ac:dyDescent="0.55000000000000004">
      <c r="A2" t="s">
        <v>269</v>
      </c>
      <c r="B2">
        <v>8616</v>
      </c>
      <c r="C2" t="s">
        <v>3</v>
      </c>
      <c r="D2" t="str">
        <f>INDEX(lookup_manual!$B$2:$B$80,MATCH(downloads_all!A2,lookup_manual!$G$2:$G$80,0))</f>
        <v>PCA_search</v>
      </c>
    </row>
    <row r="3" spans="1:4" x14ac:dyDescent="0.55000000000000004">
      <c r="A3" t="s">
        <v>276</v>
      </c>
      <c r="B3">
        <v>945418</v>
      </c>
      <c r="C3" t="s">
        <v>3</v>
      </c>
      <c r="D3" t="str">
        <f>INDEX(lookup_manual!$B$2:$B$80,MATCH(downloads_all!A3,lookup_manual!$G$2:$G$80,0))</f>
        <v>GENERALIST</v>
      </c>
    </row>
    <row r="4" spans="1:4" x14ac:dyDescent="0.55000000000000004">
      <c r="A4" t="s">
        <v>273</v>
      </c>
      <c r="B4">
        <v>145006</v>
      </c>
      <c r="C4" t="s">
        <v>3</v>
      </c>
      <c r="D4" t="str">
        <f>INDEX(lookup_manual!$B$2:$B$80,MATCH(downloads_all!A4,lookup_manual!$G$2:$G$80,0))</f>
        <v>GENERALIST</v>
      </c>
    </row>
    <row r="5" spans="1:4" x14ac:dyDescent="0.55000000000000004">
      <c r="A5" t="s">
        <v>138</v>
      </c>
      <c r="B5">
        <v>5758</v>
      </c>
      <c r="C5" t="s">
        <v>3</v>
      </c>
      <c r="D5" t="str">
        <f>INDEX(lookup_manual!$B$2:$B$80,MATCH(downloads_all!A5,lookup_manual!$G$2:$G$80,0))</f>
        <v>BIPLOT_search</v>
      </c>
    </row>
    <row r="6" spans="1:4" x14ac:dyDescent="0.55000000000000004">
      <c r="A6" t="s">
        <v>0</v>
      </c>
      <c r="B6">
        <v>5501</v>
      </c>
      <c r="C6" t="s">
        <v>3</v>
      </c>
      <c r="D6" t="str">
        <f>INDEX(lookup_manual!$B$2:$B$80,MATCH(downloads_all!A6,lookup_manual!$G$2:$G$80,0))</f>
        <v>PCA_search</v>
      </c>
    </row>
    <row r="7" spans="1:4" x14ac:dyDescent="0.55000000000000004">
      <c r="A7" t="s">
        <v>141</v>
      </c>
      <c r="B7">
        <v>3737</v>
      </c>
      <c r="C7" t="s">
        <v>3</v>
      </c>
      <c r="D7" t="str">
        <f>INDEX(lookup_manual!$B$2:$B$80,MATCH(downloads_all!A7,lookup_manual!$G$2:$G$80,0))</f>
        <v>BIPLOT_search</v>
      </c>
    </row>
    <row r="8" spans="1:4" x14ac:dyDescent="0.55000000000000004">
      <c r="A8" t="s">
        <v>143</v>
      </c>
      <c r="B8">
        <v>7418</v>
      </c>
      <c r="C8" t="s">
        <v>3</v>
      </c>
      <c r="D8" t="str">
        <f>INDEX(lookup_manual!$B$2:$B$80,MATCH(downloads_all!A8,lookup_manual!$G$2:$G$80,0))</f>
        <v>BIPLOT_search</v>
      </c>
    </row>
    <row r="9" spans="1:4" x14ac:dyDescent="0.55000000000000004">
      <c r="A9" t="s">
        <v>146</v>
      </c>
      <c r="B9">
        <v>6660</v>
      </c>
      <c r="C9" t="s">
        <v>3</v>
      </c>
      <c r="D9" t="str">
        <f>INDEX(lookup_manual!$B$2:$B$80,MATCH(downloads_all!A9,lookup_manual!$G$2:$G$80,0))</f>
        <v>BIPLOT_search</v>
      </c>
    </row>
    <row r="10" spans="1:4" x14ac:dyDescent="0.55000000000000004">
      <c r="A10" t="s">
        <v>148</v>
      </c>
      <c r="B10">
        <v>6362</v>
      </c>
      <c r="C10" t="s">
        <v>3</v>
      </c>
      <c r="D10" t="str">
        <f>INDEX(lookup_manual!$B$2:$B$80,MATCH(downloads_all!A10,lookup_manual!$G$2:$G$80,0))</f>
        <v>BIPLOT_search</v>
      </c>
    </row>
    <row r="11" spans="1:4" x14ac:dyDescent="0.55000000000000004">
      <c r="A11" t="s">
        <v>12</v>
      </c>
      <c r="B11">
        <v>8886</v>
      </c>
      <c r="C11" t="s">
        <v>3</v>
      </c>
      <c r="D11" t="str">
        <f>INDEX(lookup_manual!$B$2:$B$80,MATCH(downloads_all!A11,lookup_manual!$G$2:$G$80,0))</f>
        <v>PCA_search</v>
      </c>
    </row>
    <row r="12" spans="1:4" x14ac:dyDescent="0.55000000000000004">
      <c r="A12" t="s">
        <v>152</v>
      </c>
      <c r="B12">
        <v>10560</v>
      </c>
      <c r="C12" t="s">
        <v>3</v>
      </c>
      <c r="D12" t="str">
        <f>INDEX(lookup_manual!$B$2:$B$80,MATCH(downloads_all!A12,lookup_manual!$G$2:$G$80,0))</f>
        <v>BIPLOT_search</v>
      </c>
    </row>
    <row r="13" spans="1:4" x14ac:dyDescent="0.55000000000000004">
      <c r="A13" t="s">
        <v>155</v>
      </c>
      <c r="B13">
        <v>152677</v>
      </c>
      <c r="C13" t="s">
        <v>3</v>
      </c>
      <c r="D13" t="str">
        <f>INDEX(lookup_manual!$B$2:$B$80,MATCH(downloads_all!A13,lookup_manual!$G$2:$G$80,0))</f>
        <v>BIPLOT_search</v>
      </c>
    </row>
    <row r="14" spans="1:4" x14ac:dyDescent="0.55000000000000004">
      <c r="A14" t="s">
        <v>16</v>
      </c>
      <c r="B14">
        <v>5551</v>
      </c>
      <c r="C14" t="s">
        <v>3</v>
      </c>
      <c r="D14" t="str">
        <f>INDEX(lookup_manual!$B$2:$B$80,MATCH(downloads_all!A14,lookup_manual!$G$2:$G$80,0))</f>
        <v>PCA_search</v>
      </c>
    </row>
    <row r="15" spans="1:4" x14ac:dyDescent="0.55000000000000004">
      <c r="A15" t="s">
        <v>176</v>
      </c>
      <c r="B15">
        <v>3894</v>
      </c>
      <c r="C15" t="s">
        <v>3</v>
      </c>
      <c r="D15" t="str">
        <f>INDEX(lookup_manual!$B$2:$B$80,MATCH(downloads_all!A15,lookup_manual!$G$2:$G$80,0))</f>
        <v>PCA_search</v>
      </c>
    </row>
    <row r="16" spans="1:4" x14ac:dyDescent="0.55000000000000004">
      <c r="A16" t="s">
        <v>23</v>
      </c>
      <c r="B16">
        <v>4231</v>
      </c>
      <c r="C16" t="s">
        <v>3</v>
      </c>
      <c r="D16" t="str">
        <f>INDEX(lookup_manual!$B$2:$B$80,MATCH(downloads_all!A16,lookup_manual!$G$2:$G$80,0))</f>
        <v>PCA_search</v>
      </c>
    </row>
    <row r="17" spans="1:4" x14ac:dyDescent="0.55000000000000004">
      <c r="A17" t="s">
        <v>178</v>
      </c>
      <c r="B17">
        <v>4323</v>
      </c>
      <c r="C17" t="s">
        <v>3</v>
      </c>
      <c r="D17" t="str">
        <f>INDEX(lookup_manual!$B$2:$B$80,MATCH(downloads_all!A17,lookup_manual!$G$2:$G$80,0))</f>
        <v>PCA_search</v>
      </c>
    </row>
    <row r="18" spans="1:4" x14ac:dyDescent="0.55000000000000004">
      <c r="A18" t="s">
        <v>27</v>
      </c>
      <c r="B18">
        <v>1007</v>
      </c>
      <c r="C18" t="s">
        <v>3</v>
      </c>
      <c r="D18" t="str">
        <f>INDEX(lookup_manual!$B$2:$B$80,MATCH(downloads_all!A18,lookup_manual!$G$2:$G$80,0))</f>
        <v>PCA_search</v>
      </c>
    </row>
    <row r="19" spans="1:4" x14ac:dyDescent="0.55000000000000004">
      <c r="A19" t="s">
        <v>158</v>
      </c>
      <c r="B19">
        <v>6097</v>
      </c>
      <c r="C19" t="s">
        <v>3</v>
      </c>
      <c r="D19" t="str">
        <f>INDEX(lookup_manual!$B$2:$B$80,MATCH(downloads_all!A19,lookup_manual!$G$2:$G$80,0))</f>
        <v>BIPLOT_search</v>
      </c>
    </row>
    <row r="20" spans="1:4" x14ac:dyDescent="0.55000000000000004">
      <c r="A20" t="s">
        <v>34</v>
      </c>
      <c r="B20">
        <v>5390</v>
      </c>
      <c r="C20" t="s">
        <v>3</v>
      </c>
      <c r="D20" t="str">
        <f>INDEX(lookup_manual!$B$2:$B$80,MATCH(downloads_all!A20,lookup_manual!$G$2:$G$80,0))</f>
        <v>PCA_search</v>
      </c>
    </row>
    <row r="21" spans="1:4" x14ac:dyDescent="0.55000000000000004">
      <c r="A21" t="s">
        <v>184</v>
      </c>
      <c r="B21">
        <v>72441</v>
      </c>
      <c r="C21" t="s">
        <v>3</v>
      </c>
      <c r="D21" t="str">
        <f>INDEX(lookup_manual!$B$2:$B$80,MATCH(downloads_all!A21,lookup_manual!$G$2:$G$80,0))</f>
        <v>PCA_search</v>
      </c>
    </row>
    <row r="22" spans="1:4" x14ac:dyDescent="0.55000000000000004">
      <c r="A22" t="s">
        <v>41</v>
      </c>
      <c r="B22">
        <v>5435</v>
      </c>
      <c r="C22" t="s">
        <v>3</v>
      </c>
      <c r="D22" t="str">
        <f>INDEX(lookup_manual!$B$2:$B$80,MATCH(downloads_all!A22,lookup_manual!$G$2:$G$80,0))</f>
        <v>PCA_search</v>
      </c>
    </row>
    <row r="23" spans="1:4" x14ac:dyDescent="0.55000000000000004">
      <c r="A23" t="s">
        <v>280</v>
      </c>
      <c r="B23">
        <v>2351212</v>
      </c>
      <c r="C23" t="s">
        <v>3</v>
      </c>
      <c r="D23" t="str">
        <f>INDEX(lookup_manual!$B$2:$B$80,MATCH(downloads_all!A23,lookup_manual!$G$2:$G$80,0))</f>
        <v>GENERALIST</v>
      </c>
    </row>
    <row r="24" spans="1:4" x14ac:dyDescent="0.55000000000000004">
      <c r="A24" t="s">
        <v>44</v>
      </c>
      <c r="B24">
        <v>5206</v>
      </c>
      <c r="C24" t="s">
        <v>3</v>
      </c>
      <c r="D24" t="str">
        <f>INDEX(lookup_manual!$B$2:$B$80,MATCH(downloads_all!A24,lookup_manual!$G$2:$G$80,0))</f>
        <v>PCA_search</v>
      </c>
    </row>
    <row r="25" spans="1:4" x14ac:dyDescent="0.55000000000000004">
      <c r="A25" t="s">
        <v>50</v>
      </c>
      <c r="B25">
        <v>2340</v>
      </c>
      <c r="C25" t="s">
        <v>3</v>
      </c>
      <c r="D25" t="str">
        <f>INDEX(lookup_manual!$B$2:$B$80,MATCH(downloads_all!A25,lookup_manual!$G$2:$G$80,0))</f>
        <v>PCA_search</v>
      </c>
    </row>
    <row r="26" spans="1:4" x14ac:dyDescent="0.55000000000000004">
      <c r="A26" t="s">
        <v>57</v>
      </c>
      <c r="B26">
        <v>1623</v>
      </c>
      <c r="C26" t="s">
        <v>3</v>
      </c>
      <c r="D26" t="str">
        <f>INDEX(lookup_manual!$B$2:$B$80,MATCH(downloads_all!A26,lookup_manual!$G$2:$G$80,0))</f>
        <v>PCA_search</v>
      </c>
    </row>
    <row r="27" spans="1:4" x14ac:dyDescent="0.55000000000000004">
      <c r="A27" t="s">
        <v>188</v>
      </c>
      <c r="B27">
        <v>10370</v>
      </c>
      <c r="C27" t="s">
        <v>3</v>
      </c>
      <c r="D27" t="str">
        <f>INDEX(lookup_manual!$B$2:$B$80,MATCH(downloads_all!A27,lookup_manual!$G$2:$G$80,0))</f>
        <v>PCA_search</v>
      </c>
    </row>
    <row r="28" spans="1:4" x14ac:dyDescent="0.55000000000000004">
      <c r="A28" t="s">
        <v>59</v>
      </c>
      <c r="B28">
        <v>3450</v>
      </c>
      <c r="C28" t="s">
        <v>3</v>
      </c>
      <c r="D28" t="str">
        <f>INDEX(lookup_manual!$B$2:$B$80,MATCH(downloads_all!A28,lookup_manual!$G$2:$G$80,0))</f>
        <v>PCA_search</v>
      </c>
    </row>
    <row r="29" spans="1:4" x14ac:dyDescent="0.55000000000000004">
      <c r="A29" t="s">
        <v>192</v>
      </c>
      <c r="B29">
        <v>7338</v>
      </c>
      <c r="C29" t="s">
        <v>3</v>
      </c>
      <c r="D29" t="str">
        <f>INDEX(lookup_manual!$B$2:$B$80,MATCH(downloads_all!A29,lookup_manual!$G$2:$G$80,0))</f>
        <v>PCA_search</v>
      </c>
    </row>
    <row r="30" spans="1:4" x14ac:dyDescent="0.55000000000000004">
      <c r="A30" t="s">
        <v>197</v>
      </c>
      <c r="B30">
        <v>98235</v>
      </c>
      <c r="C30" t="s">
        <v>3</v>
      </c>
      <c r="D30" t="str">
        <f>INDEX(lookup_manual!$B$2:$B$80,MATCH(downloads_all!A30,lookup_manual!$G$2:$G$80,0))</f>
        <v>PCA_search</v>
      </c>
    </row>
    <row r="31" spans="1:4" x14ac:dyDescent="0.55000000000000004">
      <c r="A31" t="s">
        <v>161</v>
      </c>
      <c r="B31">
        <v>62470</v>
      </c>
      <c r="C31" t="s">
        <v>3</v>
      </c>
      <c r="D31" t="str">
        <f>INDEX(lookup_manual!$B$2:$B$80,MATCH(downloads_all!A31,lookup_manual!$G$2:$G$80,0))</f>
        <v>BIPLOT_search</v>
      </c>
    </row>
    <row r="32" spans="1:4" x14ac:dyDescent="0.55000000000000004">
      <c r="A32" t="s">
        <v>163</v>
      </c>
      <c r="B32">
        <v>9147</v>
      </c>
      <c r="C32" t="s">
        <v>3</v>
      </c>
      <c r="D32" t="str">
        <f>INDEX(lookup_manual!$B$2:$B$80,MATCH(downloads_all!A32,lookup_manual!$G$2:$G$80,0))</f>
        <v>BIPLOT_search</v>
      </c>
    </row>
    <row r="33" spans="1:4" x14ac:dyDescent="0.55000000000000004">
      <c r="A33" t="s">
        <v>202</v>
      </c>
      <c r="B33">
        <v>2389</v>
      </c>
      <c r="C33" t="s">
        <v>3</v>
      </c>
      <c r="D33" t="str">
        <f>INDEX(lookup_manual!$B$2:$B$80,MATCH(downloads_all!A33,lookup_manual!$G$2:$G$80,0))</f>
        <v>PCA_search</v>
      </c>
    </row>
    <row r="34" spans="1:4" x14ac:dyDescent="0.55000000000000004">
      <c r="A34" t="s">
        <v>205</v>
      </c>
      <c r="B34">
        <v>17338</v>
      </c>
      <c r="C34" t="s">
        <v>3</v>
      </c>
      <c r="D34" t="str">
        <f>INDEX(lookup_manual!$B$2:$B$80,MATCH(downloads_all!A34,lookup_manual!$G$2:$G$80,0))</f>
        <v>PCA_search</v>
      </c>
    </row>
    <row r="35" spans="1:4" x14ac:dyDescent="0.55000000000000004">
      <c r="A35" t="s">
        <v>207</v>
      </c>
      <c r="B35">
        <v>58133</v>
      </c>
      <c r="C35" t="s">
        <v>3</v>
      </c>
      <c r="D35" t="str">
        <f>INDEX(lookup_manual!$B$2:$B$80,MATCH(downloads_all!A35,lookup_manual!$G$2:$G$80,0))</f>
        <v>PCA_search</v>
      </c>
    </row>
    <row r="36" spans="1:4" x14ac:dyDescent="0.55000000000000004">
      <c r="A36" t="s">
        <v>210</v>
      </c>
      <c r="B36">
        <v>5863</v>
      </c>
      <c r="C36" t="s">
        <v>3</v>
      </c>
      <c r="D36" t="str">
        <f>INDEX(lookup_manual!$B$2:$B$80,MATCH(downloads_all!A36,lookup_manual!$G$2:$G$80,0))</f>
        <v>PCA_search</v>
      </c>
    </row>
    <row r="37" spans="1:4" x14ac:dyDescent="0.55000000000000004">
      <c r="A37" t="s">
        <v>214</v>
      </c>
      <c r="B37">
        <v>5039</v>
      </c>
      <c r="C37" t="s">
        <v>3</v>
      </c>
      <c r="D37" t="str">
        <f>INDEX(lookup_manual!$B$2:$B$80,MATCH(downloads_all!A37,lookup_manual!$G$2:$G$80,0))</f>
        <v>PCA_search</v>
      </c>
    </row>
    <row r="38" spans="1:4" x14ac:dyDescent="0.55000000000000004">
      <c r="A38" t="s">
        <v>64</v>
      </c>
      <c r="B38">
        <v>4470</v>
      </c>
      <c r="C38" t="s">
        <v>3</v>
      </c>
      <c r="D38" t="str">
        <f>INDEX(lookup_manual!$B$2:$B$80,MATCH(downloads_all!A38,lookup_manual!$G$2:$G$80,0))</f>
        <v>PCA_search</v>
      </c>
    </row>
    <row r="39" spans="1:4" x14ac:dyDescent="0.55000000000000004">
      <c r="A39" t="s">
        <v>68</v>
      </c>
      <c r="B39">
        <v>5798</v>
      </c>
      <c r="C39" t="s">
        <v>3</v>
      </c>
      <c r="D39" t="str">
        <f>INDEX(lookup_manual!$B$2:$B$80,MATCH(downloads_all!A39,lookup_manual!$G$2:$G$80,0))</f>
        <v>PCA_search</v>
      </c>
    </row>
    <row r="40" spans="1:4" x14ac:dyDescent="0.55000000000000004">
      <c r="A40" t="s">
        <v>217</v>
      </c>
      <c r="B40">
        <v>1251</v>
      </c>
      <c r="C40" t="s">
        <v>3</v>
      </c>
      <c r="D40" t="str">
        <f>INDEX(lookup_manual!$B$2:$B$80,MATCH(downloads_all!A40,lookup_manual!$G$2:$G$80,0))</f>
        <v>PCA_search</v>
      </c>
    </row>
    <row r="41" spans="1:4" x14ac:dyDescent="0.55000000000000004">
      <c r="A41" t="s">
        <v>71</v>
      </c>
      <c r="B41">
        <v>5433</v>
      </c>
      <c r="C41" t="s">
        <v>3</v>
      </c>
      <c r="D41" t="str">
        <f>INDEX(lookup_manual!$B$2:$B$80,MATCH(downloads_all!A41,lookup_manual!$G$2:$G$80,0))</f>
        <v>PCA_search</v>
      </c>
    </row>
    <row r="42" spans="1:4" x14ac:dyDescent="0.55000000000000004">
      <c r="A42" t="s">
        <v>221</v>
      </c>
      <c r="B42">
        <v>10788</v>
      </c>
      <c r="C42" t="s">
        <v>3</v>
      </c>
      <c r="D42" t="str">
        <f>INDEX(lookup_manual!$B$2:$B$80,MATCH(downloads_all!A42,lookup_manual!$G$2:$G$80,0))</f>
        <v>PCA_search</v>
      </c>
    </row>
    <row r="43" spans="1:4" x14ac:dyDescent="0.55000000000000004">
      <c r="A43" t="s">
        <v>75</v>
      </c>
      <c r="B43">
        <v>10548</v>
      </c>
      <c r="C43" t="s">
        <v>3</v>
      </c>
      <c r="D43" t="str">
        <f>INDEX(lookup_manual!$B$2:$B$80,MATCH(downloads_all!A43,lookup_manual!$G$2:$G$80,0))</f>
        <v>PCA_search</v>
      </c>
    </row>
    <row r="44" spans="1:4" x14ac:dyDescent="0.55000000000000004">
      <c r="A44" t="s">
        <v>79</v>
      </c>
      <c r="B44">
        <v>4088</v>
      </c>
      <c r="C44" t="s">
        <v>3</v>
      </c>
      <c r="D44" t="str">
        <f>INDEX(lookup_manual!$B$2:$B$80,MATCH(downloads_all!A44,lookup_manual!$G$2:$G$80,0))</f>
        <v>PCA_search</v>
      </c>
    </row>
    <row r="45" spans="1:4" x14ac:dyDescent="0.55000000000000004">
      <c r="A45" t="s">
        <v>83</v>
      </c>
      <c r="B45">
        <v>3517</v>
      </c>
      <c r="C45" t="s">
        <v>3</v>
      </c>
      <c r="D45" t="str">
        <f>INDEX(lookup_manual!$B$2:$B$80,MATCH(downloads_all!A45,lookup_manual!$G$2:$G$80,0))</f>
        <v>PCA_search</v>
      </c>
    </row>
    <row r="46" spans="1:4" x14ac:dyDescent="0.55000000000000004">
      <c r="A46" t="s">
        <v>165</v>
      </c>
      <c r="B46">
        <v>8506</v>
      </c>
      <c r="C46" t="s">
        <v>3</v>
      </c>
      <c r="D46" t="str">
        <f>INDEX(lookup_manual!$B$2:$B$80,MATCH(downloads_all!A46,lookup_manual!$G$2:$G$80,0))</f>
        <v>BIPLOT_search</v>
      </c>
    </row>
    <row r="47" spans="1:4" x14ac:dyDescent="0.55000000000000004">
      <c r="A47" t="s">
        <v>170</v>
      </c>
      <c r="B47">
        <v>5042</v>
      </c>
      <c r="C47" t="s">
        <v>3</v>
      </c>
      <c r="D47" t="str">
        <f>INDEX(lookup_manual!$B$2:$B$80,MATCH(downloads_all!A47,lookup_manual!$G$2:$G$80,0))</f>
        <v>BIPLOT_search</v>
      </c>
    </row>
    <row r="48" spans="1:4" x14ac:dyDescent="0.55000000000000004">
      <c r="A48" t="s">
        <v>87</v>
      </c>
      <c r="B48">
        <v>5018</v>
      </c>
      <c r="C48" t="s">
        <v>3</v>
      </c>
      <c r="D48" t="str">
        <f>INDEX(lookup_manual!$B$2:$B$80,MATCH(downloads_all!A48,lookup_manual!$G$2:$G$80,0))</f>
        <v>PCA_search</v>
      </c>
    </row>
    <row r="49" spans="1:4" x14ac:dyDescent="0.55000000000000004">
      <c r="A49" t="s">
        <v>224</v>
      </c>
      <c r="B49">
        <v>19365</v>
      </c>
      <c r="C49" t="s">
        <v>3</v>
      </c>
      <c r="D49" t="str">
        <f>INDEX(lookup_manual!$B$2:$B$80,MATCH(downloads_all!A49,lookup_manual!$G$2:$G$80,0))</f>
        <v>PCA_search</v>
      </c>
    </row>
    <row r="50" spans="1:4" x14ac:dyDescent="0.55000000000000004">
      <c r="A50" t="s">
        <v>228</v>
      </c>
      <c r="B50">
        <v>8750</v>
      </c>
      <c r="C50" t="s">
        <v>3</v>
      </c>
      <c r="D50" t="str">
        <f>INDEX(lookup_manual!$B$2:$B$80,MATCH(downloads_all!A50,lookup_manual!$G$2:$G$80,0))</f>
        <v>PCA_search</v>
      </c>
    </row>
    <row r="51" spans="1:4" x14ac:dyDescent="0.55000000000000004">
      <c r="A51" t="s">
        <v>92</v>
      </c>
      <c r="B51">
        <v>5293</v>
      </c>
      <c r="C51" t="s">
        <v>3</v>
      </c>
      <c r="D51" t="str">
        <f>INDEX(lookup_manual!$B$2:$B$80,MATCH(downloads_all!A51,lookup_manual!$G$2:$G$80,0))</f>
        <v>PCA_search</v>
      </c>
    </row>
    <row r="52" spans="1:4" x14ac:dyDescent="0.55000000000000004">
      <c r="A52" t="s">
        <v>96</v>
      </c>
      <c r="B52">
        <v>21127</v>
      </c>
      <c r="C52" t="s">
        <v>3</v>
      </c>
      <c r="D52" t="str">
        <f>INDEX(lookup_manual!$B$2:$B$80,MATCH(downloads_all!A52,lookup_manual!$G$2:$G$80,0))</f>
        <v>PCA_search</v>
      </c>
    </row>
    <row r="53" spans="1:4" x14ac:dyDescent="0.55000000000000004">
      <c r="A53" t="s">
        <v>100</v>
      </c>
      <c r="B53">
        <v>3605</v>
      </c>
      <c r="C53" t="s">
        <v>3</v>
      </c>
      <c r="D53" t="str">
        <f>INDEX(lookup_manual!$B$2:$B$80,MATCH(downloads_all!A53,lookup_manual!$G$2:$G$80,0))</f>
        <v>PCA_search</v>
      </c>
    </row>
    <row r="54" spans="1:4" x14ac:dyDescent="0.55000000000000004">
      <c r="A54" t="s">
        <v>103</v>
      </c>
      <c r="B54">
        <v>29782</v>
      </c>
      <c r="C54" t="s">
        <v>3</v>
      </c>
      <c r="D54" t="str">
        <f>INDEX(lookup_manual!$B$2:$B$80,MATCH(downloads_all!A54,lookup_manual!$G$2:$G$80,0))</f>
        <v>PCA_search</v>
      </c>
    </row>
    <row r="55" spans="1:4" x14ac:dyDescent="0.55000000000000004">
      <c r="A55" t="s">
        <v>233</v>
      </c>
      <c r="B55">
        <v>34075</v>
      </c>
      <c r="C55" t="s">
        <v>3</v>
      </c>
      <c r="D55" t="str">
        <f>INDEX(lookup_manual!$B$2:$B$80,MATCH(downloads_all!A55,lookup_manual!$G$2:$G$80,0))</f>
        <v>PCA_search</v>
      </c>
    </row>
    <row r="56" spans="1:4" x14ac:dyDescent="0.55000000000000004">
      <c r="A56" t="s">
        <v>235</v>
      </c>
      <c r="B56">
        <v>855423</v>
      </c>
      <c r="C56" t="s">
        <v>3</v>
      </c>
      <c r="D56" t="str">
        <f>INDEX(lookup_manual!$B$2:$B$80,MATCH(downloads_all!A56,lookup_manual!$G$2:$G$80,0))</f>
        <v>PCA_search</v>
      </c>
    </row>
    <row r="57" spans="1:4" x14ac:dyDescent="0.55000000000000004">
      <c r="A57" t="s">
        <v>240</v>
      </c>
      <c r="B57">
        <v>5254</v>
      </c>
      <c r="C57" t="s">
        <v>3</v>
      </c>
      <c r="D57" t="str">
        <f>INDEX(lookup_manual!$B$2:$B$80,MATCH(downloads_all!A57,lookup_manual!$G$2:$G$80,0))</f>
        <v>PCA_search</v>
      </c>
    </row>
    <row r="58" spans="1:4" x14ac:dyDescent="0.55000000000000004">
      <c r="A58" t="s">
        <v>244</v>
      </c>
      <c r="B58">
        <v>6894</v>
      </c>
      <c r="C58" t="s">
        <v>3</v>
      </c>
      <c r="D58" t="str">
        <f>INDEX(lookup_manual!$B$2:$B$80,MATCH(downloads_all!A58,lookup_manual!$G$2:$G$80,0))</f>
        <v>PCA_search</v>
      </c>
    </row>
    <row r="59" spans="1:4" x14ac:dyDescent="0.55000000000000004">
      <c r="A59" t="s">
        <v>248</v>
      </c>
      <c r="B59">
        <v>15694</v>
      </c>
      <c r="C59" t="s">
        <v>3</v>
      </c>
      <c r="D59" t="str">
        <f>INDEX(lookup_manual!$B$2:$B$80,MATCH(downloads_all!A59,lookup_manual!$G$2:$G$80,0))</f>
        <v>PCA_search</v>
      </c>
    </row>
    <row r="60" spans="1:4" x14ac:dyDescent="0.55000000000000004">
      <c r="A60" t="s">
        <v>106</v>
      </c>
      <c r="B60">
        <v>902</v>
      </c>
      <c r="C60" t="s">
        <v>3</v>
      </c>
      <c r="D60" t="str">
        <f>INDEX(lookup_manual!$B$2:$B$80,MATCH(downloads_all!A60,lookup_manual!$G$2:$G$80,0))</f>
        <v>PCA_search</v>
      </c>
    </row>
    <row r="61" spans="1:4" x14ac:dyDescent="0.55000000000000004">
      <c r="A61" t="s">
        <v>252</v>
      </c>
      <c r="B61">
        <v>5826</v>
      </c>
      <c r="C61" t="s">
        <v>3</v>
      </c>
      <c r="D61" t="str">
        <f>INDEX(lookup_manual!$B$2:$B$80,MATCH(downloads_all!A61,lookup_manual!$G$2:$G$80,0))</f>
        <v>PCA_search</v>
      </c>
    </row>
    <row r="62" spans="1:4" x14ac:dyDescent="0.55000000000000004">
      <c r="A62" t="s">
        <v>282</v>
      </c>
      <c r="B62">
        <v>4783405</v>
      </c>
      <c r="C62" t="s">
        <v>3</v>
      </c>
      <c r="D62" t="str">
        <f>INDEX(lookup_manual!$B$2:$B$80,MATCH(downloads_all!A62,lookup_manual!$G$2:$G$80,0))</f>
        <v>GENERALIST</v>
      </c>
    </row>
    <row r="63" spans="1:4" x14ac:dyDescent="0.55000000000000004">
      <c r="A63" t="s">
        <v>109</v>
      </c>
      <c r="B63">
        <v>4363</v>
      </c>
      <c r="C63" t="s">
        <v>3</v>
      </c>
      <c r="D63" t="str">
        <f>INDEX(lookup_manual!$B$2:$B$80,MATCH(downloads_all!A63,lookup_manual!$G$2:$G$80,0))</f>
        <v>PCA_search</v>
      </c>
    </row>
    <row r="64" spans="1:4" x14ac:dyDescent="0.55000000000000004">
      <c r="A64" t="s">
        <v>112</v>
      </c>
      <c r="B64">
        <v>5936</v>
      </c>
      <c r="C64" t="s">
        <v>3</v>
      </c>
      <c r="D64" t="str">
        <f>INDEX(lookup_manual!$B$2:$B$80,MATCH(downloads_all!A64,lookup_manual!$G$2:$G$80,0))</f>
        <v>PCA_search</v>
      </c>
    </row>
    <row r="65" spans="1:4" x14ac:dyDescent="0.55000000000000004">
      <c r="A65" t="s">
        <v>115</v>
      </c>
      <c r="B65">
        <v>9796</v>
      </c>
      <c r="C65" t="s">
        <v>3</v>
      </c>
      <c r="D65" t="str">
        <f>INDEX(lookup_manual!$B$2:$B$80,MATCH(downloads_all!A65,lookup_manual!$G$2:$G$80,0))</f>
        <v>PCA_search</v>
      </c>
    </row>
    <row r="66" spans="1:4" x14ac:dyDescent="0.55000000000000004">
      <c r="A66" t="s">
        <v>118</v>
      </c>
      <c r="B66">
        <v>3232</v>
      </c>
      <c r="C66" t="s">
        <v>3</v>
      </c>
      <c r="D66" t="str">
        <f>INDEX(lookup_manual!$B$2:$B$80,MATCH(downloads_all!A66,lookup_manual!$G$2:$G$80,0))</f>
        <v>PCA_search</v>
      </c>
    </row>
    <row r="67" spans="1:4" x14ac:dyDescent="0.55000000000000004">
      <c r="A67" t="s">
        <v>257</v>
      </c>
      <c r="B67">
        <v>12867</v>
      </c>
      <c r="C67" t="s">
        <v>3</v>
      </c>
      <c r="D67" t="str">
        <f>INDEX(lookup_manual!$B$2:$B$80,MATCH(downloads_all!A67,lookup_manual!$G$2:$G$80,0))</f>
        <v>PCA_search</v>
      </c>
    </row>
    <row r="68" spans="1:4" x14ac:dyDescent="0.55000000000000004">
      <c r="A68" t="s">
        <v>261</v>
      </c>
      <c r="B68">
        <v>5064</v>
      </c>
      <c r="C68" t="s">
        <v>3</v>
      </c>
      <c r="D68" t="str">
        <f>INDEX(lookup_manual!$B$2:$B$80,MATCH(downloads_all!A68,lookup_manual!$G$2:$G$80,0))</f>
        <v>PCA_search</v>
      </c>
    </row>
    <row r="69" spans="1:4" x14ac:dyDescent="0.55000000000000004">
      <c r="A69" t="s">
        <v>123</v>
      </c>
      <c r="B69">
        <v>38296</v>
      </c>
      <c r="C69" t="s">
        <v>3</v>
      </c>
      <c r="D69" t="str">
        <f>INDEX(lookup_manual!$B$2:$B$80,MATCH(downloads_all!A69,lookup_manual!$G$2:$G$80,0))</f>
        <v>PCA_search</v>
      </c>
    </row>
    <row r="70" spans="1:4" x14ac:dyDescent="0.55000000000000004">
      <c r="A70" t="s">
        <v>127</v>
      </c>
      <c r="B70">
        <v>51175</v>
      </c>
      <c r="C70" t="s">
        <v>3</v>
      </c>
      <c r="D70" t="str">
        <f>INDEX(lookup_manual!$B$2:$B$80,MATCH(downloads_all!A70,lookup_manual!$G$2:$G$80,0))</f>
        <v>PCA_search</v>
      </c>
    </row>
    <row r="71" spans="1:4" x14ac:dyDescent="0.55000000000000004">
      <c r="A71" t="s">
        <v>131</v>
      </c>
      <c r="B71">
        <v>3861</v>
      </c>
      <c r="C71" t="s">
        <v>3</v>
      </c>
      <c r="D71" t="str">
        <f>INDEX(lookup_manual!$B$2:$B$80,MATCH(downloads_all!A71,lookup_manual!$G$2:$G$80,0))</f>
        <v>PCA_search</v>
      </c>
    </row>
    <row r="72" spans="1:4" x14ac:dyDescent="0.55000000000000004">
      <c r="A72" t="s">
        <v>264</v>
      </c>
      <c r="B72">
        <v>4297</v>
      </c>
      <c r="C72" t="s">
        <v>3</v>
      </c>
      <c r="D72" t="str">
        <f>INDEX(lookup_manual!$B$2:$B$80,MATCH(downloads_all!A72,lookup_manual!$G$2:$G$80,0))</f>
        <v>PCA_search</v>
      </c>
    </row>
    <row r="73" spans="1:4" x14ac:dyDescent="0.55000000000000004">
      <c r="A73" t="s">
        <v>300</v>
      </c>
      <c r="B73">
        <v>2051639</v>
      </c>
      <c r="C73" t="s">
        <v>3</v>
      </c>
      <c r="D73" t="str">
        <f>INDEX(lookup_manual!$B$2:$B$80,MATCH(downloads_all!A73,lookup_manual!$G$2:$G$80,0))</f>
        <v>GENERALIST</v>
      </c>
    </row>
    <row r="74" spans="1:4" x14ac:dyDescent="0.55000000000000004">
      <c r="A74" t="s">
        <v>295</v>
      </c>
      <c r="B74">
        <v>191887</v>
      </c>
      <c r="C74" t="s">
        <v>287</v>
      </c>
      <c r="D74" t="str">
        <f>INDEX(lookup_manual!$B$2:$B$80,MATCH(downloads_all!A74,lookup_manual!$G$2:$G$80,0))</f>
        <v>PCA_search</v>
      </c>
    </row>
    <row r="75" spans="1:4" x14ac:dyDescent="0.55000000000000004">
      <c r="A75" t="s">
        <v>317</v>
      </c>
      <c r="B75">
        <v>42525</v>
      </c>
      <c r="C75" t="s">
        <v>287</v>
      </c>
      <c r="D75" t="str">
        <f>INDEX(lookup_manual!$B$2:$B$80,MATCH(downloads_all!A75,lookup_manual!$G$2:$G$80,0))</f>
        <v>PCA_search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lookup_manual</vt:lpstr>
      <vt:lpstr>downloads_selected</vt:lpstr>
      <vt:lpstr>downloads_all</vt:lpstr>
    </vt:vector>
  </TitlesOfParts>
  <Company>Whittle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Settanni</dc:creator>
  <cp:lastModifiedBy>Ettore Settanni</cp:lastModifiedBy>
  <dcterms:created xsi:type="dcterms:W3CDTF">2025-04-10T12:16:50Z</dcterms:created>
  <dcterms:modified xsi:type="dcterms:W3CDTF">2025-05-19T18:35:29Z</dcterms:modified>
</cp:coreProperties>
</file>