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Z:\2022_1ПИб-02-1оп-22\Микуцких Григорий\Прикладная статистика\"/>
    </mc:Choice>
  </mc:AlternateContent>
  <bookViews>
    <workbookView xWindow="0" yWindow="0" windowWidth="10290" windowHeight="7455" activeTab="4"/>
  </bookViews>
  <sheets>
    <sheet name="Лист1" sheetId="1" r:id="rId1"/>
    <sheet name="Лист2" sheetId="4" r:id="rId2"/>
    <sheet name="Лист3" sheetId="3" r:id="rId3"/>
    <sheet name="Лист5" sheetId="9" r:id="rId4"/>
    <sheet name="Лист6" sheetId="7" r:id="rId5"/>
    <sheet name="Лист4" sheetId="5" r:id="rId6"/>
    <sheet name="Лист7" sheetId="8" r:id="rId7"/>
  </sheets>
  <calcPr calcId="162913"/>
  <pivotCaches>
    <pivotCache cacheId="5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8" l="1"/>
  <c r="B16" i="8"/>
  <c r="C16" i="8" s="1"/>
  <c r="B6" i="8"/>
  <c r="B24" i="8"/>
  <c r="B27" i="8"/>
  <c r="B26" i="8"/>
  <c r="B18" i="8"/>
  <c r="C18" i="8" s="1"/>
  <c r="B17" i="8"/>
  <c r="B15" i="8"/>
  <c r="B8" i="8"/>
  <c r="B7" i="8"/>
  <c r="B5" i="8"/>
  <c r="E18" i="8" l="1"/>
  <c r="G18" i="8" s="1"/>
  <c r="E7" i="8"/>
  <c r="G7" i="8" s="1"/>
  <c r="C6" i="8"/>
  <c r="F25" i="8"/>
  <c r="H25" i="8" s="1"/>
  <c r="F26" i="8"/>
  <c r="H26" i="8" s="1"/>
  <c r="D16" i="8"/>
  <c r="D17" i="8"/>
  <c r="E17" i="8"/>
  <c r="G17" i="8" s="1"/>
  <c r="F18" i="8"/>
  <c r="H18" i="8" s="1"/>
  <c r="E6" i="8"/>
  <c r="C26" i="8"/>
  <c r="E26" i="8"/>
  <c r="G26" i="8" s="1"/>
  <c r="D8" i="8"/>
  <c r="C7" i="8"/>
  <c r="F6" i="8"/>
  <c r="F16" i="8"/>
  <c r="D18" i="8"/>
  <c r="D20" i="8" s="1"/>
  <c r="C17" i="8"/>
  <c r="C25" i="8"/>
  <c r="E25" i="8"/>
  <c r="D6" i="8"/>
  <c r="D25" i="8"/>
  <c r="F8" i="8"/>
  <c r="F7" i="8"/>
  <c r="H7" i="8" s="1"/>
  <c r="F17" i="8"/>
  <c r="H17" i="8" s="1"/>
  <c r="D7" i="8"/>
  <c r="E16" i="8"/>
  <c r="G16" i="8" s="1"/>
  <c r="D26" i="8"/>
  <c r="B9" i="8"/>
  <c r="E27" i="8"/>
  <c r="G27" i="8" s="1"/>
  <c r="H8" i="8"/>
  <c r="C27" i="8"/>
  <c r="D27" i="8"/>
  <c r="F27" i="8"/>
  <c r="H27" i="8" s="1"/>
  <c r="B28" i="8"/>
  <c r="B19" i="8"/>
  <c r="C8" i="8"/>
  <c r="E8" i="8"/>
  <c r="G8" i="8" s="1"/>
  <c r="H28" i="8" l="1"/>
  <c r="D28" i="8"/>
  <c r="C9" i="8"/>
  <c r="F28" i="8"/>
  <c r="E9" i="8"/>
  <c r="G6" i="8"/>
  <c r="G9" i="8" s="1"/>
  <c r="D9" i="8"/>
  <c r="G25" i="8"/>
  <c r="G28" i="8" s="1"/>
  <c r="E28" i="8"/>
  <c r="F20" i="8"/>
  <c r="H19" i="8" s="1"/>
  <c r="H16" i="8"/>
  <c r="C28" i="8"/>
  <c r="H6" i="8"/>
  <c r="H9" i="8" s="1"/>
  <c r="F9" i="8"/>
</calcChain>
</file>

<file path=xl/sharedStrings.xml><?xml version="1.0" encoding="utf-8"?>
<sst xmlns="http://schemas.openxmlformats.org/spreadsheetml/2006/main" count="368" uniqueCount="79">
  <si>
    <t>Python</t>
  </si>
  <si>
    <t>C</t>
  </si>
  <si>
    <t>C++</t>
  </si>
  <si>
    <t>Java</t>
  </si>
  <si>
    <t>C#</t>
  </si>
  <si>
    <t>JavaScript</t>
  </si>
  <si>
    <t>PHP</t>
  </si>
  <si>
    <t>Go</t>
  </si>
  <si>
    <t>Swift</t>
  </si>
  <si>
    <t>Rust</t>
  </si>
  <si>
    <t>R</t>
  </si>
  <si>
    <t>Kotlin</t>
  </si>
  <si>
    <t>Dart</t>
  </si>
  <si>
    <t>Язык программирования</t>
  </si>
  <si>
    <t>Год выпуска</t>
  </si>
  <si>
    <t>Страна</t>
  </si>
  <si>
    <t>США</t>
  </si>
  <si>
    <t>TypeScript</t>
  </si>
  <si>
    <t>Голландия</t>
  </si>
  <si>
    <t>Канада</t>
  </si>
  <si>
    <t>Markdown</t>
  </si>
  <si>
    <t>HTML</t>
  </si>
  <si>
    <t>Shell</t>
  </si>
  <si>
    <t>CSS</t>
  </si>
  <si>
    <t>Швейцария</t>
  </si>
  <si>
    <t>Россия</t>
  </si>
  <si>
    <t>2023Q3</t>
  </si>
  <si>
    <t>№</t>
  </si>
  <si>
    <t>2012Q3</t>
  </si>
  <si>
    <t>Jupyter Notebook</t>
  </si>
  <si>
    <t>Vue</t>
  </si>
  <si>
    <t>2018Q3</t>
  </si>
  <si>
    <t>Новая Зеландия</t>
  </si>
  <si>
    <t>Названия строк</t>
  </si>
  <si>
    <t>Общий итог</t>
  </si>
  <si>
    <t>Сумма по полю 2023Q3</t>
  </si>
  <si>
    <t>JSON</t>
  </si>
  <si>
    <t>PowerShell</t>
  </si>
  <si>
    <t>Ruby</t>
  </si>
  <si>
    <t>SQL</t>
  </si>
  <si>
    <t>Dockerfile</t>
  </si>
  <si>
    <t>Япония</t>
  </si>
  <si>
    <t>1971-1980</t>
  </si>
  <si>
    <t>1981-1990</t>
  </si>
  <si>
    <t>1991-2000</t>
  </si>
  <si>
    <t>2001-2010</t>
  </si>
  <si>
    <t>2011-2020</t>
  </si>
  <si>
    <t>Вывод: популярность языка программирования не зависит от года его выпуска</t>
  </si>
  <si>
    <t>Типизация</t>
  </si>
  <si>
    <t>строгая статическая</t>
  </si>
  <si>
    <t>слабая статическая</t>
  </si>
  <si>
    <t>строгая динамическая</t>
  </si>
  <si>
    <t>слабая динамическая</t>
  </si>
  <si>
    <t>отсутствует</t>
  </si>
  <si>
    <t>Количество по полю Язык программирования</t>
  </si>
  <si>
    <t>Названия столбцов</t>
  </si>
  <si>
    <t>t</t>
  </si>
  <si>
    <t>Y</t>
  </si>
  <si>
    <t>Абсолютный прирост</t>
  </si>
  <si>
    <t>Базисный</t>
  </si>
  <si>
    <t>Цепной</t>
  </si>
  <si>
    <t>Темп роста</t>
  </si>
  <si>
    <t>Темп прироста</t>
  </si>
  <si>
    <t>Средняя</t>
  </si>
  <si>
    <t>-</t>
  </si>
  <si>
    <t>2015Q3</t>
  </si>
  <si>
    <t>https://tjpalmer.github.io/languish/</t>
  </si>
  <si>
    <t>2020Q3</t>
  </si>
  <si>
    <t>2017Q3</t>
  </si>
  <si>
    <t>2014Q3</t>
  </si>
  <si>
    <t>Сумма по полю 2017Q3</t>
  </si>
  <si>
    <t>Сумма по полю 2014Q3</t>
  </si>
  <si>
    <t>Сумма по полю 2020Q3</t>
  </si>
  <si>
    <t>Вывод: в период с 2014Q3 по 2023Q3 большей популярностью обладали языки, выпущенные в период 1991-2000гг.</t>
  </si>
  <si>
    <t xml:space="preserve"> Однако, с течением времени появлялись новые языки, которые завоевали немалую популярность и составляют конкуренцию старым решениям</t>
  </si>
  <si>
    <t>Вывод: самой популярной страной для выпуска ведущих языков программирования является США</t>
  </si>
  <si>
    <t xml:space="preserve"> </t>
  </si>
  <si>
    <t>Вывод: США является лидером выпуска языков всех типизаций переменных</t>
  </si>
  <si>
    <t>Вывод: по популярности преобладают слабая динамическая и строгая статическая типизации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</si>
</sst>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2" fontId="0" fillId="0" borderId="0" xfId="0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0" fontId="0" fillId="0" borderId="0" xfId="0" applyNumberFormat="1"/>
    <xf numFmtId="2" fontId="0" fillId="0" borderId="1" xfId="0" applyNumberFormat="1" applyBorder="1"/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NumberFormat="1" applyAlignment="1">
      <alignment horizontal="left"/>
    </xf>
  </cellXfs>
  <cellStyles count="2">
    <cellStyle name="Гиперссылка" xfId="1" builtinId="8"/>
    <cellStyle name="Обычный" xfId="0" builtinId="0"/>
  </cellStyles>
  <dxfs count="8">
    <dxf>
      <numFmt numFmtId="14" formatCode="0.00%"/>
    </dxf>
    <dxf>
      <numFmt numFmtId="0" formatCode="General"/>
    </dxf>
    <dxf>
      <numFmt numFmtId="0" formatCode="General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[Статистика языов программирования.xlsx]Лист2!Сводная таблица12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2023</a:t>
            </a:r>
            <a:r>
              <a:rPr lang="en-US"/>
              <a:t>Q3</a:t>
            </a:r>
          </a:p>
        </c:rich>
      </c:tx>
      <c:layout>
        <c:manualLayout>
          <c:xMode val="edge"/>
          <c:yMode val="edge"/>
          <c:x val="0.52410411198600171"/>
          <c:y val="5.5067829165032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3981714785651795"/>
          <c:y val="0.21389286109351269"/>
          <c:w val="0.50133814523184606"/>
          <c:h val="0.631837572027634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Лист2!$A$4:$A$9</c:f>
              <c:strCache>
                <c:ptCount val="5"/>
                <c:pt idx="0">
                  <c:v>1971-1980</c:v>
                </c:pt>
                <c:pt idx="1">
                  <c:v>1981-1990</c:v>
                </c:pt>
                <c:pt idx="2">
                  <c:v>1991-2000</c:v>
                </c:pt>
                <c:pt idx="3">
                  <c:v>2001-2010</c:v>
                </c:pt>
                <c:pt idx="4">
                  <c:v>2011-2020</c:v>
                </c:pt>
              </c:strCache>
            </c:strRef>
          </c:cat>
          <c:val>
            <c:numRef>
              <c:f>Лист2!$B$4:$B$9</c:f>
              <c:numCache>
                <c:formatCode>General</c:formatCode>
                <c:ptCount val="5"/>
                <c:pt idx="0">
                  <c:v>5.3499999999999999E-2</c:v>
                </c:pt>
                <c:pt idx="1">
                  <c:v>4.3799999999999999E-2</c:v>
                </c:pt>
                <c:pt idx="2">
                  <c:v>0.46439999999999992</c:v>
                </c:pt>
                <c:pt idx="3">
                  <c:v>0.19660000000000002</c:v>
                </c:pt>
                <c:pt idx="4">
                  <c:v>0.15189999999999998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8-4BA8-91B6-00631B72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2422991"/>
        <c:axId val="1012420911"/>
      </c:barChart>
      <c:catAx>
        <c:axId val="1012422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2420911"/>
        <c:crosses val="autoZero"/>
        <c:auto val="1"/>
        <c:lblAlgn val="ctr"/>
        <c:lblOffset val="100"/>
        <c:noMultiLvlLbl val="0"/>
      </c:catAx>
      <c:valAx>
        <c:axId val="101242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242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[Статистика языов программирования.xlsx]Лист6!Сводная таблица4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Лист6!$B$26:$B$27</c:f>
              <c:strCache>
                <c:ptCount val="1"/>
                <c:pt idx="0">
                  <c:v>отсутствует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Лист6!$A$28:$A$35</c:f>
              <c:strCache>
                <c:ptCount val="7"/>
                <c:pt idx="0">
                  <c:v>Голландия</c:v>
                </c:pt>
                <c:pt idx="1">
                  <c:v>Канада</c:v>
                </c:pt>
                <c:pt idx="2">
                  <c:v>Новая Зеландия</c:v>
                </c:pt>
                <c:pt idx="3">
                  <c:v>Россия</c:v>
                </c:pt>
                <c:pt idx="4">
                  <c:v>США</c:v>
                </c:pt>
                <c:pt idx="5">
                  <c:v>Швейцария</c:v>
                </c:pt>
                <c:pt idx="6">
                  <c:v>Япония</c:v>
                </c:pt>
              </c:strCache>
            </c:strRef>
          </c:cat>
          <c:val>
            <c:numRef>
              <c:f>Лист6!$B$28:$B$35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B-48A2-99EB-FD3DF016E805}"/>
            </c:ext>
          </c:extLst>
        </c:ser>
        <c:ser>
          <c:idx val="1"/>
          <c:order val="1"/>
          <c:tx>
            <c:strRef>
              <c:f>Лист6!$C$26:$C$27</c:f>
              <c:strCache>
                <c:ptCount val="1"/>
                <c:pt idx="0">
                  <c:v>слабая динамическая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Лист6!$A$28:$A$35</c:f>
              <c:strCache>
                <c:ptCount val="7"/>
                <c:pt idx="0">
                  <c:v>Голландия</c:v>
                </c:pt>
                <c:pt idx="1">
                  <c:v>Канада</c:v>
                </c:pt>
                <c:pt idx="2">
                  <c:v>Новая Зеландия</c:v>
                </c:pt>
                <c:pt idx="3">
                  <c:v>Россия</c:v>
                </c:pt>
                <c:pt idx="4">
                  <c:v>США</c:v>
                </c:pt>
                <c:pt idx="5">
                  <c:v>Швейцария</c:v>
                </c:pt>
                <c:pt idx="6">
                  <c:v>Япония</c:v>
                </c:pt>
              </c:strCache>
            </c:strRef>
          </c:cat>
          <c:val>
            <c:numRef>
              <c:f>Лист6!$C$28:$C$35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B-48A2-99EB-FD3DF016E805}"/>
            </c:ext>
          </c:extLst>
        </c:ser>
        <c:ser>
          <c:idx val="2"/>
          <c:order val="2"/>
          <c:tx>
            <c:strRef>
              <c:f>Лист6!$D$26:$D$27</c:f>
              <c:strCache>
                <c:ptCount val="1"/>
                <c:pt idx="0">
                  <c:v>слабая статическая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Лист6!$A$28:$A$35</c:f>
              <c:strCache>
                <c:ptCount val="7"/>
                <c:pt idx="0">
                  <c:v>Голландия</c:v>
                </c:pt>
                <c:pt idx="1">
                  <c:v>Канада</c:v>
                </c:pt>
                <c:pt idx="2">
                  <c:v>Новая Зеландия</c:v>
                </c:pt>
                <c:pt idx="3">
                  <c:v>Россия</c:v>
                </c:pt>
                <c:pt idx="4">
                  <c:v>США</c:v>
                </c:pt>
                <c:pt idx="5">
                  <c:v>Швейцария</c:v>
                </c:pt>
                <c:pt idx="6">
                  <c:v>Япония</c:v>
                </c:pt>
              </c:strCache>
            </c:strRef>
          </c:cat>
          <c:val>
            <c:numRef>
              <c:f>Лист6!$D$28:$D$35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B-48A2-99EB-FD3DF016E805}"/>
            </c:ext>
          </c:extLst>
        </c:ser>
        <c:ser>
          <c:idx val="3"/>
          <c:order val="3"/>
          <c:tx>
            <c:strRef>
              <c:f>Лист6!$E$26:$E$27</c:f>
              <c:strCache>
                <c:ptCount val="1"/>
                <c:pt idx="0">
                  <c:v>строгая динамическая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Лист6!$A$28:$A$35</c:f>
              <c:strCache>
                <c:ptCount val="7"/>
                <c:pt idx="0">
                  <c:v>Голландия</c:v>
                </c:pt>
                <c:pt idx="1">
                  <c:v>Канада</c:v>
                </c:pt>
                <c:pt idx="2">
                  <c:v>Новая Зеландия</c:v>
                </c:pt>
                <c:pt idx="3">
                  <c:v>Россия</c:v>
                </c:pt>
                <c:pt idx="4">
                  <c:v>США</c:v>
                </c:pt>
                <c:pt idx="5">
                  <c:v>Швейцария</c:v>
                </c:pt>
                <c:pt idx="6">
                  <c:v>Япония</c:v>
                </c:pt>
              </c:strCache>
            </c:strRef>
          </c:cat>
          <c:val>
            <c:numRef>
              <c:f>Лист6!$E$28:$E$35</c:f>
              <c:numCache>
                <c:formatCode>0.00%</c:formatCode>
                <c:ptCount val="7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B-48A2-99EB-FD3DF016E805}"/>
            </c:ext>
          </c:extLst>
        </c:ser>
        <c:ser>
          <c:idx val="4"/>
          <c:order val="4"/>
          <c:tx>
            <c:strRef>
              <c:f>Лист6!$F$26:$F$27</c:f>
              <c:strCache>
                <c:ptCount val="1"/>
                <c:pt idx="0">
                  <c:v>строгая статическая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Лист6!$A$28:$A$35</c:f>
              <c:strCache>
                <c:ptCount val="7"/>
                <c:pt idx="0">
                  <c:v>Голландия</c:v>
                </c:pt>
                <c:pt idx="1">
                  <c:v>Канада</c:v>
                </c:pt>
                <c:pt idx="2">
                  <c:v>Новая Зеландия</c:v>
                </c:pt>
                <c:pt idx="3">
                  <c:v>Россия</c:v>
                </c:pt>
                <c:pt idx="4">
                  <c:v>США</c:v>
                </c:pt>
                <c:pt idx="5">
                  <c:v>Швейцария</c:v>
                </c:pt>
                <c:pt idx="6">
                  <c:v>Япония</c:v>
                </c:pt>
              </c:strCache>
            </c:strRef>
          </c:cat>
          <c:val>
            <c:numRef>
              <c:f>Лист6!$F$28:$F$35</c:f>
              <c:numCache>
                <c:formatCode>0.00%</c:formatCode>
                <c:ptCount val="7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0.75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3B-48A2-99EB-FD3DF016E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47999"/>
        <c:axId val="197023455"/>
      </c:lineChart>
      <c:catAx>
        <c:axId val="19704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23455"/>
        <c:crosses val="autoZero"/>
        <c:auto val="1"/>
        <c:lblAlgn val="ctr"/>
        <c:lblOffset val="100"/>
        <c:noMultiLvlLbl val="0"/>
      </c:catAx>
      <c:valAx>
        <c:axId val="19702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4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Лист4!$D$1</c:f>
              <c:strCache>
                <c:ptCount val="1"/>
                <c:pt idx="0">
                  <c:v>2023Q3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402624671916012"/>
                  <c:y val="-0.149540682414698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Лист4!$C$3:$C$26</c:f>
              <c:numCache>
                <c:formatCode>General</c:formatCode>
                <c:ptCount val="24"/>
                <c:pt idx="0">
                  <c:v>1995</c:v>
                </c:pt>
                <c:pt idx="1">
                  <c:v>2012</c:v>
                </c:pt>
                <c:pt idx="2">
                  <c:v>1995</c:v>
                </c:pt>
                <c:pt idx="3">
                  <c:v>2009</c:v>
                </c:pt>
                <c:pt idx="4">
                  <c:v>2004</c:v>
                </c:pt>
                <c:pt idx="5">
                  <c:v>2001</c:v>
                </c:pt>
                <c:pt idx="6">
                  <c:v>1983</c:v>
                </c:pt>
                <c:pt idx="7">
                  <c:v>1993</c:v>
                </c:pt>
                <c:pt idx="8">
                  <c:v>2006</c:v>
                </c:pt>
                <c:pt idx="9">
                  <c:v>1972</c:v>
                </c:pt>
                <c:pt idx="10">
                  <c:v>1995</c:v>
                </c:pt>
                <c:pt idx="11">
                  <c:v>1971</c:v>
                </c:pt>
                <c:pt idx="12">
                  <c:v>1996</c:v>
                </c:pt>
                <c:pt idx="13">
                  <c:v>2011</c:v>
                </c:pt>
                <c:pt idx="14">
                  <c:v>2012</c:v>
                </c:pt>
                <c:pt idx="15">
                  <c:v>1993</c:v>
                </c:pt>
                <c:pt idx="16">
                  <c:v>2010</c:v>
                </c:pt>
                <c:pt idx="17">
                  <c:v>2011</c:v>
                </c:pt>
                <c:pt idx="18">
                  <c:v>2014</c:v>
                </c:pt>
                <c:pt idx="19">
                  <c:v>2013</c:v>
                </c:pt>
                <c:pt idx="20">
                  <c:v>1974</c:v>
                </c:pt>
                <c:pt idx="21">
                  <c:v>1993</c:v>
                </c:pt>
                <c:pt idx="22">
                  <c:v>2003</c:v>
                </c:pt>
                <c:pt idx="23">
                  <c:v>2001</c:v>
                </c:pt>
              </c:numCache>
            </c:numRef>
          </c:xVal>
          <c:yVal>
            <c:numRef>
              <c:f>Лист4!$D$3:$D$26</c:f>
              <c:numCache>
                <c:formatCode>0.00</c:formatCode>
                <c:ptCount val="24"/>
                <c:pt idx="0">
                  <c:v>0.10979999999999999</c:v>
                </c:pt>
                <c:pt idx="1">
                  <c:v>9.06E-2</c:v>
                </c:pt>
                <c:pt idx="2">
                  <c:v>6.2399999999999997E-2</c:v>
                </c:pt>
                <c:pt idx="3">
                  <c:v>4.9500000000000002E-2</c:v>
                </c:pt>
                <c:pt idx="4">
                  <c:v>4.82E-2</c:v>
                </c:pt>
                <c:pt idx="5">
                  <c:v>4.4699999999999997E-2</c:v>
                </c:pt>
                <c:pt idx="6">
                  <c:v>4.3799999999999999E-2</c:v>
                </c:pt>
                <c:pt idx="7">
                  <c:v>3.2599999999999997E-2</c:v>
                </c:pt>
                <c:pt idx="8">
                  <c:v>2.8500000000000001E-2</c:v>
                </c:pt>
                <c:pt idx="9">
                  <c:v>2.8299999999999999E-2</c:v>
                </c:pt>
                <c:pt idx="10">
                  <c:v>2.5899999999999999E-2</c:v>
                </c:pt>
                <c:pt idx="11">
                  <c:v>1.72E-2</c:v>
                </c:pt>
                <c:pt idx="12">
                  <c:v>1.67E-2</c:v>
                </c:pt>
                <c:pt idx="13">
                  <c:v>1.5900000000000001E-2</c:v>
                </c:pt>
                <c:pt idx="14">
                  <c:v>1.41E-2</c:v>
                </c:pt>
                <c:pt idx="15">
                  <c:v>1.2800000000000001E-2</c:v>
                </c:pt>
                <c:pt idx="16">
                  <c:v>1.2500000000000001E-2</c:v>
                </c:pt>
                <c:pt idx="17">
                  <c:v>1.2500000000000001E-2</c:v>
                </c:pt>
                <c:pt idx="18">
                  <c:v>9.5999999999999992E-3</c:v>
                </c:pt>
                <c:pt idx="19">
                  <c:v>9.1999999999999998E-3</c:v>
                </c:pt>
                <c:pt idx="20">
                  <c:v>8.0000000000000002E-3</c:v>
                </c:pt>
                <c:pt idx="21">
                  <c:v>7.7999999999999996E-3</c:v>
                </c:pt>
                <c:pt idx="22">
                  <c:v>6.7000000000000002E-3</c:v>
                </c:pt>
                <c:pt idx="23">
                  <c:v>6.4999999999999997E-3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B-466E-9763-4DAE5D101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504959"/>
        <c:axId val="1118487903"/>
      </c:scatterChart>
      <c:valAx>
        <c:axId val="111850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487903"/>
        <c:crosses val="autoZero"/>
        <c:crossBetween val="midCat"/>
      </c:valAx>
      <c:valAx>
        <c:axId val="11184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50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Рост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Лист7!$A$5:$A$8</c:f>
              <c:strCache>
                <c:ptCount val="4"/>
                <c:pt idx="0">
                  <c:v>2012Q3</c:v>
                </c:pt>
                <c:pt idx="1">
                  <c:v>2015Q3</c:v>
                </c:pt>
                <c:pt idx="2">
                  <c:v>2018Q3</c:v>
                </c:pt>
                <c:pt idx="3">
                  <c:v>2023Q3</c:v>
                </c:pt>
              </c:strCache>
            </c:strRef>
          </c:cat>
          <c:val>
            <c:numRef>
              <c:f>Лист7!$B$5:$B$8</c:f>
              <c:numCache>
                <c:formatCode>0.00</c:formatCode>
                <c:ptCount val="4"/>
                <c:pt idx="0">
                  <c:v>8.9399999999999993E-2</c:v>
                </c:pt>
                <c:pt idx="1">
                  <c:v>0.11609999999999999</c:v>
                </c:pt>
                <c:pt idx="2">
                  <c:v>0.16669999999999999</c:v>
                </c:pt>
                <c:pt idx="3">
                  <c:v>0.19639999999999999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77-4834-8078-930BE817AF1E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Лист7!$A$5:$A$8</c:f>
              <c:strCache>
                <c:ptCount val="4"/>
                <c:pt idx="0">
                  <c:v>2012Q3</c:v>
                </c:pt>
                <c:pt idx="1">
                  <c:v>2015Q3</c:v>
                </c:pt>
                <c:pt idx="2">
                  <c:v>2018Q3</c:v>
                </c:pt>
                <c:pt idx="3">
                  <c:v>2023Q3</c:v>
                </c:pt>
              </c:strCache>
            </c:strRef>
          </c:cat>
          <c:val>
            <c:numRef>
              <c:f>Лист7!$B$5:$B$8</c:f>
              <c:numCache>
                <c:formatCode>0.00</c:formatCode>
                <c:ptCount val="4"/>
                <c:pt idx="0">
                  <c:v>8.9399999999999993E-2</c:v>
                </c:pt>
                <c:pt idx="1">
                  <c:v>0.11609999999999999</c:v>
                </c:pt>
                <c:pt idx="2">
                  <c:v>0.16669999999999999</c:v>
                </c:pt>
                <c:pt idx="3">
                  <c:v>0.19639999999999999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77-4834-8078-930BE817A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887264"/>
        <c:axId val="505558584"/>
      </c:lineChart>
      <c:catAx>
        <c:axId val="4768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558584"/>
        <c:crosses val="autoZero"/>
        <c:auto val="1"/>
        <c:lblAlgn val="ctr"/>
        <c:lblOffset val="100"/>
        <c:noMultiLvlLbl val="0"/>
      </c:catAx>
      <c:valAx>
        <c:axId val="50555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887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Базисный</a:t>
            </a:r>
            <a:r>
              <a:rPr lang="ru-RU" baseline="0"/>
              <a:t> темп роста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Лист7!$A$5:$A$8</c:f>
              <c:strCache>
                <c:ptCount val="4"/>
                <c:pt idx="0">
                  <c:v>2012Q3</c:v>
                </c:pt>
                <c:pt idx="1">
                  <c:v>2015Q3</c:v>
                </c:pt>
                <c:pt idx="2">
                  <c:v>2018Q3</c:v>
                </c:pt>
                <c:pt idx="3">
                  <c:v>2023Q3</c:v>
                </c:pt>
              </c:strCache>
            </c:strRef>
          </c:cat>
          <c:val>
            <c:numRef>
              <c:f>Лист7!$E$5:$E$8</c:f>
              <c:numCache>
                <c:formatCode>0.00</c:formatCode>
                <c:ptCount val="4"/>
                <c:pt idx="0" formatCode="General">
                  <c:v>1</c:v>
                </c:pt>
                <c:pt idx="1">
                  <c:v>1.2986577181208054</c:v>
                </c:pt>
                <c:pt idx="2">
                  <c:v>1.8646532438478747</c:v>
                </c:pt>
                <c:pt idx="3">
                  <c:v>2.1968680089485457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F-4AC9-BDF7-77B16FF42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27208"/>
        <c:axId val="505527536"/>
      </c:lineChart>
      <c:catAx>
        <c:axId val="50552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527536"/>
        <c:crosses val="autoZero"/>
        <c:auto val="1"/>
        <c:lblAlgn val="ctr"/>
        <c:lblOffset val="100"/>
        <c:noMultiLvlLbl val="0"/>
      </c:catAx>
      <c:valAx>
        <c:axId val="5055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52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Цемной</a:t>
            </a:r>
            <a:r>
              <a:rPr lang="ru-RU" baseline="0"/>
              <a:t> темп роста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Лист7!$A$5:$A$8</c:f>
              <c:strCache>
                <c:ptCount val="4"/>
                <c:pt idx="0">
                  <c:v>2012Q3</c:v>
                </c:pt>
                <c:pt idx="1">
                  <c:v>2015Q3</c:v>
                </c:pt>
                <c:pt idx="2">
                  <c:v>2018Q3</c:v>
                </c:pt>
                <c:pt idx="3">
                  <c:v>2023Q3</c:v>
                </c:pt>
              </c:strCache>
            </c:strRef>
          </c:cat>
          <c:val>
            <c:numRef>
              <c:f>Лист7!$F$5:$F$8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1.2986577181208054</c:v>
                </c:pt>
                <c:pt idx="2">
                  <c:v>1.4358311800172265</c:v>
                </c:pt>
                <c:pt idx="3">
                  <c:v>1.1781643671265747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1-4441-A21C-C553CB48D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611880"/>
        <c:axId val="478611224"/>
      </c:lineChart>
      <c:catAx>
        <c:axId val="47861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611224"/>
        <c:crosses val="autoZero"/>
        <c:auto val="1"/>
        <c:lblAlgn val="ctr"/>
        <c:lblOffset val="100"/>
        <c:noMultiLvlLbl val="0"/>
      </c:catAx>
      <c:valAx>
        <c:axId val="47861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61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Рост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Лист7!$A$15:$A$18</c:f>
              <c:strCache>
                <c:ptCount val="4"/>
                <c:pt idx="0">
                  <c:v>2012Q3</c:v>
                </c:pt>
                <c:pt idx="1">
                  <c:v>2015Q3</c:v>
                </c:pt>
                <c:pt idx="2">
                  <c:v>2018Q3</c:v>
                </c:pt>
                <c:pt idx="3">
                  <c:v>2023Q3</c:v>
                </c:pt>
              </c:strCache>
            </c:strRef>
          </c:cat>
          <c:val>
            <c:numRef>
              <c:f>Лист7!$B$15:$B$18</c:f>
              <c:numCache>
                <c:formatCode>0.00</c:formatCode>
                <c:ptCount val="4"/>
                <c:pt idx="0">
                  <c:v>7.9000000000000008E-3</c:v>
                </c:pt>
                <c:pt idx="1">
                  <c:v>4.2500000000000003E-2</c:v>
                </c:pt>
                <c:pt idx="2">
                  <c:v>7.0900000000000005E-2</c:v>
                </c:pt>
                <c:pt idx="3">
                  <c:v>9.06E-2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7-4165-9688-8C4C6284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887264"/>
        <c:axId val="505558584"/>
      </c:lineChart>
      <c:catAx>
        <c:axId val="4768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558584"/>
        <c:crosses val="autoZero"/>
        <c:auto val="1"/>
        <c:lblAlgn val="ctr"/>
        <c:lblOffset val="100"/>
        <c:noMultiLvlLbl val="0"/>
      </c:catAx>
      <c:valAx>
        <c:axId val="50555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887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Базисный</a:t>
            </a:r>
            <a:r>
              <a:rPr lang="ru-RU" baseline="0"/>
              <a:t> темп роста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Лист7!$A$15:$A$18</c:f>
              <c:strCache>
                <c:ptCount val="4"/>
                <c:pt idx="0">
                  <c:v>2012Q3</c:v>
                </c:pt>
                <c:pt idx="1">
                  <c:v>2015Q3</c:v>
                </c:pt>
                <c:pt idx="2">
                  <c:v>2018Q3</c:v>
                </c:pt>
                <c:pt idx="3">
                  <c:v>2023Q3</c:v>
                </c:pt>
              </c:strCache>
            </c:strRef>
          </c:cat>
          <c:val>
            <c:numRef>
              <c:f>Лист7!$E$15:$E$18</c:f>
              <c:numCache>
                <c:formatCode>0.00</c:formatCode>
                <c:ptCount val="4"/>
                <c:pt idx="0" formatCode="General">
                  <c:v>1</c:v>
                </c:pt>
                <c:pt idx="1">
                  <c:v>5.3797468354430382</c:v>
                </c:pt>
                <c:pt idx="2">
                  <c:v>8.9746835443037973</c:v>
                </c:pt>
                <c:pt idx="3">
                  <c:v>11.468354430379746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8-46E1-8C5C-38727C7D1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27208"/>
        <c:axId val="505527536"/>
      </c:lineChart>
      <c:catAx>
        <c:axId val="50552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527536"/>
        <c:crosses val="autoZero"/>
        <c:auto val="1"/>
        <c:lblAlgn val="ctr"/>
        <c:lblOffset val="100"/>
        <c:noMultiLvlLbl val="0"/>
      </c:catAx>
      <c:valAx>
        <c:axId val="5055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52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Цемной</a:t>
            </a:r>
            <a:r>
              <a:rPr lang="ru-RU" baseline="0"/>
              <a:t> темп роста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Лист7!$A$15:$A$18</c:f>
              <c:strCache>
                <c:ptCount val="4"/>
                <c:pt idx="0">
                  <c:v>2012Q3</c:v>
                </c:pt>
                <c:pt idx="1">
                  <c:v>2015Q3</c:v>
                </c:pt>
                <c:pt idx="2">
                  <c:v>2018Q3</c:v>
                </c:pt>
                <c:pt idx="3">
                  <c:v>2023Q3</c:v>
                </c:pt>
              </c:strCache>
            </c:strRef>
          </c:cat>
          <c:val>
            <c:numRef>
              <c:f>Лист7!$F$15:$F$18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5.3797468354430382</c:v>
                </c:pt>
                <c:pt idx="2">
                  <c:v>1.668235294117647</c:v>
                </c:pt>
                <c:pt idx="3">
                  <c:v>1.2778561354019746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5-4368-98C9-BA3D11D53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611880"/>
        <c:axId val="478611224"/>
      </c:lineChart>
      <c:catAx>
        <c:axId val="47861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611224"/>
        <c:crosses val="autoZero"/>
        <c:auto val="1"/>
        <c:lblAlgn val="ctr"/>
        <c:lblOffset val="100"/>
        <c:noMultiLvlLbl val="0"/>
      </c:catAx>
      <c:valAx>
        <c:axId val="47861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61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Рост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Лист7!$A$24:$A$27</c:f>
              <c:strCache>
                <c:ptCount val="4"/>
                <c:pt idx="0">
                  <c:v>2012Q3</c:v>
                </c:pt>
                <c:pt idx="1">
                  <c:v>2015Q3</c:v>
                </c:pt>
                <c:pt idx="2">
                  <c:v>2018Q3</c:v>
                </c:pt>
                <c:pt idx="3">
                  <c:v>2023Q3</c:v>
                </c:pt>
              </c:strCache>
            </c:strRef>
          </c:cat>
          <c:val>
            <c:numRef>
              <c:f>Лист7!$B$24:$B$27</c:f>
              <c:numCache>
                <c:formatCode>0.00</c:formatCode>
                <c:ptCount val="4"/>
                <c:pt idx="0">
                  <c:v>0.1061</c:v>
                </c:pt>
                <c:pt idx="1">
                  <c:v>3.6999999999999998E-2</c:v>
                </c:pt>
                <c:pt idx="2">
                  <c:v>8.0699999999999994E-2</c:v>
                </c:pt>
                <c:pt idx="3">
                  <c:v>6.2399999999999997E-2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3-42B0-8FA4-22DE037B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887264"/>
        <c:axId val="505558584"/>
      </c:lineChart>
      <c:catAx>
        <c:axId val="4768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558584"/>
        <c:crosses val="autoZero"/>
        <c:auto val="1"/>
        <c:lblAlgn val="ctr"/>
        <c:lblOffset val="100"/>
        <c:noMultiLvlLbl val="0"/>
      </c:catAx>
      <c:valAx>
        <c:axId val="50555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887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Базисный</a:t>
            </a:r>
            <a:r>
              <a:rPr lang="ru-RU" baseline="0"/>
              <a:t> темп роста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Лист7!$A$24:$A$27</c:f>
              <c:strCache>
                <c:ptCount val="4"/>
                <c:pt idx="0">
                  <c:v>2012Q3</c:v>
                </c:pt>
                <c:pt idx="1">
                  <c:v>2015Q3</c:v>
                </c:pt>
                <c:pt idx="2">
                  <c:v>2018Q3</c:v>
                </c:pt>
                <c:pt idx="3">
                  <c:v>2023Q3</c:v>
                </c:pt>
              </c:strCache>
            </c:strRef>
          </c:cat>
          <c:val>
            <c:numRef>
              <c:f>Лист7!$E$24:$E$27</c:f>
              <c:numCache>
                <c:formatCode>0.00</c:formatCode>
                <c:ptCount val="4"/>
                <c:pt idx="0" formatCode="General">
                  <c:v>1</c:v>
                </c:pt>
                <c:pt idx="1">
                  <c:v>0.34872761545711589</c:v>
                </c:pt>
                <c:pt idx="2">
                  <c:v>0.76060320452403385</c:v>
                </c:pt>
                <c:pt idx="3">
                  <c:v>0.58812441093308199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3-4EEB-BD87-53844E7D4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27208"/>
        <c:axId val="505527536"/>
      </c:lineChart>
      <c:catAx>
        <c:axId val="50552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527536"/>
        <c:crosses val="autoZero"/>
        <c:auto val="1"/>
        <c:lblAlgn val="ctr"/>
        <c:lblOffset val="100"/>
        <c:noMultiLvlLbl val="0"/>
      </c:catAx>
      <c:valAx>
        <c:axId val="5055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52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[Статистика языов программирования.xlsx]Лист2!Сводная таблица13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2020Q3</a:t>
            </a:r>
            <a:endParaRPr lang="ru-RU"/>
          </a:p>
        </c:rich>
      </c:tx>
      <c:layout>
        <c:manualLayout>
          <c:xMode val="edge"/>
          <c:yMode val="edge"/>
          <c:x val="0.52410411198600171"/>
          <c:y val="5.926806319021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3981714785651795"/>
          <c:y val="0.24085296885059179"/>
          <c:w val="0.50133814523184606"/>
          <c:h val="0.642426187292626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Лист2!$B$18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Лист2!$A$19:$A$24</c:f>
              <c:strCache>
                <c:ptCount val="5"/>
                <c:pt idx="0">
                  <c:v>1971-1980</c:v>
                </c:pt>
                <c:pt idx="1">
                  <c:v>1981-1990</c:v>
                </c:pt>
                <c:pt idx="2">
                  <c:v>1991-2000</c:v>
                </c:pt>
                <c:pt idx="3">
                  <c:v>2001-2010</c:v>
                </c:pt>
                <c:pt idx="4">
                  <c:v>2011-2020</c:v>
                </c:pt>
              </c:strCache>
            </c:strRef>
          </c:cat>
          <c:val>
            <c:numRef>
              <c:f>Лист2!$B$19:$B$24</c:f>
              <c:numCache>
                <c:formatCode>General</c:formatCode>
                <c:ptCount val="5"/>
                <c:pt idx="0">
                  <c:v>5.9699999999999996E-2</c:v>
                </c:pt>
                <c:pt idx="1">
                  <c:v>5.3900000000000003E-2</c:v>
                </c:pt>
                <c:pt idx="2">
                  <c:v>0.52490000000000003</c:v>
                </c:pt>
                <c:pt idx="3">
                  <c:v>0.13899999999999998</c:v>
                </c:pt>
                <c:pt idx="4">
                  <c:v>0.13539999999999999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5-4EBB-AE71-7A6FD1F29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8448751"/>
        <c:axId val="1108453327"/>
      </c:barChart>
      <c:catAx>
        <c:axId val="1108448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453327"/>
        <c:crosses val="autoZero"/>
        <c:auto val="1"/>
        <c:lblAlgn val="ctr"/>
        <c:lblOffset val="100"/>
        <c:noMultiLvlLbl val="0"/>
      </c:catAx>
      <c:valAx>
        <c:axId val="11084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44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Цемной</a:t>
            </a:r>
            <a:r>
              <a:rPr lang="ru-RU" baseline="0"/>
              <a:t> темп роста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Лист7!$A$24:$A$27</c:f>
              <c:strCache>
                <c:ptCount val="4"/>
                <c:pt idx="0">
                  <c:v>2012Q3</c:v>
                </c:pt>
                <c:pt idx="1">
                  <c:v>2015Q3</c:v>
                </c:pt>
                <c:pt idx="2">
                  <c:v>2018Q3</c:v>
                </c:pt>
                <c:pt idx="3">
                  <c:v>2023Q3</c:v>
                </c:pt>
              </c:strCache>
            </c:strRef>
          </c:cat>
          <c:val>
            <c:numRef>
              <c:f>Лист7!$F$24:$F$27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0.34872761545711589</c:v>
                </c:pt>
                <c:pt idx="2">
                  <c:v>2.1810810810810812</c:v>
                </c:pt>
                <c:pt idx="3">
                  <c:v>0.77323420074349447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B-42D5-9193-B43BB116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611880"/>
        <c:axId val="478611224"/>
      </c:lineChart>
      <c:catAx>
        <c:axId val="47861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611224"/>
        <c:crosses val="autoZero"/>
        <c:auto val="1"/>
        <c:lblAlgn val="ctr"/>
        <c:lblOffset val="100"/>
        <c:noMultiLvlLbl val="0"/>
      </c:catAx>
      <c:valAx>
        <c:axId val="47861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61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[Статистика языов программирования.xlsx]Лист2!Сводная таблица14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2017Q3</a:t>
            </a:r>
            <a:endParaRPr lang="ru-RU"/>
          </a:p>
        </c:rich>
      </c:tx>
      <c:layout>
        <c:manualLayout>
          <c:xMode val="edge"/>
          <c:yMode val="edge"/>
          <c:x val="0.52410411198600171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3981714785651795"/>
          <c:y val="0.179951516477107"/>
          <c:w val="0.50133814523184606"/>
          <c:h val="0.670982429279673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Лист2!$B$33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Лист2!$A$34:$A$39</c:f>
              <c:strCache>
                <c:ptCount val="5"/>
                <c:pt idx="0">
                  <c:v>1971-1980</c:v>
                </c:pt>
                <c:pt idx="1">
                  <c:v>1981-1990</c:v>
                </c:pt>
                <c:pt idx="2">
                  <c:v>1991-2000</c:v>
                </c:pt>
                <c:pt idx="3">
                  <c:v>2001-2010</c:v>
                </c:pt>
                <c:pt idx="4">
                  <c:v>2011-2020</c:v>
                </c:pt>
              </c:strCache>
            </c:strRef>
          </c:cat>
          <c:val>
            <c:numRef>
              <c:f>Лист2!$B$34:$B$39</c:f>
              <c:numCache>
                <c:formatCode>General</c:formatCode>
                <c:ptCount val="5"/>
                <c:pt idx="0">
                  <c:v>5.4499999999999993E-2</c:v>
                </c:pt>
                <c:pt idx="1">
                  <c:v>4.9599999999999998E-2</c:v>
                </c:pt>
                <c:pt idx="2">
                  <c:v>0.59029999999999994</c:v>
                </c:pt>
                <c:pt idx="3">
                  <c:v>0.1265</c:v>
                </c:pt>
                <c:pt idx="4">
                  <c:v>7.1300000000000002E-2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3-4EF3-AD6F-309E75715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2553535"/>
        <c:axId val="1072552703"/>
      </c:barChart>
      <c:catAx>
        <c:axId val="107255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552703"/>
        <c:crosses val="autoZero"/>
        <c:auto val="1"/>
        <c:lblAlgn val="ctr"/>
        <c:lblOffset val="100"/>
        <c:noMultiLvlLbl val="0"/>
      </c:catAx>
      <c:valAx>
        <c:axId val="107255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55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[Статистика языов программирования.xlsx]Лист2!Сводная таблица41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2014Q3</a:t>
            </a:r>
            <a:endParaRPr lang="ru-RU"/>
          </a:p>
        </c:rich>
      </c:tx>
      <c:layout>
        <c:manualLayout>
          <c:xMode val="edge"/>
          <c:yMode val="edge"/>
          <c:x val="0.52965966754155736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3981714785651795"/>
          <c:y val="0.20772929425488482"/>
          <c:w val="0.50133814523184606"/>
          <c:h val="0.684871318168562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Лист2!$B$48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Лист2!$A$49:$A$54</c:f>
              <c:strCache>
                <c:ptCount val="5"/>
                <c:pt idx="0">
                  <c:v>1971-1980</c:v>
                </c:pt>
                <c:pt idx="1">
                  <c:v>1981-1990</c:v>
                </c:pt>
                <c:pt idx="2">
                  <c:v>1991-2000</c:v>
                </c:pt>
                <c:pt idx="3">
                  <c:v>2001-2010</c:v>
                </c:pt>
                <c:pt idx="4">
                  <c:v>2011-2020</c:v>
                </c:pt>
              </c:strCache>
            </c:strRef>
          </c:cat>
          <c:val>
            <c:numRef>
              <c:f>Лист2!$B$49:$B$54</c:f>
              <c:numCache>
                <c:formatCode>General</c:formatCode>
                <c:ptCount val="5"/>
                <c:pt idx="0">
                  <c:v>5.9300000000000005E-2</c:v>
                </c:pt>
                <c:pt idx="1">
                  <c:v>4.6199999999999998E-2</c:v>
                </c:pt>
                <c:pt idx="2">
                  <c:v>0.63880999999999999</c:v>
                </c:pt>
                <c:pt idx="3">
                  <c:v>9.2600000000000002E-2</c:v>
                </c:pt>
                <c:pt idx="4">
                  <c:v>1.3600000000000001E-2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9-4DAB-A583-8535000B4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0912776"/>
        <c:axId val="480913104"/>
      </c:barChart>
      <c:catAx>
        <c:axId val="480912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913104"/>
        <c:crosses val="autoZero"/>
        <c:auto val="1"/>
        <c:lblAlgn val="ctr"/>
        <c:lblOffset val="100"/>
        <c:noMultiLvlLbl val="0"/>
      </c:catAx>
      <c:valAx>
        <c:axId val="48091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91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[Статистика языов программирования.xlsx]Лист3!Сводная таблица4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Страны разработки самых популярных языков</a:t>
            </a:r>
            <a:endParaRPr lang="ru-RU" sz="1100">
              <a:effectLst/>
            </a:endParaRPr>
          </a:p>
        </c:rich>
      </c:tx>
      <c:layout>
        <c:manualLayout>
          <c:xMode val="edge"/>
          <c:yMode val="edge"/>
          <c:x val="0.17564588801399825"/>
          <c:y val="0.1451464908349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Лист3!$A$2:$A$9</c:f>
              <c:strCache>
                <c:ptCount val="7"/>
                <c:pt idx="0">
                  <c:v>Япония</c:v>
                </c:pt>
                <c:pt idx="1">
                  <c:v>Новая Зеландия</c:v>
                </c:pt>
                <c:pt idx="2">
                  <c:v>Россия</c:v>
                </c:pt>
                <c:pt idx="3">
                  <c:v>Швейцария</c:v>
                </c:pt>
                <c:pt idx="4">
                  <c:v>Канада</c:v>
                </c:pt>
                <c:pt idx="5">
                  <c:v>Голландия</c:v>
                </c:pt>
                <c:pt idx="6">
                  <c:v>США</c:v>
                </c:pt>
              </c:strCache>
            </c:strRef>
          </c:cat>
          <c:val>
            <c:numRef>
              <c:f>Лист3!$B$2:$B$9</c:f>
              <c:numCache>
                <c:formatCode>General</c:formatCode>
                <c:ptCount val="7"/>
                <c:pt idx="0">
                  <c:v>7.7999999999999996E-3</c:v>
                </c:pt>
                <c:pt idx="1">
                  <c:v>1.2800000000000001E-2</c:v>
                </c:pt>
                <c:pt idx="2">
                  <c:v>1.5900000000000001E-2</c:v>
                </c:pt>
                <c:pt idx="3">
                  <c:v>4.3799999999999999E-2</c:v>
                </c:pt>
                <c:pt idx="4">
                  <c:v>6.2399999999999997E-2</c:v>
                </c:pt>
                <c:pt idx="5">
                  <c:v>0.19639999999999999</c:v>
                </c:pt>
                <c:pt idx="6">
                  <c:v>0.57109999999999994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B-497A-8322-AE0DC8EA6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847535"/>
        <c:axId val="469850863"/>
      </c:barChart>
      <c:catAx>
        <c:axId val="46984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850863"/>
        <c:crosses val="autoZero"/>
        <c:auto val="1"/>
        <c:lblAlgn val="ctr"/>
        <c:lblOffset val="100"/>
        <c:noMultiLvlLbl val="0"/>
      </c:catAx>
      <c:valAx>
        <c:axId val="46985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84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[Статистика языов программирования.xlsx]Лист3!Сводная таблица5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Страны разработки самых популярных языков</a:t>
            </a:r>
            <a:endParaRPr lang="ru-RU" sz="1100">
              <a:effectLst/>
            </a:endParaRPr>
          </a:p>
        </c:rich>
      </c:tx>
      <c:layout>
        <c:manualLayout>
          <c:xMode val="edge"/>
          <c:yMode val="edge"/>
          <c:x val="0.12420844269466316"/>
          <c:y val="0.13819620972575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Лист3!$B$15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Лист3!$A$16:$A$23</c:f>
              <c:strCache>
                <c:ptCount val="7"/>
                <c:pt idx="0">
                  <c:v>Япония</c:v>
                </c:pt>
                <c:pt idx="1">
                  <c:v>Россия</c:v>
                </c:pt>
                <c:pt idx="2">
                  <c:v>Новая Зеландия</c:v>
                </c:pt>
                <c:pt idx="3">
                  <c:v>Швейцария</c:v>
                </c:pt>
                <c:pt idx="4">
                  <c:v>Канада</c:v>
                </c:pt>
                <c:pt idx="5">
                  <c:v>Голландия</c:v>
                </c:pt>
                <c:pt idx="6">
                  <c:v>США</c:v>
                </c:pt>
              </c:strCache>
            </c:strRef>
          </c:cat>
          <c:val>
            <c:numRef>
              <c:f>Лист3!$B$16:$B$23</c:f>
              <c:numCache>
                <c:formatCode>General</c:formatCode>
                <c:ptCount val="7"/>
                <c:pt idx="0">
                  <c:v>1.1900000000000001E-2</c:v>
                </c:pt>
                <c:pt idx="1">
                  <c:v>1.49E-2</c:v>
                </c:pt>
                <c:pt idx="2">
                  <c:v>1.61E-2</c:v>
                </c:pt>
                <c:pt idx="3">
                  <c:v>5.3900000000000003E-2</c:v>
                </c:pt>
                <c:pt idx="4">
                  <c:v>8.0699999999999994E-2</c:v>
                </c:pt>
                <c:pt idx="5">
                  <c:v>0.16669999999999999</c:v>
                </c:pt>
                <c:pt idx="6">
                  <c:v>0.56869999999999998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D-4AC8-BBE0-6C5352B50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2427151"/>
        <c:axId val="1012427983"/>
      </c:barChart>
      <c:catAx>
        <c:axId val="101242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2427983"/>
        <c:crosses val="autoZero"/>
        <c:auto val="1"/>
        <c:lblAlgn val="ctr"/>
        <c:lblOffset val="100"/>
        <c:noMultiLvlLbl val="0"/>
      </c:catAx>
      <c:valAx>
        <c:axId val="101242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242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[Статистика языов программирования.xlsx]Лист3!Сводная таблица7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Страны разработки самых популярных языков</a:t>
            </a:r>
            <a:endParaRPr lang="ru-RU" sz="1100">
              <a:effectLst/>
            </a:endParaRPr>
          </a:p>
        </c:rich>
      </c:tx>
      <c:layout>
        <c:manualLayout>
          <c:xMode val="edge"/>
          <c:yMode val="edge"/>
          <c:x val="0.13120144356955379"/>
          <c:y val="0.1475672114690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Лист3!$B$30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Лист3!$A$31:$A$38</c:f>
              <c:strCache>
                <c:ptCount val="7"/>
                <c:pt idx="0">
                  <c:v>Россия</c:v>
                </c:pt>
                <c:pt idx="1">
                  <c:v>Новая Зеландия</c:v>
                </c:pt>
                <c:pt idx="2">
                  <c:v>Япония</c:v>
                </c:pt>
                <c:pt idx="3">
                  <c:v>Швейцария</c:v>
                </c:pt>
                <c:pt idx="4">
                  <c:v>Канада</c:v>
                </c:pt>
                <c:pt idx="5">
                  <c:v>Голландия</c:v>
                </c:pt>
                <c:pt idx="6">
                  <c:v>США</c:v>
                </c:pt>
              </c:strCache>
            </c:strRef>
          </c:cat>
          <c:val>
            <c:numRef>
              <c:f>Лист3!$B$31:$B$38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1.3899999999999999E-2</c:v>
                </c:pt>
                <c:pt idx="2">
                  <c:v>1.9E-2</c:v>
                </c:pt>
                <c:pt idx="3">
                  <c:v>4.9599999999999998E-2</c:v>
                </c:pt>
                <c:pt idx="4">
                  <c:v>0.1116</c:v>
                </c:pt>
                <c:pt idx="5">
                  <c:v>0.11609999999999999</c:v>
                </c:pt>
                <c:pt idx="6">
                  <c:v>0.57399999999999995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7-4277-9B21-F01B30B27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2429231"/>
        <c:axId val="1012415503"/>
      </c:barChart>
      <c:catAx>
        <c:axId val="1012429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2415503"/>
        <c:crosses val="autoZero"/>
        <c:auto val="1"/>
        <c:lblAlgn val="ctr"/>
        <c:lblOffset val="100"/>
        <c:noMultiLvlLbl val="0"/>
      </c:catAx>
      <c:valAx>
        <c:axId val="101241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242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[Статистика языов программирования.xlsx]Лист3!Сводная таблица40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Лист3!$B$45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Лист3!$A$46:$A$53</c:f>
              <c:strCache>
                <c:ptCount val="7"/>
                <c:pt idx="0">
                  <c:v>Россия</c:v>
                </c:pt>
                <c:pt idx="1">
                  <c:v>Новая Зеландия</c:v>
                </c:pt>
                <c:pt idx="2">
                  <c:v>Швейцария</c:v>
                </c:pt>
                <c:pt idx="3">
                  <c:v>Япония</c:v>
                </c:pt>
                <c:pt idx="4">
                  <c:v>Голландия</c:v>
                </c:pt>
                <c:pt idx="5">
                  <c:v>Канада</c:v>
                </c:pt>
                <c:pt idx="6">
                  <c:v>США</c:v>
                </c:pt>
              </c:strCache>
            </c:strRef>
          </c:cat>
          <c:val>
            <c:numRef>
              <c:f>Лист3!$B$46:$B$53</c:f>
              <c:numCache>
                <c:formatCode>General</c:formatCode>
                <c:ptCount val="7"/>
                <c:pt idx="0">
                  <c:v>2.3E-3</c:v>
                </c:pt>
                <c:pt idx="1">
                  <c:v>8.0999999999999996E-3</c:v>
                </c:pt>
                <c:pt idx="2">
                  <c:v>4.6199999999999998E-2</c:v>
                </c:pt>
                <c:pt idx="3">
                  <c:v>5.0599999999999999E-2</c:v>
                </c:pt>
                <c:pt idx="4">
                  <c:v>8.9399999999999993E-2</c:v>
                </c:pt>
                <c:pt idx="5">
                  <c:v>0.1061</c:v>
                </c:pt>
                <c:pt idx="6">
                  <c:v>0.5478099999999998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6-4426-82CF-A0D707FDF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5970664"/>
        <c:axId val="505970992"/>
      </c:barChart>
      <c:catAx>
        <c:axId val="505970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970992"/>
        <c:crosses val="autoZero"/>
        <c:auto val="1"/>
        <c:lblAlgn val="ctr"/>
        <c:lblOffset val="100"/>
        <c:noMultiLvlLbl val="0"/>
      </c:catAx>
      <c:valAx>
        <c:axId val="50597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97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[Статистика языов программирования.xlsx]Лист6!Сводная таблица2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Лист6!$B$1:$B$2</c:f>
              <c:strCache>
                <c:ptCount val="1"/>
                <c:pt idx="0">
                  <c:v>Голландия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Лист6!$A$3:$A$8</c:f>
              <c:strCache>
                <c:ptCount val="5"/>
                <c:pt idx="0">
                  <c:v>отсутствует</c:v>
                </c:pt>
                <c:pt idx="1">
                  <c:v>слабая динамическая</c:v>
                </c:pt>
                <c:pt idx="2">
                  <c:v>слабая статическая</c:v>
                </c:pt>
                <c:pt idx="3">
                  <c:v>строгая динамическая</c:v>
                </c:pt>
                <c:pt idx="4">
                  <c:v>строгая статическая</c:v>
                </c:pt>
              </c:strCache>
            </c:strRef>
          </c:cat>
          <c:val>
            <c:numRef>
              <c:f>Лист6!$B$3:$B$8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B-4384-B053-6C4270793484}"/>
            </c:ext>
          </c:extLst>
        </c:ser>
        <c:ser>
          <c:idx val="1"/>
          <c:order val="1"/>
          <c:tx>
            <c:strRef>
              <c:f>Лист6!$C$1:$C$2</c:f>
              <c:strCache>
                <c:ptCount val="1"/>
                <c:pt idx="0">
                  <c:v>Канада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Лист6!$A$3:$A$8</c:f>
              <c:strCache>
                <c:ptCount val="5"/>
                <c:pt idx="0">
                  <c:v>отсутствует</c:v>
                </c:pt>
                <c:pt idx="1">
                  <c:v>слабая динамическая</c:v>
                </c:pt>
                <c:pt idx="2">
                  <c:v>слабая статическая</c:v>
                </c:pt>
                <c:pt idx="3">
                  <c:v>строгая динамическая</c:v>
                </c:pt>
                <c:pt idx="4">
                  <c:v>строгая статическая</c:v>
                </c:pt>
              </c:strCache>
            </c:strRef>
          </c:cat>
          <c:val>
            <c:numRef>
              <c:f>Лист6!$C$3:$C$8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B-4384-B053-6C4270793484}"/>
            </c:ext>
          </c:extLst>
        </c:ser>
        <c:ser>
          <c:idx val="2"/>
          <c:order val="2"/>
          <c:tx>
            <c:strRef>
              <c:f>Лист6!$D$1:$D$2</c:f>
              <c:strCache>
                <c:ptCount val="1"/>
                <c:pt idx="0">
                  <c:v>Новая Зеландия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Лист6!$A$3:$A$8</c:f>
              <c:strCache>
                <c:ptCount val="5"/>
                <c:pt idx="0">
                  <c:v>отсутствует</c:v>
                </c:pt>
                <c:pt idx="1">
                  <c:v>слабая динамическая</c:v>
                </c:pt>
                <c:pt idx="2">
                  <c:v>слабая статическая</c:v>
                </c:pt>
                <c:pt idx="3">
                  <c:v>строгая динамическая</c:v>
                </c:pt>
                <c:pt idx="4">
                  <c:v>строгая статическая</c:v>
                </c:pt>
              </c:strCache>
            </c:strRef>
          </c:cat>
          <c:val>
            <c:numRef>
              <c:f>Лист6!$D$3:$D$8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B-4384-B053-6C4270793484}"/>
            </c:ext>
          </c:extLst>
        </c:ser>
        <c:ser>
          <c:idx val="3"/>
          <c:order val="3"/>
          <c:tx>
            <c:strRef>
              <c:f>Лист6!$E$1:$E$2</c:f>
              <c:strCache>
                <c:ptCount val="1"/>
                <c:pt idx="0">
                  <c:v>Россия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Лист6!$A$3:$A$8</c:f>
              <c:strCache>
                <c:ptCount val="5"/>
                <c:pt idx="0">
                  <c:v>отсутствует</c:v>
                </c:pt>
                <c:pt idx="1">
                  <c:v>слабая динамическая</c:v>
                </c:pt>
                <c:pt idx="2">
                  <c:v>слабая статическая</c:v>
                </c:pt>
                <c:pt idx="3">
                  <c:v>строгая динамическая</c:v>
                </c:pt>
                <c:pt idx="4">
                  <c:v>строгая статическая</c:v>
                </c:pt>
              </c:strCache>
            </c:strRef>
          </c:cat>
          <c:val>
            <c:numRef>
              <c:f>Лист6!$E$3:$E$8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BB-4384-B053-6C4270793484}"/>
            </c:ext>
          </c:extLst>
        </c:ser>
        <c:ser>
          <c:idx val="4"/>
          <c:order val="4"/>
          <c:tx>
            <c:strRef>
              <c:f>Лист6!$F$1:$F$2</c:f>
              <c:strCache>
                <c:ptCount val="1"/>
                <c:pt idx="0">
                  <c:v>США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Лист6!$A$3:$A$8</c:f>
              <c:strCache>
                <c:ptCount val="5"/>
                <c:pt idx="0">
                  <c:v>отсутствует</c:v>
                </c:pt>
                <c:pt idx="1">
                  <c:v>слабая динамическая</c:v>
                </c:pt>
                <c:pt idx="2">
                  <c:v>слабая статическая</c:v>
                </c:pt>
                <c:pt idx="3">
                  <c:v>строгая динамическая</c:v>
                </c:pt>
                <c:pt idx="4">
                  <c:v>строгая статическая</c:v>
                </c:pt>
              </c:strCache>
            </c:strRef>
          </c:cat>
          <c:val>
            <c:numRef>
              <c:f>Лист6!$F$3:$F$8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0.33333333333333331</c:v>
                </c:pt>
                <c:pt idx="4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BB-4384-B053-6C4270793484}"/>
            </c:ext>
          </c:extLst>
        </c:ser>
        <c:ser>
          <c:idx val="5"/>
          <c:order val="5"/>
          <c:tx>
            <c:strRef>
              <c:f>Лист6!$G$1:$G$2</c:f>
              <c:strCache>
                <c:ptCount val="1"/>
                <c:pt idx="0">
                  <c:v>Швейцария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Лист6!$A$3:$A$8</c:f>
              <c:strCache>
                <c:ptCount val="5"/>
                <c:pt idx="0">
                  <c:v>отсутствует</c:v>
                </c:pt>
                <c:pt idx="1">
                  <c:v>слабая динамическая</c:v>
                </c:pt>
                <c:pt idx="2">
                  <c:v>слабая статическая</c:v>
                </c:pt>
                <c:pt idx="3">
                  <c:v>строгая динамическая</c:v>
                </c:pt>
                <c:pt idx="4">
                  <c:v>строгая статическая</c:v>
                </c:pt>
              </c:strCache>
            </c:strRef>
          </c:cat>
          <c:val>
            <c:numRef>
              <c:f>Лист6!$G$3:$G$8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BB-4384-B053-6C4270793484}"/>
            </c:ext>
          </c:extLst>
        </c:ser>
        <c:ser>
          <c:idx val="6"/>
          <c:order val="6"/>
          <c:tx>
            <c:strRef>
              <c:f>Лист6!$H$1:$H$2</c:f>
              <c:strCache>
                <c:ptCount val="1"/>
                <c:pt idx="0">
                  <c:v>Япония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Лист6!$A$3:$A$8</c:f>
              <c:strCache>
                <c:ptCount val="5"/>
                <c:pt idx="0">
                  <c:v>отсутствует</c:v>
                </c:pt>
                <c:pt idx="1">
                  <c:v>слабая динамическая</c:v>
                </c:pt>
                <c:pt idx="2">
                  <c:v>слабая статическая</c:v>
                </c:pt>
                <c:pt idx="3">
                  <c:v>строгая динамическая</c:v>
                </c:pt>
                <c:pt idx="4">
                  <c:v>строгая статическая</c:v>
                </c:pt>
              </c:strCache>
            </c:strRef>
          </c:cat>
          <c:val>
            <c:numRef>
              <c:f>Лист6!$H$3:$H$8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BB-4384-B053-6C427079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069359"/>
        <c:axId val="2003064783"/>
      </c:lineChart>
      <c:catAx>
        <c:axId val="200306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3064783"/>
        <c:crosses val="autoZero"/>
        <c:auto val="1"/>
        <c:lblAlgn val="ctr"/>
        <c:lblOffset val="100"/>
        <c:noMultiLvlLbl val="0"/>
      </c:catAx>
      <c:valAx>
        <c:axId val="20030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306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219075</xdr:colOff>
      <xdr:row>6</xdr:row>
      <xdr:rowOff>247650</xdr:rowOff>
    </xdr:from>
    <xdr:to>
      <xdr:col>5</xdr:col>
      <xdr:colOff>523875</xdr:colOff>
      <xdr:row>8</xdr:row>
      <xdr:rowOff>114300</xdr:rowOff>
    </xdr:to>
    <xdr:sp macro="" textlink="">
      <xdr:nvSpPr>
        <xdr:cNvPr id="1059" name="AutoShape 35" descr="Python page"/>
        <xdr:cNvSpPr>
          <a:spLocks noChangeAspect="1" noChangeArrowheads="1"/>
        </xdr:cNvSpPr>
      </xdr:nvSpPr>
      <xdr:spPr bwMode="auto">
        <a:xfrm>
          <a:off x="2047875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114300</xdr:rowOff>
    </xdr:to>
    <xdr:sp macro="" textlink="">
      <xdr:nvSpPr>
        <xdr:cNvPr id="1060" name="AutoShape 36" descr="C page"/>
        <xdr:cNvSpPr>
          <a:spLocks noChangeAspect="1" noChangeArrowheads="1"/>
        </xdr:cNvSpPr>
      </xdr:nvSpPr>
      <xdr:spPr bwMode="auto">
        <a:xfrm>
          <a:off x="3048000" y="13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114300</xdr:rowOff>
    </xdr:to>
    <xdr:sp macro="" textlink="">
      <xdr:nvSpPr>
        <xdr:cNvPr id="1061" name="AutoShape 37" descr="change"/>
        <xdr:cNvSpPr>
          <a:spLocks noChangeAspect="1" noChangeArrowheads="1"/>
        </xdr:cNvSpPr>
      </xdr:nvSpPr>
      <xdr:spPr bwMode="auto">
        <a:xfrm>
          <a:off x="2438400" y="177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114300</xdr:rowOff>
    </xdr:to>
    <xdr:sp macro="" textlink="">
      <xdr:nvSpPr>
        <xdr:cNvPr id="1062" name="AutoShape 38" descr="C++ page"/>
        <xdr:cNvSpPr>
          <a:spLocks noChangeAspect="1" noChangeArrowheads="1"/>
        </xdr:cNvSpPr>
      </xdr:nvSpPr>
      <xdr:spPr bwMode="auto">
        <a:xfrm>
          <a:off x="3048000" y="177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114300</xdr:rowOff>
    </xdr:to>
    <xdr:sp macro="" textlink="">
      <xdr:nvSpPr>
        <xdr:cNvPr id="1063" name="AutoShape 39" descr="change"/>
        <xdr:cNvSpPr>
          <a:spLocks noChangeAspect="1" noChangeArrowheads="1"/>
        </xdr:cNvSpPr>
      </xdr:nvSpPr>
      <xdr:spPr bwMode="auto">
        <a:xfrm>
          <a:off x="2438400" y="21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114300</xdr:rowOff>
    </xdr:to>
    <xdr:sp macro="" textlink="">
      <xdr:nvSpPr>
        <xdr:cNvPr id="1064" name="AutoShape 40" descr="Java page"/>
        <xdr:cNvSpPr>
          <a:spLocks noChangeAspect="1" noChangeArrowheads="1"/>
        </xdr:cNvSpPr>
      </xdr:nvSpPr>
      <xdr:spPr bwMode="auto">
        <a:xfrm>
          <a:off x="3048000" y="21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114300</xdr:rowOff>
    </xdr:to>
    <xdr:sp macro="" textlink="">
      <xdr:nvSpPr>
        <xdr:cNvPr id="1065" name="AutoShape 41" descr="C# page"/>
        <xdr:cNvSpPr>
          <a:spLocks noChangeAspect="1" noChangeArrowheads="1"/>
        </xdr:cNvSpPr>
      </xdr:nvSpPr>
      <xdr:spPr bwMode="auto">
        <a:xfrm>
          <a:off x="3048000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26</xdr:row>
      <xdr:rowOff>114300</xdr:rowOff>
    </xdr:to>
    <xdr:sp macro="" textlink="">
      <xdr:nvSpPr>
        <xdr:cNvPr id="1066" name="AutoShape 42" descr="change"/>
        <xdr:cNvSpPr>
          <a:spLocks noChangeAspect="1" noChangeArrowheads="1"/>
        </xdr:cNvSpPr>
      </xdr:nvSpPr>
      <xdr:spPr bwMode="auto">
        <a:xfrm>
          <a:off x="243840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26</xdr:row>
      <xdr:rowOff>114300</xdr:rowOff>
    </xdr:to>
    <xdr:sp macro="" textlink="">
      <xdr:nvSpPr>
        <xdr:cNvPr id="1067" name="AutoShape 43" descr="JavaScript page"/>
        <xdr:cNvSpPr>
          <a:spLocks noChangeAspect="1" noChangeArrowheads="1"/>
        </xdr:cNvSpPr>
      </xdr:nvSpPr>
      <xdr:spPr bwMode="auto">
        <a:xfrm>
          <a:off x="304800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304800</xdr:colOff>
      <xdr:row>53</xdr:row>
      <xdr:rowOff>114300</xdr:rowOff>
    </xdr:to>
    <xdr:sp macro="" textlink="">
      <xdr:nvSpPr>
        <xdr:cNvPr id="1068" name="AutoShape 44" descr="change"/>
        <xdr:cNvSpPr>
          <a:spLocks noChangeAspect="1" noChangeArrowheads="1"/>
        </xdr:cNvSpPr>
      </xdr:nvSpPr>
      <xdr:spPr bwMode="auto">
        <a:xfrm>
          <a:off x="2438400" y="337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304800</xdr:colOff>
      <xdr:row>53</xdr:row>
      <xdr:rowOff>114300</xdr:rowOff>
    </xdr:to>
    <xdr:sp macro="" textlink="">
      <xdr:nvSpPr>
        <xdr:cNvPr id="1069" name="AutoShape 45" descr="Visual Basic page"/>
        <xdr:cNvSpPr>
          <a:spLocks noChangeAspect="1" noChangeArrowheads="1"/>
        </xdr:cNvSpPr>
      </xdr:nvSpPr>
      <xdr:spPr bwMode="auto">
        <a:xfrm>
          <a:off x="3048000" y="337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37</xdr:row>
      <xdr:rowOff>114300</xdr:rowOff>
    </xdr:to>
    <xdr:sp macro="" textlink="">
      <xdr:nvSpPr>
        <xdr:cNvPr id="1070" name="AutoShape 46" descr="change"/>
        <xdr:cNvSpPr>
          <a:spLocks noChangeAspect="1" noChangeArrowheads="1"/>
        </xdr:cNvSpPr>
      </xdr:nvSpPr>
      <xdr:spPr bwMode="auto">
        <a:xfrm>
          <a:off x="24384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37</xdr:row>
      <xdr:rowOff>114300</xdr:rowOff>
    </xdr:to>
    <xdr:sp macro="" textlink="">
      <xdr:nvSpPr>
        <xdr:cNvPr id="1071" name="AutoShape 47" descr="PHP page"/>
        <xdr:cNvSpPr>
          <a:spLocks noChangeAspect="1" noChangeArrowheads="1"/>
        </xdr:cNvSpPr>
      </xdr:nvSpPr>
      <xdr:spPr bwMode="auto">
        <a:xfrm>
          <a:off x="304800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114300</xdr:rowOff>
    </xdr:to>
    <xdr:sp macro="" textlink="">
      <xdr:nvSpPr>
        <xdr:cNvPr id="1072" name="AutoShape 48" descr="change"/>
        <xdr:cNvSpPr>
          <a:spLocks noChangeAspect="1" noChangeArrowheads="1"/>
        </xdr:cNvSpPr>
      </xdr:nvSpPr>
      <xdr:spPr bwMode="auto">
        <a:xfrm>
          <a:off x="2438400" y="417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114300</xdr:rowOff>
    </xdr:to>
    <xdr:sp macro="" textlink="">
      <xdr:nvSpPr>
        <xdr:cNvPr id="1073" name="AutoShape 49" descr="Assembly language page"/>
        <xdr:cNvSpPr>
          <a:spLocks noChangeAspect="1" noChangeArrowheads="1"/>
        </xdr:cNvSpPr>
      </xdr:nvSpPr>
      <xdr:spPr bwMode="auto">
        <a:xfrm>
          <a:off x="3048000" y="417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114300</xdr:rowOff>
    </xdr:to>
    <xdr:sp macro="" textlink="">
      <xdr:nvSpPr>
        <xdr:cNvPr id="1074" name="AutoShape 50" descr="change"/>
        <xdr:cNvSpPr>
          <a:spLocks noChangeAspect="1" noChangeArrowheads="1"/>
        </xdr:cNvSpPr>
      </xdr:nvSpPr>
      <xdr:spPr bwMode="auto">
        <a:xfrm>
          <a:off x="24384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114300</xdr:rowOff>
    </xdr:to>
    <xdr:sp macro="" textlink="">
      <xdr:nvSpPr>
        <xdr:cNvPr id="1075" name="AutoShape 51" descr="SQL page"/>
        <xdr:cNvSpPr>
          <a:spLocks noChangeAspect="1" noChangeArrowheads="1"/>
        </xdr:cNvSpPr>
      </xdr:nvSpPr>
      <xdr:spPr bwMode="auto">
        <a:xfrm>
          <a:off x="30480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114300</xdr:rowOff>
    </xdr:to>
    <xdr:sp macro="" textlink="">
      <xdr:nvSpPr>
        <xdr:cNvPr id="1076" name="AutoShape 52" descr="change"/>
        <xdr:cNvSpPr>
          <a:spLocks noChangeAspect="1" noChangeArrowheads="1"/>
        </xdr:cNvSpPr>
      </xdr:nvSpPr>
      <xdr:spPr bwMode="auto">
        <a:xfrm>
          <a:off x="2438400" y="535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114300</xdr:rowOff>
    </xdr:to>
    <xdr:sp macro="" textlink="">
      <xdr:nvSpPr>
        <xdr:cNvPr id="1077" name="AutoShape 53" descr="Fortran page"/>
        <xdr:cNvSpPr>
          <a:spLocks noChangeAspect="1" noChangeArrowheads="1"/>
        </xdr:cNvSpPr>
      </xdr:nvSpPr>
      <xdr:spPr bwMode="auto">
        <a:xfrm>
          <a:off x="3048000" y="535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114300</xdr:rowOff>
    </xdr:to>
    <xdr:sp macro="" textlink="">
      <xdr:nvSpPr>
        <xdr:cNvPr id="1078" name="AutoShape 54" descr="Go page"/>
        <xdr:cNvSpPr>
          <a:spLocks noChangeAspect="1" noChangeArrowheads="1"/>
        </xdr:cNvSpPr>
      </xdr:nvSpPr>
      <xdr:spPr bwMode="auto">
        <a:xfrm>
          <a:off x="3048000" y="575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33</xdr:row>
      <xdr:rowOff>114300</xdr:rowOff>
    </xdr:to>
    <xdr:sp macro="" textlink="">
      <xdr:nvSpPr>
        <xdr:cNvPr id="1079" name="AutoShape 55" descr="change"/>
        <xdr:cNvSpPr>
          <a:spLocks noChangeAspect="1" noChangeArrowheads="1"/>
        </xdr:cNvSpPr>
      </xdr:nvSpPr>
      <xdr:spPr bwMode="auto">
        <a:xfrm>
          <a:off x="2438400" y="61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33</xdr:row>
      <xdr:rowOff>114300</xdr:rowOff>
    </xdr:to>
    <xdr:sp macro="" textlink="">
      <xdr:nvSpPr>
        <xdr:cNvPr id="1080" name="AutoShape 56" descr="MATLAB page"/>
        <xdr:cNvSpPr>
          <a:spLocks noChangeAspect="1" noChangeArrowheads="1"/>
        </xdr:cNvSpPr>
      </xdr:nvSpPr>
      <xdr:spPr bwMode="auto">
        <a:xfrm>
          <a:off x="3048000" y="61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304800</xdr:colOff>
      <xdr:row>48</xdr:row>
      <xdr:rowOff>114300</xdr:rowOff>
    </xdr:to>
    <xdr:sp macro="" textlink="">
      <xdr:nvSpPr>
        <xdr:cNvPr id="1081" name="AutoShape 57" descr="change"/>
        <xdr:cNvSpPr>
          <a:spLocks noChangeAspect="1" noChangeArrowheads="1"/>
        </xdr:cNvSpPr>
      </xdr:nvSpPr>
      <xdr:spPr bwMode="auto">
        <a:xfrm>
          <a:off x="2438400" y="655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304800</xdr:colOff>
      <xdr:row>48</xdr:row>
      <xdr:rowOff>114300</xdr:rowOff>
    </xdr:to>
    <xdr:sp macro="" textlink="">
      <xdr:nvSpPr>
        <xdr:cNvPr id="1082" name="AutoShape 58" descr="Scratch page"/>
        <xdr:cNvSpPr>
          <a:spLocks noChangeAspect="1" noChangeArrowheads="1"/>
        </xdr:cNvSpPr>
      </xdr:nvSpPr>
      <xdr:spPr bwMode="auto">
        <a:xfrm>
          <a:off x="3048000" y="655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114300</xdr:rowOff>
    </xdr:to>
    <xdr:sp macro="" textlink="">
      <xdr:nvSpPr>
        <xdr:cNvPr id="1083" name="AutoShape 59" descr="change"/>
        <xdr:cNvSpPr>
          <a:spLocks noChangeAspect="1" noChangeArrowheads="1"/>
        </xdr:cNvSpPr>
      </xdr:nvSpPr>
      <xdr:spPr bwMode="auto">
        <a:xfrm>
          <a:off x="2438400" y="69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114300</xdr:rowOff>
    </xdr:to>
    <xdr:sp macro="" textlink="">
      <xdr:nvSpPr>
        <xdr:cNvPr id="1084" name="AutoShape 60" descr="Delphi/Object Pascal page"/>
        <xdr:cNvSpPr>
          <a:spLocks noChangeAspect="1" noChangeArrowheads="1"/>
        </xdr:cNvSpPr>
      </xdr:nvSpPr>
      <xdr:spPr bwMode="auto">
        <a:xfrm>
          <a:off x="3048000" y="69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50</xdr:row>
      <xdr:rowOff>114300</xdr:rowOff>
    </xdr:to>
    <xdr:sp macro="" textlink="">
      <xdr:nvSpPr>
        <xdr:cNvPr id="1085" name="AutoShape 61" descr="Swift page"/>
        <xdr:cNvSpPr>
          <a:spLocks noChangeAspect="1" noChangeArrowheads="1"/>
        </xdr:cNvSpPr>
      </xdr:nvSpPr>
      <xdr:spPr bwMode="auto">
        <a:xfrm>
          <a:off x="30480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45</xdr:row>
      <xdr:rowOff>114300</xdr:rowOff>
    </xdr:to>
    <xdr:sp macro="" textlink="">
      <xdr:nvSpPr>
        <xdr:cNvPr id="1086" name="AutoShape 62" descr="change"/>
        <xdr:cNvSpPr>
          <a:spLocks noChangeAspect="1" noChangeArrowheads="1"/>
        </xdr:cNvSpPr>
      </xdr:nvSpPr>
      <xdr:spPr bwMode="auto">
        <a:xfrm>
          <a:off x="2438400" y="832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45</xdr:row>
      <xdr:rowOff>114300</xdr:rowOff>
    </xdr:to>
    <xdr:sp macro="" textlink="">
      <xdr:nvSpPr>
        <xdr:cNvPr id="1087" name="AutoShape 63" descr="Rust page"/>
        <xdr:cNvSpPr>
          <a:spLocks noChangeAspect="1" noChangeArrowheads="1"/>
        </xdr:cNvSpPr>
      </xdr:nvSpPr>
      <xdr:spPr bwMode="auto">
        <a:xfrm>
          <a:off x="3048000" y="832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114300</xdr:rowOff>
    </xdr:to>
    <xdr:sp macro="" textlink="">
      <xdr:nvSpPr>
        <xdr:cNvPr id="1088" name="AutoShape 64" descr="R page"/>
        <xdr:cNvSpPr>
          <a:spLocks noChangeAspect="1" noChangeArrowheads="1"/>
        </xdr:cNvSpPr>
      </xdr:nvSpPr>
      <xdr:spPr bwMode="auto">
        <a:xfrm>
          <a:off x="3048000" y="872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44</xdr:row>
      <xdr:rowOff>114300</xdr:rowOff>
    </xdr:to>
    <xdr:sp macro="" textlink="">
      <xdr:nvSpPr>
        <xdr:cNvPr id="1089" name="AutoShape 65" descr="change"/>
        <xdr:cNvSpPr>
          <a:spLocks noChangeAspect="1" noChangeArrowheads="1"/>
        </xdr:cNvSpPr>
      </xdr:nvSpPr>
      <xdr:spPr bwMode="auto">
        <a:xfrm>
          <a:off x="2438400" y="912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44</xdr:row>
      <xdr:rowOff>114300</xdr:rowOff>
    </xdr:to>
    <xdr:sp macro="" textlink="">
      <xdr:nvSpPr>
        <xdr:cNvPr id="1090" name="AutoShape 66" descr="Ruby page"/>
        <xdr:cNvSpPr>
          <a:spLocks noChangeAspect="1" noChangeArrowheads="1"/>
        </xdr:cNvSpPr>
      </xdr:nvSpPr>
      <xdr:spPr bwMode="auto">
        <a:xfrm>
          <a:off x="3048000" y="912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114300</xdr:rowOff>
    </xdr:to>
    <xdr:sp macro="" textlink="">
      <xdr:nvSpPr>
        <xdr:cNvPr id="1091" name="AutoShape 67" descr="change"/>
        <xdr:cNvSpPr>
          <a:spLocks noChangeAspect="1" noChangeArrowheads="1"/>
        </xdr:cNvSpPr>
      </xdr:nvSpPr>
      <xdr:spPr bwMode="auto">
        <a:xfrm>
          <a:off x="2438400" y="95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219075</xdr:rowOff>
    </xdr:from>
    <xdr:to>
      <xdr:col>1</xdr:col>
      <xdr:colOff>304800</xdr:colOff>
      <xdr:row>45</xdr:row>
      <xdr:rowOff>114300</xdr:rowOff>
    </xdr:to>
    <xdr:sp macro="" textlink="">
      <xdr:nvSpPr>
        <xdr:cNvPr id="1092" name="AutoShape 68" descr="Kotlin page"/>
        <xdr:cNvSpPr>
          <a:spLocks noChangeAspect="1" noChangeArrowheads="1"/>
        </xdr:cNvSpPr>
      </xdr:nvSpPr>
      <xdr:spPr bwMode="auto">
        <a:xfrm>
          <a:off x="2838450" y="934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38" name="AutoShape 39" descr="change"/>
        <xdr:cNvSpPr>
          <a:spLocks noChangeAspect="1" noChangeArrowheads="1"/>
        </xdr:cNvSpPr>
      </xdr:nvSpPr>
      <xdr:spPr bwMode="auto">
        <a:xfrm>
          <a:off x="612913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39" name="AutoShape 40" descr="Java page"/>
        <xdr:cNvSpPr>
          <a:spLocks noChangeAspect="1" noChangeArrowheads="1"/>
        </xdr:cNvSpPr>
      </xdr:nvSpPr>
      <xdr:spPr bwMode="auto">
        <a:xfrm>
          <a:off x="612913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9525</xdr:rowOff>
    </xdr:from>
    <xdr:to>
      <xdr:col>9</xdr:col>
      <xdr:colOff>323850</xdr:colOff>
      <xdr:row>15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17</xdr:row>
      <xdr:rowOff>0</xdr:rowOff>
    </xdr:from>
    <xdr:to>
      <xdr:col>9</xdr:col>
      <xdr:colOff>314325</xdr:colOff>
      <xdr:row>30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32</xdr:row>
      <xdr:rowOff>19050</xdr:rowOff>
    </xdr:from>
    <xdr:to>
      <xdr:col>9</xdr:col>
      <xdr:colOff>314325</xdr:colOff>
      <xdr:row>45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38100</xdr:colOff>
      <xdr:row>47</xdr:row>
      <xdr:rowOff>19050</xdr:rowOff>
    </xdr:from>
    <xdr:to>
      <xdr:col>9</xdr:col>
      <xdr:colOff>342900</xdr:colOff>
      <xdr:row>60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9525</xdr:rowOff>
    </xdr:from>
    <xdr:to>
      <xdr:col>5</xdr:col>
      <xdr:colOff>9525</xdr:colOff>
      <xdr:row>12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14</xdr:row>
      <xdr:rowOff>9524</xdr:rowOff>
    </xdr:from>
    <xdr:to>
      <xdr:col>4</xdr:col>
      <xdr:colOff>1495425</xdr:colOff>
      <xdr:row>26</xdr:row>
      <xdr:rowOff>190499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29</xdr:row>
      <xdr:rowOff>28575</xdr:rowOff>
    </xdr:from>
    <xdr:to>
      <xdr:col>5</xdr:col>
      <xdr:colOff>28575</xdr:colOff>
      <xdr:row>41</xdr:row>
      <xdr:rowOff>133350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44</xdr:row>
      <xdr:rowOff>28575</xdr:rowOff>
    </xdr:from>
    <xdr:to>
      <xdr:col>5</xdr:col>
      <xdr:colOff>38100</xdr:colOff>
      <xdr:row>58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57979</xdr:colOff>
      <xdr:row>8</xdr:row>
      <xdr:rowOff>56907</xdr:rowOff>
    </xdr:from>
    <xdr:to>
      <xdr:col>5</xdr:col>
      <xdr:colOff>1</xdr:colOff>
      <xdr:row>24</xdr:row>
      <xdr:rowOff>95006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57150</xdr:rowOff>
    </xdr:from>
    <xdr:to>
      <xdr:col>3</xdr:col>
      <xdr:colOff>1200150</xdr:colOff>
      <xdr:row>51</xdr:row>
      <xdr:rowOff>152400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114300</xdr:rowOff>
    </xdr:to>
    <xdr:sp macro="" textlink="">
      <xdr:nvSpPr>
        <xdr:cNvPr id="3" name="AutoShape 36" descr="C page"/>
        <xdr:cNvSpPr>
          <a:spLocks noChangeAspect="1" noChangeArrowheads="1"/>
        </xdr:cNvSpPr>
      </xdr:nvSpPr>
      <xdr:spPr bwMode="auto">
        <a:xfrm>
          <a:off x="6096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114300</xdr:rowOff>
    </xdr:to>
    <xdr:sp macro="" textlink="">
      <xdr:nvSpPr>
        <xdr:cNvPr id="4" name="AutoShape 37" descr="change"/>
        <xdr:cNvSpPr>
          <a:spLocks noChangeAspect="1" noChangeArrowheads="1"/>
        </xdr:cNvSpPr>
      </xdr:nvSpPr>
      <xdr:spPr bwMode="auto">
        <a:xfrm>
          <a:off x="6096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114300</xdr:rowOff>
    </xdr:to>
    <xdr:sp macro="" textlink="">
      <xdr:nvSpPr>
        <xdr:cNvPr id="5" name="AutoShape 38" descr="C++ page"/>
        <xdr:cNvSpPr>
          <a:spLocks noChangeAspect="1" noChangeArrowheads="1"/>
        </xdr:cNvSpPr>
      </xdr:nvSpPr>
      <xdr:spPr bwMode="auto">
        <a:xfrm>
          <a:off x="6096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114300</xdr:rowOff>
    </xdr:to>
    <xdr:sp macro="" textlink="">
      <xdr:nvSpPr>
        <xdr:cNvPr id="6" name="AutoShape 39" descr="change"/>
        <xdr:cNvSpPr>
          <a:spLocks noChangeAspect="1" noChangeArrowheads="1"/>
        </xdr:cNvSpPr>
      </xdr:nvSpPr>
      <xdr:spPr bwMode="auto">
        <a:xfrm>
          <a:off x="6096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114300</xdr:rowOff>
    </xdr:to>
    <xdr:sp macro="" textlink="">
      <xdr:nvSpPr>
        <xdr:cNvPr id="7" name="AutoShape 40" descr="Java page"/>
        <xdr:cNvSpPr>
          <a:spLocks noChangeAspect="1" noChangeArrowheads="1"/>
        </xdr:cNvSpPr>
      </xdr:nvSpPr>
      <xdr:spPr bwMode="auto">
        <a:xfrm>
          <a:off x="6096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114300</xdr:rowOff>
    </xdr:to>
    <xdr:sp macro="" textlink="">
      <xdr:nvSpPr>
        <xdr:cNvPr id="8" name="AutoShape 41" descr="C# page"/>
        <xdr:cNvSpPr>
          <a:spLocks noChangeAspect="1" noChangeArrowheads="1"/>
        </xdr:cNvSpPr>
      </xdr:nvSpPr>
      <xdr:spPr bwMode="auto">
        <a:xfrm>
          <a:off x="6096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26</xdr:row>
      <xdr:rowOff>114300</xdr:rowOff>
    </xdr:to>
    <xdr:sp macro="" textlink="">
      <xdr:nvSpPr>
        <xdr:cNvPr id="9" name="AutoShape 42" descr="change"/>
        <xdr:cNvSpPr>
          <a:spLocks noChangeAspect="1" noChangeArrowheads="1"/>
        </xdr:cNvSpPr>
      </xdr:nvSpPr>
      <xdr:spPr bwMode="auto">
        <a:xfrm>
          <a:off x="6096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26</xdr:row>
      <xdr:rowOff>114300</xdr:rowOff>
    </xdr:to>
    <xdr:sp macro="" textlink="">
      <xdr:nvSpPr>
        <xdr:cNvPr id="10" name="AutoShape 43" descr="JavaScript page"/>
        <xdr:cNvSpPr>
          <a:spLocks noChangeAspect="1" noChangeArrowheads="1"/>
        </xdr:cNvSpPr>
      </xdr:nvSpPr>
      <xdr:spPr bwMode="auto">
        <a:xfrm>
          <a:off x="6096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114300</xdr:rowOff>
    </xdr:to>
    <xdr:sp macro="" textlink="">
      <xdr:nvSpPr>
        <xdr:cNvPr id="11" name="AutoShape 48" descr="change"/>
        <xdr:cNvSpPr>
          <a:spLocks noChangeAspect="1" noChangeArrowheads="1"/>
        </xdr:cNvSpPr>
      </xdr:nvSpPr>
      <xdr:spPr bwMode="auto">
        <a:xfrm>
          <a:off x="6096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114300</xdr:rowOff>
    </xdr:to>
    <xdr:sp macro="" textlink="">
      <xdr:nvSpPr>
        <xdr:cNvPr id="12" name="AutoShape 49" descr="Assembly language page"/>
        <xdr:cNvSpPr>
          <a:spLocks noChangeAspect="1" noChangeArrowheads="1"/>
        </xdr:cNvSpPr>
      </xdr:nvSpPr>
      <xdr:spPr bwMode="auto">
        <a:xfrm>
          <a:off x="6096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114300</xdr:rowOff>
    </xdr:to>
    <xdr:sp macro="" textlink="">
      <xdr:nvSpPr>
        <xdr:cNvPr id="13" name="AutoShape 52" descr="change"/>
        <xdr:cNvSpPr>
          <a:spLocks noChangeAspect="1" noChangeArrowheads="1"/>
        </xdr:cNvSpPr>
      </xdr:nvSpPr>
      <xdr:spPr bwMode="auto">
        <a:xfrm>
          <a:off x="6096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114300</xdr:rowOff>
    </xdr:to>
    <xdr:sp macro="" textlink="">
      <xdr:nvSpPr>
        <xdr:cNvPr id="14" name="AutoShape 53" descr="Fortran page"/>
        <xdr:cNvSpPr>
          <a:spLocks noChangeAspect="1" noChangeArrowheads="1"/>
        </xdr:cNvSpPr>
      </xdr:nvSpPr>
      <xdr:spPr bwMode="auto">
        <a:xfrm>
          <a:off x="6096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114300</xdr:rowOff>
    </xdr:to>
    <xdr:sp macro="" textlink="">
      <xdr:nvSpPr>
        <xdr:cNvPr id="15" name="AutoShape 54" descr="Go page"/>
        <xdr:cNvSpPr>
          <a:spLocks noChangeAspect="1" noChangeArrowheads="1"/>
        </xdr:cNvSpPr>
      </xdr:nvSpPr>
      <xdr:spPr bwMode="auto">
        <a:xfrm>
          <a:off x="6096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114300</xdr:rowOff>
    </xdr:to>
    <xdr:sp macro="" textlink="">
      <xdr:nvSpPr>
        <xdr:cNvPr id="16" name="AutoShape 59" descr="change"/>
        <xdr:cNvSpPr>
          <a:spLocks noChangeAspect="1" noChangeArrowheads="1"/>
        </xdr:cNvSpPr>
      </xdr:nvSpPr>
      <xdr:spPr bwMode="auto">
        <a:xfrm>
          <a:off x="6096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114300</xdr:rowOff>
    </xdr:to>
    <xdr:sp macro="" textlink="">
      <xdr:nvSpPr>
        <xdr:cNvPr id="17" name="AutoShape 60" descr="Delphi/Object Pascal page"/>
        <xdr:cNvSpPr>
          <a:spLocks noChangeAspect="1" noChangeArrowheads="1"/>
        </xdr:cNvSpPr>
      </xdr:nvSpPr>
      <xdr:spPr bwMode="auto">
        <a:xfrm>
          <a:off x="6096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8" name="AutoShape 39" descr="change"/>
        <xdr:cNvSpPr>
          <a:spLocks noChangeAspect="1" noChangeArrowheads="1"/>
        </xdr:cNvSpPr>
      </xdr:nvSpPr>
      <xdr:spPr bwMode="auto">
        <a:xfrm>
          <a:off x="6096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9" name="AutoShape 40" descr="Java page"/>
        <xdr:cNvSpPr>
          <a:spLocks noChangeAspect="1" noChangeArrowheads="1"/>
        </xdr:cNvSpPr>
      </xdr:nvSpPr>
      <xdr:spPr bwMode="auto">
        <a:xfrm>
          <a:off x="6096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4</xdr:col>
      <xdr:colOff>323850</xdr:colOff>
      <xdr:row>0</xdr:row>
      <xdr:rowOff>95250</xdr:rowOff>
    </xdr:from>
    <xdr:to>
      <xdr:col>12</xdr:col>
      <xdr:colOff>19050</xdr:colOff>
      <xdr:row>14</xdr:row>
      <xdr:rowOff>171450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219075</xdr:colOff>
      <xdr:row>36</xdr:row>
      <xdr:rowOff>0</xdr:rowOff>
    </xdr:from>
    <xdr:to>
      <xdr:col>5</xdr:col>
      <xdr:colOff>523875</xdr:colOff>
      <xdr:row>37</xdr:row>
      <xdr:rowOff>114300</xdr:rowOff>
    </xdr:to>
    <xdr:sp macro="" textlink="">
      <xdr:nvSpPr>
        <xdr:cNvPr id="21" name="AutoShape 35" descr="Python page"/>
        <xdr:cNvSpPr>
          <a:spLocks noChangeAspect="1" noChangeArrowheads="1"/>
        </xdr:cNvSpPr>
      </xdr:nvSpPr>
      <xdr:spPr bwMode="auto">
        <a:xfrm>
          <a:off x="32385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36</xdr:row>
      <xdr:rowOff>114300</xdr:rowOff>
    </xdr:to>
    <xdr:sp macro="" textlink="">
      <xdr:nvSpPr>
        <xdr:cNvPr id="22" name="AutoShape 36" descr="C page"/>
        <xdr:cNvSpPr>
          <a:spLocks noChangeAspect="1" noChangeArrowheads="1"/>
        </xdr:cNvSpPr>
      </xdr:nvSpPr>
      <xdr:spPr bwMode="auto">
        <a:xfrm>
          <a:off x="6096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38</xdr:row>
      <xdr:rowOff>114300</xdr:rowOff>
    </xdr:to>
    <xdr:sp macro="" textlink="">
      <xdr:nvSpPr>
        <xdr:cNvPr id="23" name="AutoShape 37" descr="change"/>
        <xdr:cNvSpPr>
          <a:spLocks noChangeAspect="1" noChangeArrowheads="1"/>
        </xdr:cNvSpPr>
      </xdr:nvSpPr>
      <xdr:spPr bwMode="auto">
        <a:xfrm>
          <a:off x="6096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38</xdr:row>
      <xdr:rowOff>114300</xdr:rowOff>
    </xdr:to>
    <xdr:sp macro="" textlink="">
      <xdr:nvSpPr>
        <xdr:cNvPr id="24" name="AutoShape 38" descr="C++ page"/>
        <xdr:cNvSpPr>
          <a:spLocks noChangeAspect="1" noChangeArrowheads="1"/>
        </xdr:cNvSpPr>
      </xdr:nvSpPr>
      <xdr:spPr bwMode="auto">
        <a:xfrm>
          <a:off x="6096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304800</xdr:colOff>
      <xdr:row>54</xdr:row>
      <xdr:rowOff>114300</xdr:rowOff>
    </xdr:to>
    <xdr:sp macro="" textlink="">
      <xdr:nvSpPr>
        <xdr:cNvPr id="25" name="AutoShape 39" descr="change"/>
        <xdr:cNvSpPr>
          <a:spLocks noChangeAspect="1" noChangeArrowheads="1"/>
        </xdr:cNvSpPr>
      </xdr:nvSpPr>
      <xdr:spPr bwMode="auto">
        <a:xfrm>
          <a:off x="6096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304800</xdr:colOff>
      <xdr:row>54</xdr:row>
      <xdr:rowOff>114300</xdr:rowOff>
    </xdr:to>
    <xdr:sp macro="" textlink="">
      <xdr:nvSpPr>
        <xdr:cNvPr id="26" name="AutoShape 40" descr="Java page"/>
        <xdr:cNvSpPr>
          <a:spLocks noChangeAspect="1" noChangeArrowheads="1"/>
        </xdr:cNvSpPr>
      </xdr:nvSpPr>
      <xdr:spPr bwMode="auto">
        <a:xfrm>
          <a:off x="6096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37</xdr:row>
      <xdr:rowOff>114300</xdr:rowOff>
    </xdr:to>
    <xdr:sp macro="" textlink="">
      <xdr:nvSpPr>
        <xdr:cNvPr id="27" name="AutoShape 41" descr="C# page"/>
        <xdr:cNvSpPr>
          <a:spLocks noChangeAspect="1" noChangeArrowheads="1"/>
        </xdr:cNvSpPr>
      </xdr:nvSpPr>
      <xdr:spPr bwMode="auto">
        <a:xfrm>
          <a:off x="6096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304800</xdr:colOff>
      <xdr:row>55</xdr:row>
      <xdr:rowOff>114300</xdr:rowOff>
    </xdr:to>
    <xdr:sp macro="" textlink="">
      <xdr:nvSpPr>
        <xdr:cNvPr id="28" name="AutoShape 42" descr="change"/>
        <xdr:cNvSpPr>
          <a:spLocks noChangeAspect="1" noChangeArrowheads="1"/>
        </xdr:cNvSpPr>
      </xdr:nvSpPr>
      <xdr:spPr bwMode="auto">
        <a:xfrm>
          <a:off x="6096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304800</xdr:colOff>
      <xdr:row>55</xdr:row>
      <xdr:rowOff>114300</xdr:rowOff>
    </xdr:to>
    <xdr:sp macro="" textlink="">
      <xdr:nvSpPr>
        <xdr:cNvPr id="29" name="AutoShape 43" descr="JavaScript page"/>
        <xdr:cNvSpPr>
          <a:spLocks noChangeAspect="1" noChangeArrowheads="1"/>
        </xdr:cNvSpPr>
      </xdr:nvSpPr>
      <xdr:spPr bwMode="auto">
        <a:xfrm>
          <a:off x="6096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34</xdr:row>
      <xdr:rowOff>114300</xdr:rowOff>
    </xdr:to>
    <xdr:sp macro="" textlink="">
      <xdr:nvSpPr>
        <xdr:cNvPr id="30" name="AutoShape 48" descr="change"/>
        <xdr:cNvSpPr>
          <a:spLocks noChangeAspect="1" noChangeArrowheads="1"/>
        </xdr:cNvSpPr>
      </xdr:nvSpPr>
      <xdr:spPr bwMode="auto">
        <a:xfrm>
          <a:off x="6096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34</xdr:row>
      <xdr:rowOff>114300</xdr:rowOff>
    </xdr:to>
    <xdr:sp macro="" textlink="">
      <xdr:nvSpPr>
        <xdr:cNvPr id="31" name="AutoShape 49" descr="Assembly language page"/>
        <xdr:cNvSpPr>
          <a:spLocks noChangeAspect="1" noChangeArrowheads="1"/>
        </xdr:cNvSpPr>
      </xdr:nvSpPr>
      <xdr:spPr bwMode="auto">
        <a:xfrm>
          <a:off x="6096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114300</xdr:rowOff>
    </xdr:to>
    <xdr:sp macro="" textlink="">
      <xdr:nvSpPr>
        <xdr:cNvPr id="32" name="AutoShape 52" descr="change"/>
        <xdr:cNvSpPr>
          <a:spLocks noChangeAspect="1" noChangeArrowheads="1"/>
        </xdr:cNvSpPr>
      </xdr:nvSpPr>
      <xdr:spPr bwMode="auto">
        <a:xfrm>
          <a:off x="6096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114300</xdr:rowOff>
    </xdr:to>
    <xdr:sp macro="" textlink="">
      <xdr:nvSpPr>
        <xdr:cNvPr id="33" name="AutoShape 53" descr="Fortran page"/>
        <xdr:cNvSpPr>
          <a:spLocks noChangeAspect="1" noChangeArrowheads="1"/>
        </xdr:cNvSpPr>
      </xdr:nvSpPr>
      <xdr:spPr bwMode="auto">
        <a:xfrm>
          <a:off x="6096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114300</xdr:rowOff>
    </xdr:to>
    <xdr:sp macro="" textlink="">
      <xdr:nvSpPr>
        <xdr:cNvPr id="34" name="AutoShape 54" descr="Go page"/>
        <xdr:cNvSpPr>
          <a:spLocks noChangeAspect="1" noChangeArrowheads="1"/>
        </xdr:cNvSpPr>
      </xdr:nvSpPr>
      <xdr:spPr bwMode="auto">
        <a:xfrm>
          <a:off x="6096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44</xdr:row>
      <xdr:rowOff>114300</xdr:rowOff>
    </xdr:to>
    <xdr:sp macro="" textlink="">
      <xdr:nvSpPr>
        <xdr:cNvPr id="35" name="AutoShape 59" descr="change"/>
        <xdr:cNvSpPr>
          <a:spLocks noChangeAspect="1" noChangeArrowheads="1"/>
        </xdr:cNvSpPr>
      </xdr:nvSpPr>
      <xdr:spPr bwMode="auto">
        <a:xfrm>
          <a:off x="6096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44</xdr:row>
      <xdr:rowOff>114300</xdr:rowOff>
    </xdr:to>
    <xdr:sp macro="" textlink="">
      <xdr:nvSpPr>
        <xdr:cNvPr id="36" name="AutoShape 60" descr="Delphi/Object Pascal page"/>
        <xdr:cNvSpPr>
          <a:spLocks noChangeAspect="1" noChangeArrowheads="1"/>
        </xdr:cNvSpPr>
      </xdr:nvSpPr>
      <xdr:spPr bwMode="auto">
        <a:xfrm>
          <a:off x="6096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37" name="AutoShape 39" descr="change"/>
        <xdr:cNvSpPr>
          <a:spLocks noChangeAspect="1" noChangeArrowheads="1"/>
        </xdr:cNvSpPr>
      </xdr:nvSpPr>
      <xdr:spPr bwMode="auto">
        <a:xfrm>
          <a:off x="6096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38" name="AutoShape 40" descr="Java page"/>
        <xdr:cNvSpPr>
          <a:spLocks noChangeAspect="1" noChangeArrowheads="1"/>
        </xdr:cNvSpPr>
      </xdr:nvSpPr>
      <xdr:spPr bwMode="auto">
        <a:xfrm>
          <a:off x="6096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114300</xdr:rowOff>
    </xdr:to>
    <xdr:sp macro="" textlink="">
      <xdr:nvSpPr>
        <xdr:cNvPr id="2" name="AutoShape 48" descr="change"/>
        <xdr:cNvSpPr>
          <a:spLocks noChangeAspect="1" noChangeArrowheads="1"/>
        </xdr:cNvSpPr>
      </xdr:nvSpPr>
      <xdr:spPr bwMode="auto">
        <a:xfrm>
          <a:off x="6096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114300</xdr:rowOff>
    </xdr:to>
    <xdr:sp macro="" textlink="">
      <xdr:nvSpPr>
        <xdr:cNvPr id="3" name="AutoShape 49" descr="Assembly language page"/>
        <xdr:cNvSpPr>
          <a:spLocks noChangeAspect="1" noChangeArrowheads="1"/>
        </xdr:cNvSpPr>
      </xdr:nvSpPr>
      <xdr:spPr bwMode="auto">
        <a:xfrm>
          <a:off x="6096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28575</xdr:colOff>
      <xdr:row>2</xdr:row>
      <xdr:rowOff>0</xdr:rowOff>
    </xdr:from>
    <xdr:to>
      <xdr:col>12</xdr:col>
      <xdr:colOff>19050</xdr:colOff>
      <xdr:row>9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2</xdr:row>
      <xdr:rowOff>0</xdr:rowOff>
    </xdr:from>
    <xdr:to>
      <xdr:col>15</xdr:col>
      <xdr:colOff>600075</xdr:colOff>
      <xdr:row>9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2</xdr:row>
      <xdr:rowOff>0</xdr:rowOff>
    </xdr:from>
    <xdr:to>
      <xdr:col>19</xdr:col>
      <xdr:colOff>590550</xdr:colOff>
      <xdr:row>9</xdr:row>
      <xdr:rowOff>142875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10</xdr:row>
      <xdr:rowOff>0</xdr:rowOff>
    </xdr:from>
    <xdr:to>
      <xdr:col>12</xdr:col>
      <xdr:colOff>28575</xdr:colOff>
      <xdr:row>17</xdr:row>
      <xdr:rowOff>142875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38100</xdr:colOff>
      <xdr:row>10</xdr:row>
      <xdr:rowOff>0</xdr:rowOff>
    </xdr:from>
    <xdr:to>
      <xdr:col>16</xdr:col>
      <xdr:colOff>0</xdr:colOff>
      <xdr:row>17</xdr:row>
      <xdr:rowOff>152400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10</xdr:row>
      <xdr:rowOff>9525</xdr:rowOff>
    </xdr:from>
    <xdr:to>
      <xdr:col>19</xdr:col>
      <xdr:colOff>590550</xdr:colOff>
      <xdr:row>17</xdr:row>
      <xdr:rowOff>152400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38100</xdr:colOff>
      <xdr:row>21</xdr:row>
      <xdr:rowOff>28575</xdr:rowOff>
    </xdr:from>
    <xdr:to>
      <xdr:col>12</xdr:col>
      <xdr:colOff>28575</xdr:colOff>
      <xdr:row>28</xdr:row>
      <xdr:rowOff>171450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15</xdr:col>
      <xdr:colOff>571500</xdr:colOff>
      <xdr:row>28</xdr:row>
      <xdr:rowOff>152400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581025</xdr:colOff>
      <xdr:row>21</xdr:row>
      <xdr:rowOff>9525</xdr:rowOff>
    </xdr:from>
    <xdr:to>
      <xdr:col>19</xdr:col>
      <xdr:colOff>552450</xdr:colOff>
      <xdr:row>28</xdr:row>
      <xdr:rowOff>152400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5273.457649999997" createdVersion="6" refreshedVersion="6" minRefreshableVersion="3" recordCount="25">
  <cacheSource type="worksheet">
    <worksheetSource ref="A1:I26" sheet="Лист1"/>
  </cacheSource>
  <cacheFields count="9">
    <cacheField name="№" numFmtId="0">
      <sharedItems containsSemiMixedTypes="0" containsString="0" containsNumber="1" containsInteger="1" minValue="1" maxValue="25"/>
    </cacheField>
    <cacheField name="Язык программирования" numFmtId="0">
      <sharedItems count="25">
        <s v="Python"/>
        <s v="JavaScript"/>
        <s v="TypeScript"/>
        <s v="Java"/>
        <s v="Go"/>
        <s v="Markdown"/>
        <s v="C#"/>
        <s v="C++"/>
        <s v="HTML"/>
        <s v="Rust"/>
        <s v="C"/>
        <s v="PHP"/>
        <s v="Shell"/>
        <s v="CSS"/>
        <s v="Kotlin"/>
        <s v="Jupyter Notebook"/>
        <s v="R"/>
        <s v="Swift"/>
        <s v="Dart"/>
        <s v="Vue"/>
        <s v="Dockerfile"/>
        <s v="SQL"/>
        <s v="Ruby"/>
        <s v="PowerShell"/>
        <s v="JSON"/>
      </sharedItems>
    </cacheField>
    <cacheField name="Год выпуска" numFmtId="0">
      <sharedItems containsSemiMixedTypes="0" containsString="0" containsNumber="1" containsInteger="1" minValue="1971" maxValue="2014" count="18">
        <n v="1991"/>
        <n v="1995"/>
        <n v="2012"/>
        <n v="2009"/>
        <n v="2004"/>
        <n v="2001"/>
        <n v="1983"/>
        <n v="1993"/>
        <n v="2006"/>
        <n v="1972"/>
        <n v="1971"/>
        <n v="1996"/>
        <n v="2011"/>
        <n v="2010"/>
        <n v="2014"/>
        <n v="2013"/>
        <n v="1974"/>
        <n v="2003"/>
      </sharedItems>
      <fieldGroup base="2">
        <rangePr startNum="1971" endNum="2014" groupInterval="10"/>
        <groupItems count="7">
          <s v="&lt;1971"/>
          <s v="1971-1980"/>
          <s v="1981-1990"/>
          <s v="1991-2000"/>
          <s v="2001-2010"/>
          <s v="2011-2020"/>
          <s v="&gt;2021"/>
        </groupItems>
      </fieldGroup>
    </cacheField>
    <cacheField name="Страна" numFmtId="0">
      <sharedItems count="7">
        <s v="Голландия"/>
        <s v="США"/>
        <s v="Канада"/>
        <s v="Швейцария"/>
        <s v="Россия"/>
        <s v="Новая Зеландия"/>
        <s v="Япония"/>
      </sharedItems>
    </cacheField>
    <cacheField name="Типизация" numFmtId="0">
      <sharedItems count="5">
        <s v="строгая динамическая"/>
        <s v="слабая динамическая"/>
        <s v="строгая статическая"/>
        <s v="слабая статическая"/>
        <s v="отсутствует"/>
      </sharedItems>
    </cacheField>
    <cacheField name="2023Q3" numFmtId="2">
      <sharedItems containsSemiMixedTypes="0" containsString="0" containsNumber="1" minValue="6.4999999999999997E-3" maxValue="0.19639999999999999"/>
    </cacheField>
    <cacheField name="2020Q3" numFmtId="2">
      <sharedItems containsSemiMixedTypes="0" containsString="0" containsNumber="1" minValue="1.4E-3" maxValue="0.16669999999999999"/>
    </cacheField>
    <cacheField name="2017Q3" numFmtId="2">
      <sharedItems containsSemiMixedTypes="0" containsString="0" containsNumber="1" minValue="2.9999999999999997E-4" maxValue="0.1991"/>
    </cacheField>
    <cacheField name="2014Q3" numFmtId="2">
      <sharedItems containsSemiMixedTypes="0" containsString="0" containsNumber="1" minValue="1E-4" maxValue="0.21940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n v="1"/>
    <x v="0"/>
    <x v="0"/>
    <x v="0"/>
    <x v="0"/>
    <n v="0.19639999999999999"/>
    <n v="0.16669999999999999"/>
    <n v="0.11609999999999999"/>
    <n v="8.9399999999999993E-2"/>
  </r>
  <r>
    <n v="2"/>
    <x v="1"/>
    <x v="1"/>
    <x v="1"/>
    <x v="1"/>
    <n v="0.10979999999999999"/>
    <n v="0.1537"/>
    <n v="0.1991"/>
    <n v="0.21940999999999999"/>
  </r>
  <r>
    <n v="3"/>
    <x v="2"/>
    <x v="2"/>
    <x v="1"/>
    <x v="2"/>
    <n v="9.06E-2"/>
    <n v="7.0900000000000005E-2"/>
    <n v="4.2500000000000003E-2"/>
    <n v="7.9000000000000008E-3"/>
  </r>
  <r>
    <n v="4"/>
    <x v="3"/>
    <x v="1"/>
    <x v="2"/>
    <x v="2"/>
    <n v="6.2399999999999997E-2"/>
    <n v="8.0699999999999994E-2"/>
    <n v="0.1116"/>
    <n v="0.1061"/>
  </r>
  <r>
    <n v="5"/>
    <x v="4"/>
    <x v="3"/>
    <x v="1"/>
    <x v="2"/>
    <n v="4.9500000000000002E-2"/>
    <n v="4.5999999999999999E-2"/>
    <n v="3.6999999999999998E-2"/>
    <n v="2.1000000000000001E-2"/>
  </r>
  <r>
    <n v="6"/>
    <x v="5"/>
    <x v="4"/>
    <x v="1"/>
    <x v="1"/>
    <n v="4.82E-2"/>
    <n v="1.4E-3"/>
    <n v="2.9999999999999997E-4"/>
    <n v="1E-4"/>
  </r>
  <r>
    <n v="7"/>
    <x v="6"/>
    <x v="5"/>
    <x v="1"/>
    <x v="2"/>
    <n v="4.4699999999999997E-2"/>
    <n v="4.6399999999999997E-2"/>
    <n v="4.8099999999999997E-2"/>
    <n v="4.7300000000000002E-2"/>
  </r>
  <r>
    <n v="8"/>
    <x v="7"/>
    <x v="6"/>
    <x v="3"/>
    <x v="3"/>
    <n v="4.3799999999999999E-2"/>
    <n v="5.3900000000000003E-2"/>
    <n v="4.9599999999999998E-2"/>
    <n v="4.6199999999999998E-2"/>
  </r>
  <r>
    <n v="9"/>
    <x v="8"/>
    <x v="7"/>
    <x v="1"/>
    <x v="4"/>
    <n v="3.2599999999999997E-2"/>
    <n v="3.9300000000000002E-2"/>
    <n v="4.53E-2"/>
    <n v="4.9700000000000001E-2"/>
  </r>
  <r>
    <n v="10"/>
    <x v="9"/>
    <x v="8"/>
    <x v="1"/>
    <x v="2"/>
    <n v="2.8500000000000001E-2"/>
    <n v="1.49E-2"/>
    <n v="5.0000000000000001E-3"/>
    <n v="3.0000000000000001E-3"/>
  </r>
  <r>
    <n v="11"/>
    <x v="10"/>
    <x v="9"/>
    <x v="1"/>
    <x v="3"/>
    <n v="2.8299999999999999E-2"/>
    <n v="3.0499999999999999E-2"/>
    <n v="2.7699999999999999E-2"/>
    <n v="2.9600000000000001E-2"/>
  </r>
  <r>
    <n v="12"/>
    <x v="11"/>
    <x v="1"/>
    <x v="1"/>
    <x v="1"/>
    <n v="2.5899999999999999E-2"/>
    <n v="3.6999999999999998E-2"/>
    <n v="5.9700000000000003E-2"/>
    <n v="8.0299999999999996E-2"/>
  </r>
  <r>
    <n v="13"/>
    <x v="12"/>
    <x v="10"/>
    <x v="1"/>
    <x v="1"/>
    <n v="1.72E-2"/>
    <n v="1.83E-2"/>
    <n v="1.6199999999999999E-2"/>
    <n v="1.4800000000000001E-2"/>
  </r>
  <r>
    <n v="14"/>
    <x v="13"/>
    <x v="11"/>
    <x v="1"/>
    <x v="2"/>
    <n v="1.67E-2"/>
    <n v="1.95E-2"/>
    <n v="2.5600000000000001E-2"/>
    <n v="3.5200000000000002E-2"/>
  </r>
  <r>
    <n v="15"/>
    <x v="14"/>
    <x v="12"/>
    <x v="4"/>
    <x v="2"/>
    <n v="1.5900000000000001E-2"/>
    <n v="1.49E-2"/>
    <n v="8.0000000000000002E-3"/>
    <n v="2.3E-3"/>
  </r>
  <r>
    <n v="16"/>
    <x v="15"/>
    <x v="2"/>
    <x v="1"/>
    <x v="0"/>
    <n v="1.41E-2"/>
    <n v="1.35E-2"/>
    <n v="7.9000000000000008E-3"/>
    <n v="1.9E-3"/>
  </r>
  <r>
    <n v="17"/>
    <x v="16"/>
    <x v="7"/>
    <x v="5"/>
    <x v="2"/>
    <n v="1.2800000000000001E-2"/>
    <n v="1.61E-2"/>
    <n v="1.3899999999999999E-2"/>
    <n v="8.0999999999999996E-3"/>
  </r>
  <r>
    <n v="18"/>
    <x v="17"/>
    <x v="13"/>
    <x v="1"/>
    <x v="2"/>
    <n v="1.2500000000000001E-2"/>
    <n v="1.6E-2"/>
    <n v="2.47E-2"/>
    <n v="1.2500000000000001E-2"/>
  </r>
  <r>
    <n v="19"/>
    <x v="18"/>
    <x v="12"/>
    <x v="1"/>
    <x v="2"/>
    <n v="1.2500000000000001E-2"/>
    <n v="1.29E-2"/>
    <n v="1.1999999999999999E-3"/>
    <n v="8.9999999999999998E-4"/>
  </r>
  <r>
    <n v="20"/>
    <x v="19"/>
    <x v="14"/>
    <x v="1"/>
    <x v="1"/>
    <n v="9.5999999999999992E-3"/>
    <n v="1.7000000000000001E-2"/>
    <n v="8.3000000000000001E-3"/>
    <n v="1E-4"/>
  </r>
  <r>
    <n v="21"/>
    <x v="20"/>
    <x v="15"/>
    <x v="1"/>
    <x v="2"/>
    <n v="9.1999999999999998E-3"/>
    <n v="6.1999999999999998E-3"/>
    <n v="3.3999999999999998E-3"/>
    <n v="5.0000000000000001E-4"/>
  </r>
  <r>
    <n v="22"/>
    <x v="21"/>
    <x v="16"/>
    <x v="1"/>
    <x v="2"/>
    <n v="8.0000000000000002E-3"/>
    <n v="1.09E-2"/>
    <n v="1.06E-2"/>
    <n v="1.49E-2"/>
  </r>
  <r>
    <n v="23"/>
    <x v="22"/>
    <x v="7"/>
    <x v="6"/>
    <x v="0"/>
    <n v="7.7999999999999996E-3"/>
    <n v="1.1900000000000001E-2"/>
    <n v="1.9E-2"/>
    <n v="5.0599999999999999E-2"/>
  </r>
  <r>
    <n v="24"/>
    <x v="23"/>
    <x v="17"/>
    <x v="1"/>
    <x v="1"/>
    <n v="6.7000000000000002E-3"/>
    <n v="7.7999999999999996E-3"/>
    <n v="3.7000000000000002E-3"/>
    <n v="2.2000000000000001E-3"/>
  </r>
  <r>
    <n v="25"/>
    <x v="24"/>
    <x v="5"/>
    <x v="1"/>
    <x v="1"/>
    <n v="6.4999999999999997E-3"/>
    <n v="6.4999999999999997E-3"/>
    <n v="7.7000000000000002E-3"/>
    <n v="6.4999999999999997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41" cacheId="5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48:B54" firstHeaderRow="1" firstDataRow="1" firstDataCol="1"/>
  <pivotFields count="9"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numFmtId="2" showAll="0"/>
    <pivotField numFmtId="2" showAll="0" defaultSubtotal="0"/>
    <pivotField numFmtId="2" showAll="0" defaultSubtotal="0"/>
    <pivotField dataField="1" numFmtId="2" showAll="0" defaultSubtotal="0"/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умма по полю 2014Q3" fld="8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Сводная таблица2" cacheId="5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I8" firstHeaderRow="1" firstDataRow="2" firstDataCol="1"/>
  <pivotFields count="9">
    <pivotField showAll="0"/>
    <pivotField dataField="1" showAll="0">
      <items count="26">
        <item x="10"/>
        <item x="6"/>
        <item x="7"/>
        <item x="13"/>
        <item x="18"/>
        <item x="20"/>
        <item x="4"/>
        <item x="8"/>
        <item x="3"/>
        <item x="1"/>
        <item x="24"/>
        <item x="15"/>
        <item x="14"/>
        <item x="5"/>
        <item x="11"/>
        <item x="23"/>
        <item x="0"/>
        <item x="16"/>
        <item x="22"/>
        <item x="9"/>
        <item x="12"/>
        <item x="21"/>
        <item x="17"/>
        <item x="2"/>
        <item x="19"/>
        <item t="default"/>
      </items>
    </pivotField>
    <pivotField showAll="0"/>
    <pivotField axis="axisCol" showAll="0">
      <items count="8">
        <item x="0"/>
        <item x="2"/>
        <item x="5"/>
        <item x="4"/>
        <item x="1"/>
        <item x="3"/>
        <item x="6"/>
        <item t="default"/>
      </items>
    </pivotField>
    <pivotField axis="axisRow" showAll="0">
      <items count="6">
        <item x="4"/>
        <item x="1"/>
        <item x="3"/>
        <item x="0"/>
        <item x="2"/>
        <item t="default"/>
      </items>
    </pivotField>
    <pivotField numFmtId="2" showAll="0"/>
    <pivotField numFmtId="2" showAll="0"/>
    <pivotField numFmtId="2" showAll="0"/>
    <pivotField numFmtId="2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Количество по полю Язык программирования" fld="1" subtotal="count" showDataAs="percentOfRow" baseField="4" baseItem="0" numFmtId="10"/>
  </dataFields>
  <formats count="8">
    <format dxfId="7">
      <pivotArea dataOnly="0" labelOnly="1" grandRow="1" outline="0" fieldPosition="0"/>
    </format>
    <format dxfId="6">
      <pivotArea dataOnly="0" labelOnly="1" grandRow="1" outline="0" fieldPosition="0"/>
    </format>
    <format dxfId="5">
      <pivotArea field="3" grandRow="1" outline="0" collapsedLevelsAreSubtotals="1" axis="axisCol" fieldPosition="0">
        <references count="1">
          <reference field="3" count="1" selected="0">
            <x v="0"/>
          </reference>
        </references>
      </pivotArea>
    </format>
    <format dxfId="4">
      <pivotArea field="3" grandRow="1" outline="0" collapsedLevelsAreSubtotals="1" axis="axisCol" fieldPosition="0">
        <references count="1">
          <reference field="3" count="1" selected="0">
            <x v="0"/>
          </reference>
        </references>
      </pivotArea>
    </format>
    <format dxfId="3">
      <pivotArea field="3" grandRow="1" outline="0" collapsedLevelsAreSubtotals="1" axis="axisCol" fieldPosition="0">
        <references count="1">
          <reference field="3" count="1" selected="0">
            <x v="0"/>
          </reference>
        </references>
      </pivotArea>
    </format>
    <format dxfId="2">
      <pivotArea dataOnly="0" labelOnly="1" grandRow="1" outline="0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2" cacheId="5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3:B9" firstHeaderRow="1" firstDataRow="1" firstDataCol="1"/>
  <pivotFields count="9"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 defaultSubtotal="0"/>
    <pivotField dataField="1" numFmtId="2" showAll="0"/>
    <pivotField numFmtId="2" showAll="0" defaultSubtotal="0"/>
    <pivotField numFmtId="2" showAll="0" defaultSubtotal="0"/>
    <pivotField numFmtId="2" showAll="0" defaultSubtotal="0"/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умма по полю 2023Q3" fld="5" baseField="2" baseItem="1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14" cacheId="5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9">
  <location ref="A33:B39" firstHeaderRow="1" firstDataRow="1" firstDataCol="1"/>
  <pivotFields count="9"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 defaultSubtotal="0"/>
    <pivotField numFmtId="2" showAll="0"/>
    <pivotField numFmtId="2" showAll="0" defaultSubtotal="0"/>
    <pivotField dataField="1" numFmtId="2" showAll="0" defaultSubtotal="0"/>
    <pivotField numFmtId="2" showAll="0" defaultSubtotal="0"/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умма по полю 2017Q3" fld="7" baseField="0" baseItem="0"/>
  </dataFields>
  <chartFormats count="1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13" cacheId="5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0">
  <location ref="A18:B24" firstHeaderRow="1" firstDataRow="1" firstDataCol="1"/>
  <pivotFields count="9"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 defaultSubtotal="0"/>
    <pivotField numFmtId="2" showAll="0"/>
    <pivotField dataField="1" numFmtId="2" showAll="0" defaultSubtotal="0"/>
    <pivotField numFmtId="2" showAll="0" defaultSubtotal="0"/>
    <pivotField numFmtId="2" showAll="0" defaultSubtotal="0"/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умма по полю 2020Q3" fld="6" baseField="2" baseItem="1"/>
  </dataFields>
  <chartFormats count="1"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4" cacheId="5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0">
  <location ref="A1:B9" firstHeaderRow="1" firstDataRow="1" firstDataCol="1"/>
  <pivotFields count="9">
    <pivotField showAll="0"/>
    <pivotField showAll="0"/>
    <pivotField showAll="0"/>
    <pivotField axis="axisRow" showAll="0" sortType="ascending">
      <items count="8">
        <item x="0"/>
        <item x="2"/>
        <item x="5"/>
        <item x="4"/>
        <item x="1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dataField="1" numFmtId="2" showAll="0"/>
    <pivotField numFmtId="2" showAll="0" defaultSubtotal="0"/>
    <pivotField numFmtId="2" showAll="0" defaultSubtotal="0"/>
    <pivotField numFmtId="2" showAll="0" defaultSubtotal="0"/>
  </pivotFields>
  <rowFields count="1">
    <field x="3"/>
  </rowFields>
  <rowItems count="8">
    <i>
      <x v="6"/>
    </i>
    <i>
      <x v="2"/>
    </i>
    <i>
      <x v="3"/>
    </i>
    <i>
      <x v="5"/>
    </i>
    <i>
      <x v="1"/>
    </i>
    <i>
      <x/>
    </i>
    <i>
      <x v="4"/>
    </i>
    <i t="grand">
      <x/>
    </i>
  </rowItems>
  <colItems count="1">
    <i/>
  </colItems>
  <dataFields count="1">
    <dataField name="Сумма по полю 2023Q3" fld="5" baseField="0" baseItem="0"/>
  </dataFields>
  <chartFormats count="1"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7" cacheId="5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0">
  <location ref="A30:B38" firstHeaderRow="1" firstDataRow="1" firstDataCol="1"/>
  <pivotFields count="9">
    <pivotField showAll="0"/>
    <pivotField showAll="0"/>
    <pivotField showAll="0"/>
    <pivotField axis="axisRow" showAll="0" sortType="ascending">
      <items count="8">
        <item x="0"/>
        <item x="2"/>
        <item x="5"/>
        <item x="4"/>
        <item x="1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numFmtId="2" showAll="0"/>
    <pivotField numFmtId="2" showAll="0" defaultSubtotal="0"/>
    <pivotField dataField="1" numFmtId="2" showAll="0" defaultSubtotal="0"/>
    <pivotField numFmtId="2" showAll="0" defaultSubtotal="0"/>
  </pivotFields>
  <rowFields count="1">
    <field x="3"/>
  </rowFields>
  <rowItems count="8">
    <i>
      <x v="3"/>
    </i>
    <i>
      <x v="2"/>
    </i>
    <i>
      <x v="6"/>
    </i>
    <i>
      <x v="5"/>
    </i>
    <i>
      <x v="1"/>
    </i>
    <i>
      <x/>
    </i>
    <i>
      <x v="4"/>
    </i>
    <i t="grand">
      <x/>
    </i>
  </rowItems>
  <colItems count="1">
    <i/>
  </colItems>
  <dataFields count="1">
    <dataField name="Сумма по полю 2017Q3" fld="7" baseField="0" baseItem="0"/>
  </dataFields>
  <chartFormats count="1"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 таблица5" cacheId="5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4">
  <location ref="A15:B23" firstHeaderRow="1" firstDataRow="1" firstDataCol="1"/>
  <pivotFields count="9">
    <pivotField showAll="0"/>
    <pivotField showAll="0"/>
    <pivotField showAll="0"/>
    <pivotField axis="axisRow" showAll="0" sortType="ascending">
      <items count="8">
        <item x="0"/>
        <item x="2"/>
        <item x="5"/>
        <item x="4"/>
        <item x="1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numFmtId="2" showAll="0"/>
    <pivotField dataField="1" numFmtId="2" showAll="0" defaultSubtotal="0"/>
    <pivotField numFmtId="2" showAll="0" defaultSubtotal="0"/>
    <pivotField numFmtId="2" showAll="0" defaultSubtotal="0"/>
  </pivotFields>
  <rowFields count="1">
    <field x="3"/>
  </rowFields>
  <rowItems count="8">
    <i>
      <x v="6"/>
    </i>
    <i>
      <x v="3"/>
    </i>
    <i>
      <x v="2"/>
    </i>
    <i>
      <x v="5"/>
    </i>
    <i>
      <x v="1"/>
    </i>
    <i>
      <x/>
    </i>
    <i>
      <x v="4"/>
    </i>
    <i t="grand">
      <x/>
    </i>
  </rowItems>
  <colItems count="1">
    <i/>
  </colItems>
  <dataFields count="1">
    <dataField name="Сумма по полю 2020Q3" fld="6" baseField="0" baseItem="0"/>
  </dataFields>
  <chartFormats count="1">
    <chartFormat chart="2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 таблица40" cacheId="5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45:B53" firstHeaderRow="1" firstDataRow="1" firstDataCol="1"/>
  <pivotFields count="9">
    <pivotField showAll="0"/>
    <pivotField showAll="0"/>
    <pivotField showAll="0"/>
    <pivotField axis="axisRow" showAll="0" sortType="ascending">
      <items count="8">
        <item x="0"/>
        <item x="2"/>
        <item x="5"/>
        <item x="4"/>
        <item x="1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numFmtId="2" showAll="0"/>
    <pivotField numFmtId="2" showAll="0" defaultSubtotal="0"/>
    <pivotField numFmtId="2" showAll="0" defaultSubtotal="0"/>
    <pivotField dataField="1" numFmtId="2" showAll="0" defaultSubtotal="0"/>
  </pivotFields>
  <rowFields count="1">
    <field x="3"/>
  </rowFields>
  <rowItems count="8">
    <i>
      <x v="3"/>
    </i>
    <i>
      <x v="2"/>
    </i>
    <i>
      <x v="5"/>
    </i>
    <i>
      <x v="6"/>
    </i>
    <i>
      <x/>
    </i>
    <i>
      <x v="1"/>
    </i>
    <i>
      <x v="4"/>
    </i>
    <i t="grand">
      <x/>
    </i>
  </rowItems>
  <colItems count="1">
    <i/>
  </colItems>
  <dataFields count="1">
    <dataField name="Сумма по полю 2014Q3" fld="8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Сводная таблица4" cacheId="5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26:G35" firstHeaderRow="1" firstDataRow="2" firstDataCol="1"/>
  <pivotFields count="9">
    <pivotField showAll="0"/>
    <pivotField dataField="1" showAll="0"/>
    <pivotField showAll="0"/>
    <pivotField axis="axisRow" showAll="0">
      <items count="8">
        <item x="0"/>
        <item x="2"/>
        <item x="5"/>
        <item x="4"/>
        <item x="1"/>
        <item x="3"/>
        <item x="6"/>
        <item t="default"/>
      </items>
    </pivotField>
    <pivotField axis="axisCol" showAll="0">
      <items count="6">
        <item x="4"/>
        <item x="1"/>
        <item x="3"/>
        <item x="0"/>
        <item x="2"/>
        <item t="default"/>
      </items>
    </pivotField>
    <pivotField numFmtId="2" showAll="0"/>
    <pivotField numFmtId="2" showAll="0"/>
    <pivotField numFmtId="2" showAll="0"/>
    <pivotField numFmtId="2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Язык программирования" fld="1" subtotal="count" showDataAs="percentOfCol" baseField="0" baseItem="0" numFmtId="1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jpalmer.github.io/languish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zoomScale="115" zoomScaleNormal="115" workbookViewId="0">
      <selection activeCell="C14" sqref="C14"/>
    </sheetView>
  </sheetViews>
  <sheetFormatPr defaultRowHeight="15" x14ac:dyDescent="0.25"/>
  <cols>
    <col min="2" max="2" width="25.140625" customWidth="1"/>
    <col min="3" max="3" width="12.7109375" customWidth="1"/>
    <col min="4" max="4" width="15.5703125" customWidth="1"/>
    <col min="5" max="5" width="23.140625" customWidth="1"/>
    <col min="6" max="6" width="9.42578125" customWidth="1"/>
    <col min="7" max="7" width="7.5703125" customWidth="1"/>
    <col min="10" max="10" width="11" customWidth="1"/>
    <col min="11" max="11" width="10.140625" customWidth="1"/>
  </cols>
  <sheetData>
    <row r="1" spans="1:10" x14ac:dyDescent="0.25">
      <c r="A1" t="s">
        <v>27</v>
      </c>
      <c r="B1" s="1" t="s">
        <v>13</v>
      </c>
      <c r="C1" t="s">
        <v>14</v>
      </c>
      <c r="D1" t="s">
        <v>15</v>
      </c>
      <c r="E1" t="s">
        <v>48</v>
      </c>
      <c r="F1" s="1" t="s">
        <v>26</v>
      </c>
      <c r="G1" s="1" t="s">
        <v>67</v>
      </c>
      <c r="H1" s="1" t="s">
        <v>68</v>
      </c>
      <c r="I1" t="s">
        <v>69</v>
      </c>
    </row>
    <row r="2" spans="1:10" x14ac:dyDescent="0.25">
      <c r="A2">
        <v>1</v>
      </c>
      <c r="B2" s="1" t="s">
        <v>0</v>
      </c>
      <c r="C2">
        <v>1991</v>
      </c>
      <c r="D2" t="s">
        <v>18</v>
      </c>
      <c r="E2" s="7" t="s">
        <v>51</v>
      </c>
      <c r="F2" s="2">
        <v>0.19639999999999999</v>
      </c>
      <c r="G2" s="2">
        <v>0.16669999999999999</v>
      </c>
      <c r="H2" s="3">
        <v>0.11609999999999999</v>
      </c>
      <c r="I2" s="2">
        <v>8.9399999999999993E-2</v>
      </c>
    </row>
    <row r="3" spans="1:10" x14ac:dyDescent="0.25">
      <c r="A3">
        <v>2</v>
      </c>
      <c r="B3" s="1" t="s">
        <v>5</v>
      </c>
      <c r="C3">
        <v>1995</v>
      </c>
      <c r="D3" t="s">
        <v>16</v>
      </c>
      <c r="E3" s="7" t="s">
        <v>52</v>
      </c>
      <c r="F3" s="2">
        <v>0.10979999999999999</v>
      </c>
      <c r="G3" s="2">
        <v>0.1537</v>
      </c>
      <c r="H3" s="3">
        <v>0.1991</v>
      </c>
      <c r="I3" s="2">
        <v>0.21940999999999999</v>
      </c>
    </row>
    <row r="4" spans="1:10" x14ac:dyDescent="0.25">
      <c r="A4">
        <v>3</v>
      </c>
      <c r="B4" s="1" t="s">
        <v>17</v>
      </c>
      <c r="C4">
        <v>2012</v>
      </c>
      <c r="D4" t="s">
        <v>16</v>
      </c>
      <c r="E4" t="s">
        <v>49</v>
      </c>
      <c r="F4" s="2">
        <v>9.06E-2</v>
      </c>
      <c r="G4" s="2">
        <v>7.0900000000000005E-2</v>
      </c>
      <c r="H4" s="3">
        <v>4.2500000000000003E-2</v>
      </c>
      <c r="I4" s="2">
        <v>7.9000000000000008E-3</v>
      </c>
    </row>
    <row r="5" spans="1:10" x14ac:dyDescent="0.25">
      <c r="A5">
        <v>4</v>
      </c>
      <c r="B5" s="1" t="s">
        <v>3</v>
      </c>
      <c r="C5">
        <v>1995</v>
      </c>
      <c r="D5" t="s">
        <v>19</v>
      </c>
      <c r="E5" t="s">
        <v>49</v>
      </c>
      <c r="F5" s="2">
        <v>6.2399999999999997E-2</v>
      </c>
      <c r="G5" s="2">
        <v>8.0699999999999994E-2</v>
      </c>
      <c r="H5" s="3">
        <v>0.1116</v>
      </c>
      <c r="I5" s="2">
        <v>0.1061</v>
      </c>
      <c r="J5" s="3"/>
    </row>
    <row r="6" spans="1:10" x14ac:dyDescent="0.25">
      <c r="A6">
        <v>5</v>
      </c>
      <c r="B6" s="1" t="s">
        <v>7</v>
      </c>
      <c r="C6">
        <v>2009</v>
      </c>
      <c r="D6" t="s">
        <v>16</v>
      </c>
      <c r="E6" t="s">
        <v>49</v>
      </c>
      <c r="F6" s="2">
        <v>4.9500000000000002E-2</v>
      </c>
      <c r="G6" s="2">
        <v>4.5999999999999999E-2</v>
      </c>
      <c r="H6" s="3">
        <v>3.6999999999999998E-2</v>
      </c>
      <c r="I6" s="2">
        <v>2.1000000000000001E-2</v>
      </c>
      <c r="J6" s="3"/>
    </row>
    <row r="7" spans="1:10" x14ac:dyDescent="0.25">
      <c r="A7">
        <v>6</v>
      </c>
      <c r="B7" s="1" t="s">
        <v>20</v>
      </c>
      <c r="C7">
        <v>2004</v>
      </c>
      <c r="D7" t="s">
        <v>16</v>
      </c>
      <c r="E7" s="7" t="s">
        <v>52</v>
      </c>
      <c r="F7" s="2">
        <v>4.82E-2</v>
      </c>
      <c r="G7" s="2">
        <v>1.4E-3</v>
      </c>
      <c r="H7" s="3">
        <v>2.9999999999999997E-4</v>
      </c>
      <c r="I7" s="2">
        <v>1E-4</v>
      </c>
      <c r="J7" s="3"/>
    </row>
    <row r="8" spans="1:10" x14ac:dyDescent="0.25">
      <c r="A8">
        <v>7</v>
      </c>
      <c r="B8" s="1" t="s">
        <v>4</v>
      </c>
      <c r="C8">
        <v>2001</v>
      </c>
      <c r="D8" t="s">
        <v>16</v>
      </c>
      <c r="E8" t="s">
        <v>49</v>
      </c>
      <c r="F8" s="2">
        <v>4.4699999999999997E-2</v>
      </c>
      <c r="G8" s="2">
        <v>4.6399999999999997E-2</v>
      </c>
      <c r="H8" s="3">
        <v>4.8099999999999997E-2</v>
      </c>
      <c r="I8" s="2">
        <v>4.7300000000000002E-2</v>
      </c>
      <c r="J8" s="3"/>
    </row>
    <row r="9" spans="1:10" x14ac:dyDescent="0.25">
      <c r="A9">
        <v>8</v>
      </c>
      <c r="B9" s="1" t="s">
        <v>2</v>
      </c>
      <c r="C9">
        <v>1983</v>
      </c>
      <c r="D9" t="s">
        <v>24</v>
      </c>
      <c r="E9" t="s">
        <v>50</v>
      </c>
      <c r="F9" s="2">
        <v>4.3799999999999999E-2</v>
      </c>
      <c r="G9" s="2">
        <v>5.3900000000000003E-2</v>
      </c>
      <c r="H9" s="3">
        <v>4.9599999999999998E-2</v>
      </c>
      <c r="I9" s="2">
        <v>4.6199999999999998E-2</v>
      </c>
      <c r="J9" s="3"/>
    </row>
    <row r="10" spans="1:10" x14ac:dyDescent="0.25">
      <c r="A10">
        <v>9</v>
      </c>
      <c r="B10" s="1" t="s">
        <v>21</v>
      </c>
      <c r="C10">
        <v>1993</v>
      </c>
      <c r="D10" t="s">
        <v>16</v>
      </c>
      <c r="E10" t="s">
        <v>53</v>
      </c>
      <c r="F10" s="2">
        <v>3.2599999999999997E-2</v>
      </c>
      <c r="G10" s="2">
        <v>3.9300000000000002E-2</v>
      </c>
      <c r="H10" s="3">
        <v>4.53E-2</v>
      </c>
      <c r="I10" s="2">
        <v>4.9700000000000001E-2</v>
      </c>
      <c r="J10" s="3"/>
    </row>
    <row r="11" spans="1:10" x14ac:dyDescent="0.25">
      <c r="A11">
        <v>10</v>
      </c>
      <c r="B11" s="1" t="s">
        <v>9</v>
      </c>
      <c r="C11">
        <v>2006</v>
      </c>
      <c r="D11" t="s">
        <v>16</v>
      </c>
      <c r="E11" t="s">
        <v>49</v>
      </c>
      <c r="F11" s="2">
        <v>2.8500000000000001E-2</v>
      </c>
      <c r="G11" s="2">
        <v>1.49E-2</v>
      </c>
      <c r="H11" s="3">
        <v>5.0000000000000001E-3</v>
      </c>
      <c r="I11" s="2">
        <v>3.0000000000000001E-3</v>
      </c>
      <c r="J11" s="3"/>
    </row>
    <row r="12" spans="1:10" x14ac:dyDescent="0.25">
      <c r="A12">
        <v>11</v>
      </c>
      <c r="B12" s="1" t="s">
        <v>1</v>
      </c>
      <c r="C12">
        <v>1972</v>
      </c>
      <c r="D12" t="s">
        <v>16</v>
      </c>
      <c r="E12" t="s">
        <v>50</v>
      </c>
      <c r="F12" s="2">
        <v>2.8299999999999999E-2</v>
      </c>
      <c r="G12" s="2">
        <v>3.0499999999999999E-2</v>
      </c>
      <c r="H12" s="3">
        <v>2.7699999999999999E-2</v>
      </c>
      <c r="I12" s="2">
        <v>2.9600000000000001E-2</v>
      </c>
      <c r="J12" s="3"/>
    </row>
    <row r="13" spans="1:10" x14ac:dyDescent="0.25">
      <c r="A13">
        <v>12</v>
      </c>
      <c r="B13" s="1" t="s">
        <v>6</v>
      </c>
      <c r="C13">
        <v>1995</v>
      </c>
      <c r="D13" t="s">
        <v>16</v>
      </c>
      <c r="E13" s="7" t="s">
        <v>52</v>
      </c>
      <c r="F13" s="2">
        <v>2.5899999999999999E-2</v>
      </c>
      <c r="G13" s="2">
        <v>3.6999999999999998E-2</v>
      </c>
      <c r="H13" s="3">
        <v>5.9700000000000003E-2</v>
      </c>
      <c r="I13" s="2">
        <v>8.0299999999999996E-2</v>
      </c>
      <c r="J13" s="3"/>
    </row>
    <row r="14" spans="1:10" x14ac:dyDescent="0.25">
      <c r="A14">
        <v>13</v>
      </c>
      <c r="B14" s="1" t="s">
        <v>22</v>
      </c>
      <c r="C14">
        <v>1971</v>
      </c>
      <c r="D14" t="s">
        <v>16</v>
      </c>
      <c r="E14" s="7" t="s">
        <v>52</v>
      </c>
      <c r="F14" s="2">
        <v>1.72E-2</v>
      </c>
      <c r="G14" s="2">
        <v>1.83E-2</v>
      </c>
      <c r="H14" s="3">
        <v>1.6199999999999999E-2</v>
      </c>
      <c r="I14" s="2">
        <v>1.4800000000000001E-2</v>
      </c>
      <c r="J14" s="3"/>
    </row>
    <row r="15" spans="1:10" x14ac:dyDescent="0.25">
      <c r="A15">
        <v>14</v>
      </c>
      <c r="B15" s="1" t="s">
        <v>23</v>
      </c>
      <c r="C15">
        <v>1996</v>
      </c>
      <c r="D15" t="s">
        <v>16</v>
      </c>
      <c r="E15" t="s">
        <v>49</v>
      </c>
      <c r="F15" s="2">
        <v>1.67E-2</v>
      </c>
      <c r="G15" s="2">
        <v>1.95E-2</v>
      </c>
      <c r="H15" s="3">
        <v>2.5600000000000001E-2</v>
      </c>
      <c r="I15" s="2">
        <v>3.5200000000000002E-2</v>
      </c>
      <c r="J15" s="3"/>
    </row>
    <row r="16" spans="1:10" x14ac:dyDescent="0.25">
      <c r="A16">
        <v>15</v>
      </c>
      <c r="B16" s="1" t="s">
        <v>11</v>
      </c>
      <c r="C16">
        <v>2011</v>
      </c>
      <c r="D16" t="s">
        <v>25</v>
      </c>
      <c r="E16" t="s">
        <v>49</v>
      </c>
      <c r="F16" s="2">
        <v>1.5900000000000001E-2</v>
      </c>
      <c r="G16" s="2">
        <v>1.49E-2</v>
      </c>
      <c r="H16" s="3">
        <v>8.0000000000000002E-3</v>
      </c>
      <c r="I16" s="2">
        <v>2.3E-3</v>
      </c>
      <c r="J16" s="3"/>
    </row>
    <row r="17" spans="1:10" x14ac:dyDescent="0.25">
      <c r="A17">
        <v>16</v>
      </c>
      <c r="B17" s="1" t="s">
        <v>29</v>
      </c>
      <c r="C17">
        <v>2012</v>
      </c>
      <c r="D17" t="s">
        <v>16</v>
      </c>
      <c r="E17" s="7" t="s">
        <v>51</v>
      </c>
      <c r="F17" s="2">
        <v>1.41E-2</v>
      </c>
      <c r="G17" s="2">
        <v>1.35E-2</v>
      </c>
      <c r="H17" s="3">
        <v>7.9000000000000008E-3</v>
      </c>
      <c r="I17" s="2">
        <v>1.9E-3</v>
      </c>
      <c r="J17" s="3"/>
    </row>
    <row r="18" spans="1:10" x14ac:dyDescent="0.25">
      <c r="A18">
        <v>17</v>
      </c>
      <c r="B18" s="1" t="s">
        <v>10</v>
      </c>
      <c r="C18">
        <v>1993</v>
      </c>
      <c r="D18" t="s">
        <v>32</v>
      </c>
      <c r="E18" t="s">
        <v>49</v>
      </c>
      <c r="F18" s="2">
        <v>1.2800000000000001E-2</v>
      </c>
      <c r="G18" s="2">
        <v>1.61E-2</v>
      </c>
      <c r="H18" s="3">
        <v>1.3899999999999999E-2</v>
      </c>
      <c r="I18" s="2">
        <v>8.0999999999999996E-3</v>
      </c>
      <c r="J18" s="3"/>
    </row>
    <row r="19" spans="1:10" x14ac:dyDescent="0.25">
      <c r="A19">
        <v>18</v>
      </c>
      <c r="B19" s="1" t="s">
        <v>8</v>
      </c>
      <c r="C19">
        <v>2010</v>
      </c>
      <c r="D19" t="s">
        <v>16</v>
      </c>
      <c r="E19" t="s">
        <v>49</v>
      </c>
      <c r="F19" s="2">
        <v>1.2500000000000001E-2</v>
      </c>
      <c r="G19" s="2">
        <v>1.6E-2</v>
      </c>
      <c r="H19" s="3">
        <v>2.47E-2</v>
      </c>
      <c r="I19" s="2">
        <v>1.2500000000000001E-2</v>
      </c>
      <c r="J19" s="3"/>
    </row>
    <row r="20" spans="1:10" x14ac:dyDescent="0.25">
      <c r="A20">
        <v>19</v>
      </c>
      <c r="B20" s="1" t="s">
        <v>12</v>
      </c>
      <c r="C20">
        <v>2011</v>
      </c>
      <c r="D20" t="s">
        <v>16</v>
      </c>
      <c r="E20" t="s">
        <v>49</v>
      </c>
      <c r="F20" s="2">
        <v>1.2500000000000001E-2</v>
      </c>
      <c r="G20" s="2">
        <v>1.29E-2</v>
      </c>
      <c r="H20" s="3">
        <v>1.1999999999999999E-3</v>
      </c>
      <c r="I20" s="2">
        <v>8.9999999999999998E-4</v>
      </c>
      <c r="J20" s="3"/>
    </row>
    <row r="21" spans="1:10" x14ac:dyDescent="0.25">
      <c r="A21">
        <v>20</v>
      </c>
      <c r="B21" s="1" t="s">
        <v>30</v>
      </c>
      <c r="C21">
        <v>2014</v>
      </c>
      <c r="D21" t="s">
        <v>16</v>
      </c>
      <c r="E21" s="7" t="s">
        <v>52</v>
      </c>
      <c r="F21" s="2">
        <v>9.5999999999999992E-3</v>
      </c>
      <c r="G21" s="2">
        <v>1.7000000000000001E-2</v>
      </c>
      <c r="H21" s="3">
        <v>8.3000000000000001E-3</v>
      </c>
      <c r="I21" s="2">
        <v>1E-4</v>
      </c>
      <c r="J21" s="3"/>
    </row>
    <row r="22" spans="1:10" x14ac:dyDescent="0.25">
      <c r="A22">
        <v>21</v>
      </c>
      <c r="B22" t="s">
        <v>40</v>
      </c>
      <c r="C22">
        <v>2013</v>
      </c>
      <c r="D22" t="s">
        <v>16</v>
      </c>
      <c r="E22" t="s">
        <v>49</v>
      </c>
      <c r="F22" s="3">
        <v>9.1999999999999998E-3</v>
      </c>
      <c r="G22" s="3">
        <v>6.1999999999999998E-3</v>
      </c>
      <c r="H22" s="3">
        <v>3.3999999999999998E-3</v>
      </c>
      <c r="I22" s="2">
        <v>5.0000000000000001E-4</v>
      </c>
      <c r="J22" s="3"/>
    </row>
    <row r="23" spans="1:10" x14ac:dyDescent="0.25">
      <c r="A23">
        <v>22</v>
      </c>
      <c r="B23" t="s">
        <v>39</v>
      </c>
      <c r="C23">
        <v>1974</v>
      </c>
      <c r="D23" t="s">
        <v>16</v>
      </c>
      <c r="E23" t="s">
        <v>49</v>
      </c>
      <c r="F23" s="3">
        <v>8.0000000000000002E-3</v>
      </c>
      <c r="G23" s="3">
        <v>1.09E-2</v>
      </c>
      <c r="H23" s="3">
        <v>1.06E-2</v>
      </c>
      <c r="I23" s="3">
        <v>1.49E-2</v>
      </c>
      <c r="J23" s="3"/>
    </row>
    <row r="24" spans="1:10" x14ac:dyDescent="0.25">
      <c r="A24">
        <v>23</v>
      </c>
      <c r="B24" t="s">
        <v>38</v>
      </c>
      <c r="C24">
        <v>1993</v>
      </c>
      <c r="D24" t="s">
        <v>41</v>
      </c>
      <c r="E24" t="s">
        <v>51</v>
      </c>
      <c r="F24" s="3">
        <v>7.7999999999999996E-3</v>
      </c>
      <c r="G24" s="3">
        <v>1.1900000000000001E-2</v>
      </c>
      <c r="H24" s="3">
        <v>1.9E-2</v>
      </c>
      <c r="I24" s="3">
        <v>5.0599999999999999E-2</v>
      </c>
      <c r="J24" s="3"/>
    </row>
    <row r="25" spans="1:10" x14ac:dyDescent="0.25">
      <c r="A25">
        <v>24</v>
      </c>
      <c r="B25" s="1" t="s">
        <v>37</v>
      </c>
      <c r="C25">
        <v>2003</v>
      </c>
      <c r="D25" t="s">
        <v>16</v>
      </c>
      <c r="E25" t="s">
        <v>52</v>
      </c>
      <c r="F25" s="3">
        <v>6.7000000000000002E-3</v>
      </c>
      <c r="G25" s="3">
        <v>7.7999999999999996E-3</v>
      </c>
      <c r="H25" s="3">
        <v>3.7000000000000002E-3</v>
      </c>
      <c r="I25" s="3">
        <v>2.2000000000000001E-3</v>
      </c>
      <c r="J25" s="3"/>
    </row>
    <row r="26" spans="1:10" x14ac:dyDescent="0.25">
      <c r="A26">
        <v>25</v>
      </c>
      <c r="B26" s="1" t="s">
        <v>36</v>
      </c>
      <c r="C26">
        <v>2001</v>
      </c>
      <c r="D26" t="s">
        <v>16</v>
      </c>
      <c r="E26" t="s">
        <v>52</v>
      </c>
      <c r="F26" s="3">
        <v>6.4999999999999997E-3</v>
      </c>
      <c r="G26" s="3">
        <v>6.4999999999999997E-3</v>
      </c>
      <c r="H26" s="3">
        <v>7.7000000000000002E-3</v>
      </c>
      <c r="I26" s="3">
        <v>6.4999999999999997E-3</v>
      </c>
      <c r="J26" s="3"/>
    </row>
    <row r="27" spans="1:10" x14ac:dyDescent="0.25">
      <c r="E27" s="2"/>
      <c r="F27" s="3"/>
      <c r="J27" s="3"/>
    </row>
    <row r="28" spans="1:10" x14ac:dyDescent="0.25">
      <c r="B28" s="18" t="s">
        <v>66</v>
      </c>
      <c r="E28" s="2"/>
      <c r="F28" s="3"/>
      <c r="J28" s="3"/>
    </row>
    <row r="29" spans="1:10" x14ac:dyDescent="0.25">
      <c r="B29" s="1"/>
      <c r="E29" s="2"/>
      <c r="F29" s="3"/>
      <c r="J29" s="3"/>
    </row>
    <row r="30" spans="1:10" x14ac:dyDescent="0.25">
      <c r="B30" s="1"/>
      <c r="E30" s="2"/>
      <c r="F30" s="3"/>
      <c r="J30" s="3"/>
    </row>
    <row r="31" spans="1:10" x14ac:dyDescent="0.25">
      <c r="B31" s="1"/>
      <c r="E31" s="2"/>
      <c r="F31" s="3"/>
      <c r="J31" s="3"/>
    </row>
    <row r="32" spans="1:10" x14ac:dyDescent="0.25">
      <c r="B32" s="1"/>
      <c r="E32" s="2"/>
      <c r="F32" s="3"/>
      <c r="J32" s="3"/>
    </row>
    <row r="33" spans="2:10" x14ac:dyDescent="0.25">
      <c r="B33" s="1"/>
      <c r="E33" s="2"/>
      <c r="F33" s="3"/>
      <c r="J33" s="3"/>
    </row>
    <row r="34" spans="2:10" x14ac:dyDescent="0.25">
      <c r="B34" s="1"/>
      <c r="E34" s="2"/>
      <c r="F34" s="3"/>
      <c r="J34" s="3"/>
    </row>
    <row r="35" spans="2:10" x14ac:dyDescent="0.25">
      <c r="B35" s="1"/>
      <c r="E35" s="2"/>
      <c r="F35" s="3"/>
      <c r="J35" s="3"/>
    </row>
    <row r="36" spans="2:10" x14ac:dyDescent="0.25">
      <c r="B36" s="1"/>
      <c r="E36" s="2"/>
      <c r="F36" s="3"/>
      <c r="J36" s="3"/>
    </row>
    <row r="37" spans="2:10" x14ac:dyDescent="0.25">
      <c r="B37" s="1"/>
      <c r="E37" s="2"/>
      <c r="F37" s="3"/>
      <c r="J37" s="3"/>
    </row>
    <row r="38" spans="2:10" x14ac:dyDescent="0.25">
      <c r="B38" s="1"/>
      <c r="E38" s="2"/>
      <c r="J38" s="3"/>
    </row>
    <row r="39" spans="2:10" x14ac:dyDescent="0.25">
      <c r="B39" s="1"/>
      <c r="E39" s="2"/>
      <c r="F39" s="3"/>
      <c r="J39" s="3"/>
    </row>
    <row r="40" spans="2:10" x14ac:dyDescent="0.25">
      <c r="B40" s="1"/>
      <c r="E40" s="2"/>
      <c r="F40" s="3"/>
      <c r="J40" s="3"/>
    </row>
    <row r="41" spans="2:10" x14ac:dyDescent="0.25">
      <c r="B41" s="1"/>
      <c r="E41" s="2"/>
      <c r="F41" s="3"/>
      <c r="J41" s="3"/>
    </row>
    <row r="42" spans="2:10" x14ac:dyDescent="0.25">
      <c r="B42" s="1"/>
      <c r="E42" s="2"/>
      <c r="F42" s="3"/>
      <c r="J42" s="3"/>
    </row>
    <row r="43" spans="2:10" x14ac:dyDescent="0.25">
      <c r="B43" s="1"/>
      <c r="E43" s="2"/>
      <c r="F43" s="3"/>
      <c r="J43" s="3"/>
    </row>
    <row r="44" spans="2:10" x14ac:dyDescent="0.25">
      <c r="B44" s="1"/>
      <c r="E44" s="2"/>
      <c r="F44" s="3"/>
      <c r="J44" s="3"/>
    </row>
    <row r="45" spans="2:10" x14ac:dyDescent="0.25">
      <c r="B45" s="1"/>
      <c r="E45" s="2"/>
      <c r="F45" s="3"/>
      <c r="J45" s="3"/>
    </row>
    <row r="46" spans="2:10" x14ac:dyDescent="0.25">
      <c r="B46" s="1"/>
      <c r="E46" s="2"/>
      <c r="F46" s="3"/>
      <c r="J46" s="3"/>
    </row>
    <row r="47" spans="2:10" x14ac:dyDescent="0.25">
      <c r="B47" s="1"/>
      <c r="E47" s="2"/>
      <c r="F47" s="3"/>
      <c r="J47" s="3"/>
    </row>
    <row r="48" spans="2:10" x14ac:dyDescent="0.25">
      <c r="B48" s="1"/>
      <c r="E48" s="2"/>
      <c r="F48" s="3"/>
      <c r="J48" s="3"/>
    </row>
    <row r="49" spans="2:10" x14ac:dyDescent="0.25">
      <c r="B49" s="1"/>
      <c r="E49" s="2"/>
      <c r="F49" s="3"/>
      <c r="J49" s="3"/>
    </row>
    <row r="50" spans="2:10" x14ac:dyDescent="0.25">
      <c r="B50" s="1"/>
      <c r="E50" s="2"/>
      <c r="F50" s="3"/>
      <c r="J50" s="3"/>
    </row>
    <row r="51" spans="2:10" x14ac:dyDescent="0.25">
      <c r="B51" s="1"/>
      <c r="E51" s="2"/>
      <c r="F51" s="3"/>
      <c r="J51" s="3"/>
    </row>
    <row r="52" spans="2:10" x14ac:dyDescent="0.25">
      <c r="B52" s="1"/>
      <c r="E52" s="2"/>
      <c r="J52" s="3"/>
    </row>
    <row r="53" spans="2:10" x14ac:dyDescent="0.25">
      <c r="B53" s="1"/>
      <c r="E53" s="2"/>
      <c r="F53" s="3"/>
      <c r="J53" s="3"/>
    </row>
    <row r="54" spans="2:10" x14ac:dyDescent="0.25">
      <c r="B54" s="1"/>
      <c r="E54" s="2"/>
    </row>
    <row r="55" spans="2:10" x14ac:dyDescent="0.25">
      <c r="B55" s="1"/>
      <c r="C55" s="2"/>
    </row>
    <row r="56" spans="2:10" x14ac:dyDescent="0.25">
      <c r="B56" s="1"/>
      <c r="C56" s="2"/>
    </row>
  </sheetData>
  <sortState ref="B5:G54">
    <sortCondition ref="B5"/>
  </sortState>
  <hyperlinks>
    <hyperlink ref="B28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3"/>
  <sheetViews>
    <sheetView workbookViewId="0">
      <selection activeCell="L54" sqref="L54"/>
    </sheetView>
  </sheetViews>
  <sheetFormatPr defaultRowHeight="15" x14ac:dyDescent="0.25"/>
  <cols>
    <col min="1" max="1" width="17.28515625" bestFit="1" customWidth="1"/>
    <col min="2" max="2" width="22.7109375" customWidth="1"/>
  </cols>
  <sheetData>
    <row r="3" spans="1:2" x14ac:dyDescent="0.25">
      <c r="A3" s="4" t="s">
        <v>33</v>
      </c>
      <c r="B3" t="s">
        <v>35</v>
      </c>
    </row>
    <row r="4" spans="1:2" x14ac:dyDescent="0.25">
      <c r="A4" s="5" t="s">
        <v>42</v>
      </c>
      <c r="B4" s="6">
        <v>5.3499999999999999E-2</v>
      </c>
    </row>
    <row r="5" spans="1:2" x14ac:dyDescent="0.25">
      <c r="A5" s="5" t="s">
        <v>43</v>
      </c>
      <c r="B5" s="6">
        <v>4.3799999999999999E-2</v>
      </c>
    </row>
    <row r="6" spans="1:2" x14ac:dyDescent="0.25">
      <c r="A6" s="5" t="s">
        <v>44</v>
      </c>
      <c r="B6" s="6">
        <v>0.46439999999999992</v>
      </c>
    </row>
    <row r="7" spans="1:2" x14ac:dyDescent="0.25">
      <c r="A7" s="5" t="s">
        <v>45</v>
      </c>
      <c r="B7" s="6">
        <v>0.19660000000000002</v>
      </c>
    </row>
    <row r="8" spans="1:2" x14ac:dyDescent="0.25">
      <c r="A8" s="5" t="s">
        <v>46</v>
      </c>
      <c r="B8" s="6">
        <v>0.15189999999999998</v>
      </c>
    </row>
    <row r="9" spans="1:2" x14ac:dyDescent="0.25">
      <c r="A9" s="5" t="s">
        <v>34</v>
      </c>
      <c r="B9" s="6">
        <v>0.9101999999999999</v>
      </c>
    </row>
    <row r="18" spans="1:2" x14ac:dyDescent="0.25">
      <c r="A18" s="4" t="s">
        <v>33</v>
      </c>
      <c r="B18" t="s">
        <v>72</v>
      </c>
    </row>
    <row r="19" spans="1:2" x14ac:dyDescent="0.25">
      <c r="A19" s="5" t="s">
        <v>42</v>
      </c>
      <c r="B19" s="6">
        <v>5.9699999999999996E-2</v>
      </c>
    </row>
    <row r="20" spans="1:2" x14ac:dyDescent="0.25">
      <c r="A20" s="5" t="s">
        <v>43</v>
      </c>
      <c r="B20" s="6">
        <v>5.3900000000000003E-2</v>
      </c>
    </row>
    <row r="21" spans="1:2" x14ac:dyDescent="0.25">
      <c r="A21" s="5" t="s">
        <v>44</v>
      </c>
      <c r="B21" s="6">
        <v>0.52490000000000003</v>
      </c>
    </row>
    <row r="22" spans="1:2" x14ac:dyDescent="0.25">
      <c r="A22" s="5" t="s">
        <v>45</v>
      </c>
      <c r="B22" s="6">
        <v>0.13899999999999998</v>
      </c>
    </row>
    <row r="23" spans="1:2" x14ac:dyDescent="0.25">
      <c r="A23" s="5" t="s">
        <v>46</v>
      </c>
      <c r="B23" s="6">
        <v>0.13539999999999999</v>
      </c>
    </row>
    <row r="24" spans="1:2" x14ac:dyDescent="0.25">
      <c r="A24" s="5" t="s">
        <v>34</v>
      </c>
      <c r="B24" s="6">
        <v>0.91290000000000004</v>
      </c>
    </row>
    <row r="33" spans="1:2" x14ac:dyDescent="0.25">
      <c r="A33" s="4" t="s">
        <v>33</v>
      </c>
      <c r="B33" t="s">
        <v>70</v>
      </c>
    </row>
    <row r="34" spans="1:2" x14ac:dyDescent="0.25">
      <c r="A34" s="5" t="s">
        <v>42</v>
      </c>
      <c r="B34" s="6">
        <v>5.4499999999999993E-2</v>
      </c>
    </row>
    <row r="35" spans="1:2" x14ac:dyDescent="0.25">
      <c r="A35" s="5" t="s">
        <v>43</v>
      </c>
      <c r="B35" s="6">
        <v>4.9599999999999998E-2</v>
      </c>
    </row>
    <row r="36" spans="1:2" x14ac:dyDescent="0.25">
      <c r="A36" s="5" t="s">
        <v>44</v>
      </c>
      <c r="B36" s="6">
        <v>0.59029999999999994</v>
      </c>
    </row>
    <row r="37" spans="1:2" x14ac:dyDescent="0.25">
      <c r="A37" s="5" t="s">
        <v>45</v>
      </c>
      <c r="B37" s="6">
        <v>0.1265</v>
      </c>
    </row>
    <row r="38" spans="1:2" x14ac:dyDescent="0.25">
      <c r="A38" s="5" t="s">
        <v>46</v>
      </c>
      <c r="B38" s="6">
        <v>7.1300000000000002E-2</v>
      </c>
    </row>
    <row r="39" spans="1:2" x14ac:dyDescent="0.25">
      <c r="A39" s="5" t="s">
        <v>34</v>
      </c>
      <c r="B39" s="6">
        <v>0.89219999999999999</v>
      </c>
    </row>
    <row r="48" spans="1:2" x14ac:dyDescent="0.25">
      <c r="A48" s="4" t="s">
        <v>33</v>
      </c>
      <c r="B48" t="s">
        <v>71</v>
      </c>
    </row>
    <row r="49" spans="1:2" x14ac:dyDescent="0.25">
      <c r="A49" s="5" t="s">
        <v>42</v>
      </c>
      <c r="B49" s="6">
        <v>5.9300000000000005E-2</v>
      </c>
    </row>
    <row r="50" spans="1:2" x14ac:dyDescent="0.25">
      <c r="A50" s="5" t="s">
        <v>43</v>
      </c>
      <c r="B50" s="6">
        <v>4.6199999999999998E-2</v>
      </c>
    </row>
    <row r="51" spans="1:2" x14ac:dyDescent="0.25">
      <c r="A51" s="5" t="s">
        <v>44</v>
      </c>
      <c r="B51" s="6">
        <v>0.63880999999999999</v>
      </c>
    </row>
    <row r="52" spans="1:2" x14ac:dyDescent="0.25">
      <c r="A52" s="5" t="s">
        <v>45</v>
      </c>
      <c r="B52" s="6">
        <v>9.2600000000000002E-2</v>
      </c>
    </row>
    <row r="53" spans="1:2" x14ac:dyDescent="0.25">
      <c r="A53" s="5" t="s">
        <v>46</v>
      </c>
      <c r="B53" s="6">
        <v>1.3600000000000001E-2</v>
      </c>
    </row>
    <row r="54" spans="1:2" x14ac:dyDescent="0.25">
      <c r="A54" s="5" t="s">
        <v>34</v>
      </c>
      <c r="B54" s="6">
        <v>0.8505100000000001</v>
      </c>
    </row>
    <row r="62" spans="1:2" x14ac:dyDescent="0.25">
      <c r="A62" t="s">
        <v>73</v>
      </c>
    </row>
    <row r="63" spans="1:2" x14ac:dyDescent="0.25">
      <c r="A63" t="s">
        <v>74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opLeftCell="A10" zoomScaleNormal="100" workbookViewId="0">
      <selection activeCell="B49" sqref="B49"/>
    </sheetView>
  </sheetViews>
  <sheetFormatPr defaultRowHeight="15" x14ac:dyDescent="0.25"/>
  <cols>
    <col min="1" max="1" width="17.28515625" customWidth="1"/>
    <col min="2" max="3" width="22.7109375" customWidth="1"/>
    <col min="4" max="5" width="22.7109375" bestFit="1" customWidth="1"/>
    <col min="6" max="6" width="18.42578125" bestFit="1" customWidth="1"/>
    <col min="10" max="10" width="17.28515625" customWidth="1"/>
    <col min="11" max="11" width="22.7109375" bestFit="1" customWidth="1"/>
  </cols>
  <sheetData>
    <row r="1" spans="1:4" x14ac:dyDescent="0.25">
      <c r="A1" s="4" t="s">
        <v>33</v>
      </c>
      <c r="B1" t="s">
        <v>35</v>
      </c>
    </row>
    <row r="2" spans="1:4" x14ac:dyDescent="0.25">
      <c r="A2" s="5" t="s">
        <v>41</v>
      </c>
      <c r="B2" s="6">
        <v>7.7999999999999996E-3</v>
      </c>
    </row>
    <row r="3" spans="1:4" x14ac:dyDescent="0.25">
      <c r="A3" s="5" t="s">
        <v>32</v>
      </c>
      <c r="B3" s="6">
        <v>1.2800000000000001E-2</v>
      </c>
    </row>
    <row r="4" spans="1:4" x14ac:dyDescent="0.25">
      <c r="A4" s="5" t="s">
        <v>25</v>
      </c>
      <c r="B4" s="6">
        <v>1.5900000000000001E-2</v>
      </c>
      <c r="D4" s="6"/>
    </row>
    <row r="5" spans="1:4" x14ac:dyDescent="0.25">
      <c r="A5" s="5" t="s">
        <v>24</v>
      </c>
      <c r="B5" s="6">
        <v>4.3799999999999999E-2</v>
      </c>
      <c r="D5" s="6"/>
    </row>
    <row r="6" spans="1:4" x14ac:dyDescent="0.25">
      <c r="A6" s="5" t="s">
        <v>19</v>
      </c>
      <c r="B6" s="6">
        <v>6.2399999999999997E-2</v>
      </c>
      <c r="D6" s="6"/>
    </row>
    <row r="7" spans="1:4" x14ac:dyDescent="0.25">
      <c r="A7" s="5" t="s">
        <v>18</v>
      </c>
      <c r="B7" s="6">
        <v>0.19639999999999999</v>
      </c>
      <c r="D7" s="6"/>
    </row>
    <row r="8" spans="1:4" x14ac:dyDescent="0.25">
      <c r="A8" s="5" t="s">
        <v>16</v>
      </c>
      <c r="B8" s="6">
        <v>0.57109999999999994</v>
      </c>
      <c r="D8" s="6"/>
    </row>
    <row r="9" spans="1:4" x14ac:dyDescent="0.25">
      <c r="A9" s="5" t="s">
        <v>34</v>
      </c>
      <c r="B9" s="6">
        <v>0.9101999999999999</v>
      </c>
      <c r="D9" s="6"/>
    </row>
    <row r="10" spans="1:4" x14ac:dyDescent="0.25">
      <c r="D10" s="6"/>
    </row>
    <row r="11" spans="1:4" x14ac:dyDescent="0.25">
      <c r="D11" s="6"/>
    </row>
    <row r="12" spans="1:4" x14ac:dyDescent="0.25">
      <c r="D12" s="6"/>
    </row>
    <row r="13" spans="1:4" x14ac:dyDescent="0.25">
      <c r="D13" s="6"/>
    </row>
    <row r="14" spans="1:4" x14ac:dyDescent="0.25">
      <c r="D14" s="6"/>
    </row>
    <row r="15" spans="1:4" x14ac:dyDescent="0.25">
      <c r="A15" s="4" t="s">
        <v>33</v>
      </c>
      <c r="B15" t="s">
        <v>72</v>
      </c>
      <c r="D15" s="6"/>
    </row>
    <row r="16" spans="1:4" x14ac:dyDescent="0.25">
      <c r="A16" s="5" t="s">
        <v>41</v>
      </c>
      <c r="B16" s="6">
        <v>1.1900000000000001E-2</v>
      </c>
      <c r="D16" s="6"/>
    </row>
    <row r="17" spans="1:4" x14ac:dyDescent="0.25">
      <c r="A17" s="5" t="s">
        <v>25</v>
      </c>
      <c r="B17" s="6">
        <v>1.49E-2</v>
      </c>
      <c r="D17" s="6"/>
    </row>
    <row r="18" spans="1:4" x14ac:dyDescent="0.25">
      <c r="A18" s="5" t="s">
        <v>32</v>
      </c>
      <c r="B18" s="6">
        <v>1.61E-2</v>
      </c>
      <c r="C18" s="6"/>
      <c r="D18" s="6"/>
    </row>
    <row r="19" spans="1:4" x14ac:dyDescent="0.25">
      <c r="A19" s="5" t="s">
        <v>24</v>
      </c>
      <c r="B19" s="6">
        <v>5.3900000000000003E-2</v>
      </c>
      <c r="C19" s="6"/>
      <c r="D19" s="6"/>
    </row>
    <row r="20" spans="1:4" x14ac:dyDescent="0.25">
      <c r="A20" s="5" t="s">
        <v>19</v>
      </c>
      <c r="B20" s="6">
        <v>8.0699999999999994E-2</v>
      </c>
      <c r="C20" s="6"/>
      <c r="D20" s="6"/>
    </row>
    <row r="21" spans="1:4" x14ac:dyDescent="0.25">
      <c r="A21" s="5" t="s">
        <v>18</v>
      </c>
      <c r="B21" s="6">
        <v>0.16669999999999999</v>
      </c>
      <c r="C21" s="6"/>
      <c r="D21" s="6"/>
    </row>
    <row r="22" spans="1:4" x14ac:dyDescent="0.25">
      <c r="A22" s="5" t="s">
        <v>16</v>
      </c>
      <c r="B22" s="6">
        <v>0.56869999999999998</v>
      </c>
      <c r="C22" s="6"/>
      <c r="D22" s="6"/>
    </row>
    <row r="23" spans="1:4" x14ac:dyDescent="0.25">
      <c r="A23" s="5" t="s">
        <v>34</v>
      </c>
      <c r="B23" s="6">
        <v>0.91290000000000004</v>
      </c>
      <c r="C23" s="6"/>
      <c r="D23" s="6"/>
    </row>
    <row r="27" spans="1:4" x14ac:dyDescent="0.25">
      <c r="A27" s="5"/>
      <c r="B27" s="6"/>
    </row>
    <row r="28" spans="1:4" x14ac:dyDescent="0.25">
      <c r="A28" s="5"/>
      <c r="B28" s="6"/>
    </row>
    <row r="29" spans="1:4" x14ac:dyDescent="0.25">
      <c r="A29" s="5"/>
      <c r="B29" s="6"/>
    </row>
    <row r="30" spans="1:4" x14ac:dyDescent="0.25">
      <c r="A30" s="4" t="s">
        <v>33</v>
      </c>
      <c r="B30" t="s">
        <v>70</v>
      </c>
    </row>
    <row r="31" spans="1:4" x14ac:dyDescent="0.25">
      <c r="A31" s="5" t="s">
        <v>25</v>
      </c>
      <c r="B31" s="6">
        <v>8.0000000000000002E-3</v>
      </c>
    </row>
    <row r="32" spans="1:4" x14ac:dyDescent="0.25">
      <c r="A32" s="5" t="s">
        <v>32</v>
      </c>
      <c r="B32" s="6">
        <v>1.3899999999999999E-2</v>
      </c>
    </row>
    <row r="33" spans="1:2" x14ac:dyDescent="0.25">
      <c r="A33" s="5" t="s">
        <v>41</v>
      </c>
      <c r="B33" s="6">
        <v>1.9E-2</v>
      </c>
    </row>
    <row r="34" spans="1:2" x14ac:dyDescent="0.25">
      <c r="A34" s="5" t="s">
        <v>24</v>
      </c>
      <c r="B34" s="6">
        <v>4.9599999999999998E-2</v>
      </c>
    </row>
    <row r="35" spans="1:2" x14ac:dyDescent="0.25">
      <c r="A35" s="5" t="s">
        <v>19</v>
      </c>
      <c r="B35" s="6">
        <v>0.1116</v>
      </c>
    </row>
    <row r="36" spans="1:2" x14ac:dyDescent="0.25">
      <c r="A36" s="5" t="s">
        <v>18</v>
      </c>
      <c r="B36" s="6">
        <v>0.11609999999999999</v>
      </c>
    </row>
    <row r="37" spans="1:2" x14ac:dyDescent="0.25">
      <c r="A37" s="5" t="s">
        <v>16</v>
      </c>
      <c r="B37" s="6">
        <v>0.57399999999999995</v>
      </c>
    </row>
    <row r="38" spans="1:2" x14ac:dyDescent="0.25">
      <c r="A38" s="5" t="s">
        <v>34</v>
      </c>
      <c r="B38" s="6">
        <v>0.89219999999999999</v>
      </c>
    </row>
    <row r="45" spans="1:2" x14ac:dyDescent="0.25">
      <c r="A45" s="4" t="s">
        <v>33</v>
      </c>
      <c r="B45" t="s">
        <v>71</v>
      </c>
    </row>
    <row r="46" spans="1:2" x14ac:dyDescent="0.25">
      <c r="A46" s="5" t="s">
        <v>25</v>
      </c>
      <c r="B46" s="6">
        <v>2.3E-3</v>
      </c>
    </row>
    <row r="47" spans="1:2" x14ac:dyDescent="0.25">
      <c r="A47" s="5" t="s">
        <v>32</v>
      </c>
      <c r="B47" s="6">
        <v>8.0999999999999996E-3</v>
      </c>
    </row>
    <row r="48" spans="1:2" x14ac:dyDescent="0.25">
      <c r="A48" s="5" t="s">
        <v>24</v>
      </c>
      <c r="B48" s="6">
        <v>4.6199999999999998E-2</v>
      </c>
    </row>
    <row r="49" spans="1:2" x14ac:dyDescent="0.25">
      <c r="A49" s="5" t="s">
        <v>41</v>
      </c>
      <c r="B49" s="6">
        <v>5.0599999999999999E-2</v>
      </c>
    </row>
    <row r="50" spans="1:2" x14ac:dyDescent="0.25">
      <c r="A50" s="5" t="s">
        <v>18</v>
      </c>
      <c r="B50" s="6">
        <v>8.9399999999999993E-2</v>
      </c>
    </row>
    <row r="51" spans="1:2" x14ac:dyDescent="0.25">
      <c r="A51" s="5" t="s">
        <v>19</v>
      </c>
      <c r="B51" s="6">
        <v>0.1061</v>
      </c>
    </row>
    <row r="52" spans="1:2" x14ac:dyDescent="0.25">
      <c r="A52" s="5" t="s">
        <v>16</v>
      </c>
      <c r="B52" s="6">
        <v>0.5478099999999998</v>
      </c>
    </row>
    <row r="53" spans="1:2" x14ac:dyDescent="0.25">
      <c r="A53" s="5" t="s">
        <v>34</v>
      </c>
      <c r="B53" s="6">
        <v>0.85050999999999977</v>
      </c>
    </row>
    <row r="61" spans="1:2" x14ac:dyDescent="0.25">
      <c r="A61" t="s">
        <v>75</v>
      </c>
    </row>
    <row r="65" spans="1:3" x14ac:dyDescent="0.25">
      <c r="A65" s="5"/>
      <c r="B65" s="6"/>
    </row>
    <row r="67" spans="1:3" x14ac:dyDescent="0.25">
      <c r="A67" s="5"/>
      <c r="B67" s="6"/>
      <c r="C67" s="6"/>
    </row>
    <row r="68" spans="1:3" x14ac:dyDescent="0.25">
      <c r="A68" s="5"/>
      <c r="B68" s="6"/>
      <c r="C68" s="6"/>
    </row>
    <row r="69" spans="1:3" x14ac:dyDescent="0.25">
      <c r="A69" s="5"/>
      <c r="B69" s="6"/>
      <c r="C69" s="6"/>
    </row>
    <row r="70" spans="1:3" x14ac:dyDescent="0.25">
      <c r="A70" s="5"/>
      <c r="B70" s="6"/>
      <c r="C70" s="6"/>
    </row>
    <row r="71" spans="1:3" x14ac:dyDescent="0.25">
      <c r="A71" s="5"/>
      <c r="B71" s="6"/>
      <c r="C71" s="6"/>
    </row>
    <row r="72" spans="1:3" x14ac:dyDescent="0.25">
      <c r="A72" s="5"/>
      <c r="B72" s="6"/>
      <c r="C72" s="6"/>
    </row>
    <row r="73" spans="1:3" x14ac:dyDescent="0.25">
      <c r="A73" s="5"/>
      <c r="B73" s="6"/>
      <c r="C73" s="6"/>
    </row>
    <row r="74" spans="1:3" x14ac:dyDescent="0.25">
      <c r="A74" s="5"/>
      <c r="B74" s="6"/>
      <c r="C74" s="6"/>
    </row>
    <row r="75" spans="1:3" x14ac:dyDescent="0.25">
      <c r="A75" s="5"/>
      <c r="B75" s="6"/>
      <c r="C75" s="6"/>
    </row>
    <row r="76" spans="1:3" x14ac:dyDescent="0.25">
      <c r="A76" s="5"/>
      <c r="B76" s="6"/>
      <c r="C76" s="6"/>
    </row>
    <row r="77" spans="1:3" x14ac:dyDescent="0.25">
      <c r="A77" s="5"/>
      <c r="B77" s="6"/>
      <c r="C77" s="6"/>
    </row>
    <row r="78" spans="1:3" x14ac:dyDescent="0.25">
      <c r="A78" s="5"/>
      <c r="B78" s="6"/>
      <c r="C78" s="6"/>
    </row>
    <row r="79" spans="1:3" x14ac:dyDescent="0.25">
      <c r="A79" s="5"/>
      <c r="B79" s="6"/>
      <c r="C79" s="6"/>
    </row>
    <row r="80" spans="1:3" x14ac:dyDescent="0.25">
      <c r="A80" s="5"/>
      <c r="B80" s="6"/>
      <c r="C80" s="6"/>
    </row>
    <row r="81" spans="1:3" x14ac:dyDescent="0.25">
      <c r="A81" s="5"/>
      <c r="B81" s="6"/>
      <c r="C81" s="6"/>
    </row>
    <row r="82" spans="1:3" x14ac:dyDescent="0.25">
      <c r="A82" s="5"/>
      <c r="B82" s="6"/>
      <c r="C82" s="6"/>
    </row>
    <row r="83" spans="1:3" x14ac:dyDescent="0.25">
      <c r="A83" s="5"/>
      <c r="B83" s="6"/>
      <c r="C83" s="6"/>
    </row>
    <row r="84" spans="1:3" x14ac:dyDescent="0.25">
      <c r="A84" s="5"/>
      <c r="B84" s="6"/>
      <c r="C84" s="6"/>
    </row>
    <row r="85" spans="1:3" x14ac:dyDescent="0.25">
      <c r="A85" s="5"/>
      <c r="B85" s="6"/>
      <c r="C85" s="6"/>
    </row>
    <row r="86" spans="1:3" x14ac:dyDescent="0.25">
      <c r="A86" s="5"/>
      <c r="B86" s="6"/>
      <c r="C86" s="6"/>
    </row>
    <row r="87" spans="1:3" x14ac:dyDescent="0.25">
      <c r="A87" s="5"/>
      <c r="B87" s="6"/>
      <c r="C87" s="6"/>
    </row>
    <row r="88" spans="1:3" x14ac:dyDescent="0.25">
      <c r="A88" s="5"/>
      <c r="B88" s="6"/>
    </row>
    <row r="89" spans="1:3" x14ac:dyDescent="0.25">
      <c r="A89" s="5"/>
      <c r="B89" s="6"/>
    </row>
    <row r="90" spans="1:3" x14ac:dyDescent="0.25">
      <c r="A90" s="5"/>
      <c r="B90" s="6"/>
    </row>
    <row r="91" spans="1:3" x14ac:dyDescent="0.25">
      <c r="A91" s="5"/>
      <c r="B91" s="6"/>
    </row>
    <row r="92" spans="1:3" x14ac:dyDescent="0.25">
      <c r="A92" s="5"/>
      <c r="B92" s="6"/>
    </row>
    <row r="93" spans="1:3" x14ac:dyDescent="0.25">
      <c r="A93" s="5"/>
      <c r="B93" s="6"/>
    </row>
    <row r="94" spans="1:3" x14ac:dyDescent="0.25">
      <c r="A94" s="5"/>
      <c r="B94" s="6"/>
    </row>
    <row r="95" spans="1:3" x14ac:dyDescent="0.25">
      <c r="A95" s="5"/>
      <c r="B95" s="6"/>
    </row>
    <row r="96" spans="1:3" x14ac:dyDescent="0.25">
      <c r="A96" s="5"/>
      <c r="B96" s="6"/>
    </row>
    <row r="97" spans="1:2" x14ac:dyDescent="0.25">
      <c r="A97" s="5"/>
      <c r="B97" s="6"/>
    </row>
    <row r="98" spans="1:2" x14ac:dyDescent="0.25">
      <c r="A98" s="5"/>
      <c r="B98" s="6"/>
    </row>
    <row r="99" spans="1:2" x14ac:dyDescent="0.25">
      <c r="A99" s="5"/>
      <c r="B99" s="6"/>
    </row>
    <row r="100" spans="1:2" x14ac:dyDescent="0.25">
      <c r="A100" s="5"/>
      <c r="B100" s="6"/>
    </row>
    <row r="101" spans="1:2" x14ac:dyDescent="0.25">
      <c r="A101" s="5"/>
      <c r="B101" s="6"/>
    </row>
    <row r="102" spans="1:2" x14ac:dyDescent="0.25">
      <c r="A102" s="5"/>
      <c r="B102" s="6"/>
    </row>
    <row r="103" spans="1:2" x14ac:dyDescent="0.25">
      <c r="A103" s="5"/>
      <c r="B103" s="6"/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zoomScale="85" zoomScaleNormal="85" workbookViewId="0">
      <selection activeCell="F20" sqref="F20"/>
    </sheetView>
  </sheetViews>
  <sheetFormatPr defaultRowHeight="15" x14ac:dyDescent="0.25"/>
  <cols>
    <col min="1" max="1" width="23" customWidth="1"/>
    <col min="2" max="2" width="11" customWidth="1"/>
    <col min="3" max="3" width="21.85546875" customWidth="1"/>
    <col min="4" max="4" width="18.7109375" customWidth="1"/>
    <col min="5" max="5" width="21.28515625" customWidth="1"/>
    <col min="6" max="6" width="19.28515625" customWidth="1"/>
    <col min="7" max="7" width="14" customWidth="1"/>
    <col min="8" max="9" width="11" customWidth="1"/>
    <col min="10" max="10" width="11.42578125" bestFit="1" customWidth="1"/>
    <col min="11" max="11" width="21.140625" bestFit="1" customWidth="1"/>
    <col min="12" max="12" width="18.5703125" bestFit="1" customWidth="1"/>
    <col min="13" max="13" width="21.85546875" bestFit="1" customWidth="1"/>
    <col min="14" max="14" width="19.140625" bestFit="1" customWidth="1"/>
    <col min="15" max="15" width="9.85546875" bestFit="1" customWidth="1"/>
    <col min="16" max="16" width="18.5703125" bestFit="1" customWidth="1"/>
    <col min="17" max="17" width="16.28515625" bestFit="1" customWidth="1"/>
    <col min="18" max="18" width="21.85546875" bestFit="1" customWidth="1"/>
    <col min="19" max="19" width="12.42578125" bestFit="1" customWidth="1"/>
    <col min="20" max="20" width="11.85546875" bestFit="1" customWidth="1"/>
  </cols>
  <sheetData>
    <row r="1" spans="1:9" x14ac:dyDescent="0.25">
      <c r="A1" s="4" t="s">
        <v>54</v>
      </c>
      <c r="B1" s="4" t="s">
        <v>55</v>
      </c>
    </row>
    <row r="2" spans="1:9" x14ac:dyDescent="0.25">
      <c r="A2" s="4" t="s">
        <v>33</v>
      </c>
      <c r="B2" t="s">
        <v>18</v>
      </c>
      <c r="C2" t="s">
        <v>19</v>
      </c>
      <c r="D2" t="s">
        <v>32</v>
      </c>
      <c r="E2" t="s">
        <v>25</v>
      </c>
      <c r="F2" t="s">
        <v>16</v>
      </c>
      <c r="G2" t="s">
        <v>24</v>
      </c>
      <c r="H2" t="s">
        <v>41</v>
      </c>
      <c r="I2" t="s">
        <v>34</v>
      </c>
    </row>
    <row r="3" spans="1:9" x14ac:dyDescent="0.25">
      <c r="A3" s="5" t="s">
        <v>53</v>
      </c>
      <c r="B3" s="8">
        <v>0</v>
      </c>
      <c r="C3" s="8">
        <v>0</v>
      </c>
      <c r="D3" s="8">
        <v>0</v>
      </c>
      <c r="E3" s="8">
        <v>0</v>
      </c>
      <c r="F3" s="8">
        <v>1</v>
      </c>
      <c r="G3" s="8">
        <v>0</v>
      </c>
      <c r="H3" s="8">
        <v>0</v>
      </c>
      <c r="I3" s="8">
        <v>1</v>
      </c>
    </row>
    <row r="4" spans="1:9" x14ac:dyDescent="0.25">
      <c r="A4" s="5" t="s">
        <v>52</v>
      </c>
      <c r="B4" s="8">
        <v>0</v>
      </c>
      <c r="C4" s="8">
        <v>0</v>
      </c>
      <c r="D4" s="8">
        <v>0</v>
      </c>
      <c r="E4" s="8">
        <v>0</v>
      </c>
      <c r="F4" s="8">
        <v>1</v>
      </c>
      <c r="G4" s="8">
        <v>0</v>
      </c>
      <c r="H4" s="8">
        <v>0</v>
      </c>
      <c r="I4" s="8">
        <v>1</v>
      </c>
    </row>
    <row r="5" spans="1:9" x14ac:dyDescent="0.25">
      <c r="A5" s="5" t="s">
        <v>50</v>
      </c>
      <c r="B5" s="8">
        <v>0</v>
      </c>
      <c r="C5" s="8">
        <v>0</v>
      </c>
      <c r="D5" s="8">
        <v>0</v>
      </c>
      <c r="E5" s="8">
        <v>0</v>
      </c>
      <c r="F5" s="8">
        <v>0.5</v>
      </c>
      <c r="G5" s="8">
        <v>0.5</v>
      </c>
      <c r="H5" s="8">
        <v>0</v>
      </c>
      <c r="I5" s="8">
        <v>1</v>
      </c>
    </row>
    <row r="6" spans="1:9" x14ac:dyDescent="0.25">
      <c r="A6" s="5" t="s">
        <v>51</v>
      </c>
      <c r="B6" s="8">
        <v>0.33333333333333331</v>
      </c>
      <c r="C6" s="8">
        <v>0</v>
      </c>
      <c r="D6" s="8">
        <v>0</v>
      </c>
      <c r="E6" s="8">
        <v>0</v>
      </c>
      <c r="F6" s="8">
        <v>0.33333333333333331</v>
      </c>
      <c r="G6" s="8">
        <v>0</v>
      </c>
      <c r="H6" s="8">
        <v>0.33333333333333331</v>
      </c>
      <c r="I6" s="8">
        <v>1</v>
      </c>
    </row>
    <row r="7" spans="1:9" x14ac:dyDescent="0.25">
      <c r="A7" s="5" t="s">
        <v>49</v>
      </c>
      <c r="B7" s="8">
        <v>0</v>
      </c>
      <c r="C7" s="8">
        <v>8.3333333333333329E-2</v>
      </c>
      <c r="D7" s="8">
        <v>8.3333333333333329E-2</v>
      </c>
      <c r="E7" s="8">
        <v>8.3333333333333329E-2</v>
      </c>
      <c r="F7" s="8">
        <v>0.75</v>
      </c>
      <c r="G7" s="8">
        <v>0</v>
      </c>
      <c r="H7" s="8">
        <v>0</v>
      </c>
      <c r="I7" s="8">
        <v>1</v>
      </c>
    </row>
    <row r="8" spans="1:9" x14ac:dyDescent="0.25">
      <c r="A8" s="24" t="s">
        <v>34</v>
      </c>
      <c r="B8" s="8">
        <v>0.04</v>
      </c>
      <c r="C8" s="8">
        <v>0.04</v>
      </c>
      <c r="D8" s="8">
        <v>0.04</v>
      </c>
      <c r="E8" s="8">
        <v>0.04</v>
      </c>
      <c r="F8" s="8">
        <v>0.76</v>
      </c>
      <c r="G8" s="8">
        <v>0.04</v>
      </c>
      <c r="H8" s="8">
        <v>0.04</v>
      </c>
      <c r="I8" s="8">
        <v>1</v>
      </c>
    </row>
    <row r="9" spans="1:9" x14ac:dyDescent="0.25">
      <c r="D9" s="8"/>
      <c r="E9" s="8"/>
      <c r="F9" s="8"/>
      <c r="G9" s="8"/>
      <c r="H9" s="8"/>
      <c r="I9" s="8"/>
    </row>
    <row r="10" spans="1:9" x14ac:dyDescent="0.25">
      <c r="D10" s="8"/>
      <c r="E10" s="8"/>
      <c r="F10" s="8"/>
      <c r="G10" s="8"/>
      <c r="H10" s="8"/>
      <c r="I10" s="8"/>
    </row>
    <row r="15" spans="1:9" x14ac:dyDescent="0.25">
      <c r="E15" t="s">
        <v>76</v>
      </c>
    </row>
    <row r="23" spans="1:7" x14ac:dyDescent="0.25">
      <c r="F23" t="s">
        <v>77</v>
      </c>
    </row>
    <row r="26" spans="1:7" x14ac:dyDescent="0.25">
      <c r="A26" s="4" t="s">
        <v>54</v>
      </c>
      <c r="B26" s="4" t="s">
        <v>55</v>
      </c>
    </row>
    <row r="27" spans="1:7" x14ac:dyDescent="0.25">
      <c r="A27" s="4" t="s">
        <v>33</v>
      </c>
      <c r="B27" t="s">
        <v>53</v>
      </c>
      <c r="C27" t="s">
        <v>52</v>
      </c>
      <c r="D27" t="s">
        <v>50</v>
      </c>
      <c r="E27" t="s">
        <v>51</v>
      </c>
      <c r="F27" t="s">
        <v>49</v>
      </c>
      <c r="G27" t="s">
        <v>34</v>
      </c>
    </row>
    <row r="28" spans="1:7" x14ac:dyDescent="0.25">
      <c r="A28" s="5" t="s">
        <v>18</v>
      </c>
      <c r="B28" s="8">
        <v>0</v>
      </c>
      <c r="C28" s="8">
        <v>0</v>
      </c>
      <c r="D28" s="8">
        <v>0</v>
      </c>
      <c r="E28" s="8">
        <v>0.33333333333333331</v>
      </c>
      <c r="F28" s="8">
        <v>0</v>
      </c>
      <c r="G28" s="8">
        <v>0.04</v>
      </c>
    </row>
    <row r="29" spans="1:7" x14ac:dyDescent="0.25">
      <c r="A29" s="5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8.3333333333333329E-2</v>
      </c>
      <c r="G29" s="8">
        <v>0.04</v>
      </c>
    </row>
    <row r="30" spans="1:7" x14ac:dyDescent="0.25">
      <c r="A30" s="5" t="s">
        <v>32</v>
      </c>
      <c r="B30" s="8">
        <v>0</v>
      </c>
      <c r="C30" s="8">
        <v>0</v>
      </c>
      <c r="D30" s="8">
        <v>0</v>
      </c>
      <c r="E30" s="8">
        <v>0</v>
      </c>
      <c r="F30" s="8">
        <v>8.3333333333333329E-2</v>
      </c>
      <c r="G30" s="8">
        <v>0.04</v>
      </c>
    </row>
    <row r="31" spans="1:7" x14ac:dyDescent="0.25">
      <c r="A31" s="5" t="s">
        <v>25</v>
      </c>
      <c r="B31" s="8">
        <v>0</v>
      </c>
      <c r="C31" s="8">
        <v>0</v>
      </c>
      <c r="D31" s="8">
        <v>0</v>
      </c>
      <c r="E31" s="8">
        <v>0</v>
      </c>
      <c r="F31" s="8">
        <v>8.3333333333333329E-2</v>
      </c>
      <c r="G31" s="8">
        <v>0.04</v>
      </c>
    </row>
    <row r="32" spans="1:7" x14ac:dyDescent="0.25">
      <c r="A32" s="5" t="s">
        <v>16</v>
      </c>
      <c r="B32" s="8">
        <v>1</v>
      </c>
      <c r="C32" s="8">
        <v>1</v>
      </c>
      <c r="D32" s="8">
        <v>0.5</v>
      </c>
      <c r="E32" s="8">
        <v>0.33333333333333331</v>
      </c>
      <c r="F32" s="8">
        <v>0.75</v>
      </c>
      <c r="G32" s="8">
        <v>0.76</v>
      </c>
    </row>
    <row r="33" spans="1:7" x14ac:dyDescent="0.25">
      <c r="A33" s="5" t="s">
        <v>24</v>
      </c>
      <c r="B33" s="8">
        <v>0</v>
      </c>
      <c r="C33" s="8">
        <v>0</v>
      </c>
      <c r="D33" s="8">
        <v>0.5</v>
      </c>
      <c r="E33" s="8">
        <v>0</v>
      </c>
      <c r="F33" s="8">
        <v>0</v>
      </c>
      <c r="G33" s="8">
        <v>0.04</v>
      </c>
    </row>
    <row r="34" spans="1:7" x14ac:dyDescent="0.25">
      <c r="A34" s="5" t="s">
        <v>41</v>
      </c>
      <c r="B34" s="8">
        <v>0</v>
      </c>
      <c r="C34" s="8">
        <v>0</v>
      </c>
      <c r="D34" s="8">
        <v>0</v>
      </c>
      <c r="E34" s="8">
        <v>0.33333333333333331</v>
      </c>
      <c r="F34" s="8">
        <v>0</v>
      </c>
      <c r="G34" s="8">
        <v>0.04</v>
      </c>
    </row>
    <row r="35" spans="1:7" x14ac:dyDescent="0.25">
      <c r="A35" s="5" t="s">
        <v>34</v>
      </c>
      <c r="B35" s="8">
        <v>1</v>
      </c>
      <c r="C35" s="8">
        <v>1</v>
      </c>
      <c r="D35" s="8">
        <v>1</v>
      </c>
      <c r="E35" s="8">
        <v>1</v>
      </c>
      <c r="F35" s="8">
        <v>1</v>
      </c>
      <c r="G35" s="8">
        <v>1</v>
      </c>
    </row>
    <row r="41" spans="1:7" x14ac:dyDescent="0.25">
      <c r="E41" t="s">
        <v>78</v>
      </c>
    </row>
  </sheetData>
  <pageMargins left="0.7" right="0.7" top="0.75" bottom="0.75" header="0.3" footer="0.3"/>
  <pageSetup paperSize="9" orientation="portrait" horizontalDpi="1200" verticalDpi="12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5"/>
  <sheetViews>
    <sheetView workbookViewId="0">
      <selection activeCell="E34" sqref="E34"/>
    </sheetView>
  </sheetViews>
  <sheetFormatPr defaultRowHeight="15" x14ac:dyDescent="0.25"/>
  <cols>
    <col min="2" max="2" width="23.7109375" customWidth="1"/>
    <col min="3" max="3" width="12.42578125" customWidth="1"/>
    <col min="5" max="5" width="9.140625" customWidth="1"/>
  </cols>
  <sheetData>
    <row r="1" spans="2:6" x14ac:dyDescent="0.25">
      <c r="B1" s="1" t="s">
        <v>13</v>
      </c>
      <c r="C1" t="s">
        <v>14</v>
      </c>
      <c r="D1" s="1" t="s">
        <v>26</v>
      </c>
      <c r="E1" s="1"/>
    </row>
    <row r="2" spans="2:6" x14ac:dyDescent="0.25">
      <c r="B2" s="1" t="s">
        <v>0</v>
      </c>
      <c r="C2">
        <v>1991</v>
      </c>
      <c r="D2" s="2">
        <v>0.19639999999999999</v>
      </c>
      <c r="E2" s="2"/>
      <c r="F2" s="2"/>
    </row>
    <row r="3" spans="2:6" x14ac:dyDescent="0.25">
      <c r="B3" s="1" t="s">
        <v>5</v>
      </c>
      <c r="C3">
        <v>1995</v>
      </c>
      <c r="D3" s="2">
        <v>0.10979999999999999</v>
      </c>
      <c r="E3" s="2"/>
      <c r="F3" s="2"/>
    </row>
    <row r="4" spans="2:6" x14ac:dyDescent="0.25">
      <c r="B4" s="1" t="s">
        <v>17</v>
      </c>
      <c r="C4">
        <v>2012</v>
      </c>
      <c r="D4" s="2">
        <v>9.06E-2</v>
      </c>
      <c r="E4" s="2"/>
      <c r="F4" s="2"/>
    </row>
    <row r="5" spans="2:6" x14ac:dyDescent="0.25">
      <c r="B5" s="1" t="s">
        <v>3</v>
      </c>
      <c r="C5">
        <v>1995</v>
      </c>
      <c r="D5" s="2">
        <v>6.2399999999999997E-2</v>
      </c>
      <c r="E5" s="2"/>
      <c r="F5" s="2"/>
    </row>
    <row r="6" spans="2:6" x14ac:dyDescent="0.25">
      <c r="B6" s="1" t="s">
        <v>7</v>
      </c>
      <c r="C6">
        <v>2009</v>
      </c>
      <c r="D6" s="2">
        <v>4.9500000000000002E-2</v>
      </c>
      <c r="E6" s="2"/>
      <c r="F6" s="2"/>
    </row>
    <row r="7" spans="2:6" x14ac:dyDescent="0.25">
      <c r="B7" s="1" t="s">
        <v>20</v>
      </c>
      <c r="C7">
        <v>2004</v>
      </c>
      <c r="D7" s="2">
        <v>4.82E-2</v>
      </c>
      <c r="E7" s="2"/>
      <c r="F7" s="2"/>
    </row>
    <row r="8" spans="2:6" x14ac:dyDescent="0.25">
      <c r="B8" s="1" t="s">
        <v>4</v>
      </c>
      <c r="C8">
        <v>2001</v>
      </c>
      <c r="D8" s="2">
        <v>4.4699999999999997E-2</v>
      </c>
      <c r="E8" s="2"/>
      <c r="F8" s="2"/>
    </row>
    <row r="9" spans="2:6" x14ac:dyDescent="0.25">
      <c r="B9" s="1" t="s">
        <v>2</v>
      </c>
      <c r="C9">
        <v>1983</v>
      </c>
      <c r="D9" s="2">
        <v>4.3799999999999999E-2</v>
      </c>
      <c r="E9" s="2"/>
      <c r="F9" s="2"/>
    </row>
    <row r="10" spans="2:6" x14ac:dyDescent="0.25">
      <c r="B10" s="1" t="s">
        <v>21</v>
      </c>
      <c r="C10">
        <v>1993</v>
      </c>
      <c r="D10" s="2">
        <v>3.2599999999999997E-2</v>
      </c>
      <c r="E10" s="2"/>
      <c r="F10" s="2"/>
    </row>
    <row r="11" spans="2:6" x14ac:dyDescent="0.25">
      <c r="B11" s="1" t="s">
        <v>9</v>
      </c>
      <c r="C11">
        <v>2006</v>
      </c>
      <c r="D11" s="2">
        <v>2.8500000000000001E-2</v>
      </c>
      <c r="E11" s="2"/>
      <c r="F11" s="2"/>
    </row>
    <row r="12" spans="2:6" x14ac:dyDescent="0.25">
      <c r="B12" s="1" t="s">
        <v>1</v>
      </c>
      <c r="C12">
        <v>1972</v>
      </c>
      <c r="D12" s="2">
        <v>2.8299999999999999E-2</v>
      </c>
      <c r="E12" s="2"/>
      <c r="F12" s="2"/>
    </row>
    <row r="13" spans="2:6" x14ac:dyDescent="0.25">
      <c r="B13" s="1" t="s">
        <v>6</v>
      </c>
      <c r="C13">
        <v>1995</v>
      </c>
      <c r="D13" s="2">
        <v>2.5899999999999999E-2</v>
      </c>
      <c r="E13" s="2"/>
      <c r="F13" s="2"/>
    </row>
    <row r="14" spans="2:6" x14ac:dyDescent="0.25">
      <c r="B14" s="1" t="s">
        <v>22</v>
      </c>
      <c r="C14">
        <v>1971</v>
      </c>
      <c r="D14" s="2">
        <v>1.72E-2</v>
      </c>
      <c r="E14" s="2"/>
      <c r="F14" s="2"/>
    </row>
    <row r="15" spans="2:6" x14ac:dyDescent="0.25">
      <c r="B15" s="1" t="s">
        <v>23</v>
      </c>
      <c r="C15">
        <v>1996</v>
      </c>
      <c r="D15" s="2">
        <v>1.67E-2</v>
      </c>
      <c r="E15" s="2"/>
      <c r="F15" s="2"/>
    </row>
    <row r="16" spans="2:6" x14ac:dyDescent="0.25">
      <c r="B16" s="1" t="s">
        <v>11</v>
      </c>
      <c r="C16">
        <v>2011</v>
      </c>
      <c r="D16" s="2">
        <v>1.5900000000000001E-2</v>
      </c>
      <c r="E16" s="2"/>
      <c r="F16" s="2"/>
    </row>
    <row r="17" spans="2:8" x14ac:dyDescent="0.25">
      <c r="B17" s="1" t="s">
        <v>29</v>
      </c>
      <c r="C17">
        <v>2012</v>
      </c>
      <c r="D17" s="2">
        <v>1.41E-2</v>
      </c>
      <c r="E17" s="2"/>
      <c r="F17" s="2"/>
    </row>
    <row r="18" spans="2:8" x14ac:dyDescent="0.25">
      <c r="B18" s="1" t="s">
        <v>10</v>
      </c>
      <c r="C18">
        <v>1993</v>
      </c>
      <c r="D18" s="2">
        <v>1.2800000000000001E-2</v>
      </c>
      <c r="E18" s="2"/>
      <c r="F18" s="2"/>
    </row>
    <row r="19" spans="2:8" x14ac:dyDescent="0.25">
      <c r="B19" s="1" t="s">
        <v>8</v>
      </c>
      <c r="C19">
        <v>2010</v>
      </c>
      <c r="D19" s="2">
        <v>1.2500000000000001E-2</v>
      </c>
      <c r="E19" s="2"/>
      <c r="F19" s="2" t="s">
        <v>47</v>
      </c>
    </row>
    <row r="20" spans="2:8" x14ac:dyDescent="0.25">
      <c r="B20" s="1" t="s">
        <v>12</v>
      </c>
      <c r="C20">
        <v>2011</v>
      </c>
      <c r="D20" s="2">
        <v>1.2500000000000001E-2</v>
      </c>
      <c r="E20" s="2"/>
      <c r="F20" s="2"/>
    </row>
    <row r="21" spans="2:8" x14ac:dyDescent="0.25">
      <c r="B21" s="1" t="s">
        <v>30</v>
      </c>
      <c r="C21">
        <v>2014</v>
      </c>
      <c r="D21" s="2">
        <v>9.5999999999999992E-3</v>
      </c>
      <c r="E21" s="2"/>
      <c r="F21" s="2"/>
    </row>
    <row r="22" spans="2:8" x14ac:dyDescent="0.25">
      <c r="B22" t="s">
        <v>40</v>
      </c>
      <c r="C22">
        <v>2013</v>
      </c>
      <c r="D22" s="3">
        <v>9.1999999999999998E-3</v>
      </c>
      <c r="E22" s="3"/>
      <c r="F22" s="2"/>
    </row>
    <row r="23" spans="2:8" x14ac:dyDescent="0.25">
      <c r="B23" t="s">
        <v>39</v>
      </c>
      <c r="C23">
        <v>1974</v>
      </c>
      <c r="D23" s="3">
        <v>8.0000000000000002E-3</v>
      </c>
      <c r="E23" s="3"/>
      <c r="F23" s="3"/>
    </row>
    <row r="24" spans="2:8" x14ac:dyDescent="0.25">
      <c r="B24" t="s">
        <v>38</v>
      </c>
      <c r="C24">
        <v>1993</v>
      </c>
      <c r="D24" s="3">
        <v>7.7999999999999996E-3</v>
      </c>
      <c r="E24" s="3"/>
      <c r="F24" s="3"/>
    </row>
    <row r="25" spans="2:8" x14ac:dyDescent="0.25">
      <c r="B25" s="1" t="s">
        <v>37</v>
      </c>
      <c r="C25">
        <v>2003</v>
      </c>
      <c r="D25" s="3">
        <v>6.7000000000000002E-3</v>
      </c>
      <c r="E25" s="3"/>
      <c r="F25" s="3"/>
    </row>
    <row r="26" spans="2:8" x14ac:dyDescent="0.25">
      <c r="B26" s="1" t="s">
        <v>36</v>
      </c>
      <c r="C26">
        <v>2001</v>
      </c>
      <c r="D26" s="3">
        <v>6.4999999999999997E-3</v>
      </c>
      <c r="E26" s="3"/>
      <c r="F26" s="3"/>
    </row>
    <row r="30" spans="2:8" x14ac:dyDescent="0.25">
      <c r="B30" s="1" t="s">
        <v>13</v>
      </c>
      <c r="C30" t="s">
        <v>14</v>
      </c>
      <c r="D30" t="s">
        <v>15</v>
      </c>
      <c r="E30" t="s">
        <v>48</v>
      </c>
      <c r="F30" s="1" t="s">
        <v>26</v>
      </c>
      <c r="G30" s="1" t="s">
        <v>31</v>
      </c>
      <c r="H30" t="s">
        <v>28</v>
      </c>
    </row>
    <row r="31" spans="2:8" x14ac:dyDescent="0.25">
      <c r="B31" s="1" t="s">
        <v>0</v>
      </c>
      <c r="C31">
        <v>1991</v>
      </c>
      <c r="D31" t="s">
        <v>18</v>
      </c>
      <c r="E31" s="7" t="s">
        <v>51</v>
      </c>
      <c r="F31" s="2">
        <v>0.19639999999999999</v>
      </c>
      <c r="G31" s="2">
        <v>0.1346</v>
      </c>
      <c r="H31" s="2">
        <v>9.11E-2</v>
      </c>
    </row>
    <row r="32" spans="2:8" x14ac:dyDescent="0.25">
      <c r="B32" s="1" t="s">
        <v>5</v>
      </c>
      <c r="C32">
        <v>1995</v>
      </c>
      <c r="D32" t="s">
        <v>16</v>
      </c>
      <c r="E32" s="7" t="s">
        <v>52</v>
      </c>
      <c r="F32" s="2">
        <v>0.10979999999999999</v>
      </c>
      <c r="G32" s="2">
        <v>0.1903</v>
      </c>
      <c r="H32" s="2">
        <v>0.2107</v>
      </c>
    </row>
    <row r="33" spans="2:8" x14ac:dyDescent="0.25">
      <c r="B33" s="1" t="s">
        <v>17</v>
      </c>
      <c r="C33">
        <v>2012</v>
      </c>
      <c r="D33" t="s">
        <v>16</v>
      </c>
      <c r="E33" t="s">
        <v>49</v>
      </c>
      <c r="F33" s="2">
        <v>9.06E-2</v>
      </c>
      <c r="G33" s="2">
        <v>5.1700000000000003E-2</v>
      </c>
      <c r="H33" s="2">
        <v>1.8E-3</v>
      </c>
    </row>
    <row r="34" spans="2:8" x14ac:dyDescent="0.25">
      <c r="B34" s="1" t="s">
        <v>3</v>
      </c>
      <c r="C34">
        <v>1995</v>
      </c>
      <c r="D34" t="s">
        <v>19</v>
      </c>
      <c r="E34" t="s">
        <v>49</v>
      </c>
      <c r="F34" s="2">
        <v>6.2399999999999997E-2</v>
      </c>
      <c r="G34" s="2">
        <v>9.7299999999999998E-2</v>
      </c>
      <c r="H34" s="2">
        <v>9.2700000000000005E-2</v>
      </c>
    </row>
    <row r="35" spans="2:8" x14ac:dyDescent="0.25">
      <c r="B35" s="1" t="s">
        <v>7</v>
      </c>
      <c r="C35">
        <v>2009</v>
      </c>
      <c r="D35" t="s">
        <v>16</v>
      </c>
      <c r="E35" t="s">
        <v>49</v>
      </c>
      <c r="F35" s="2">
        <v>4.9500000000000002E-2</v>
      </c>
      <c r="G35" s="2">
        <v>4.1000000000000002E-2</v>
      </c>
      <c r="H35" s="2">
        <v>5.1999999999999998E-3</v>
      </c>
    </row>
    <row r="36" spans="2:8" x14ac:dyDescent="0.25">
      <c r="B36" s="1" t="s">
        <v>20</v>
      </c>
      <c r="C36">
        <v>2004</v>
      </c>
      <c r="D36" t="s">
        <v>16</v>
      </c>
      <c r="E36" s="7" t="s">
        <v>52</v>
      </c>
      <c r="F36" s="2">
        <v>4.82E-2</v>
      </c>
      <c r="G36" s="2">
        <v>2.9999999999999997E-4</v>
      </c>
      <c r="H36" s="2">
        <v>1E-4</v>
      </c>
    </row>
    <row r="37" spans="2:8" x14ac:dyDescent="0.25">
      <c r="B37" s="1" t="s">
        <v>4</v>
      </c>
      <c r="C37">
        <v>2001</v>
      </c>
      <c r="D37" t="s">
        <v>16</v>
      </c>
      <c r="E37" t="s">
        <v>49</v>
      </c>
      <c r="F37" s="2">
        <v>4.4699999999999997E-2</v>
      </c>
      <c r="G37" s="2">
        <v>4.8399999999999999E-2</v>
      </c>
      <c r="H37" s="2">
        <v>5.1499999999999997E-2</v>
      </c>
    </row>
    <row r="38" spans="2:8" x14ac:dyDescent="0.25">
      <c r="B38" s="1" t="s">
        <v>2</v>
      </c>
      <c r="C38">
        <v>1983</v>
      </c>
      <c r="D38" t="s">
        <v>24</v>
      </c>
      <c r="E38" t="s">
        <v>50</v>
      </c>
      <c r="F38" s="2">
        <v>4.3799999999999999E-2</v>
      </c>
      <c r="G38" s="2">
        <v>5.0700000000000002E-2</v>
      </c>
      <c r="H38" s="2">
        <v>4.9399999999999999E-2</v>
      </c>
    </row>
    <row r="39" spans="2:8" x14ac:dyDescent="0.25">
      <c r="B39" s="1" t="s">
        <v>21</v>
      </c>
      <c r="C39">
        <v>1993</v>
      </c>
      <c r="D39" t="s">
        <v>16</v>
      </c>
      <c r="E39" t="s">
        <v>53</v>
      </c>
      <c r="F39" s="2">
        <v>3.2599999999999997E-2</v>
      </c>
      <c r="G39" s="2">
        <v>4.1000000000000002E-2</v>
      </c>
      <c r="H39" s="2">
        <v>5.11E-2</v>
      </c>
    </row>
    <row r="40" spans="2:8" x14ac:dyDescent="0.25">
      <c r="B40" s="1" t="s">
        <v>9</v>
      </c>
      <c r="C40">
        <v>2006</v>
      </c>
      <c r="D40" t="s">
        <v>16</v>
      </c>
      <c r="E40" t="s">
        <v>49</v>
      </c>
      <c r="F40" s="2">
        <v>2.8500000000000001E-2</v>
      </c>
      <c r="G40" s="2">
        <v>7.7000000000000002E-3</v>
      </c>
      <c r="H40" s="2">
        <v>1E-4</v>
      </c>
    </row>
    <row r="41" spans="2:8" x14ac:dyDescent="0.25">
      <c r="B41" s="1" t="s">
        <v>1</v>
      </c>
      <c r="C41">
        <v>1972</v>
      </c>
      <c r="D41" t="s">
        <v>16</v>
      </c>
      <c r="E41" t="s">
        <v>50</v>
      </c>
      <c r="F41" s="2">
        <v>2.8299999999999999E-2</v>
      </c>
      <c r="G41" s="2">
        <v>2.8199999999999999E-2</v>
      </c>
      <c r="H41" s="2">
        <v>2.9600000000000001E-2</v>
      </c>
    </row>
    <row r="42" spans="2:8" x14ac:dyDescent="0.25">
      <c r="B42" s="1" t="s">
        <v>6</v>
      </c>
      <c r="C42">
        <v>1995</v>
      </c>
      <c r="D42" t="s">
        <v>16</v>
      </c>
      <c r="E42" s="7" t="s">
        <v>52</v>
      </c>
      <c r="F42" s="2">
        <v>2.5899999999999999E-2</v>
      </c>
      <c r="G42" s="2">
        <v>5.3100000000000001E-2</v>
      </c>
      <c r="H42" s="2">
        <v>9.7000000000000003E-2</v>
      </c>
    </row>
    <row r="43" spans="2:8" x14ac:dyDescent="0.25">
      <c r="B43" s="1" t="s">
        <v>22</v>
      </c>
      <c r="C43">
        <v>1971</v>
      </c>
      <c r="D43" t="s">
        <v>16</v>
      </c>
      <c r="E43" s="7" t="s">
        <v>52</v>
      </c>
      <c r="F43" s="2">
        <v>1.72E-2</v>
      </c>
      <c r="G43" s="2">
        <v>1.61E-2</v>
      </c>
      <c r="H43" s="2">
        <v>1.38E-2</v>
      </c>
    </row>
    <row r="44" spans="2:8" x14ac:dyDescent="0.25">
      <c r="B44" s="1" t="s">
        <v>23</v>
      </c>
      <c r="C44">
        <v>1996</v>
      </c>
      <c r="D44" t="s">
        <v>16</v>
      </c>
      <c r="E44" t="s">
        <v>49</v>
      </c>
      <c r="F44" s="2">
        <v>1.67E-2</v>
      </c>
      <c r="G44" s="2">
        <v>2.0899999999999998E-2</v>
      </c>
      <c r="H44" s="2">
        <v>2.8799999999999999E-2</v>
      </c>
    </row>
    <row r="45" spans="2:8" x14ac:dyDescent="0.25">
      <c r="B45" s="1" t="s">
        <v>11</v>
      </c>
      <c r="C45">
        <v>2011</v>
      </c>
      <c r="D45" t="s">
        <v>25</v>
      </c>
      <c r="E45" t="s">
        <v>49</v>
      </c>
      <c r="F45" s="2">
        <v>1.5900000000000001E-2</v>
      </c>
      <c r="G45" s="2">
        <v>9.9000000000000008E-3</v>
      </c>
      <c r="H45" s="2">
        <v>8.9999999999999998E-4</v>
      </c>
    </row>
    <row r="46" spans="2:8" x14ac:dyDescent="0.25">
      <c r="B46" s="1" t="s">
        <v>29</v>
      </c>
      <c r="C46">
        <v>2012</v>
      </c>
      <c r="D46" t="s">
        <v>16</v>
      </c>
      <c r="E46" s="7" t="s">
        <v>51</v>
      </c>
      <c r="F46" s="2">
        <v>1.41E-2</v>
      </c>
      <c r="G46" s="2">
        <v>9.5999999999999992E-3</v>
      </c>
      <c r="H46" s="2">
        <v>8.0000000000000004E-4</v>
      </c>
    </row>
    <row r="47" spans="2:8" x14ac:dyDescent="0.25">
      <c r="B47" s="1" t="s">
        <v>10</v>
      </c>
      <c r="C47">
        <v>1993</v>
      </c>
      <c r="D47" t="s">
        <v>32</v>
      </c>
      <c r="E47" t="s">
        <v>49</v>
      </c>
      <c r="F47" s="2">
        <v>1.2800000000000001E-2</v>
      </c>
      <c r="G47" s="2">
        <v>1.4500000000000001E-2</v>
      </c>
      <c r="H47" s="2">
        <v>4.7999999999999996E-3</v>
      </c>
    </row>
    <row r="48" spans="2:8" x14ac:dyDescent="0.25">
      <c r="B48" s="1" t="s">
        <v>8</v>
      </c>
      <c r="C48">
        <v>2010</v>
      </c>
      <c r="D48" t="s">
        <v>16</v>
      </c>
      <c r="E48" t="s">
        <v>49</v>
      </c>
      <c r="F48" s="2">
        <v>1.2500000000000001E-2</v>
      </c>
      <c r="G48" s="2">
        <v>2.07E-2</v>
      </c>
      <c r="H48" s="2">
        <v>5.9999999999999995E-4</v>
      </c>
    </row>
    <row r="49" spans="2:8" x14ac:dyDescent="0.25">
      <c r="B49" s="1" t="s">
        <v>12</v>
      </c>
      <c r="C49">
        <v>2011</v>
      </c>
      <c r="D49" t="s">
        <v>16</v>
      </c>
      <c r="E49" t="s">
        <v>49</v>
      </c>
      <c r="F49" s="2">
        <v>1.2500000000000001E-2</v>
      </c>
      <c r="G49" s="2">
        <v>4.7999999999999996E-3</v>
      </c>
      <c r="H49" s="2">
        <v>2.9999999999999997E-4</v>
      </c>
    </row>
    <row r="50" spans="2:8" x14ac:dyDescent="0.25">
      <c r="B50" s="1" t="s">
        <v>30</v>
      </c>
      <c r="C50">
        <v>2014</v>
      </c>
      <c r="D50" t="s">
        <v>16</v>
      </c>
      <c r="E50" s="7" t="s">
        <v>52</v>
      </c>
      <c r="F50" s="2">
        <v>9.5999999999999992E-3</v>
      </c>
      <c r="G50" s="2">
        <v>1.0200000000000001E-2</v>
      </c>
      <c r="H50" s="2">
        <v>2.9999999999999997E-4</v>
      </c>
    </row>
    <row r="51" spans="2:8" x14ac:dyDescent="0.25">
      <c r="B51" t="s">
        <v>40</v>
      </c>
      <c r="C51">
        <v>2013</v>
      </c>
      <c r="D51" t="s">
        <v>16</v>
      </c>
      <c r="E51" t="s">
        <v>49</v>
      </c>
      <c r="F51" s="3">
        <v>9.1999999999999998E-3</v>
      </c>
      <c r="G51" s="3">
        <v>5.1000000000000004E-3</v>
      </c>
      <c r="H51" s="2">
        <v>2.9999999999999997E-4</v>
      </c>
    </row>
    <row r="52" spans="2:8" x14ac:dyDescent="0.25">
      <c r="B52" t="s">
        <v>39</v>
      </c>
      <c r="C52">
        <v>1974</v>
      </c>
      <c r="D52" t="s">
        <v>16</v>
      </c>
      <c r="E52" t="s">
        <v>49</v>
      </c>
      <c r="F52" s="3">
        <v>8.0000000000000002E-3</v>
      </c>
      <c r="G52" s="3">
        <v>1.1599999999999999E-2</v>
      </c>
      <c r="H52" s="3">
        <v>1.18E-2</v>
      </c>
    </row>
    <row r="53" spans="2:8" x14ac:dyDescent="0.25">
      <c r="B53" t="s">
        <v>38</v>
      </c>
      <c r="C53">
        <v>1993</v>
      </c>
      <c r="D53" t="s">
        <v>41</v>
      </c>
      <c r="E53" t="s">
        <v>51</v>
      </c>
      <c r="F53" s="3">
        <v>7.7999999999999996E-3</v>
      </c>
      <c r="G53" s="3">
        <v>1.49E-2</v>
      </c>
      <c r="H53" s="3">
        <v>7.8299999999999995E-2</v>
      </c>
    </row>
    <row r="54" spans="2:8" x14ac:dyDescent="0.25">
      <c r="B54" s="1" t="s">
        <v>37</v>
      </c>
      <c r="C54">
        <v>2003</v>
      </c>
      <c r="D54" t="s">
        <v>16</v>
      </c>
      <c r="E54" t="s">
        <v>52</v>
      </c>
      <c r="F54" s="3">
        <v>6.7000000000000002E-3</v>
      </c>
      <c r="G54" s="3">
        <v>6.3E-3</v>
      </c>
      <c r="H54" s="3">
        <v>1.1999999999999999E-3</v>
      </c>
    </row>
    <row r="55" spans="2:8" x14ac:dyDescent="0.25">
      <c r="B55" s="1" t="s">
        <v>36</v>
      </c>
      <c r="C55">
        <v>2001</v>
      </c>
      <c r="D55" t="s">
        <v>16</v>
      </c>
      <c r="E55" t="s">
        <v>52</v>
      </c>
      <c r="F55" s="3">
        <v>6.4999999999999997E-3</v>
      </c>
      <c r="G55" s="3">
        <v>6.7000000000000002E-3</v>
      </c>
      <c r="H55" s="3">
        <v>4.7999999999999996E-3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workbookViewId="0">
      <selection activeCell="F20" sqref="F20"/>
    </sheetView>
  </sheetViews>
  <sheetFormatPr defaultRowHeight="15" x14ac:dyDescent="0.25"/>
  <cols>
    <col min="3" max="3" width="11.42578125" customWidth="1"/>
    <col min="4" max="4" width="12.140625" customWidth="1"/>
    <col min="5" max="5" width="11.140625" customWidth="1"/>
    <col min="6" max="6" width="11.7109375" customWidth="1"/>
    <col min="7" max="7" width="11.42578125" customWidth="1"/>
    <col min="8" max="8" width="10.140625" customWidth="1"/>
  </cols>
  <sheetData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5"/>
    </row>
    <row r="3" spans="1:8" x14ac:dyDescent="0.25">
      <c r="A3" s="19" t="s">
        <v>56</v>
      </c>
      <c r="B3" s="19" t="s">
        <v>57</v>
      </c>
      <c r="C3" s="19" t="s">
        <v>58</v>
      </c>
      <c r="D3" s="19"/>
      <c r="E3" s="19" t="s">
        <v>61</v>
      </c>
      <c r="F3" s="19"/>
      <c r="G3" s="19" t="s">
        <v>62</v>
      </c>
      <c r="H3" s="19"/>
    </row>
    <row r="4" spans="1:8" x14ac:dyDescent="0.25">
      <c r="A4" s="19"/>
      <c r="B4" s="19"/>
      <c r="C4" s="16" t="s">
        <v>59</v>
      </c>
      <c r="D4" s="16" t="s">
        <v>60</v>
      </c>
      <c r="E4" s="16" t="s">
        <v>59</v>
      </c>
      <c r="F4" s="16" t="s">
        <v>60</v>
      </c>
      <c r="G4" s="16" t="s">
        <v>59</v>
      </c>
      <c r="H4" s="16" t="s">
        <v>60</v>
      </c>
    </row>
    <row r="5" spans="1:8" x14ac:dyDescent="0.25">
      <c r="A5" s="16" t="s">
        <v>28</v>
      </c>
      <c r="B5" s="11">
        <f>Лист1!I2</f>
        <v>8.9399999999999993E-2</v>
      </c>
      <c r="C5" s="10">
        <v>0</v>
      </c>
      <c r="D5" s="10" t="s">
        <v>64</v>
      </c>
      <c r="E5" s="10">
        <v>1</v>
      </c>
      <c r="F5" s="10" t="s">
        <v>64</v>
      </c>
      <c r="G5" s="10">
        <v>0</v>
      </c>
      <c r="H5" s="10" t="s">
        <v>64</v>
      </c>
    </row>
    <row r="6" spans="1:8" x14ac:dyDescent="0.25">
      <c r="A6" s="17" t="s">
        <v>65</v>
      </c>
      <c r="B6" s="9">
        <f>Лист1!H2</f>
        <v>0.11609999999999999</v>
      </c>
      <c r="C6" s="11">
        <f>B6-$B$5</f>
        <v>2.6700000000000002E-2</v>
      </c>
      <c r="D6" s="11">
        <f>B6-B5</f>
        <v>2.6700000000000002E-2</v>
      </c>
      <c r="E6" s="11">
        <f t="shared" ref="E6:E7" si="0">B6/$B$5</f>
        <v>1.2986577181208054</v>
      </c>
      <c r="F6" s="11">
        <f t="shared" ref="F6:F7" si="1">B6/B5</f>
        <v>1.2986577181208054</v>
      </c>
      <c r="G6" s="11">
        <f>E6-1</f>
        <v>0.29865771812080544</v>
      </c>
      <c r="H6" s="11">
        <f>F6-1</f>
        <v>0.29865771812080544</v>
      </c>
    </row>
    <row r="7" spans="1:8" x14ac:dyDescent="0.25">
      <c r="A7" s="16" t="s">
        <v>31</v>
      </c>
      <c r="B7" s="11">
        <f>Лист1!G2</f>
        <v>0.16669999999999999</v>
      </c>
      <c r="C7" s="11">
        <f>B7-$B$5</f>
        <v>7.7299999999999994E-2</v>
      </c>
      <c r="D7" s="11">
        <f t="shared" ref="D7" si="2">B7-B6</f>
        <v>5.0599999999999992E-2</v>
      </c>
      <c r="E7" s="11">
        <f t="shared" si="0"/>
        <v>1.8646532438478747</v>
      </c>
      <c r="F7" s="11">
        <f t="shared" si="1"/>
        <v>1.4358311800172265</v>
      </c>
      <c r="G7" s="11">
        <f t="shared" ref="G7" si="3">E7-1</f>
        <v>0.86465324384787468</v>
      </c>
      <c r="H7" s="11">
        <f t="shared" ref="H7" si="4">F7-1</f>
        <v>0.43583118001722654</v>
      </c>
    </row>
    <row r="8" spans="1:8" x14ac:dyDescent="0.25">
      <c r="A8" s="16" t="s">
        <v>26</v>
      </c>
      <c r="B8" s="11">
        <f>Лист1!F2</f>
        <v>0.19639999999999999</v>
      </c>
      <c r="C8" s="11">
        <f>B8-$B$5</f>
        <v>0.107</v>
      </c>
      <c r="D8" s="11">
        <f>B8-B7</f>
        <v>2.9700000000000004E-2</v>
      </c>
      <c r="E8" s="11">
        <f>B8/$B$5</f>
        <v>2.1968680089485457</v>
      </c>
      <c r="F8" s="11">
        <f>B8/B7</f>
        <v>1.1781643671265747</v>
      </c>
      <c r="G8" s="11">
        <f>E8-1</f>
        <v>1.1968680089485457</v>
      </c>
      <c r="H8" s="11">
        <f>F8-1</f>
        <v>0.17816436712657469</v>
      </c>
    </row>
    <row r="9" spans="1:8" x14ac:dyDescent="0.25">
      <c r="A9" s="16" t="s">
        <v>63</v>
      </c>
      <c r="B9" s="11">
        <f>AVERAGE(B5:B8)</f>
        <v>0.14215</v>
      </c>
      <c r="C9" s="10">
        <f>AVERAGE(C5:C8)</f>
        <v>5.2749999999999998E-2</v>
      </c>
      <c r="D9" s="10">
        <f>GEOMEAN(D6:D8)</f>
        <v>3.4235190002371657E-2</v>
      </c>
      <c r="E9" s="10">
        <f>AVERAGE(E5:E8)</f>
        <v>1.5900447427293063</v>
      </c>
      <c r="F9" s="10">
        <f>GEOMEAN(F6:F8)</f>
        <v>1.2999739657406728</v>
      </c>
      <c r="G9" s="11">
        <f>AVERAGE(G5:G8)</f>
        <v>0.59004474272930652</v>
      </c>
      <c r="H9" s="11">
        <f>GEOMEAN(H6:H8)</f>
        <v>0.28517030254794545</v>
      </c>
    </row>
    <row r="12" spans="1:8" x14ac:dyDescent="0.25">
      <c r="A12" s="14" t="s">
        <v>17</v>
      </c>
      <c r="B12" s="15"/>
      <c r="C12" s="15"/>
      <c r="D12" s="15"/>
      <c r="E12" s="15"/>
      <c r="F12" s="15"/>
      <c r="G12" s="15"/>
      <c r="H12" s="15"/>
    </row>
    <row r="13" spans="1:8" x14ac:dyDescent="0.25">
      <c r="A13" s="20" t="s">
        <v>56</v>
      </c>
      <c r="B13" s="20" t="s">
        <v>57</v>
      </c>
      <c r="C13" s="22" t="s">
        <v>58</v>
      </c>
      <c r="D13" s="23"/>
      <c r="E13" s="22" t="s">
        <v>61</v>
      </c>
      <c r="F13" s="23"/>
      <c r="G13" s="22" t="s">
        <v>62</v>
      </c>
      <c r="H13" s="23"/>
    </row>
    <row r="14" spans="1:8" x14ac:dyDescent="0.25">
      <c r="A14" s="21"/>
      <c r="B14" s="21"/>
      <c r="C14" s="16" t="s">
        <v>59</v>
      </c>
      <c r="D14" s="16" t="s">
        <v>60</v>
      </c>
      <c r="E14" s="16" t="s">
        <v>59</v>
      </c>
      <c r="F14" s="16" t="s">
        <v>60</v>
      </c>
      <c r="G14" s="16" t="s">
        <v>59</v>
      </c>
      <c r="H14" s="16" t="s">
        <v>60</v>
      </c>
    </row>
    <row r="15" spans="1:8" x14ac:dyDescent="0.25">
      <c r="A15" s="16" t="s">
        <v>28</v>
      </c>
      <c r="B15" s="11">
        <f>Лист1!I4</f>
        <v>7.9000000000000008E-3</v>
      </c>
      <c r="C15" s="10">
        <v>0</v>
      </c>
      <c r="D15" s="10" t="s">
        <v>64</v>
      </c>
      <c r="E15" s="10">
        <v>1</v>
      </c>
      <c r="F15" s="10" t="s">
        <v>64</v>
      </c>
      <c r="G15" s="10">
        <v>0</v>
      </c>
      <c r="H15" s="10" t="s">
        <v>64</v>
      </c>
    </row>
    <row r="16" spans="1:8" x14ac:dyDescent="0.25">
      <c r="A16" s="17" t="s">
        <v>65</v>
      </c>
      <c r="B16" s="9">
        <f>Лист1!H4</f>
        <v>4.2500000000000003E-2</v>
      </c>
      <c r="C16" s="11">
        <f>B16-B$15</f>
        <v>3.4600000000000006E-2</v>
      </c>
      <c r="D16" s="11">
        <f>B16-B15</f>
        <v>3.4600000000000006E-2</v>
      </c>
      <c r="E16" s="11">
        <f>B16/$B$15</f>
        <v>5.3797468354430382</v>
      </c>
      <c r="F16" s="11">
        <f>B16/B15</f>
        <v>5.3797468354430382</v>
      </c>
      <c r="G16" s="11">
        <f t="shared" ref="G16:G17" si="5">E16-1</f>
        <v>4.3797468354430382</v>
      </c>
      <c r="H16" s="11">
        <f>F16-1</f>
        <v>4.3797468354430382</v>
      </c>
    </row>
    <row r="17" spans="1:8" x14ac:dyDescent="0.25">
      <c r="A17" s="16" t="s">
        <v>31</v>
      </c>
      <c r="B17" s="11">
        <f>Лист1!G4</f>
        <v>7.0900000000000005E-2</v>
      </c>
      <c r="C17" s="11">
        <f>B17-B$15</f>
        <v>6.3E-2</v>
      </c>
      <c r="D17" s="11">
        <f>B17-B16</f>
        <v>2.8400000000000002E-2</v>
      </c>
      <c r="E17" s="11">
        <f>B17/$B$15</f>
        <v>8.9746835443037973</v>
      </c>
      <c r="F17" s="11">
        <f>B17/B16</f>
        <v>1.668235294117647</v>
      </c>
      <c r="G17" s="11">
        <f t="shared" si="5"/>
        <v>7.9746835443037973</v>
      </c>
      <c r="H17" s="11">
        <f>F17-1</f>
        <v>0.66823529411764704</v>
      </c>
    </row>
    <row r="18" spans="1:8" x14ac:dyDescent="0.25">
      <c r="A18" s="16" t="s">
        <v>26</v>
      </c>
      <c r="B18" s="11">
        <f>Лист1!F4</f>
        <v>9.06E-2</v>
      </c>
      <c r="C18" s="11">
        <f>B18-B$15</f>
        <v>8.2699999999999996E-2</v>
      </c>
      <c r="D18" s="11">
        <f>B18-B17</f>
        <v>1.9699999999999995E-2</v>
      </c>
      <c r="E18" s="11">
        <f>B18/$B$15</f>
        <v>11.468354430379746</v>
      </c>
      <c r="F18" s="11">
        <f>B18/B17</f>
        <v>1.2778561354019746</v>
      </c>
      <c r="G18" s="11">
        <f>E18-1</f>
        <v>10.468354430379746</v>
      </c>
      <c r="H18" s="11">
        <f>F18-1</f>
        <v>0.27785613540197462</v>
      </c>
    </row>
    <row r="19" spans="1:8" x14ac:dyDescent="0.25">
      <c r="A19" s="16" t="s">
        <v>63</v>
      </c>
      <c r="B19" s="11">
        <f>AVERAGE(B15:B18)</f>
        <v>5.2975000000000001E-2</v>
      </c>
      <c r="C19" s="10">
        <v>0</v>
      </c>
      <c r="E19" s="10">
        <v>0</v>
      </c>
      <c r="G19" s="11">
        <v>0</v>
      </c>
      <c r="H19" s="11">
        <f>F20-1</f>
        <v>1.5030206423356303</v>
      </c>
    </row>
    <row r="20" spans="1:8" x14ac:dyDescent="0.25">
      <c r="D20" s="11">
        <f>AVERAGE(D16:D18)</f>
        <v>2.7566666666666666E-2</v>
      </c>
      <c r="F20" s="10">
        <f>(F16*3+F17*3+F18*5)/11</f>
        <v>2.5030206423356303</v>
      </c>
    </row>
    <row r="21" spans="1:8" x14ac:dyDescent="0.25">
      <c r="A21" s="14" t="s">
        <v>7</v>
      </c>
      <c r="B21" s="15"/>
      <c r="C21" s="15"/>
      <c r="D21" s="15"/>
      <c r="E21" s="15"/>
      <c r="F21" s="15"/>
      <c r="G21" s="15"/>
      <c r="H21" s="15"/>
    </row>
    <row r="22" spans="1:8" x14ac:dyDescent="0.25">
      <c r="A22" s="19" t="s">
        <v>56</v>
      </c>
      <c r="B22" s="19" t="s">
        <v>57</v>
      </c>
      <c r="C22" s="19" t="s">
        <v>58</v>
      </c>
      <c r="D22" s="19"/>
      <c r="E22" s="19" t="s">
        <v>61</v>
      </c>
      <c r="F22" s="19"/>
      <c r="G22" s="19" t="s">
        <v>62</v>
      </c>
      <c r="H22" s="19"/>
    </row>
    <row r="23" spans="1:8" x14ac:dyDescent="0.25">
      <c r="A23" s="19"/>
      <c r="B23" s="19"/>
      <c r="C23" s="16" t="s">
        <v>59</v>
      </c>
      <c r="D23" s="16" t="s">
        <v>60</v>
      </c>
      <c r="E23" s="16" t="s">
        <v>59</v>
      </c>
      <c r="F23" s="16" t="s">
        <v>60</v>
      </c>
      <c r="G23" s="16" t="s">
        <v>59</v>
      </c>
      <c r="H23" s="16" t="s">
        <v>60</v>
      </c>
    </row>
    <row r="24" spans="1:8" x14ac:dyDescent="0.25">
      <c r="A24" s="16" t="s">
        <v>28</v>
      </c>
      <c r="B24" s="11">
        <f>Лист1!I5</f>
        <v>0.1061</v>
      </c>
      <c r="C24" s="10">
        <v>0</v>
      </c>
      <c r="D24" s="10" t="s">
        <v>64</v>
      </c>
      <c r="E24" s="10">
        <v>1</v>
      </c>
      <c r="F24" s="10" t="s">
        <v>64</v>
      </c>
      <c r="G24" s="10">
        <v>0</v>
      </c>
      <c r="H24" s="10" t="s">
        <v>64</v>
      </c>
    </row>
    <row r="25" spans="1:8" x14ac:dyDescent="0.25">
      <c r="A25" s="17" t="s">
        <v>65</v>
      </c>
      <c r="B25" s="9">
        <f>Лист1!H6</f>
        <v>3.6999999999999998E-2</v>
      </c>
      <c r="C25" s="12">
        <f t="shared" ref="C25:C26" si="6">B25-B$24</f>
        <v>-6.9099999999999995E-2</v>
      </c>
      <c r="D25" s="13">
        <f t="shared" ref="D25:D26" si="7">B25-B24</f>
        <v>-6.9099999999999995E-2</v>
      </c>
      <c r="E25" s="11">
        <f t="shared" ref="E25:E26" si="8">B25/$B$24</f>
        <v>0.34872761545711589</v>
      </c>
      <c r="F25" s="11">
        <f t="shared" ref="F25:F26" si="9">B25/B24</f>
        <v>0.34872761545711589</v>
      </c>
      <c r="G25" s="11">
        <f t="shared" ref="G25:G26" si="10">E25-1</f>
        <v>-0.65127238454288405</v>
      </c>
      <c r="H25" s="11">
        <f t="shared" ref="H25:H26" si="11">F25-1</f>
        <v>-0.65127238454288405</v>
      </c>
    </row>
    <row r="26" spans="1:8" x14ac:dyDescent="0.25">
      <c r="A26" s="16" t="s">
        <v>31</v>
      </c>
      <c r="B26" s="11">
        <f>Лист1!G5</f>
        <v>8.0699999999999994E-2</v>
      </c>
      <c r="C26" s="12">
        <f t="shared" si="6"/>
        <v>-2.5400000000000006E-2</v>
      </c>
      <c r="D26" s="13">
        <f t="shared" si="7"/>
        <v>4.3699999999999996E-2</v>
      </c>
      <c r="E26" s="11">
        <f t="shared" si="8"/>
        <v>0.76060320452403385</v>
      </c>
      <c r="F26" s="11">
        <f t="shared" si="9"/>
        <v>2.1810810810810812</v>
      </c>
      <c r="G26" s="11">
        <f t="shared" si="10"/>
        <v>-0.23939679547596615</v>
      </c>
      <c r="H26" s="11">
        <f t="shared" si="11"/>
        <v>1.1810810810810812</v>
      </c>
    </row>
    <row r="27" spans="1:8" x14ac:dyDescent="0.25">
      <c r="A27" s="16" t="s">
        <v>26</v>
      </c>
      <c r="B27" s="11">
        <f>Лист1!F5</f>
        <v>6.2399999999999997E-2</v>
      </c>
      <c r="C27" s="12">
        <f>B27-B$24</f>
        <v>-4.3700000000000003E-2</v>
      </c>
      <c r="D27" s="13">
        <f>B27-B26</f>
        <v>-1.8299999999999997E-2</v>
      </c>
      <c r="E27" s="11">
        <f>B27/$B$24</f>
        <v>0.58812441093308199</v>
      </c>
      <c r="F27" s="11">
        <f>B27/B26</f>
        <v>0.77323420074349447</v>
      </c>
      <c r="G27" s="11">
        <f>E27-1</f>
        <v>-0.41187558906691801</v>
      </c>
      <c r="H27" s="11">
        <f>F27-1</f>
        <v>-0.22676579925650553</v>
      </c>
    </row>
    <row r="28" spans="1:8" x14ac:dyDescent="0.25">
      <c r="A28" s="16" t="s">
        <v>63</v>
      </c>
      <c r="B28" s="11">
        <f>AVERAGE(B24:B27)</f>
        <v>7.1550000000000002E-2</v>
      </c>
      <c r="C28" s="10">
        <f>AVERAGE(C24:C27)</f>
        <v>-3.4549999999999997E-2</v>
      </c>
      <c r="D28" s="10" t="e">
        <f>GEOMEAN(D25:D27)</f>
        <v>#NUM!</v>
      </c>
      <c r="E28" s="10">
        <f>AVERAGE(E24:E27)</f>
        <v>0.67436380772855786</v>
      </c>
      <c r="F28" s="10">
        <f>GEOMEAN(F25:F27)</f>
        <v>0.83783095481397607</v>
      </c>
      <c r="G28" s="11">
        <f>AVERAGE(G24:G27)</f>
        <v>-0.32563619227144203</v>
      </c>
      <c r="H28" s="11" t="e">
        <f>GEOMEAN(H25:H27)</f>
        <v>#NUM!</v>
      </c>
    </row>
  </sheetData>
  <mergeCells count="15">
    <mergeCell ref="A13:A14"/>
    <mergeCell ref="B13:B14"/>
    <mergeCell ref="C13:D13"/>
    <mergeCell ref="E13:F13"/>
    <mergeCell ref="G13:H13"/>
    <mergeCell ref="A22:A23"/>
    <mergeCell ref="B22:B23"/>
    <mergeCell ref="C22:D22"/>
    <mergeCell ref="E22:F22"/>
    <mergeCell ref="G22:H22"/>
    <mergeCell ref="C3:D3"/>
    <mergeCell ref="E3:F3"/>
    <mergeCell ref="G3:H3"/>
    <mergeCell ref="A3:A4"/>
    <mergeCell ref="B3: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Лист5</vt:lpstr>
      <vt:lpstr>Лист6</vt:lpstr>
      <vt:lpstr>Лист4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2023-10-04T08:31:33Z</dcterms:created>
  <dcterms:modified xsi:type="dcterms:W3CDTF">2023-12-13T08:39:28Z</dcterms:modified>
</cp:coreProperties>
</file>