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K28" i="1"/>
  <c r="F32" i="1"/>
  <c r="E32" i="1"/>
  <c r="D32" i="1"/>
  <c r="C32" i="1"/>
  <c r="F33" i="1"/>
  <c r="E33" i="1"/>
  <c r="D33" i="1"/>
  <c r="C33" i="1"/>
  <c r="C34" i="1"/>
  <c r="D34" i="1"/>
  <c r="F34" i="1"/>
  <c r="E34" i="1"/>
  <c r="G34" i="1"/>
  <c r="G33" i="1"/>
  <c r="G32" i="1"/>
  <c r="G31" i="1"/>
  <c r="H31" i="1"/>
  <c r="H32" i="1"/>
  <c r="H33" i="1"/>
  <c r="H34" i="1"/>
  <c r="H27" i="1" l="1"/>
  <c r="G27" i="1"/>
  <c r="H26" i="1"/>
  <c r="G26" i="1"/>
  <c r="H25" i="1"/>
  <c r="G25" i="1"/>
  <c r="H24" i="1"/>
  <c r="G24" i="1"/>
  <c r="E25" i="1"/>
  <c r="E24" i="1"/>
  <c r="E26" i="1"/>
  <c r="E27" i="1"/>
  <c r="F27" i="1"/>
  <c r="F26" i="1"/>
  <c r="F25" i="1"/>
  <c r="F24" i="1"/>
  <c r="D24" i="1"/>
  <c r="D25" i="1"/>
  <c r="D26" i="1"/>
  <c r="D27" i="1"/>
  <c r="C27" i="1"/>
  <c r="C26" i="1"/>
  <c r="C25" i="1"/>
  <c r="C24" i="1"/>
  <c r="C7" i="1"/>
  <c r="D7" i="1"/>
  <c r="C8" i="1"/>
  <c r="D8" i="1"/>
  <c r="D6" i="1"/>
  <c r="C6" i="1"/>
  <c r="D5" i="1"/>
  <c r="C5" i="1"/>
</calcChain>
</file>

<file path=xl/sharedStrings.xml><?xml version="1.0" encoding="utf-8"?>
<sst xmlns="http://schemas.openxmlformats.org/spreadsheetml/2006/main" count="54" uniqueCount="13">
  <si>
    <t xml:space="preserve">Способ </t>
  </si>
  <si>
    <t>Сквозная запись</t>
  </si>
  <si>
    <t xml:space="preserve">Алгоритм </t>
  </si>
  <si>
    <t xml:space="preserve">Случайное замещение </t>
  </si>
  <si>
    <t xml:space="preserve">Очередь </t>
  </si>
  <si>
    <r>
      <t xml:space="preserve">Бит </t>
    </r>
    <r>
      <rPr>
        <b/>
        <sz val="10"/>
        <color rgb="FF000000"/>
        <rFont val="Times-Bold"/>
      </rPr>
      <t>U</t>
    </r>
  </si>
  <si>
    <t xml:space="preserve">Размер </t>
  </si>
  <si>
    <r>
      <t xml:space="preserve">без </t>
    </r>
    <r>
      <rPr>
        <b/>
        <sz val="10"/>
        <color rgb="FF000000"/>
        <rFont val="Times-Bold"/>
      </rPr>
      <t xml:space="preserve">W </t>
    </r>
  </si>
  <si>
    <r>
      <t xml:space="preserve">с </t>
    </r>
    <r>
      <rPr>
        <b/>
        <sz val="10"/>
        <color rgb="FF000000"/>
        <rFont val="Times-Bold"/>
      </rPr>
      <t xml:space="preserve">W </t>
    </r>
  </si>
  <si>
    <r>
      <t xml:space="preserve">с </t>
    </r>
    <r>
      <rPr>
        <b/>
        <sz val="10"/>
        <color rgb="FF000000"/>
        <rFont val="Times-Bold"/>
      </rPr>
      <t>W</t>
    </r>
  </si>
  <si>
    <t>Обратная запись</t>
  </si>
  <si>
    <t>6 лаба</t>
  </si>
  <si>
    <t>4 лаба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</si>
</sst>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0"/>
      <color rgb="FF000000"/>
      <name val="TimesNewRoman"/>
    </font>
    <font>
      <b/>
      <sz val="10"/>
      <color rgb="FF000000"/>
      <name val="Times-Bold"/>
    </font>
    <font>
      <sz val="10"/>
      <color rgb="FF000000"/>
      <name val="Times-Roman"/>
    </font>
    <font>
      <i/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66675</xdr:rowOff>
    </xdr:from>
    <xdr:to>
      <xdr:col>20</xdr:col>
      <xdr:colOff>200898</xdr:colOff>
      <xdr:row>16</xdr:row>
      <xdr:rowOff>86157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675"/>
          <a:ext cx="6258798" cy="3096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workbookViewId="0">
      <selection activeCell="J31" sqref="J31"/>
    </sheetView>
  </sheetViews>
  <sheetFormatPr defaultRowHeight="15"/>
  <cols>
    <col min="1" max="2" width="9" bestFit="1" customWidth="1"/>
    <col min="3" max="3" width="10.5703125" bestFit="1" customWidth="1"/>
    <col min="4" max="4" width="14.7109375" customWidth="1"/>
    <col min="5" max="8" width="10" bestFit="1" customWidth="1"/>
  </cols>
  <sheetData>
    <row r="1" spans="2:8" ht="15.75" thickBot="1">
      <c r="B1" s="17" t="s">
        <v>12</v>
      </c>
      <c r="C1" s="18"/>
      <c r="D1" s="18"/>
      <c r="E1" s="18"/>
      <c r="F1" s="18"/>
      <c r="G1" s="18"/>
      <c r="H1" s="19"/>
    </row>
    <row r="2" spans="2:8">
      <c r="B2" s="3" t="s">
        <v>0</v>
      </c>
      <c r="C2" s="13" t="s">
        <v>1</v>
      </c>
      <c r="D2" s="13"/>
      <c r="E2" s="13"/>
      <c r="F2" s="13"/>
      <c r="G2" s="13"/>
      <c r="H2" s="14"/>
    </row>
    <row r="3" spans="2:8">
      <c r="B3" s="4" t="s">
        <v>2</v>
      </c>
      <c r="C3" s="15" t="s">
        <v>3</v>
      </c>
      <c r="D3" s="15"/>
      <c r="E3" s="15" t="s">
        <v>4</v>
      </c>
      <c r="F3" s="15"/>
      <c r="G3" s="15" t="s">
        <v>5</v>
      </c>
      <c r="H3" s="16"/>
    </row>
    <row r="4" spans="2:8">
      <c r="B4" s="4" t="s">
        <v>6</v>
      </c>
      <c r="C4" s="1" t="s">
        <v>7</v>
      </c>
      <c r="D4" s="1" t="s">
        <v>8</v>
      </c>
      <c r="E4" s="1" t="s">
        <v>7</v>
      </c>
      <c r="F4" s="1" t="s">
        <v>8</v>
      </c>
      <c r="G4" s="1" t="s">
        <v>7</v>
      </c>
      <c r="H4" s="7" t="s">
        <v>9</v>
      </c>
    </row>
    <row r="5" spans="2:8">
      <c r="B5" s="5">
        <v>4</v>
      </c>
      <c r="C5" s="8">
        <f>(1-0)/15</f>
        <v>6.6666666666666666E-2</v>
      </c>
      <c r="D5" s="8">
        <f>(1-0)/15</f>
        <v>6.6666666666666666E-2</v>
      </c>
      <c r="E5" s="9"/>
      <c r="F5" s="9"/>
      <c r="G5" s="9"/>
      <c r="H5" s="10"/>
    </row>
    <row r="6" spans="2:8">
      <c r="B6" s="5">
        <v>8</v>
      </c>
      <c r="C6" s="8">
        <f>(1-0)/15</f>
        <v>6.6666666666666666E-2</v>
      </c>
      <c r="D6" s="8">
        <f>(1-0)/15</f>
        <v>6.6666666666666666E-2</v>
      </c>
      <c r="E6" s="9"/>
      <c r="F6" s="9"/>
      <c r="G6" s="9"/>
      <c r="H6" s="10"/>
    </row>
    <row r="7" spans="2:8">
      <c r="B7" s="5">
        <v>16</v>
      </c>
      <c r="C7" s="8">
        <f t="shared" ref="C7:D8" si="0">(1-0)/15</f>
        <v>6.6666666666666666E-2</v>
      </c>
      <c r="D7" s="8">
        <f t="shared" si="0"/>
        <v>6.6666666666666666E-2</v>
      </c>
      <c r="E7" s="9"/>
      <c r="F7" s="9"/>
      <c r="G7" s="9"/>
      <c r="H7" s="10"/>
    </row>
    <row r="8" spans="2:8" ht="15.75" thickBot="1">
      <c r="B8" s="6">
        <v>32</v>
      </c>
      <c r="C8" s="8">
        <f t="shared" si="0"/>
        <v>6.6666666666666666E-2</v>
      </c>
      <c r="D8" s="8">
        <f t="shared" si="0"/>
        <v>6.6666666666666666E-2</v>
      </c>
      <c r="E8" s="11"/>
      <c r="F8" s="11"/>
      <c r="G8" s="11"/>
      <c r="H8" s="12"/>
    </row>
    <row r="9" spans="2:8">
      <c r="B9" s="3" t="s">
        <v>0</v>
      </c>
      <c r="C9" s="13" t="s">
        <v>10</v>
      </c>
      <c r="D9" s="13"/>
      <c r="E9" s="13"/>
      <c r="F9" s="13"/>
      <c r="G9" s="13"/>
      <c r="H9" s="14"/>
    </row>
    <row r="10" spans="2:8">
      <c r="B10" s="4" t="s">
        <v>2</v>
      </c>
      <c r="C10" s="15" t="s">
        <v>3</v>
      </c>
      <c r="D10" s="15"/>
      <c r="E10" s="15" t="s">
        <v>4</v>
      </c>
      <c r="F10" s="15"/>
      <c r="G10" s="15" t="s">
        <v>5</v>
      </c>
      <c r="H10" s="16"/>
    </row>
    <row r="11" spans="2:8">
      <c r="B11" s="4" t="s">
        <v>6</v>
      </c>
      <c r="C11" s="1" t="s">
        <v>7</v>
      </c>
      <c r="D11" s="1" t="s">
        <v>8</v>
      </c>
      <c r="E11" s="1" t="s">
        <v>7</v>
      </c>
      <c r="F11" s="1" t="s">
        <v>8</v>
      </c>
      <c r="G11" s="1" t="s">
        <v>7</v>
      </c>
      <c r="H11" s="7" t="s">
        <v>9</v>
      </c>
    </row>
    <row r="12" spans="2:8">
      <c r="B12" s="5">
        <v>4</v>
      </c>
      <c r="C12" s="9"/>
      <c r="D12" s="9"/>
      <c r="E12" s="9"/>
      <c r="F12" s="9"/>
      <c r="G12" s="9"/>
      <c r="H12" s="10"/>
    </row>
    <row r="13" spans="2:8">
      <c r="B13" s="5">
        <v>8</v>
      </c>
      <c r="C13" s="9"/>
      <c r="D13" s="9"/>
      <c r="E13" s="9"/>
      <c r="F13" s="9"/>
      <c r="G13" s="9"/>
      <c r="H13" s="10"/>
    </row>
    <row r="14" spans="2:8">
      <c r="B14" s="5">
        <v>16</v>
      </c>
      <c r="C14" s="9"/>
      <c r="D14" s="9"/>
      <c r="E14" s="9"/>
      <c r="F14" s="9"/>
      <c r="G14" s="9"/>
      <c r="H14" s="10"/>
    </row>
    <row r="15" spans="2:8" ht="15.75" thickBot="1">
      <c r="B15" s="6">
        <v>32</v>
      </c>
      <c r="C15" s="11"/>
      <c r="D15" s="11"/>
      <c r="E15" s="11"/>
      <c r="F15" s="11"/>
      <c r="G15" s="11"/>
      <c r="H15" s="12"/>
    </row>
    <row r="19" spans="2:11" ht="15.75" thickBot="1"/>
    <row r="20" spans="2:11" ht="15.75" thickBot="1">
      <c r="B20" s="17" t="s">
        <v>11</v>
      </c>
      <c r="C20" s="18"/>
      <c r="D20" s="18"/>
      <c r="E20" s="18"/>
      <c r="F20" s="18"/>
      <c r="G20" s="18"/>
      <c r="H20" s="19"/>
    </row>
    <row r="21" spans="2:11">
      <c r="B21" s="3" t="s">
        <v>0</v>
      </c>
      <c r="C21" s="13" t="s">
        <v>1</v>
      </c>
      <c r="D21" s="13"/>
      <c r="E21" s="13"/>
      <c r="F21" s="13"/>
      <c r="G21" s="13"/>
      <c r="H21" s="14"/>
    </row>
    <row r="22" spans="2:11">
      <c r="B22" s="4" t="s">
        <v>2</v>
      </c>
      <c r="C22" s="15" t="s">
        <v>3</v>
      </c>
      <c r="D22" s="15"/>
      <c r="E22" s="15" t="s">
        <v>4</v>
      </c>
      <c r="F22" s="15"/>
      <c r="G22" s="15" t="s">
        <v>5</v>
      </c>
      <c r="H22" s="16"/>
    </row>
    <row r="23" spans="2:11">
      <c r="B23" s="4" t="s">
        <v>6</v>
      </c>
      <c r="C23" s="2" t="s">
        <v>7</v>
      </c>
      <c r="D23" s="2" t="s">
        <v>8</v>
      </c>
      <c r="E23" s="2" t="s">
        <v>7</v>
      </c>
      <c r="F23" s="2" t="s">
        <v>8</v>
      </c>
      <c r="G23" s="2" t="s">
        <v>7</v>
      </c>
      <c r="H23" s="7" t="s">
        <v>9</v>
      </c>
    </row>
    <row r="24" spans="2:11">
      <c r="B24" s="5">
        <v>4</v>
      </c>
      <c r="C24" s="8">
        <f>(5-2)/255</f>
        <v>1.1764705882352941E-2</v>
      </c>
      <c r="D24" s="8">
        <f>(8-2)/255</f>
        <v>2.3529411764705882E-2</v>
      </c>
      <c r="E24" s="8">
        <f>(11-3)/255</f>
        <v>3.1372549019607843E-2</v>
      </c>
      <c r="F24" s="8">
        <f>(3-2)/255</f>
        <v>3.9215686274509803E-3</v>
      </c>
      <c r="G24" s="8">
        <f>(2-2)/255</f>
        <v>0</v>
      </c>
      <c r="H24" s="8">
        <f>(2-1)/255</f>
        <v>3.9215686274509803E-3</v>
      </c>
    </row>
    <row r="25" spans="2:11">
      <c r="B25" s="5">
        <v>8</v>
      </c>
      <c r="C25" s="8">
        <f>(35-3)/255</f>
        <v>0.12549019607843137</v>
      </c>
      <c r="D25" s="8">
        <f>(17-2)/255</f>
        <v>5.8823529411764705E-2</v>
      </c>
      <c r="E25" s="8">
        <f>(29-3)/255</f>
        <v>0.10196078431372549</v>
      </c>
      <c r="F25" s="8">
        <f>(21-1)/255</f>
        <v>7.8431372549019607E-2</v>
      </c>
      <c r="G25" s="8">
        <f>(26-3)/255</f>
        <v>9.0196078431372548E-2</v>
      </c>
      <c r="H25" s="8">
        <f>(25-3)/255</f>
        <v>8.6274509803921567E-2</v>
      </c>
    </row>
    <row r="26" spans="2:11">
      <c r="B26" s="5">
        <v>16</v>
      </c>
      <c r="C26" s="8">
        <f>(77-5)/255</f>
        <v>0.28235294117647058</v>
      </c>
      <c r="D26" s="8">
        <f>(73-3)/255</f>
        <v>0.27450980392156865</v>
      </c>
      <c r="E26" s="8">
        <f>(81-3)/255</f>
        <v>0.30588235294117649</v>
      </c>
      <c r="F26" s="8">
        <f>(30-6)/255</f>
        <v>9.4117647058823528E-2</v>
      </c>
      <c r="G26" s="8">
        <f>(71-4)/255</f>
        <v>0.2627450980392157</v>
      </c>
      <c r="H26" s="8">
        <f>(73-3)/255</f>
        <v>0.27450980392156865</v>
      </c>
    </row>
    <row r="27" spans="2:11" ht="15.75" thickBot="1">
      <c r="B27" s="6">
        <v>32</v>
      </c>
      <c r="C27" s="8">
        <f>(120-5)/255</f>
        <v>0.45098039215686275</v>
      </c>
      <c r="D27" s="8">
        <f>(114-3)/255</f>
        <v>0.43529411764705883</v>
      </c>
      <c r="E27" s="8">
        <f>(135-6)/255</f>
        <v>0.50588235294117645</v>
      </c>
      <c r="F27" s="8">
        <f>(136-4)/255</f>
        <v>0.51764705882352946</v>
      </c>
      <c r="G27" s="8">
        <f>(123-6)/255</f>
        <v>0.45882352941176469</v>
      </c>
      <c r="H27" s="8">
        <f>(115-5)/255</f>
        <v>0.43137254901960786</v>
      </c>
    </row>
    <row r="28" spans="2:11">
      <c r="B28" s="3" t="s">
        <v>0</v>
      </c>
      <c r="C28" s="13" t="s">
        <v>10</v>
      </c>
      <c r="D28" s="13"/>
      <c r="E28" s="13"/>
      <c r="F28" s="13"/>
      <c r="G28" s="13"/>
      <c r="H28" s="14"/>
      <c r="K28">
        <f>1+1+1+1+1</f>
        <v>5</v>
      </c>
    </row>
    <row r="29" spans="2:11">
      <c r="B29" s="4" t="s">
        <v>2</v>
      </c>
      <c r="C29" s="15" t="s">
        <v>3</v>
      </c>
      <c r="D29" s="15"/>
      <c r="E29" s="15" t="s">
        <v>4</v>
      </c>
      <c r="F29" s="15"/>
      <c r="G29" s="15" t="s">
        <v>5</v>
      </c>
      <c r="H29" s="16"/>
    </row>
    <row r="30" spans="2:11">
      <c r="B30" s="4" t="s">
        <v>6</v>
      </c>
      <c r="C30" s="2" t="s">
        <v>7</v>
      </c>
      <c r="D30" s="2" t="s">
        <v>8</v>
      </c>
      <c r="E30" s="2" t="s">
        <v>7</v>
      </c>
      <c r="F30" s="2" t="s">
        <v>8</v>
      </c>
      <c r="G30" s="2" t="s">
        <v>7</v>
      </c>
      <c r="H30" s="7" t="s">
        <v>9</v>
      </c>
    </row>
    <row r="31" spans="2:11">
      <c r="B31" s="5">
        <v>4</v>
      </c>
      <c r="C31" s="8">
        <f>(7-1)/255</f>
        <v>2.3529411764705882E-2</v>
      </c>
      <c r="D31" s="8">
        <f>(8-0)/255</f>
        <v>3.1372549019607843E-2</v>
      </c>
      <c r="E31" s="8">
        <f>(3-3)/255</f>
        <v>0</v>
      </c>
      <c r="F31" s="8">
        <f>(6-0)/255</f>
        <v>2.3529411764705882E-2</v>
      </c>
      <c r="G31" s="8">
        <f>(2-2)/255</f>
        <v>0</v>
      </c>
      <c r="H31" s="8">
        <f>(3-2)/255</f>
        <v>3.9215686274509803E-3</v>
      </c>
    </row>
    <row r="32" spans="2:11">
      <c r="B32" s="5">
        <v>8</v>
      </c>
      <c r="C32" s="8">
        <f>(28-4)/255</f>
        <v>9.4117647058823528E-2</v>
      </c>
      <c r="D32" s="8">
        <f>(28-0)/255</f>
        <v>0.10980392156862745</v>
      </c>
      <c r="E32" s="8">
        <f>(7-3)/255</f>
        <v>1.5686274509803921E-2</v>
      </c>
      <c r="F32" s="8">
        <f>(10-0)/255</f>
        <v>3.9215686274509803E-2</v>
      </c>
      <c r="G32" s="8">
        <f>(19-3)/255</f>
        <v>6.2745098039215685E-2</v>
      </c>
      <c r="H32" s="8">
        <f>(27-3)/255</f>
        <v>9.4117647058823528E-2</v>
      </c>
    </row>
    <row r="33" spans="2:8">
      <c r="B33" s="5">
        <v>16</v>
      </c>
      <c r="C33" s="8">
        <f>(74-4)/255</f>
        <v>0.27450980392156865</v>
      </c>
      <c r="D33" s="8">
        <f>(68-0)/255</f>
        <v>0.26666666666666666</v>
      </c>
      <c r="E33" s="8">
        <f>(81-3)/255</f>
        <v>0.30588235294117649</v>
      </c>
      <c r="F33" s="8">
        <f>(83-0)/255</f>
        <v>0.32549019607843138</v>
      </c>
      <c r="G33" s="8">
        <f>(72-4)/255</f>
        <v>0.26666666666666666</v>
      </c>
      <c r="H33" s="8">
        <f>(73-3)/255</f>
        <v>0.27450980392156865</v>
      </c>
    </row>
    <row r="34" spans="2:8" ht="15.75" thickBot="1">
      <c r="B34" s="6">
        <v>32</v>
      </c>
      <c r="C34" s="8">
        <f>(119-3)/255</f>
        <v>0.45490196078431372</v>
      </c>
      <c r="D34" s="8">
        <f>(127-0)/255</f>
        <v>0.49803921568627452</v>
      </c>
      <c r="E34" s="8">
        <f>(125-3)/255</f>
        <v>0.47843137254901963</v>
      </c>
      <c r="F34" s="8">
        <f>(93-3)/255</f>
        <v>0.35294117647058826</v>
      </c>
      <c r="G34" s="8">
        <f>(118-1)/255</f>
        <v>0.45882352941176469</v>
      </c>
      <c r="H34" s="8">
        <f>(114-0)/255</f>
        <v>0.44705882352941179</v>
      </c>
    </row>
  </sheetData>
  <mergeCells count="18">
    <mergeCell ref="C29:D29"/>
    <mergeCell ref="E29:F29"/>
    <mergeCell ref="G29:H29"/>
    <mergeCell ref="C21:H21"/>
    <mergeCell ref="C22:D22"/>
    <mergeCell ref="E22:F22"/>
    <mergeCell ref="G22:H22"/>
    <mergeCell ref="C28:H28"/>
    <mergeCell ref="E10:F10"/>
    <mergeCell ref="G10:H10"/>
    <mergeCell ref="C10:D10"/>
    <mergeCell ref="B1:H1"/>
    <mergeCell ref="B20:H20"/>
    <mergeCell ref="C2:H2"/>
    <mergeCell ref="C3:D3"/>
    <mergeCell ref="E3:F3"/>
    <mergeCell ref="G3:H3"/>
    <mergeCell ref="C9:H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2025-04-08T11:32:48Z</dcterms:modified>
</cp:coreProperties>
</file>