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 Real Statistics 2020\Examples Detailed\"/>
    </mc:Choice>
  </mc:AlternateContent>
  <xr:revisionPtr revIDLastSave="0" documentId="13_ncr:1_{D3E5CB7B-BD18-4D72-9B3F-F18C1EBD2729}" xr6:coauthVersionLast="47" xr6:coauthVersionMax="47" xr10:uidLastSave="{00000000-0000-0000-0000-000000000000}"/>
  <bookViews>
    <workbookView xWindow="-110" yWindow="-110" windowWidth="19420" windowHeight="10300" xr2:uid="{6DC8E00A-CCAC-462A-95D9-9A5E53037DEF}"/>
  </bookViews>
  <sheets>
    <sheet name="Title" sheetId="2" r:id="rId1"/>
    <sheet name="Pearson Table" sheetId="1" r:id="rId2"/>
  </sheets>
  <externalReferences>
    <externalReference r:id="rId3"/>
  </externalReferences>
  <definedNames>
    <definedName name="DataRan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38" i="1"/>
  <c r="F38" i="1"/>
  <c r="D38" i="1"/>
  <c r="C38" i="1"/>
  <c r="B38" i="1"/>
  <c r="A38" i="1"/>
  <c r="A39" i="1" s="1"/>
  <c r="D39" i="1" s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Y32" i="1"/>
  <c r="X32" i="1"/>
  <c r="W32" i="1"/>
  <c r="V32" i="1"/>
  <c r="U32" i="1"/>
  <c r="T32" i="1"/>
  <c r="Y31" i="1"/>
  <c r="X31" i="1"/>
  <c r="W31" i="1"/>
  <c r="V31" i="1"/>
  <c r="U31" i="1"/>
  <c r="T31" i="1"/>
  <c r="Y30" i="1"/>
  <c r="X30" i="1"/>
  <c r="W30" i="1"/>
  <c r="V30" i="1"/>
  <c r="U30" i="1"/>
  <c r="T30" i="1"/>
  <c r="Y29" i="1"/>
  <c r="X29" i="1"/>
  <c r="W29" i="1"/>
  <c r="V29" i="1"/>
  <c r="U29" i="1"/>
  <c r="T29" i="1"/>
  <c r="Y28" i="1"/>
  <c r="X28" i="1"/>
  <c r="W28" i="1"/>
  <c r="V28" i="1"/>
  <c r="U28" i="1"/>
  <c r="T28" i="1"/>
  <c r="X9" i="1"/>
  <c r="S9" i="1"/>
  <c r="X8" i="1"/>
  <c r="W8" i="1"/>
  <c r="V8" i="1"/>
  <c r="U8" i="1"/>
  <c r="T8" i="1"/>
  <c r="S8" i="1"/>
  <c r="Y8" i="1" s="1"/>
  <c r="Y7" i="1"/>
  <c r="X7" i="1"/>
  <c r="W7" i="1"/>
  <c r="V7" i="1"/>
  <c r="U7" i="1"/>
  <c r="T7" i="1"/>
  <c r="Y6" i="1"/>
  <c r="X6" i="1"/>
  <c r="W6" i="1"/>
  <c r="V6" i="1"/>
  <c r="U6" i="1"/>
  <c r="T6" i="1"/>
  <c r="Y5" i="1"/>
  <c r="X5" i="1"/>
  <c r="W5" i="1"/>
  <c r="V5" i="1"/>
  <c r="U5" i="1"/>
  <c r="T5" i="1"/>
  <c r="O5" i="1"/>
  <c r="N5" i="1"/>
  <c r="M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G5" i="1"/>
  <c r="D5" i="1"/>
  <c r="C5" i="1"/>
  <c r="B5" i="1"/>
  <c r="A5" i="1"/>
  <c r="L5" i="1" s="1"/>
  <c r="Y4" i="1"/>
  <c r="X4" i="1"/>
  <c r="W4" i="1"/>
  <c r="V4" i="1"/>
  <c r="U4" i="1"/>
  <c r="T4" i="1"/>
  <c r="Q4" i="1"/>
  <c r="P4" i="1"/>
  <c r="O4" i="1"/>
  <c r="N4" i="1"/>
  <c r="M4" i="1"/>
  <c r="L4" i="1"/>
  <c r="G4" i="1"/>
  <c r="F4" i="1"/>
  <c r="E4" i="1"/>
  <c r="D4" i="1"/>
  <c r="C4" i="1"/>
  <c r="B4" i="1"/>
  <c r="E5" i="1" l="1"/>
  <c r="P5" i="1"/>
  <c r="A6" i="1"/>
  <c r="V9" i="1"/>
  <c r="U9" i="1"/>
  <c r="T9" i="1"/>
  <c r="Y9" i="1"/>
  <c r="S10" i="1"/>
  <c r="C39" i="1"/>
  <c r="B39" i="1"/>
  <c r="A40" i="1"/>
  <c r="G39" i="1"/>
  <c r="F39" i="1"/>
  <c r="E39" i="1"/>
  <c r="F5" i="1"/>
  <c r="Q5" i="1"/>
  <c r="W9" i="1"/>
  <c r="E38" i="1"/>
  <c r="Y10" i="1" l="1"/>
  <c r="S11" i="1"/>
  <c r="X10" i="1"/>
  <c r="W10" i="1"/>
  <c r="U10" i="1"/>
  <c r="T10" i="1"/>
  <c r="V10" i="1"/>
  <c r="D40" i="1"/>
  <c r="C40" i="1"/>
  <c r="B40" i="1"/>
  <c r="A41" i="1"/>
  <c r="G40" i="1"/>
  <c r="F40" i="1"/>
  <c r="E40" i="1"/>
  <c r="Q6" i="1"/>
  <c r="F6" i="1"/>
  <c r="E6" i="1"/>
  <c r="A7" i="1"/>
  <c r="O6" i="1"/>
  <c r="C6" i="1"/>
  <c r="P6" i="1"/>
  <c r="D6" i="1"/>
  <c r="N6" i="1"/>
  <c r="B6" i="1"/>
  <c r="M6" i="1"/>
  <c r="L6" i="1"/>
  <c r="G6" i="1"/>
  <c r="E41" i="1" l="1"/>
  <c r="D41" i="1"/>
  <c r="C41" i="1"/>
  <c r="B41" i="1"/>
  <c r="A42" i="1"/>
  <c r="G41" i="1"/>
  <c r="F41" i="1"/>
  <c r="M7" i="1"/>
  <c r="B7" i="1"/>
  <c r="A8" i="1"/>
  <c r="P7" i="1"/>
  <c r="D7" i="1"/>
  <c r="N7" i="1"/>
  <c r="O7" i="1"/>
  <c r="C7" i="1"/>
  <c r="L7" i="1"/>
  <c r="G7" i="1"/>
  <c r="F7" i="1"/>
  <c r="Q7" i="1"/>
  <c r="E7" i="1"/>
  <c r="T11" i="1"/>
  <c r="S12" i="1"/>
  <c r="X11" i="1"/>
  <c r="W11" i="1"/>
  <c r="Y11" i="1"/>
  <c r="V11" i="1"/>
  <c r="U11" i="1"/>
  <c r="W12" i="1" l="1"/>
  <c r="V12" i="1"/>
  <c r="U12" i="1"/>
  <c r="Y12" i="1"/>
  <c r="X12" i="1"/>
  <c r="T12" i="1"/>
  <c r="S13" i="1"/>
  <c r="F42" i="1"/>
  <c r="E42" i="1"/>
  <c r="D42" i="1"/>
  <c r="C42" i="1"/>
  <c r="B42" i="1"/>
  <c r="A43" i="1"/>
  <c r="G42" i="1"/>
  <c r="G8" i="1"/>
  <c r="A9" i="1"/>
  <c r="Q8" i="1"/>
  <c r="F8" i="1"/>
  <c r="P8" i="1"/>
  <c r="E8" i="1"/>
  <c r="O8" i="1"/>
  <c r="M8" i="1"/>
  <c r="N8" i="1"/>
  <c r="L8" i="1"/>
  <c r="D8" i="1"/>
  <c r="C8" i="1"/>
  <c r="B8" i="1"/>
  <c r="M9" i="1" l="1"/>
  <c r="B9" i="1"/>
  <c r="L9" i="1"/>
  <c r="A10" i="1"/>
  <c r="Q9" i="1"/>
  <c r="F9" i="1"/>
  <c r="P9" i="1"/>
  <c r="E9" i="1"/>
  <c r="D9" i="1"/>
  <c r="C9" i="1"/>
  <c r="G9" i="1"/>
  <c r="O9" i="1"/>
  <c r="N9" i="1"/>
  <c r="Y13" i="1"/>
  <c r="S14" i="1"/>
  <c r="X13" i="1"/>
  <c r="V13" i="1"/>
  <c r="U13" i="1"/>
  <c r="W13" i="1"/>
  <c r="T13" i="1"/>
  <c r="G43" i="1"/>
  <c r="F43" i="1"/>
  <c r="E43" i="1"/>
  <c r="D43" i="1"/>
  <c r="C43" i="1"/>
  <c r="B43" i="1"/>
  <c r="A44" i="1"/>
  <c r="U14" i="1" l="1"/>
  <c r="T14" i="1"/>
  <c r="Y14" i="1"/>
  <c r="S15" i="1"/>
  <c r="X14" i="1"/>
  <c r="W14" i="1"/>
  <c r="V14" i="1"/>
  <c r="A45" i="1"/>
  <c r="G44" i="1"/>
  <c r="F44" i="1"/>
  <c r="E44" i="1"/>
  <c r="D44" i="1"/>
  <c r="C44" i="1"/>
  <c r="B44" i="1"/>
  <c r="P10" i="1"/>
  <c r="E10" i="1"/>
  <c r="O10" i="1"/>
  <c r="D10" i="1"/>
  <c r="N10" i="1"/>
  <c r="C10" i="1"/>
  <c r="L10" i="1"/>
  <c r="F10" i="1"/>
  <c r="B10" i="1"/>
  <c r="A11" i="1"/>
  <c r="G10" i="1"/>
  <c r="Q10" i="1"/>
  <c r="M10" i="1"/>
  <c r="G11" i="1" l="1"/>
  <c r="A12" i="1"/>
  <c r="Q11" i="1"/>
  <c r="F11" i="1"/>
  <c r="O11" i="1"/>
  <c r="D11" i="1"/>
  <c r="N11" i="1"/>
  <c r="C11" i="1"/>
  <c r="E11" i="1"/>
  <c r="B11" i="1"/>
  <c r="L11" i="1"/>
  <c r="P11" i="1"/>
  <c r="M11" i="1"/>
  <c r="A46" i="1"/>
  <c r="G45" i="1"/>
  <c r="F45" i="1"/>
  <c r="E45" i="1"/>
  <c r="D45" i="1"/>
  <c r="C45" i="1"/>
  <c r="B45" i="1"/>
  <c r="S16" i="1"/>
  <c r="X15" i="1"/>
  <c r="W15" i="1"/>
  <c r="V15" i="1"/>
  <c r="T15" i="1"/>
  <c r="Y15" i="1"/>
  <c r="U15" i="1"/>
  <c r="B46" i="1" l="1"/>
  <c r="A47" i="1"/>
  <c r="G46" i="1"/>
  <c r="F46" i="1"/>
  <c r="E46" i="1"/>
  <c r="D46" i="1"/>
  <c r="C46" i="1"/>
  <c r="Y16" i="1"/>
  <c r="W16" i="1"/>
  <c r="V16" i="1"/>
  <c r="X16" i="1"/>
  <c r="U16" i="1"/>
  <c r="S17" i="1"/>
  <c r="T16" i="1"/>
  <c r="N12" i="1"/>
  <c r="C12" i="1"/>
  <c r="M12" i="1"/>
  <c r="B12" i="1"/>
  <c r="L12" i="1"/>
  <c r="G12" i="1"/>
  <c r="A13" i="1"/>
  <c r="Q12" i="1"/>
  <c r="F12" i="1"/>
  <c r="E12" i="1"/>
  <c r="D12" i="1"/>
  <c r="P12" i="1"/>
  <c r="O12" i="1"/>
  <c r="A14" i="1" l="1"/>
  <c r="Q13" i="1"/>
  <c r="F13" i="1"/>
  <c r="P13" i="1"/>
  <c r="E13" i="1"/>
  <c r="O13" i="1"/>
  <c r="D13" i="1"/>
  <c r="M13" i="1"/>
  <c r="B13" i="1"/>
  <c r="L13" i="1"/>
  <c r="G13" i="1"/>
  <c r="C13" i="1"/>
  <c r="N13" i="1"/>
  <c r="V17" i="1"/>
  <c r="U17" i="1"/>
  <c r="T17" i="1"/>
  <c r="Y17" i="1"/>
  <c r="X17" i="1"/>
  <c r="W17" i="1"/>
  <c r="S18" i="1"/>
  <c r="C47" i="1"/>
  <c r="B47" i="1"/>
  <c r="A48" i="1"/>
  <c r="G47" i="1"/>
  <c r="F47" i="1"/>
  <c r="E47" i="1"/>
  <c r="D47" i="1"/>
  <c r="D48" i="1" l="1"/>
  <c r="C48" i="1"/>
  <c r="B48" i="1"/>
  <c r="A49" i="1"/>
  <c r="G48" i="1"/>
  <c r="F48" i="1"/>
  <c r="E48" i="1"/>
  <c r="Y18" i="1"/>
  <c r="S19" i="1"/>
  <c r="X18" i="1"/>
  <c r="W18" i="1"/>
  <c r="U18" i="1"/>
  <c r="T18" i="1"/>
  <c r="V18" i="1"/>
  <c r="L14" i="1"/>
  <c r="G14" i="1"/>
  <c r="P14" i="1"/>
  <c r="E14" i="1"/>
  <c r="O14" i="1"/>
  <c r="D14" i="1"/>
  <c r="F14" i="1"/>
  <c r="C14" i="1"/>
  <c r="A15" i="1"/>
  <c r="B14" i="1"/>
  <c r="M14" i="1"/>
  <c r="Q14" i="1"/>
  <c r="N14" i="1"/>
  <c r="O15" i="1" l="1"/>
  <c r="D15" i="1"/>
  <c r="N15" i="1"/>
  <c r="C15" i="1"/>
  <c r="M15" i="1"/>
  <c r="B15" i="1"/>
  <c r="G15" i="1"/>
  <c r="F15" i="1"/>
  <c r="E15" i="1"/>
  <c r="A16" i="1"/>
  <c r="L15" i="1"/>
  <c r="Q15" i="1"/>
  <c r="P15" i="1"/>
  <c r="E49" i="1"/>
  <c r="D49" i="1"/>
  <c r="C49" i="1"/>
  <c r="B49" i="1"/>
  <c r="A50" i="1"/>
  <c r="G49" i="1"/>
  <c r="F49" i="1"/>
  <c r="T19" i="1"/>
  <c r="S20" i="1"/>
  <c r="X19" i="1"/>
  <c r="W19" i="1"/>
  <c r="Y19" i="1"/>
  <c r="V19" i="1"/>
  <c r="U19" i="1"/>
  <c r="F50" i="1" l="1"/>
  <c r="E50" i="1"/>
  <c r="D50" i="1"/>
  <c r="C50" i="1"/>
  <c r="B50" i="1"/>
  <c r="A51" i="1"/>
  <c r="G50" i="1"/>
  <c r="G16" i="1"/>
  <c r="A17" i="1"/>
  <c r="Q16" i="1"/>
  <c r="F16" i="1"/>
  <c r="P16" i="1"/>
  <c r="E16" i="1"/>
  <c r="N16" i="1"/>
  <c r="C16" i="1"/>
  <c r="M16" i="1"/>
  <c r="B16" i="1"/>
  <c r="D16" i="1"/>
  <c r="L16" i="1"/>
  <c r="O16" i="1"/>
  <c r="W20" i="1"/>
  <c r="V20" i="1"/>
  <c r="U20" i="1"/>
  <c r="Y20" i="1"/>
  <c r="X20" i="1"/>
  <c r="T20" i="1"/>
  <c r="S21" i="1"/>
  <c r="G51" i="1" l="1"/>
  <c r="F51" i="1"/>
  <c r="E51" i="1"/>
  <c r="D51" i="1"/>
  <c r="C51" i="1"/>
  <c r="B51" i="1"/>
  <c r="A52" i="1"/>
  <c r="Y21" i="1"/>
  <c r="S22" i="1"/>
  <c r="X21" i="1"/>
  <c r="V21" i="1"/>
  <c r="U21" i="1"/>
  <c r="W21" i="1"/>
  <c r="T21" i="1"/>
  <c r="M17" i="1"/>
  <c r="B17" i="1"/>
  <c r="L17" i="1"/>
  <c r="A18" i="1"/>
  <c r="Q17" i="1"/>
  <c r="F17" i="1"/>
  <c r="P17" i="1"/>
  <c r="E17" i="1"/>
  <c r="G17" i="1"/>
  <c r="D17" i="1"/>
  <c r="C17" i="1"/>
  <c r="N17" i="1"/>
  <c r="O17" i="1"/>
  <c r="A53" i="1" l="1"/>
  <c r="G52" i="1"/>
  <c r="F52" i="1"/>
  <c r="E52" i="1"/>
  <c r="D52" i="1"/>
  <c r="C52" i="1"/>
  <c r="B52" i="1"/>
  <c r="P18" i="1"/>
  <c r="E18" i="1"/>
  <c r="O18" i="1"/>
  <c r="D18" i="1"/>
  <c r="N18" i="1"/>
  <c r="C18" i="1"/>
  <c r="L18" i="1"/>
  <c r="G18" i="1"/>
  <c r="F18" i="1"/>
  <c r="B18" i="1"/>
  <c r="A19" i="1"/>
  <c r="M18" i="1"/>
  <c r="Q18" i="1"/>
  <c r="U22" i="1"/>
  <c r="T22" i="1"/>
  <c r="Y22" i="1"/>
  <c r="S23" i="1"/>
  <c r="X22" i="1"/>
  <c r="W22" i="1"/>
  <c r="V22" i="1"/>
  <c r="S24" i="1" l="1"/>
  <c r="X23" i="1"/>
  <c r="W23" i="1"/>
  <c r="V23" i="1"/>
  <c r="T23" i="1"/>
  <c r="Y23" i="1"/>
  <c r="U23" i="1"/>
  <c r="G19" i="1"/>
  <c r="A20" i="1"/>
  <c r="Q19" i="1"/>
  <c r="F19" i="1"/>
  <c r="O19" i="1"/>
  <c r="D19" i="1"/>
  <c r="N19" i="1"/>
  <c r="C19" i="1"/>
  <c r="L19" i="1"/>
  <c r="E19" i="1"/>
  <c r="B19" i="1"/>
  <c r="M19" i="1"/>
  <c r="P19" i="1"/>
  <c r="A54" i="1"/>
  <c r="G53" i="1"/>
  <c r="F53" i="1"/>
  <c r="E53" i="1"/>
  <c r="D53" i="1"/>
  <c r="C53" i="1"/>
  <c r="B53" i="1"/>
  <c r="B54" i="1" l="1"/>
  <c r="A55" i="1"/>
  <c r="G54" i="1"/>
  <c r="F54" i="1"/>
  <c r="E54" i="1"/>
  <c r="D54" i="1"/>
  <c r="C54" i="1"/>
  <c r="N20" i="1"/>
  <c r="C20" i="1"/>
  <c r="M20" i="1"/>
  <c r="B20" i="1"/>
  <c r="L20" i="1"/>
  <c r="G20" i="1"/>
  <c r="A21" i="1"/>
  <c r="Q20" i="1"/>
  <c r="F20" i="1"/>
  <c r="E20" i="1"/>
  <c r="D20" i="1"/>
  <c r="O20" i="1"/>
  <c r="P20" i="1"/>
  <c r="Y24" i="1"/>
  <c r="W24" i="1"/>
  <c r="V24" i="1"/>
  <c r="X24" i="1"/>
  <c r="U24" i="1"/>
  <c r="S25" i="1"/>
  <c r="T24" i="1"/>
  <c r="V25" i="1" l="1"/>
  <c r="U25" i="1"/>
  <c r="T25" i="1"/>
  <c r="Y25" i="1"/>
  <c r="X25" i="1"/>
  <c r="W25" i="1"/>
  <c r="S26" i="1"/>
  <c r="C55" i="1"/>
  <c r="B55" i="1"/>
  <c r="A56" i="1"/>
  <c r="G55" i="1"/>
  <c r="F55" i="1"/>
  <c r="E55" i="1"/>
  <c r="D55" i="1"/>
  <c r="A22" i="1"/>
  <c r="Q21" i="1"/>
  <c r="F21" i="1"/>
  <c r="P21" i="1"/>
  <c r="E21" i="1"/>
  <c r="O21" i="1"/>
  <c r="D21" i="1"/>
  <c r="M21" i="1"/>
  <c r="B21" i="1"/>
  <c r="L21" i="1"/>
  <c r="G21" i="1"/>
  <c r="C21" i="1"/>
  <c r="N21" i="1"/>
  <c r="L22" i="1" l="1"/>
  <c r="G22" i="1"/>
  <c r="P22" i="1"/>
  <c r="E22" i="1"/>
  <c r="O22" i="1"/>
  <c r="D22" i="1"/>
  <c r="M22" i="1"/>
  <c r="F22" i="1"/>
  <c r="C22" i="1"/>
  <c r="A23" i="1"/>
  <c r="B22" i="1"/>
  <c r="N22" i="1"/>
  <c r="Q22" i="1"/>
  <c r="Y26" i="1"/>
  <c r="S27" i="1"/>
  <c r="X26" i="1"/>
  <c r="W26" i="1"/>
  <c r="U26" i="1"/>
  <c r="T26" i="1"/>
  <c r="V26" i="1"/>
  <c r="D56" i="1"/>
  <c r="C56" i="1"/>
  <c r="B56" i="1"/>
  <c r="A57" i="1"/>
  <c r="G56" i="1"/>
  <c r="F56" i="1"/>
  <c r="E56" i="1"/>
  <c r="T27" i="1" l="1"/>
  <c r="X27" i="1"/>
  <c r="W27" i="1"/>
  <c r="Y27" i="1"/>
  <c r="V27" i="1"/>
  <c r="U27" i="1"/>
  <c r="E57" i="1"/>
  <c r="D57" i="1"/>
  <c r="C57" i="1"/>
  <c r="B57" i="1"/>
  <c r="G57" i="1"/>
  <c r="F57" i="1"/>
  <c r="O23" i="1"/>
  <c r="D23" i="1"/>
  <c r="N23" i="1"/>
  <c r="C23" i="1"/>
  <c r="M23" i="1"/>
  <c r="B23" i="1"/>
  <c r="G23" i="1"/>
  <c r="L23" i="1"/>
  <c r="F23" i="1"/>
  <c r="E23" i="1"/>
  <c r="A24" i="1"/>
  <c r="P23" i="1"/>
  <c r="Q23" i="1"/>
  <c r="G24" i="1" l="1"/>
  <c r="A25" i="1"/>
  <c r="Q24" i="1"/>
  <c r="F24" i="1"/>
  <c r="P24" i="1"/>
  <c r="E24" i="1"/>
  <c r="N24" i="1"/>
  <c r="C24" i="1"/>
  <c r="M24" i="1"/>
  <c r="B24" i="1"/>
  <c r="L24" i="1"/>
  <c r="D24" i="1"/>
  <c r="O24" i="1"/>
  <c r="M25" i="1" l="1"/>
  <c r="B25" i="1"/>
  <c r="L25" i="1"/>
  <c r="A26" i="1"/>
  <c r="Q25" i="1"/>
  <c r="F25" i="1"/>
  <c r="P25" i="1"/>
  <c r="E25" i="1"/>
  <c r="N25" i="1"/>
  <c r="G25" i="1"/>
  <c r="D25" i="1"/>
  <c r="C25" i="1"/>
  <c r="O25" i="1"/>
  <c r="P26" i="1" l="1"/>
  <c r="E26" i="1"/>
  <c r="O26" i="1"/>
  <c r="D26" i="1"/>
  <c r="N26" i="1"/>
  <c r="C26" i="1"/>
  <c r="L26" i="1"/>
  <c r="M26" i="1"/>
  <c r="G26" i="1"/>
  <c r="F26" i="1"/>
  <c r="B26" i="1"/>
  <c r="Q26" i="1"/>
  <c r="A27" i="1"/>
  <c r="G27" i="1" l="1"/>
  <c r="A28" i="1"/>
  <c r="Q27" i="1"/>
  <c r="F27" i="1"/>
  <c r="O27" i="1"/>
  <c r="D27" i="1"/>
  <c r="N27" i="1"/>
  <c r="C27" i="1"/>
  <c r="M27" i="1"/>
  <c r="L27" i="1"/>
  <c r="E27" i="1"/>
  <c r="B27" i="1"/>
  <c r="P27" i="1"/>
  <c r="N28" i="1" l="1"/>
  <c r="C28" i="1"/>
  <c r="M28" i="1"/>
  <c r="B28" i="1"/>
  <c r="L28" i="1"/>
  <c r="G28" i="1"/>
  <c r="Q28" i="1"/>
  <c r="F28" i="1"/>
  <c r="A29" i="1"/>
  <c r="O28" i="1"/>
  <c r="E28" i="1"/>
  <c r="D28" i="1"/>
  <c r="P28" i="1"/>
  <c r="G29" i="1" l="1"/>
  <c r="Q29" i="1"/>
  <c r="F29" i="1"/>
  <c r="A30" i="1"/>
  <c r="P29" i="1"/>
  <c r="E29" i="1"/>
  <c r="N29" i="1"/>
  <c r="C29" i="1"/>
  <c r="M29" i="1"/>
  <c r="B29" i="1"/>
  <c r="D29" i="1"/>
  <c r="O29" i="1"/>
  <c r="L29" i="1"/>
  <c r="O30" i="1" l="1"/>
  <c r="D30" i="1"/>
  <c r="N30" i="1"/>
  <c r="C30" i="1"/>
  <c r="M30" i="1"/>
  <c r="B30" i="1"/>
  <c r="L30" i="1"/>
  <c r="G30" i="1"/>
  <c r="Q30" i="1"/>
  <c r="F30" i="1"/>
  <c r="P30" i="1"/>
  <c r="A31" i="1"/>
  <c r="E30" i="1"/>
  <c r="G31" i="1" l="1"/>
  <c r="Q31" i="1"/>
  <c r="F31" i="1"/>
  <c r="A32" i="1"/>
  <c r="P31" i="1"/>
  <c r="E31" i="1"/>
  <c r="O31" i="1"/>
  <c r="D31" i="1"/>
  <c r="N31" i="1"/>
  <c r="C31" i="1"/>
  <c r="M31" i="1"/>
  <c r="B31" i="1"/>
  <c r="L31" i="1"/>
  <c r="O32" i="1" l="1"/>
  <c r="D32" i="1"/>
  <c r="N32" i="1"/>
  <c r="C32" i="1"/>
  <c r="M32" i="1"/>
  <c r="B32" i="1"/>
  <c r="L32" i="1"/>
  <c r="G32" i="1"/>
  <c r="Q32" i="1"/>
  <c r="F32" i="1"/>
  <c r="P32" i="1"/>
  <c r="A33" i="1"/>
  <c r="E32" i="1"/>
  <c r="G33" i="1" l="1"/>
  <c r="Q33" i="1"/>
  <c r="F33" i="1"/>
  <c r="P33" i="1"/>
  <c r="E33" i="1"/>
  <c r="O33" i="1"/>
  <c r="D33" i="1"/>
  <c r="N33" i="1"/>
  <c r="C33" i="1"/>
  <c r="M33" i="1"/>
  <c r="B33" i="1"/>
  <c r="L33" i="1"/>
</calcChain>
</file>

<file path=xl/sharedStrings.xml><?xml version="1.0" encoding="utf-8"?>
<sst xmlns="http://schemas.openxmlformats.org/spreadsheetml/2006/main" count="11" uniqueCount="9">
  <si>
    <t>Pearson's Significance Table</t>
  </si>
  <si>
    <r>
      <t xml:space="preserve">df \ </t>
    </r>
    <r>
      <rPr>
        <vertAlign val="superscript"/>
        <sz val="16"/>
        <color theme="1"/>
        <rFont val="Calibri"/>
        <family val="2"/>
      </rPr>
      <t>α</t>
    </r>
  </si>
  <si>
    <t>The table contains critical values for 2-tail tests. For 1-tail tests, divide α by 2.</t>
  </si>
  <si>
    <t>If the calculated Pearson's correlation coefficient is greater than the critical value from the table, then reject the null hypothesis that there is no correlation</t>
  </si>
  <si>
    <t>Based on the critical values of t using the formula: square root of t^2 /(t^2 + df)</t>
  </si>
  <si>
    <t>Real Statistics Using Excel</t>
  </si>
  <si>
    <t>Updated</t>
  </si>
  <si>
    <t>Copyright © 2013 - 2022 Charles Zaiontz</t>
  </si>
  <si>
    <t>Pearson's Correlation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</si>
</sst>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%20Real%20Statistics%202020\Examples\Real%20Statistics%20Examples%20Correlation-Reliability%2015%20May%202021.xlsx" TargetMode="External"/><Relationship Id="rId1" Type="http://schemas.openxmlformats.org/officeDocument/2006/relationships/externalLinkPath" Target="/Users/user/Documents/A%20Real%20Statistics%202020/Examples/Real%20Statistics%20Examples%20Correlation-Reliability%2015%20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0"/>
      <sheetName val="TOC"/>
      <sheetName val="Cov"/>
      <sheetName val="Corr"/>
      <sheetName val="Corr A"/>
      <sheetName val="Corr B"/>
      <sheetName val="Scatter"/>
      <sheetName val="Scatter 1"/>
      <sheetName val="Scatter 2"/>
      <sheetName val="Corr 0"/>
      <sheetName val="Corr 0a"/>
      <sheetName val="Corr 0b"/>
      <sheetName val="Corr 1"/>
      <sheetName val="Corr 1a"/>
      <sheetName val="Corr 2"/>
      <sheetName val="Corr 3"/>
      <sheetName val="Corr 3a"/>
      <sheetName val="Corr 3b"/>
      <sheetName val="Corr 4"/>
      <sheetName val="Corr 5"/>
      <sheetName val="Corr Power"/>
      <sheetName val="2 Corr"/>
      <sheetName val="2 Corr Dep 1"/>
      <sheetName val="2 Corr Dep 2"/>
      <sheetName val="2 Corr Dep 3"/>
      <sheetName val="Corr and T"/>
      <sheetName val="Corr and Chi-sq"/>
      <sheetName val="Biserial"/>
      <sheetName val="Spearman Rho 1"/>
      <sheetName val="Spearman Rho 1a"/>
      <sheetName val="Spearman Rho 2"/>
      <sheetName val="Spearman Rho 2a"/>
      <sheetName val="Spearman Rho 3"/>
      <sheetName val="Kendall's Tau"/>
      <sheetName val="Kendall Tau 1"/>
      <sheetName val="Kendall Tau 2"/>
      <sheetName val="Kendall Tau 3"/>
      <sheetName val="Box-Cox 1"/>
      <sheetName val="Box-Cox 2"/>
      <sheetName val="Box-Cox 3"/>
      <sheetName val="Polychoric 1"/>
      <sheetName val="Polychoric 2"/>
      <sheetName val="Polychoric 3"/>
      <sheetName val="Polychoric 4"/>
      <sheetName val="Polychoric 5"/>
      <sheetName val="OChisq"/>
      <sheetName val="OChiSq 1"/>
      <sheetName val="OChisq 2"/>
      <sheetName val="Pearson Table"/>
      <sheetName val="Sp Rho Table"/>
      <sheetName val="Ken Tau Table"/>
      <sheetName val="Split-half"/>
      <sheetName val="Split-half 1"/>
      <sheetName val="Split-half 2"/>
      <sheetName val="Split-half 3"/>
      <sheetName val="Split-half 4"/>
      <sheetName val="KRF20"/>
      <sheetName val="Cronbach"/>
      <sheetName val="Cronbach 1"/>
      <sheetName val="Cronbach 2"/>
      <sheetName val="Cronbach 3"/>
      <sheetName val="Cronbach 4"/>
      <sheetName val="Cronbach 5"/>
      <sheetName val="Kappa"/>
      <sheetName val=" Kappa A"/>
      <sheetName val="Kappa 0"/>
      <sheetName val="Kappa 1"/>
      <sheetName val="FKappa"/>
      <sheetName val="Kendall W"/>
      <sheetName val="Kendall W 1"/>
      <sheetName val="Krip cat"/>
      <sheetName val="Krip ser"/>
      <sheetName val="Krip ord"/>
      <sheetName val="Krip int"/>
      <sheetName val="Krip ratio"/>
      <sheetName val="K rating"/>
      <sheetName val="K summary"/>
      <sheetName val="Gwet cat"/>
      <sheetName val="Gwet int"/>
      <sheetName val="Gwet"/>
      <sheetName val="Bland"/>
      <sheetName val="Bland 1"/>
      <sheetName val="Lin"/>
      <sheetName val="Item"/>
      <sheetName val="Rasch A"/>
      <sheetName val="Rasch B"/>
      <sheetName val="Rasch C"/>
      <sheetName val="Rasch D"/>
      <sheetName val="Rasch E"/>
      <sheetName val="Rasch F"/>
      <sheetName val="Rasch G"/>
      <sheetName val="PROX"/>
      <sheetName val="UC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86CA-EC8F-41A6-A127-E9FB24FBCA6A}">
  <sheetPr codeName="Sheet1"/>
  <dimension ref="A1:B6"/>
  <sheetViews>
    <sheetView tabSelected="1" workbookViewId="0"/>
  </sheetViews>
  <sheetFormatPr defaultRowHeight="14.5" x14ac:dyDescent="0.35"/>
  <cols>
    <col min="2" max="2" width="9.26953125" bestFit="1" customWidth="1"/>
  </cols>
  <sheetData>
    <row r="1" spans="1:2" x14ac:dyDescent="0.35">
      <c r="A1" t="s">
        <v>5</v>
      </c>
    </row>
    <row r="2" spans="1:2" x14ac:dyDescent="0.35">
      <c r="A2" t="s">
        <v>8</v>
      </c>
    </row>
    <row r="4" spans="1:2" x14ac:dyDescent="0.35">
      <c r="A4" t="s">
        <v>6</v>
      </c>
      <c r="B4" s="12">
        <v>44924</v>
      </c>
    </row>
    <row r="6" spans="1:2" x14ac:dyDescent="0.35">
      <c r="A6" s="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47CC-86DA-4BBA-B305-9DA6DE89CC9F}">
  <sheetPr codeName="Sheet419"/>
  <dimension ref="A1:Y66"/>
  <sheetViews>
    <sheetView zoomScaleNormal="100" workbookViewId="0"/>
  </sheetViews>
  <sheetFormatPr defaultRowHeight="14.5" x14ac:dyDescent="0.35"/>
  <cols>
    <col min="25" max="25" width="9.1796875" customWidth="1"/>
  </cols>
  <sheetData>
    <row r="1" spans="1:25" x14ac:dyDescent="0.35">
      <c r="A1" s="1" t="s">
        <v>0</v>
      </c>
    </row>
    <row r="3" spans="1:25" ht="24" x14ac:dyDescent="0.5">
      <c r="A3" s="2" t="s">
        <v>1</v>
      </c>
      <c r="B3">
        <v>0.2</v>
      </c>
      <c r="C3">
        <v>0.1</v>
      </c>
      <c r="D3">
        <v>0.05</v>
      </c>
      <c r="E3">
        <v>0.02</v>
      </c>
      <c r="F3">
        <v>0.01</v>
      </c>
      <c r="G3">
        <v>1E-3</v>
      </c>
      <c r="K3" s="2" t="s">
        <v>1</v>
      </c>
      <c r="L3">
        <v>0.2</v>
      </c>
      <c r="M3">
        <v>0.1</v>
      </c>
      <c r="N3">
        <v>0.05</v>
      </c>
      <c r="O3">
        <v>0.02</v>
      </c>
      <c r="P3">
        <v>0.01</v>
      </c>
      <c r="Q3">
        <v>1E-3</v>
      </c>
      <c r="S3" s="2" t="s">
        <v>1</v>
      </c>
      <c r="T3">
        <v>0.2</v>
      </c>
      <c r="U3">
        <v>0.1</v>
      </c>
      <c r="V3">
        <v>0.05</v>
      </c>
      <c r="W3">
        <v>0.02</v>
      </c>
      <c r="X3">
        <v>0.01</v>
      </c>
      <c r="Y3">
        <v>1E-3</v>
      </c>
    </row>
    <row r="4" spans="1:25" x14ac:dyDescent="0.35">
      <c r="A4">
        <v>1</v>
      </c>
      <c r="B4" s="3">
        <f>TINV(B$3,$A4)/SQRT(TINV(B$3,$A4)^2+$A4)</f>
        <v>0.95105651629515364</v>
      </c>
      <c r="C4" s="4">
        <f t="shared" ref="C4:G19" si="0">TINV(C$3,$A4)/SQRT(TINV(C$3,$A4)^2+$A4)</f>
        <v>0.98768834059513766</v>
      </c>
      <c r="D4" s="4">
        <f t="shared" si="0"/>
        <v>0.99691733373312796</v>
      </c>
      <c r="E4" s="4">
        <f t="shared" si="0"/>
        <v>0.9995065603657316</v>
      </c>
      <c r="F4" s="4">
        <f t="shared" si="0"/>
        <v>0.9998766324816607</v>
      </c>
      <c r="G4" s="5">
        <f t="shared" si="0"/>
        <v>0.99999876629970352</v>
      </c>
      <c r="K4">
        <v>1</v>
      </c>
      <c r="L4" s="3">
        <f>TINV(L$3,$A4)/SQRT(TINV(L$3,$A4)^2+$A4)</f>
        <v>0.95105651629515364</v>
      </c>
      <c r="M4" s="4">
        <f t="shared" ref="M4:Q19" si="1">TINV(M$3,$A4)/SQRT(TINV(M$3,$A4)^2+$A4)</f>
        <v>0.98768834059513766</v>
      </c>
      <c r="N4" s="4">
        <f t="shared" si="1"/>
        <v>0.99691733373312796</v>
      </c>
      <c r="O4" s="4">
        <f t="shared" si="1"/>
        <v>0.9995065603657316</v>
      </c>
      <c r="P4" s="4">
        <f t="shared" si="1"/>
        <v>0.9998766324816607</v>
      </c>
      <c r="Q4" s="5">
        <f t="shared" si="1"/>
        <v>0.99999876629970352</v>
      </c>
      <c r="S4">
        <v>35</v>
      </c>
      <c r="T4" s="3">
        <f>TINV(T$3,$S4)/SQRT(TINV(T$3,$S4)^2+$S4)</f>
        <v>0.21559761566067975</v>
      </c>
      <c r="U4" s="4">
        <f t="shared" ref="U4:Y19" si="2">TINV(U$3,$S4)/SQRT(TINV(U$3,$S4)^2+$S4)</f>
        <v>0.2746105225799027</v>
      </c>
      <c r="V4" s="4">
        <f t="shared" si="2"/>
        <v>0.32457291523666998</v>
      </c>
      <c r="W4" s="4">
        <f t="shared" si="2"/>
        <v>0.38097558270616944</v>
      </c>
      <c r="X4" s="4">
        <f t="shared" si="2"/>
        <v>0.418210849426567</v>
      </c>
      <c r="Y4" s="5">
        <f t="shared" si="2"/>
        <v>0.51889802017825537</v>
      </c>
    </row>
    <row r="5" spans="1:25" x14ac:dyDescent="0.35">
      <c r="A5">
        <f t="shared" ref="A5:A33" si="3">A4+1</f>
        <v>2</v>
      </c>
      <c r="B5" s="6">
        <f t="shared" ref="B5:G34" si="4">TINV(B$3,$A5)/SQRT(TINV(B$3,$A5)^2+$A5)</f>
        <v>0.79999999999999993</v>
      </c>
      <c r="C5" s="7">
        <f t="shared" si="0"/>
        <v>0.90000000000000013</v>
      </c>
      <c r="D5" s="7">
        <f t="shared" si="0"/>
        <v>0.95</v>
      </c>
      <c r="E5" s="7">
        <f t="shared" si="0"/>
        <v>0.98</v>
      </c>
      <c r="F5" s="7">
        <f t="shared" si="0"/>
        <v>0.9900000000000001</v>
      </c>
      <c r="G5" s="8">
        <f t="shared" si="0"/>
        <v>0.999</v>
      </c>
      <c r="K5">
        <f t="shared" ref="K5:K33" si="5">K4+1</f>
        <v>2</v>
      </c>
      <c r="L5" s="6">
        <f t="shared" ref="L5:Q29" si="6">TINV(L$3,$A5)/SQRT(TINV(L$3,$A5)^2+$A5)</f>
        <v>0.79999999999999993</v>
      </c>
      <c r="M5" s="7">
        <f t="shared" si="1"/>
        <v>0.90000000000000013</v>
      </c>
      <c r="N5" s="7">
        <f t="shared" si="1"/>
        <v>0.95</v>
      </c>
      <c r="O5" s="7">
        <f t="shared" si="1"/>
        <v>0.98</v>
      </c>
      <c r="P5" s="7">
        <f t="shared" si="1"/>
        <v>0.9900000000000001</v>
      </c>
      <c r="Q5" s="8">
        <f t="shared" si="1"/>
        <v>0.999</v>
      </c>
      <c r="S5">
        <v>40</v>
      </c>
      <c r="T5" s="6">
        <f t="shared" ref="T5:Y32" si="7">TINV(T$3,$S5)/SQRT(TINV(T$3,$S5)^2+$S5)</f>
        <v>0.2017959441926199</v>
      </c>
      <c r="U5" s="7">
        <f t="shared" si="2"/>
        <v>0.25727789942971147</v>
      </c>
      <c r="V5" s="7">
        <f t="shared" si="2"/>
        <v>0.30439558128531835</v>
      </c>
      <c r="W5" s="7">
        <f t="shared" si="2"/>
        <v>0.35778718208168625</v>
      </c>
      <c r="X5" s="7">
        <f t="shared" si="2"/>
        <v>0.39317432821060738</v>
      </c>
      <c r="Y5" s="8">
        <f t="shared" si="2"/>
        <v>0.48957021110841931</v>
      </c>
    </row>
    <row r="6" spans="1:25" x14ac:dyDescent="0.35">
      <c r="A6">
        <f t="shared" si="3"/>
        <v>3</v>
      </c>
      <c r="B6" s="6">
        <f t="shared" si="4"/>
        <v>0.68704882613254048</v>
      </c>
      <c r="C6" s="7">
        <f t="shared" si="0"/>
        <v>0.80538363652011968</v>
      </c>
      <c r="D6" s="7">
        <f t="shared" si="0"/>
        <v>0.87833944815980525</v>
      </c>
      <c r="E6" s="7">
        <f t="shared" si="0"/>
        <v>0.93433299339680809</v>
      </c>
      <c r="F6" s="7">
        <f t="shared" si="0"/>
        <v>0.95873500358707509</v>
      </c>
      <c r="G6" s="8">
        <f t="shared" si="0"/>
        <v>0.99113872604579734</v>
      </c>
      <c r="K6">
        <f t="shared" si="5"/>
        <v>3</v>
      </c>
      <c r="L6" s="6">
        <f t="shared" si="6"/>
        <v>0.68704882613254048</v>
      </c>
      <c r="M6" s="7">
        <f t="shared" si="1"/>
        <v>0.80538363652011968</v>
      </c>
      <c r="N6" s="7">
        <f t="shared" si="1"/>
        <v>0.87833944815980525</v>
      </c>
      <c r="O6" s="7">
        <f t="shared" si="1"/>
        <v>0.93433299339680809</v>
      </c>
      <c r="P6" s="7">
        <f t="shared" si="1"/>
        <v>0.95873500358707509</v>
      </c>
      <c r="Q6" s="8">
        <f t="shared" si="1"/>
        <v>0.99113872604579734</v>
      </c>
      <c r="S6">
        <v>45</v>
      </c>
      <c r="T6" s="6">
        <f t="shared" si="7"/>
        <v>0.19034454352119981</v>
      </c>
      <c r="U6" s="7">
        <f t="shared" si="2"/>
        <v>0.24285904535313621</v>
      </c>
      <c r="V6" s="7">
        <f t="shared" si="2"/>
        <v>0.28756298464830221</v>
      </c>
      <c r="W6" s="7">
        <f t="shared" si="2"/>
        <v>0.33836706778165565</v>
      </c>
      <c r="X6" s="7">
        <f t="shared" si="2"/>
        <v>0.37214242670274456</v>
      </c>
      <c r="Y6" s="8">
        <f t="shared" si="2"/>
        <v>0.46467291999933047</v>
      </c>
    </row>
    <row r="7" spans="1:25" x14ac:dyDescent="0.35">
      <c r="A7">
        <f t="shared" si="3"/>
        <v>4</v>
      </c>
      <c r="B7" s="6">
        <f t="shared" si="4"/>
        <v>0.60839978868181666</v>
      </c>
      <c r="C7" s="7">
        <f t="shared" si="0"/>
        <v>0.72929927565683239</v>
      </c>
      <c r="D7" s="7">
        <f t="shared" si="0"/>
        <v>0.81140135189950779</v>
      </c>
      <c r="E7" s="7">
        <f t="shared" si="0"/>
        <v>0.88219372844360944</v>
      </c>
      <c r="F7" s="7">
        <f t="shared" si="0"/>
        <v>0.91719969856791372</v>
      </c>
      <c r="G7" s="8">
        <f t="shared" si="0"/>
        <v>0.97406778782801806</v>
      </c>
      <c r="K7">
        <f t="shared" si="5"/>
        <v>4</v>
      </c>
      <c r="L7" s="6">
        <f t="shared" si="6"/>
        <v>0.60839978868181666</v>
      </c>
      <c r="M7" s="7">
        <f t="shared" si="1"/>
        <v>0.72929927565683239</v>
      </c>
      <c r="N7" s="7">
        <f t="shared" si="1"/>
        <v>0.81140135189950779</v>
      </c>
      <c r="O7" s="7">
        <f t="shared" si="1"/>
        <v>0.88219372844360944</v>
      </c>
      <c r="P7" s="7">
        <f t="shared" si="1"/>
        <v>0.91719969856791372</v>
      </c>
      <c r="Q7" s="8">
        <f t="shared" si="1"/>
        <v>0.97406778782801806</v>
      </c>
      <c r="S7">
        <v>50</v>
      </c>
      <c r="T7" s="6">
        <f t="shared" si="7"/>
        <v>0.18064427275379205</v>
      </c>
      <c r="U7" s="7">
        <f t="shared" si="2"/>
        <v>0.23061993163052222</v>
      </c>
      <c r="V7" s="7">
        <f t="shared" si="2"/>
        <v>0.27324348372243595</v>
      </c>
      <c r="W7" s="7">
        <f t="shared" si="2"/>
        <v>0.32179577287168387</v>
      </c>
      <c r="X7" s="7">
        <f t="shared" si="2"/>
        <v>0.35415286456158074</v>
      </c>
      <c r="Y7" s="8">
        <f t="shared" si="2"/>
        <v>0.44320093791691934</v>
      </c>
    </row>
    <row r="8" spans="1:25" x14ac:dyDescent="0.35">
      <c r="A8">
        <f t="shared" si="3"/>
        <v>5</v>
      </c>
      <c r="B8" s="6">
        <f t="shared" si="4"/>
        <v>0.55086279517928693</v>
      </c>
      <c r="C8" s="7">
        <f t="shared" si="0"/>
        <v>0.66943946668868382</v>
      </c>
      <c r="D8" s="7">
        <f t="shared" si="0"/>
        <v>0.75449223446096447</v>
      </c>
      <c r="E8" s="7">
        <f t="shared" si="0"/>
        <v>0.83287402450932924</v>
      </c>
      <c r="F8" s="7">
        <f t="shared" si="0"/>
        <v>0.87452637990131199</v>
      </c>
      <c r="G8" s="8">
        <f t="shared" si="0"/>
        <v>0.950883419159121</v>
      </c>
      <c r="K8">
        <f t="shared" si="5"/>
        <v>5</v>
      </c>
      <c r="L8" s="6">
        <f t="shared" si="6"/>
        <v>0.55086279517928693</v>
      </c>
      <c r="M8" s="7">
        <f t="shared" si="1"/>
        <v>0.66943946668868382</v>
      </c>
      <c r="N8" s="7">
        <f t="shared" si="1"/>
        <v>0.75449223446096447</v>
      </c>
      <c r="O8" s="7">
        <f t="shared" si="1"/>
        <v>0.83287402450932924</v>
      </c>
      <c r="P8" s="7">
        <f t="shared" si="1"/>
        <v>0.87452637990131199</v>
      </c>
      <c r="Q8" s="8">
        <f t="shared" si="1"/>
        <v>0.950883419159121</v>
      </c>
      <c r="S8">
        <f>S7+10</f>
        <v>60</v>
      </c>
      <c r="T8" s="6">
        <f t="shared" si="7"/>
        <v>0.16499692368305058</v>
      </c>
      <c r="U8" s="7">
        <f t="shared" si="2"/>
        <v>0.21083186294286677</v>
      </c>
      <c r="V8" s="7">
        <f t="shared" si="2"/>
        <v>0.25003490053004712</v>
      </c>
      <c r="W8" s="7">
        <f t="shared" si="2"/>
        <v>0.29484587061675299</v>
      </c>
      <c r="X8" s="7">
        <f t="shared" si="2"/>
        <v>0.32481844735718168</v>
      </c>
      <c r="Y8" s="8">
        <f t="shared" si="2"/>
        <v>0.40786505388898686</v>
      </c>
    </row>
    <row r="9" spans="1:25" x14ac:dyDescent="0.35">
      <c r="A9">
        <f t="shared" si="3"/>
        <v>6</v>
      </c>
      <c r="B9" s="6">
        <f t="shared" si="4"/>
        <v>0.50672709342306665</v>
      </c>
      <c r="C9" s="7">
        <f t="shared" si="0"/>
        <v>0.62148924512445836</v>
      </c>
      <c r="D9" s="7">
        <f t="shared" si="0"/>
        <v>0.70673440073065374</v>
      </c>
      <c r="E9" s="7">
        <f t="shared" si="0"/>
        <v>0.78872031289845124</v>
      </c>
      <c r="F9" s="7">
        <f t="shared" si="0"/>
        <v>0.83434162559704639</v>
      </c>
      <c r="G9" s="8">
        <f t="shared" si="0"/>
        <v>0.9249041986562635</v>
      </c>
      <c r="K9">
        <f t="shared" si="5"/>
        <v>6</v>
      </c>
      <c r="L9" s="6">
        <f t="shared" si="6"/>
        <v>0.50672709342306665</v>
      </c>
      <c r="M9" s="7">
        <f t="shared" si="1"/>
        <v>0.62148924512445836</v>
      </c>
      <c r="N9" s="7">
        <f t="shared" si="1"/>
        <v>0.70673440073065374</v>
      </c>
      <c r="O9" s="7">
        <f t="shared" si="1"/>
        <v>0.78872031289845124</v>
      </c>
      <c r="P9" s="7">
        <f t="shared" si="1"/>
        <v>0.83434162559704639</v>
      </c>
      <c r="Q9" s="8">
        <f t="shared" si="1"/>
        <v>0.9249041986562635</v>
      </c>
      <c r="S9">
        <f>S8+10</f>
        <v>70</v>
      </c>
      <c r="T9" s="6">
        <f t="shared" si="7"/>
        <v>0.15281796398579284</v>
      </c>
      <c r="U9" s="7">
        <f t="shared" si="2"/>
        <v>0.19539410582602304</v>
      </c>
      <c r="V9" s="7">
        <f t="shared" si="2"/>
        <v>0.23188342228064182</v>
      </c>
      <c r="W9" s="7">
        <f t="shared" si="2"/>
        <v>0.27369536968550651</v>
      </c>
      <c r="X9" s="7">
        <f t="shared" si="2"/>
        <v>0.30173440413830327</v>
      </c>
      <c r="Y9" s="8">
        <f t="shared" si="2"/>
        <v>0.37979891352259842</v>
      </c>
    </row>
    <row r="10" spans="1:25" x14ac:dyDescent="0.35">
      <c r="A10">
        <f t="shared" si="3"/>
        <v>7</v>
      </c>
      <c r="B10" s="6">
        <f t="shared" si="4"/>
        <v>0.47158865873098793</v>
      </c>
      <c r="C10" s="7">
        <f t="shared" si="0"/>
        <v>0.58220559656116022</v>
      </c>
      <c r="D10" s="7">
        <f t="shared" si="0"/>
        <v>0.66638360533630914</v>
      </c>
      <c r="E10" s="7">
        <f t="shared" si="0"/>
        <v>0.74977582349440275</v>
      </c>
      <c r="F10" s="7">
        <f t="shared" si="0"/>
        <v>0.7976812046498164</v>
      </c>
      <c r="G10" s="8">
        <f t="shared" si="0"/>
        <v>0.89825995312843854</v>
      </c>
      <c r="K10">
        <f t="shared" si="5"/>
        <v>7</v>
      </c>
      <c r="L10" s="6">
        <f t="shared" si="6"/>
        <v>0.47158865873098793</v>
      </c>
      <c r="M10" s="7">
        <f t="shared" si="1"/>
        <v>0.58220559656116022</v>
      </c>
      <c r="N10" s="7">
        <f t="shared" si="1"/>
        <v>0.66638360533630914</v>
      </c>
      <c r="O10" s="7">
        <f t="shared" si="1"/>
        <v>0.74977582349440275</v>
      </c>
      <c r="P10" s="7">
        <f t="shared" si="1"/>
        <v>0.7976812046498164</v>
      </c>
      <c r="Q10" s="8">
        <f t="shared" si="1"/>
        <v>0.89825995312843854</v>
      </c>
      <c r="S10">
        <f>S9+10</f>
        <v>80</v>
      </c>
      <c r="T10" s="6">
        <f t="shared" si="7"/>
        <v>0.14299037512715537</v>
      </c>
      <c r="U10" s="7">
        <f t="shared" si="2"/>
        <v>0.18291577693299502</v>
      </c>
      <c r="V10" s="7">
        <f t="shared" si="2"/>
        <v>0.21718498177239087</v>
      </c>
      <c r="W10" s="7">
        <f t="shared" si="2"/>
        <v>0.2565253741189355</v>
      </c>
      <c r="X10" s="7">
        <f t="shared" si="2"/>
        <v>0.28295800939897592</v>
      </c>
      <c r="Y10" s="8">
        <f t="shared" si="2"/>
        <v>0.35681567249818064</v>
      </c>
    </row>
    <row r="11" spans="1:25" x14ac:dyDescent="0.35">
      <c r="A11">
        <f t="shared" si="3"/>
        <v>8</v>
      </c>
      <c r="B11" s="6">
        <f t="shared" si="4"/>
        <v>0.44279590283657388</v>
      </c>
      <c r="C11" s="7">
        <f t="shared" si="0"/>
        <v>0.54935683193510454</v>
      </c>
      <c r="D11" s="7">
        <f t="shared" si="0"/>
        <v>0.63189686471983397</v>
      </c>
      <c r="E11" s="7">
        <f t="shared" si="0"/>
        <v>0.71545924598628541</v>
      </c>
      <c r="F11" s="7">
        <f t="shared" si="0"/>
        <v>0.76459249666209594</v>
      </c>
      <c r="G11" s="8">
        <f t="shared" si="0"/>
        <v>0.8721151568058807</v>
      </c>
      <c r="K11">
        <f t="shared" si="5"/>
        <v>8</v>
      </c>
      <c r="L11" s="6">
        <f t="shared" si="6"/>
        <v>0.44279590283657388</v>
      </c>
      <c r="M11" s="7">
        <f t="shared" si="1"/>
        <v>0.54935683193510454</v>
      </c>
      <c r="N11" s="7">
        <f t="shared" si="1"/>
        <v>0.63189686471983397</v>
      </c>
      <c r="O11" s="7">
        <f t="shared" si="1"/>
        <v>0.71545924598628541</v>
      </c>
      <c r="P11" s="7">
        <f t="shared" si="1"/>
        <v>0.76459249666209594</v>
      </c>
      <c r="Q11" s="8">
        <f t="shared" si="1"/>
        <v>0.8721151568058807</v>
      </c>
      <c r="S11">
        <f>S10+10</f>
        <v>90</v>
      </c>
      <c r="T11" s="6">
        <f t="shared" si="7"/>
        <v>0.13484350525419964</v>
      </c>
      <c r="U11" s="7">
        <f t="shared" si="2"/>
        <v>0.17255817145670982</v>
      </c>
      <c r="V11" s="7">
        <f t="shared" si="2"/>
        <v>0.2049677602033336</v>
      </c>
      <c r="W11" s="7">
        <f t="shared" si="2"/>
        <v>0.24222656258815348</v>
      </c>
      <c r="X11" s="7">
        <f t="shared" si="2"/>
        <v>0.26729813042398426</v>
      </c>
      <c r="Y11" s="8">
        <f t="shared" si="2"/>
        <v>0.33754879383725117</v>
      </c>
    </row>
    <row r="12" spans="1:25" x14ac:dyDescent="0.35">
      <c r="A12">
        <f t="shared" si="3"/>
        <v>9</v>
      </c>
      <c r="B12" s="6">
        <f t="shared" si="4"/>
        <v>0.41866218294036861</v>
      </c>
      <c r="C12" s="7">
        <f t="shared" si="0"/>
        <v>0.52140436474283314</v>
      </c>
      <c r="D12" s="7">
        <f t="shared" si="0"/>
        <v>0.60206877743700837</v>
      </c>
      <c r="E12" s="7">
        <f t="shared" si="0"/>
        <v>0.68509535175164049</v>
      </c>
      <c r="F12" s="7">
        <f t="shared" si="0"/>
        <v>0.73478633739105792</v>
      </c>
      <c r="G12" s="8">
        <f t="shared" si="0"/>
        <v>0.84704700710630709</v>
      </c>
      <c r="K12">
        <f t="shared" si="5"/>
        <v>9</v>
      </c>
      <c r="L12" s="6">
        <f t="shared" si="6"/>
        <v>0.41866218294036861</v>
      </c>
      <c r="M12" s="7">
        <f t="shared" si="1"/>
        <v>0.52140436474283314</v>
      </c>
      <c r="N12" s="7">
        <f t="shared" si="1"/>
        <v>0.60206877743700837</v>
      </c>
      <c r="O12" s="7">
        <f t="shared" si="1"/>
        <v>0.68509535175164049</v>
      </c>
      <c r="P12" s="7">
        <f t="shared" si="1"/>
        <v>0.73478633739105792</v>
      </c>
      <c r="Q12" s="8">
        <f t="shared" si="1"/>
        <v>0.84704700710630709</v>
      </c>
      <c r="S12">
        <f>S11+10</f>
        <v>100</v>
      </c>
      <c r="T12" s="6">
        <f t="shared" si="7"/>
        <v>0.12794716185501773</v>
      </c>
      <c r="U12" s="7">
        <f t="shared" si="2"/>
        <v>0.16378155682346876</v>
      </c>
      <c r="V12" s="7">
        <f t="shared" si="2"/>
        <v>0.19460416681988521</v>
      </c>
      <c r="W12" s="7">
        <f t="shared" si="2"/>
        <v>0.23007900341476181</v>
      </c>
      <c r="X12" s="7">
        <f t="shared" si="2"/>
        <v>0.25397870719557492</v>
      </c>
      <c r="Y12" s="8">
        <f t="shared" si="2"/>
        <v>0.321095411706106</v>
      </c>
    </row>
    <row r="13" spans="1:25" x14ac:dyDescent="0.35">
      <c r="A13">
        <f t="shared" si="3"/>
        <v>10</v>
      </c>
      <c r="B13" s="6">
        <f t="shared" si="4"/>
        <v>0.39806247281357082</v>
      </c>
      <c r="C13" s="7">
        <f t="shared" si="0"/>
        <v>0.49726474518364544</v>
      </c>
      <c r="D13" s="7">
        <f t="shared" si="0"/>
        <v>0.57598298644226398</v>
      </c>
      <c r="E13" s="7">
        <f t="shared" si="0"/>
        <v>0.65806978903508184</v>
      </c>
      <c r="F13" s="7">
        <f t="shared" si="0"/>
        <v>0.70788755132997161</v>
      </c>
      <c r="G13" s="8">
        <f t="shared" si="0"/>
        <v>0.82330483467491422</v>
      </c>
      <c r="K13">
        <f t="shared" si="5"/>
        <v>10</v>
      </c>
      <c r="L13" s="6">
        <f t="shared" si="6"/>
        <v>0.39806247281357082</v>
      </c>
      <c r="M13" s="7">
        <f t="shared" si="1"/>
        <v>0.49726474518364544</v>
      </c>
      <c r="N13" s="7">
        <f t="shared" si="1"/>
        <v>0.57598298644226398</v>
      </c>
      <c r="O13" s="7">
        <f t="shared" si="1"/>
        <v>0.65806978903508184</v>
      </c>
      <c r="P13" s="7">
        <f t="shared" si="1"/>
        <v>0.70788755132997161</v>
      </c>
      <c r="Q13" s="8">
        <f t="shared" si="1"/>
        <v>0.82330483467491422</v>
      </c>
      <c r="S13">
        <f>S12+25</f>
        <v>125</v>
      </c>
      <c r="T13" s="6">
        <f t="shared" si="7"/>
        <v>0.1144769407688755</v>
      </c>
      <c r="U13" s="7">
        <f t="shared" si="2"/>
        <v>0.14661692834547321</v>
      </c>
      <c r="V13" s="7">
        <f t="shared" si="2"/>
        <v>0.17430829232765008</v>
      </c>
      <c r="W13" s="7">
        <f t="shared" si="2"/>
        <v>0.20624464656332464</v>
      </c>
      <c r="X13" s="7">
        <f t="shared" si="2"/>
        <v>0.2278066943304505</v>
      </c>
      <c r="Y13" s="8">
        <f t="shared" si="2"/>
        <v>0.28860176157275269</v>
      </c>
    </row>
    <row r="14" spans="1:25" x14ac:dyDescent="0.35">
      <c r="A14">
        <f t="shared" si="3"/>
        <v>11</v>
      </c>
      <c r="B14" s="6">
        <f t="shared" si="4"/>
        <v>0.38021594374092721</v>
      </c>
      <c r="C14" s="7">
        <f t="shared" si="0"/>
        <v>0.47615599190716135</v>
      </c>
      <c r="D14" s="7">
        <f t="shared" si="0"/>
        <v>0.55294265949458932</v>
      </c>
      <c r="E14" s="7">
        <f t="shared" si="0"/>
        <v>0.63386299002859847</v>
      </c>
      <c r="F14" s="7">
        <f t="shared" si="0"/>
        <v>0.68352763288746587</v>
      </c>
      <c r="G14" s="8">
        <f t="shared" si="0"/>
        <v>0.80096162028229501</v>
      </c>
      <c r="K14">
        <f t="shared" si="5"/>
        <v>11</v>
      </c>
      <c r="L14" s="6">
        <f t="shared" si="6"/>
        <v>0.38021594374092721</v>
      </c>
      <c r="M14" s="7">
        <f t="shared" si="1"/>
        <v>0.47615599190716135</v>
      </c>
      <c r="N14" s="7">
        <f t="shared" si="1"/>
        <v>0.55294265949458932</v>
      </c>
      <c r="O14" s="7">
        <f t="shared" si="1"/>
        <v>0.63386299002859847</v>
      </c>
      <c r="P14" s="7">
        <f t="shared" si="1"/>
        <v>0.68352763288746587</v>
      </c>
      <c r="Q14" s="8">
        <f t="shared" si="1"/>
        <v>0.80096162028229501</v>
      </c>
      <c r="S14">
        <f>S13+25</f>
        <v>150</v>
      </c>
      <c r="T14" s="6">
        <f t="shared" si="7"/>
        <v>0.10452542595509187</v>
      </c>
      <c r="U14" s="7">
        <f t="shared" si="2"/>
        <v>0.13391907707446343</v>
      </c>
      <c r="V14" s="7">
        <f t="shared" si="2"/>
        <v>0.15927253573777034</v>
      </c>
      <c r="W14" s="7">
        <f t="shared" si="2"/>
        <v>0.18855246455312138</v>
      </c>
      <c r="X14" s="7">
        <f t="shared" si="2"/>
        <v>0.2083492442330328</v>
      </c>
      <c r="Y14" s="8">
        <f t="shared" si="2"/>
        <v>0.2643159810361016</v>
      </c>
    </row>
    <row r="15" spans="1:25" x14ac:dyDescent="0.35">
      <c r="A15">
        <f t="shared" si="3"/>
        <v>12</v>
      </c>
      <c r="B15" s="6">
        <f t="shared" si="4"/>
        <v>0.3645623621208009</v>
      </c>
      <c r="C15" s="7">
        <f t="shared" si="0"/>
        <v>0.45750017184466218</v>
      </c>
      <c r="D15" s="7">
        <f t="shared" si="0"/>
        <v>0.53241280468130958</v>
      </c>
      <c r="E15" s="7">
        <f t="shared" si="0"/>
        <v>0.61204655884284376</v>
      </c>
      <c r="F15" s="7">
        <f t="shared" si="0"/>
        <v>0.66137560424951858</v>
      </c>
      <c r="G15" s="8">
        <f t="shared" si="0"/>
        <v>0.77999842535356212</v>
      </c>
      <c r="K15">
        <f t="shared" si="5"/>
        <v>12</v>
      </c>
      <c r="L15" s="6">
        <f t="shared" si="6"/>
        <v>0.3645623621208009</v>
      </c>
      <c r="M15" s="7">
        <f t="shared" si="1"/>
        <v>0.45750017184466218</v>
      </c>
      <c r="N15" s="7">
        <f t="shared" si="1"/>
        <v>0.53241280468130958</v>
      </c>
      <c r="O15" s="7">
        <f t="shared" si="1"/>
        <v>0.61204655884284376</v>
      </c>
      <c r="P15" s="7">
        <f t="shared" si="1"/>
        <v>0.66137560424951858</v>
      </c>
      <c r="Q15" s="8">
        <f t="shared" si="1"/>
        <v>0.77999842535356212</v>
      </c>
      <c r="S15">
        <f>S14+25</f>
        <v>175</v>
      </c>
      <c r="T15" s="6">
        <f t="shared" si="7"/>
        <v>9.6786751954998612E-2</v>
      </c>
      <c r="U15" s="7">
        <f t="shared" si="2"/>
        <v>0.12403568493254062</v>
      </c>
      <c r="V15" s="7">
        <f t="shared" si="2"/>
        <v>0.14755794561590824</v>
      </c>
      <c r="W15" s="7">
        <f t="shared" si="2"/>
        <v>0.17474948809836638</v>
      </c>
      <c r="X15" s="7">
        <f t="shared" si="2"/>
        <v>0.19315298025632507</v>
      </c>
      <c r="Y15" s="8">
        <f t="shared" si="2"/>
        <v>0.24527973305040951</v>
      </c>
    </row>
    <row r="16" spans="1:25" x14ac:dyDescent="0.35">
      <c r="A16">
        <f t="shared" si="3"/>
        <v>13</v>
      </c>
      <c r="B16" s="6">
        <f t="shared" si="4"/>
        <v>0.35068836998914571</v>
      </c>
      <c r="C16" s="7">
        <f t="shared" si="0"/>
        <v>0.4408608415078501</v>
      </c>
      <c r="D16" s="7">
        <f t="shared" si="0"/>
        <v>0.51397748425605627</v>
      </c>
      <c r="E16" s="7">
        <f t="shared" si="0"/>
        <v>0.59226979060214402</v>
      </c>
      <c r="F16" s="7">
        <f t="shared" si="0"/>
        <v>0.64114480897833814</v>
      </c>
      <c r="G16" s="8">
        <f t="shared" si="0"/>
        <v>0.76035076885789643</v>
      </c>
      <c r="K16">
        <f t="shared" si="5"/>
        <v>13</v>
      </c>
      <c r="L16" s="6">
        <f t="shared" si="6"/>
        <v>0.35068836998914571</v>
      </c>
      <c r="M16" s="7">
        <f t="shared" si="1"/>
        <v>0.4408608415078501</v>
      </c>
      <c r="N16" s="7">
        <f t="shared" si="1"/>
        <v>0.51397748425605627</v>
      </c>
      <c r="O16" s="7">
        <f t="shared" si="1"/>
        <v>0.59226979060214402</v>
      </c>
      <c r="P16" s="7">
        <f t="shared" si="1"/>
        <v>0.64114480897833814</v>
      </c>
      <c r="Q16" s="8">
        <f t="shared" si="1"/>
        <v>0.76035076885789643</v>
      </c>
      <c r="S16">
        <f>S15+25</f>
        <v>200</v>
      </c>
      <c r="T16" s="6">
        <f t="shared" si="7"/>
        <v>9.0546229536893605E-2</v>
      </c>
      <c r="U16" s="7">
        <f t="shared" si="2"/>
        <v>0.11606031588468257</v>
      </c>
      <c r="V16" s="7">
        <f t="shared" si="2"/>
        <v>0.13809813811636562</v>
      </c>
      <c r="W16" s="7">
        <f t="shared" si="2"/>
        <v>0.16359222971365275</v>
      </c>
      <c r="X16" s="7">
        <f t="shared" si="2"/>
        <v>0.18086002310726396</v>
      </c>
      <c r="Y16" s="8">
        <f t="shared" si="2"/>
        <v>0.2298396190952039</v>
      </c>
    </row>
    <row r="17" spans="1:25" x14ac:dyDescent="0.35">
      <c r="A17">
        <f t="shared" si="3"/>
        <v>14</v>
      </c>
      <c r="B17" s="6">
        <f t="shared" si="4"/>
        <v>0.33828163935601402</v>
      </c>
      <c r="C17" s="7">
        <f t="shared" si="0"/>
        <v>0.42590199441122212</v>
      </c>
      <c r="D17" s="7">
        <f t="shared" si="0"/>
        <v>0.49730903545939303</v>
      </c>
      <c r="E17" s="7">
        <f t="shared" si="0"/>
        <v>0.57424534998737287</v>
      </c>
      <c r="F17" s="7">
        <f t="shared" si="0"/>
        <v>0.62259073052884983</v>
      </c>
      <c r="G17" s="8">
        <f t="shared" si="0"/>
        <v>0.74193394441544158</v>
      </c>
      <c r="K17">
        <f t="shared" si="5"/>
        <v>14</v>
      </c>
      <c r="L17" s="6">
        <f t="shared" si="6"/>
        <v>0.33828163935601402</v>
      </c>
      <c r="M17" s="7">
        <f t="shared" si="1"/>
        <v>0.42590199441122212</v>
      </c>
      <c r="N17" s="7">
        <f t="shared" si="1"/>
        <v>0.49730903545939303</v>
      </c>
      <c r="O17" s="7">
        <f t="shared" si="1"/>
        <v>0.57424534998737287</v>
      </c>
      <c r="P17" s="7">
        <f t="shared" si="1"/>
        <v>0.62259073052884983</v>
      </c>
      <c r="Q17" s="8">
        <f t="shared" si="1"/>
        <v>0.74193394441544158</v>
      </c>
      <c r="S17">
        <f t="shared" ref="S17:S22" si="8">S16+50</f>
        <v>250</v>
      </c>
      <c r="T17" s="6">
        <f t="shared" si="7"/>
        <v>8.1000150628123976E-2</v>
      </c>
      <c r="U17" s="7">
        <f t="shared" si="2"/>
        <v>0.10385199975675062</v>
      </c>
      <c r="V17" s="7">
        <f t="shared" si="2"/>
        <v>0.12360678381255608</v>
      </c>
      <c r="W17" s="7">
        <f t="shared" si="2"/>
        <v>0.14648304684506064</v>
      </c>
      <c r="X17" s="7">
        <f t="shared" si="2"/>
        <v>0.16199423064152654</v>
      </c>
      <c r="Y17" s="8">
        <f t="shared" si="2"/>
        <v>0.2060788611174254</v>
      </c>
    </row>
    <row r="18" spans="1:25" x14ac:dyDescent="0.35">
      <c r="A18">
        <f t="shared" si="3"/>
        <v>15</v>
      </c>
      <c r="B18" s="6">
        <f t="shared" si="4"/>
        <v>0.32710130942171872</v>
      </c>
      <c r="C18" s="7">
        <f t="shared" si="0"/>
        <v>0.41236048101042416</v>
      </c>
      <c r="D18" s="7">
        <f t="shared" si="0"/>
        <v>0.48214601690033215</v>
      </c>
      <c r="E18" s="7">
        <f t="shared" si="0"/>
        <v>0.55773676605126832</v>
      </c>
      <c r="F18" s="7">
        <f t="shared" si="0"/>
        <v>0.60550591965385336</v>
      </c>
      <c r="G18" s="8">
        <f t="shared" si="0"/>
        <v>0.72465671411219446</v>
      </c>
      <c r="K18">
        <f t="shared" si="5"/>
        <v>15</v>
      </c>
      <c r="L18" s="6">
        <f t="shared" si="6"/>
        <v>0.32710130942171872</v>
      </c>
      <c r="M18" s="7">
        <f t="shared" si="1"/>
        <v>0.41236048101042416</v>
      </c>
      <c r="N18" s="7">
        <f t="shared" si="1"/>
        <v>0.48214601690033215</v>
      </c>
      <c r="O18" s="7">
        <f t="shared" si="1"/>
        <v>0.55773676605126832</v>
      </c>
      <c r="P18" s="7">
        <f t="shared" si="1"/>
        <v>0.60550591965385336</v>
      </c>
      <c r="Q18" s="8">
        <f t="shared" si="1"/>
        <v>0.72465671411219446</v>
      </c>
      <c r="S18">
        <f t="shared" si="8"/>
        <v>300</v>
      </c>
      <c r="T18" s="6">
        <f t="shared" si="7"/>
        <v>7.3950666032808129E-2</v>
      </c>
      <c r="U18" s="7">
        <f t="shared" si="2"/>
        <v>9.4830536020309802E-2</v>
      </c>
      <c r="V18" s="7">
        <f t="shared" si="2"/>
        <v>0.11289062805166837</v>
      </c>
      <c r="W18" s="7">
        <f t="shared" si="2"/>
        <v>0.13381859274457628</v>
      </c>
      <c r="X18" s="7">
        <f t="shared" si="2"/>
        <v>0.14801880289975514</v>
      </c>
      <c r="Y18" s="8">
        <f t="shared" si="2"/>
        <v>0.18843097555223301</v>
      </c>
    </row>
    <row r="19" spans="1:25" x14ac:dyDescent="0.35">
      <c r="A19">
        <f t="shared" si="3"/>
        <v>16</v>
      </c>
      <c r="B19" s="6">
        <f t="shared" si="4"/>
        <v>0.31695831457261503</v>
      </c>
      <c r="C19" s="7">
        <f t="shared" si="0"/>
        <v>0.4000270517244609</v>
      </c>
      <c r="D19" s="7">
        <f t="shared" si="0"/>
        <v>0.4682773054452069</v>
      </c>
      <c r="E19" s="7">
        <f t="shared" si="0"/>
        <v>0.54254823124784335</v>
      </c>
      <c r="F19" s="7">
        <f t="shared" si="0"/>
        <v>0.58971444840568088</v>
      </c>
      <c r="G19" s="8">
        <f t="shared" si="0"/>
        <v>0.70842856169061341</v>
      </c>
      <c r="K19">
        <f t="shared" si="5"/>
        <v>16</v>
      </c>
      <c r="L19" s="6">
        <f t="shared" si="6"/>
        <v>0.31695831457261503</v>
      </c>
      <c r="M19" s="7">
        <f t="shared" si="1"/>
        <v>0.4000270517244609</v>
      </c>
      <c r="N19" s="7">
        <f t="shared" si="1"/>
        <v>0.4682773054452069</v>
      </c>
      <c r="O19" s="7">
        <f t="shared" si="1"/>
        <v>0.54254823124784335</v>
      </c>
      <c r="P19" s="7">
        <f t="shared" si="1"/>
        <v>0.58971444840568088</v>
      </c>
      <c r="Q19" s="8">
        <f t="shared" si="1"/>
        <v>0.70842856169061341</v>
      </c>
      <c r="S19">
        <f t="shared" si="8"/>
        <v>350</v>
      </c>
      <c r="T19" s="6">
        <f t="shared" si="7"/>
        <v>6.8470285980430881E-2</v>
      </c>
      <c r="U19" s="7">
        <f t="shared" si="2"/>
        <v>8.781390691393666E-2</v>
      </c>
      <c r="V19" s="7">
        <f t="shared" si="2"/>
        <v>0.1045518507497795</v>
      </c>
      <c r="W19" s="7">
        <f t="shared" si="2"/>
        <v>0.12395709560726106</v>
      </c>
      <c r="X19" s="7">
        <f t="shared" si="2"/>
        <v>0.13713076074392011</v>
      </c>
      <c r="Y19" s="8">
        <f t="shared" si="2"/>
        <v>0.17465695339467069</v>
      </c>
    </row>
    <row r="20" spans="1:25" x14ac:dyDescent="0.35">
      <c r="A20">
        <f t="shared" si="3"/>
        <v>17</v>
      </c>
      <c r="B20" s="6">
        <f t="shared" si="4"/>
        <v>0.30770192980360767</v>
      </c>
      <c r="C20" s="7">
        <f t="shared" si="4"/>
        <v>0.38873304602714126</v>
      </c>
      <c r="D20" s="7">
        <f t="shared" si="4"/>
        <v>0.45553050576304221</v>
      </c>
      <c r="E20" s="7">
        <f t="shared" si="4"/>
        <v>0.52851650321914767</v>
      </c>
      <c r="F20" s="7">
        <f t="shared" si="4"/>
        <v>0.57506679104198366</v>
      </c>
      <c r="G20" s="8">
        <f t="shared" si="4"/>
        <v>0.69316336285211155</v>
      </c>
      <c r="K20">
        <f t="shared" si="5"/>
        <v>17</v>
      </c>
      <c r="L20" s="6">
        <f t="shared" si="6"/>
        <v>0.30770192980360767</v>
      </c>
      <c r="M20" s="7">
        <f t="shared" si="6"/>
        <v>0.38873304602714126</v>
      </c>
      <c r="N20" s="7">
        <f t="shared" si="6"/>
        <v>0.45553050576304221</v>
      </c>
      <c r="O20" s="7">
        <f t="shared" si="6"/>
        <v>0.52851650321914767</v>
      </c>
      <c r="P20" s="7">
        <f t="shared" si="6"/>
        <v>0.57506679104198366</v>
      </c>
      <c r="Q20" s="8">
        <f t="shared" si="6"/>
        <v>0.69316336285211155</v>
      </c>
      <c r="S20">
        <f t="shared" si="8"/>
        <v>400</v>
      </c>
      <c r="T20" s="6">
        <f t="shared" si="7"/>
        <v>6.4051783888826819E-2</v>
      </c>
      <c r="U20" s="7">
        <f t="shared" si="7"/>
        <v>8.2154936034726872E-2</v>
      </c>
      <c r="V20" s="7">
        <f t="shared" si="7"/>
        <v>9.7824163304302089E-2</v>
      </c>
      <c r="W20" s="7">
        <f t="shared" si="7"/>
        <v>0.11599696922670055</v>
      </c>
      <c r="X20" s="7">
        <f t="shared" si="7"/>
        <v>0.12833864533647396</v>
      </c>
      <c r="Y20" s="8">
        <f t="shared" si="7"/>
        <v>0.16351976555767439</v>
      </c>
    </row>
    <row r="21" spans="1:25" x14ac:dyDescent="0.35">
      <c r="A21">
        <f t="shared" si="3"/>
        <v>18</v>
      </c>
      <c r="B21" s="6">
        <f t="shared" si="4"/>
        <v>0.29921034404094482</v>
      </c>
      <c r="C21" s="7">
        <f t="shared" si="4"/>
        <v>0.37834086104351955</v>
      </c>
      <c r="D21" s="7">
        <f t="shared" si="4"/>
        <v>0.4437633993377868</v>
      </c>
      <c r="E21" s="7">
        <f t="shared" si="4"/>
        <v>0.5155045398035073</v>
      </c>
      <c r="F21" s="7">
        <f t="shared" si="4"/>
        <v>0.56143540415619153</v>
      </c>
      <c r="G21" s="8">
        <f t="shared" si="4"/>
        <v>0.67878106271128347</v>
      </c>
      <c r="K21">
        <f t="shared" si="5"/>
        <v>18</v>
      </c>
      <c r="L21" s="6">
        <f t="shared" si="6"/>
        <v>0.29921034404094482</v>
      </c>
      <c r="M21" s="7">
        <f t="shared" si="6"/>
        <v>0.37834086104351955</v>
      </c>
      <c r="N21" s="7">
        <f t="shared" si="6"/>
        <v>0.4437633993377868</v>
      </c>
      <c r="O21" s="7">
        <f t="shared" si="6"/>
        <v>0.5155045398035073</v>
      </c>
      <c r="P21" s="7">
        <f t="shared" si="6"/>
        <v>0.56143540415619153</v>
      </c>
      <c r="Q21" s="8">
        <f t="shared" si="6"/>
        <v>0.67878106271128347</v>
      </c>
      <c r="S21">
        <f t="shared" si="8"/>
        <v>450</v>
      </c>
      <c r="T21" s="6">
        <f t="shared" si="7"/>
        <v>6.0391309469038618E-2</v>
      </c>
      <c r="U21" s="7">
        <f t="shared" si="7"/>
        <v>7.746561560519577E-2</v>
      </c>
      <c r="V21" s="7">
        <f t="shared" si="7"/>
        <v>9.224773698840015E-2</v>
      </c>
      <c r="W21" s="7">
        <f t="shared" si="7"/>
        <v>0.10939652871244213</v>
      </c>
      <c r="X21" s="7">
        <f t="shared" si="7"/>
        <v>0.12104620025664652</v>
      </c>
      <c r="Y21" s="8">
        <f t="shared" si="7"/>
        <v>0.15427298739892661</v>
      </c>
    </row>
    <row r="22" spans="1:25" x14ac:dyDescent="0.35">
      <c r="A22">
        <f t="shared" si="3"/>
        <v>19</v>
      </c>
      <c r="B22" s="6">
        <f t="shared" si="4"/>
        <v>0.29138391332034036</v>
      </c>
      <c r="C22" s="7">
        <f t="shared" si="4"/>
        <v>0.36873700336416487</v>
      </c>
      <c r="D22" s="7">
        <f t="shared" si="4"/>
        <v>0.43285755631652884</v>
      </c>
      <c r="E22" s="7">
        <f t="shared" si="4"/>
        <v>0.50339650502134026</v>
      </c>
      <c r="F22" s="7">
        <f t="shared" si="4"/>
        <v>0.54871102602494792</v>
      </c>
      <c r="G22" s="8">
        <f t="shared" si="4"/>
        <v>0.66520825361501978</v>
      </c>
      <c r="K22">
        <f t="shared" si="5"/>
        <v>19</v>
      </c>
      <c r="L22" s="6">
        <f t="shared" si="6"/>
        <v>0.29138391332034036</v>
      </c>
      <c r="M22" s="7">
        <f t="shared" si="6"/>
        <v>0.36873700336416487</v>
      </c>
      <c r="N22" s="7">
        <f t="shared" si="6"/>
        <v>0.43285755631652884</v>
      </c>
      <c r="O22" s="7">
        <f t="shared" si="6"/>
        <v>0.50339650502134026</v>
      </c>
      <c r="P22" s="7">
        <f t="shared" si="6"/>
        <v>0.54871102602494792</v>
      </c>
      <c r="Q22" s="8">
        <f t="shared" si="6"/>
        <v>0.66520825361501978</v>
      </c>
      <c r="S22">
        <f t="shared" si="8"/>
        <v>500</v>
      </c>
      <c r="T22" s="6">
        <f t="shared" si="7"/>
        <v>5.7294281153597686E-2</v>
      </c>
      <c r="U22" s="7">
        <f t="shared" si="7"/>
        <v>7.3497316096765755E-2</v>
      </c>
      <c r="V22" s="7">
        <f t="shared" si="7"/>
        <v>8.7527723995665538E-2</v>
      </c>
      <c r="W22" s="7">
        <f t="shared" si="7"/>
        <v>0.10380811770315304</v>
      </c>
      <c r="X22" s="7">
        <f t="shared" si="7"/>
        <v>0.11487046812576791</v>
      </c>
      <c r="Y22" s="8">
        <f t="shared" si="7"/>
        <v>0.14643601530551412</v>
      </c>
    </row>
    <row r="23" spans="1:25" x14ac:dyDescent="0.35">
      <c r="A23">
        <f t="shared" si="3"/>
        <v>20</v>
      </c>
      <c r="B23" s="6">
        <f t="shared" si="4"/>
        <v>0.28414023961308471</v>
      </c>
      <c r="C23" s="7">
        <f t="shared" si="4"/>
        <v>0.35982694082255157</v>
      </c>
      <c r="D23" s="7">
        <f t="shared" si="4"/>
        <v>0.4227135041660024</v>
      </c>
      <c r="E23" s="7">
        <f t="shared" si="4"/>
        <v>0.49209384097096587</v>
      </c>
      <c r="F23" s="7">
        <f t="shared" si="4"/>
        <v>0.53679962276175341</v>
      </c>
      <c r="G23" s="8">
        <f t="shared" si="4"/>
        <v>0.6523781589654627</v>
      </c>
      <c r="K23">
        <f t="shared" si="5"/>
        <v>20</v>
      </c>
      <c r="L23" s="6">
        <f t="shared" si="6"/>
        <v>0.28414023961308471</v>
      </c>
      <c r="M23" s="7">
        <f t="shared" si="6"/>
        <v>0.35982694082255157</v>
      </c>
      <c r="N23" s="7">
        <f t="shared" si="6"/>
        <v>0.4227135041660024</v>
      </c>
      <c r="O23" s="7">
        <f t="shared" si="6"/>
        <v>0.49209384097096587</v>
      </c>
      <c r="P23" s="7">
        <f t="shared" si="6"/>
        <v>0.53679962276175341</v>
      </c>
      <c r="Q23" s="8">
        <f t="shared" si="6"/>
        <v>0.6523781589654627</v>
      </c>
      <c r="S23">
        <f>S22+100</f>
        <v>600</v>
      </c>
      <c r="T23" s="6">
        <f t="shared" si="7"/>
        <v>5.2305095278837511E-2</v>
      </c>
      <c r="U23" s="7">
        <f t="shared" si="7"/>
        <v>6.7103119672374145E-2</v>
      </c>
      <c r="V23" s="7">
        <f t="shared" si="7"/>
        <v>7.9920461343623211E-2</v>
      </c>
      <c r="W23" s="7">
        <f t="shared" si="7"/>
        <v>9.4798280340258306E-2</v>
      </c>
      <c r="X23" s="7">
        <f t="shared" si="7"/>
        <v>0.1049111691589201</v>
      </c>
      <c r="Y23" s="8">
        <f t="shared" si="7"/>
        <v>0.13378656041787315</v>
      </c>
    </row>
    <row r="24" spans="1:25" x14ac:dyDescent="0.35">
      <c r="A24">
        <f t="shared" si="3"/>
        <v>21</v>
      </c>
      <c r="B24" s="6">
        <f t="shared" si="4"/>
        <v>0.2774105199275036</v>
      </c>
      <c r="C24" s="7">
        <f t="shared" si="4"/>
        <v>0.3515312309435395</v>
      </c>
      <c r="D24" s="7">
        <f t="shared" si="4"/>
        <v>0.41324703053361178</v>
      </c>
      <c r="E24" s="7">
        <f t="shared" si="4"/>
        <v>0.48151216353032611</v>
      </c>
      <c r="F24" s="7">
        <f t="shared" si="4"/>
        <v>0.52561988377533719</v>
      </c>
      <c r="G24" s="8">
        <f t="shared" si="4"/>
        <v>0.64023031043406387</v>
      </c>
      <c r="K24">
        <f t="shared" si="5"/>
        <v>21</v>
      </c>
      <c r="L24" s="6">
        <f t="shared" si="6"/>
        <v>0.2774105199275036</v>
      </c>
      <c r="M24" s="7">
        <f t="shared" si="6"/>
        <v>0.3515312309435395</v>
      </c>
      <c r="N24" s="7">
        <f t="shared" si="6"/>
        <v>0.41324703053361178</v>
      </c>
      <c r="O24" s="7">
        <f t="shared" si="6"/>
        <v>0.48151216353032611</v>
      </c>
      <c r="P24" s="7">
        <f t="shared" si="6"/>
        <v>0.52561988377533719</v>
      </c>
      <c r="Q24" s="8">
        <f t="shared" si="6"/>
        <v>0.64023031043406387</v>
      </c>
      <c r="S24">
        <f>S23+100</f>
        <v>700</v>
      </c>
      <c r="T24" s="6">
        <f t="shared" si="7"/>
        <v>4.8426966721150051E-2</v>
      </c>
      <c r="U24" s="7">
        <f t="shared" si="7"/>
        <v>6.2131735348783391E-2</v>
      </c>
      <c r="V24" s="7">
        <f t="shared" si="7"/>
        <v>7.4004498903004548E-2</v>
      </c>
      <c r="W24" s="7">
        <f t="shared" si="7"/>
        <v>8.7789216396850778E-2</v>
      </c>
      <c r="X24" s="7">
        <f t="shared" si="7"/>
        <v>9.7161456054638773E-2</v>
      </c>
      <c r="Y24" s="8">
        <f t="shared" si="7"/>
        <v>0.1239346846420966</v>
      </c>
    </row>
    <row r="25" spans="1:25" x14ac:dyDescent="0.35">
      <c r="A25">
        <f t="shared" si="3"/>
        <v>22</v>
      </c>
      <c r="B25" s="6">
        <f t="shared" si="4"/>
        <v>0.27113679618510478</v>
      </c>
      <c r="C25" s="7">
        <f t="shared" si="4"/>
        <v>0.34378256979728666</v>
      </c>
      <c r="D25" s="7">
        <f t="shared" si="4"/>
        <v>0.40438632243271405</v>
      </c>
      <c r="E25" s="7">
        <f t="shared" si="4"/>
        <v>0.47157879467347769</v>
      </c>
      <c r="F25" s="7">
        <f t="shared" si="4"/>
        <v>0.51510117099625907</v>
      </c>
      <c r="G25" s="8">
        <f t="shared" si="4"/>
        <v>0.62871008165836961</v>
      </c>
      <c r="K25">
        <f t="shared" si="5"/>
        <v>22</v>
      </c>
      <c r="L25" s="6">
        <f t="shared" si="6"/>
        <v>0.27113679618510478</v>
      </c>
      <c r="M25" s="7">
        <f t="shared" si="6"/>
        <v>0.34378256979728666</v>
      </c>
      <c r="N25" s="7">
        <f t="shared" si="6"/>
        <v>0.40438632243271405</v>
      </c>
      <c r="O25" s="7">
        <f t="shared" si="6"/>
        <v>0.47157879467347769</v>
      </c>
      <c r="P25" s="7">
        <f t="shared" si="6"/>
        <v>0.51510117099625907</v>
      </c>
      <c r="Q25" s="8">
        <f t="shared" si="6"/>
        <v>0.62871008165836961</v>
      </c>
      <c r="S25">
        <f>S24+100</f>
        <v>800</v>
      </c>
      <c r="T25" s="6">
        <f t="shared" si="7"/>
        <v>4.5300582497303649E-2</v>
      </c>
      <c r="U25" s="7">
        <f t="shared" si="7"/>
        <v>5.8123348719305586E-2</v>
      </c>
      <c r="V25" s="7">
        <f t="shared" si="7"/>
        <v>6.9233660139906936E-2</v>
      </c>
      <c r="W25" s="7">
        <f t="shared" si="7"/>
        <v>8.2135475263956786E-2</v>
      </c>
      <c r="X25" s="7">
        <f t="shared" si="7"/>
        <v>9.0909088068169205E-2</v>
      </c>
      <c r="Y25" s="8">
        <f t="shared" si="7"/>
        <v>0.11598110715331028</v>
      </c>
    </row>
    <row r="26" spans="1:25" x14ac:dyDescent="0.35">
      <c r="A26">
        <f t="shared" si="3"/>
        <v>23</v>
      </c>
      <c r="B26" s="6">
        <f t="shared" si="4"/>
        <v>0.26526985487737703</v>
      </c>
      <c r="C26" s="7">
        <f t="shared" si="4"/>
        <v>0.33652351442796452</v>
      </c>
      <c r="D26" s="7">
        <f t="shared" si="4"/>
        <v>0.39606972934697227</v>
      </c>
      <c r="E26" s="7">
        <f t="shared" si="4"/>
        <v>0.46223078824465863</v>
      </c>
      <c r="F26" s="7">
        <f t="shared" si="4"/>
        <v>0.50518183787747406</v>
      </c>
      <c r="G26" s="8">
        <f t="shared" si="4"/>
        <v>0.61776817007897922</v>
      </c>
      <c r="K26">
        <f t="shared" si="5"/>
        <v>23</v>
      </c>
      <c r="L26" s="6">
        <f t="shared" si="6"/>
        <v>0.26526985487737703</v>
      </c>
      <c r="M26" s="7">
        <f t="shared" si="6"/>
        <v>0.33652351442796452</v>
      </c>
      <c r="N26" s="7">
        <f t="shared" si="6"/>
        <v>0.39606972934697227</v>
      </c>
      <c r="O26" s="7">
        <f t="shared" si="6"/>
        <v>0.46223078824465863</v>
      </c>
      <c r="P26" s="7">
        <f t="shared" si="6"/>
        <v>0.50518183787747406</v>
      </c>
      <c r="Q26" s="8">
        <f t="shared" si="6"/>
        <v>0.61776817007897922</v>
      </c>
      <c r="S26">
        <f>S25+100</f>
        <v>900</v>
      </c>
      <c r="T26" s="6">
        <f t="shared" si="7"/>
        <v>4.2710753974507625E-2</v>
      </c>
      <c r="U26" s="7">
        <f t="shared" si="7"/>
        <v>5.4802468368278109E-2</v>
      </c>
      <c r="V26" s="7">
        <f t="shared" si="7"/>
        <v>6.5280566542414681E-2</v>
      </c>
      <c r="W26" s="7">
        <f t="shared" si="7"/>
        <v>7.7449936941264966E-2</v>
      </c>
      <c r="X26" s="7">
        <f t="shared" si="7"/>
        <v>8.5726682872253282E-2</v>
      </c>
      <c r="Y26" s="8">
        <f t="shared" si="7"/>
        <v>0.1093853250487606</v>
      </c>
    </row>
    <row r="27" spans="1:25" x14ac:dyDescent="0.35">
      <c r="A27">
        <f t="shared" si="3"/>
        <v>24</v>
      </c>
      <c r="B27" s="6">
        <f t="shared" si="4"/>
        <v>0.25976760277446009</v>
      </c>
      <c r="C27" s="7">
        <f t="shared" si="4"/>
        <v>0.32970470505691396</v>
      </c>
      <c r="D27" s="7">
        <f t="shared" si="4"/>
        <v>0.38824399701725298</v>
      </c>
      <c r="E27" s="7">
        <f t="shared" si="4"/>
        <v>0.45341334005871187</v>
      </c>
      <c r="F27" s="7">
        <f t="shared" si="4"/>
        <v>0.49580784787634397</v>
      </c>
      <c r="G27" s="8">
        <f t="shared" si="4"/>
        <v>0.60736007727186414</v>
      </c>
      <c r="K27">
        <f t="shared" si="5"/>
        <v>24</v>
      </c>
      <c r="L27" s="6">
        <f t="shared" si="6"/>
        <v>0.25976760277446009</v>
      </c>
      <c r="M27" s="7">
        <f t="shared" si="6"/>
        <v>0.32970470505691396</v>
      </c>
      <c r="N27" s="7">
        <f t="shared" si="6"/>
        <v>0.38824399701725298</v>
      </c>
      <c r="O27" s="7">
        <f t="shared" si="6"/>
        <v>0.45341334005871187</v>
      </c>
      <c r="P27" s="7">
        <f t="shared" si="6"/>
        <v>0.49580784787634397</v>
      </c>
      <c r="Q27" s="8">
        <f t="shared" si="6"/>
        <v>0.60736007727186414</v>
      </c>
      <c r="S27">
        <f>S26+100</f>
        <v>1000</v>
      </c>
      <c r="T27" s="6">
        <f t="shared" si="7"/>
        <v>4.0519703702088045E-2</v>
      </c>
      <c r="U27" s="7">
        <f t="shared" si="7"/>
        <v>5.1992652540319546E-2</v>
      </c>
      <c r="V27" s="7">
        <f t="shared" si="7"/>
        <v>6.1935475170805367E-2</v>
      </c>
      <c r="W27" s="7">
        <f t="shared" si="7"/>
        <v>7.3484469843800485E-2</v>
      </c>
      <c r="X27" s="7">
        <f t="shared" si="7"/>
        <v>8.1340203942399394E-2</v>
      </c>
      <c r="Y27" s="8">
        <f t="shared" si="7"/>
        <v>0.1038003421662871</v>
      </c>
    </row>
    <row r="28" spans="1:25" x14ac:dyDescent="0.35">
      <c r="A28">
        <f t="shared" si="3"/>
        <v>25</v>
      </c>
      <c r="B28" s="6">
        <f t="shared" si="4"/>
        <v>0.25459379636607349</v>
      </c>
      <c r="C28" s="7">
        <f t="shared" si="4"/>
        <v>0.32328346283808579</v>
      </c>
      <c r="D28" s="7">
        <f t="shared" si="4"/>
        <v>0.38086286008598491</v>
      </c>
      <c r="E28" s="7">
        <f t="shared" si="4"/>
        <v>0.4450784990488566</v>
      </c>
      <c r="F28" s="7">
        <f t="shared" si="4"/>
        <v>0.48693163503495163</v>
      </c>
      <c r="G28" s="8">
        <f t="shared" si="4"/>
        <v>0.59744561420444209</v>
      </c>
      <c r="K28">
        <f t="shared" si="5"/>
        <v>25</v>
      </c>
      <c r="L28" s="6">
        <f t="shared" si="6"/>
        <v>0.25459379636607349</v>
      </c>
      <c r="M28" s="7">
        <f t="shared" si="6"/>
        <v>0.32328346283808579</v>
      </c>
      <c r="N28" s="7">
        <f t="shared" si="6"/>
        <v>0.38086286008598491</v>
      </c>
      <c r="O28" s="7">
        <f t="shared" si="6"/>
        <v>0.4450784990488566</v>
      </c>
      <c r="P28" s="7">
        <f t="shared" si="6"/>
        <v>0.48693163503495163</v>
      </c>
      <c r="Q28" s="8">
        <f t="shared" si="6"/>
        <v>0.59744561420444209</v>
      </c>
      <c r="S28">
        <v>1500</v>
      </c>
      <c r="T28" s="6">
        <f t="shared" si="7"/>
        <v>3.3085973987874669E-2</v>
      </c>
      <c r="U28" s="7">
        <f t="shared" si="7"/>
        <v>4.2457862788634136E-2</v>
      </c>
      <c r="V28" s="7">
        <f t="shared" si="7"/>
        <v>5.0582086634079697E-2</v>
      </c>
      <c r="W28" s="7">
        <f t="shared" si="7"/>
        <v>6.0021887785457265E-2</v>
      </c>
      <c r="X28" s="7">
        <f t="shared" si="7"/>
        <v>6.6445193885425927E-2</v>
      </c>
      <c r="Y28" s="8">
        <f t="shared" si="7"/>
        <v>8.4822021374157466E-2</v>
      </c>
    </row>
    <row r="29" spans="1:25" x14ac:dyDescent="0.35">
      <c r="A29">
        <f t="shared" si="3"/>
        <v>26</v>
      </c>
      <c r="B29" s="6">
        <f t="shared" si="4"/>
        <v>0.24971703755907582</v>
      </c>
      <c r="C29" s="7">
        <f t="shared" si="4"/>
        <v>0.31722267314185132</v>
      </c>
      <c r="D29" s="7">
        <f t="shared" si="4"/>
        <v>0.37388591108593572</v>
      </c>
      <c r="E29" s="7">
        <f t="shared" si="4"/>
        <v>0.43718411569164783</v>
      </c>
      <c r="F29" s="7">
        <f t="shared" si="4"/>
        <v>0.47851116040367758</v>
      </c>
      <c r="G29" s="8">
        <f t="shared" si="4"/>
        <v>0.58798844403250328</v>
      </c>
      <c r="K29">
        <f t="shared" si="5"/>
        <v>26</v>
      </c>
      <c r="L29" s="6">
        <f t="shared" si="6"/>
        <v>0.24971703755907582</v>
      </c>
      <c r="M29" s="7">
        <f t="shared" si="6"/>
        <v>0.31722267314185132</v>
      </c>
      <c r="N29" s="7">
        <f t="shared" si="6"/>
        <v>0.37388591108593572</v>
      </c>
      <c r="O29" s="7">
        <f t="shared" si="6"/>
        <v>0.43718411569164783</v>
      </c>
      <c r="P29" s="7">
        <f t="shared" si="6"/>
        <v>0.47851116040367758</v>
      </c>
      <c r="Q29" s="8">
        <f t="shared" si="6"/>
        <v>0.58798844403250328</v>
      </c>
      <c r="S29">
        <v>2000</v>
      </c>
      <c r="T29" s="6">
        <f t="shared" si="7"/>
        <v>2.8654061936924644E-2</v>
      </c>
      <c r="U29" s="7">
        <f t="shared" si="7"/>
        <v>3.6772202594071726E-2</v>
      </c>
      <c r="V29" s="7">
        <f t="shared" si="7"/>
        <v>4.3810560758632384E-2</v>
      </c>
      <c r="W29" s="7">
        <f t="shared" si="7"/>
        <v>5.1990037804664657E-2</v>
      </c>
      <c r="X29" s="7">
        <f t="shared" si="7"/>
        <v>5.7556738427373591E-2</v>
      </c>
      <c r="Y29" s="8">
        <f t="shared" si="7"/>
        <v>7.3488098827359766E-2</v>
      </c>
    </row>
    <row r="30" spans="1:25" x14ac:dyDescent="0.35">
      <c r="A30">
        <f t="shared" si="3"/>
        <v>27</v>
      </c>
      <c r="B30" s="6">
        <f t="shared" si="4"/>
        <v>0.24510997217524003</v>
      </c>
      <c r="C30" s="7">
        <f t="shared" si="4"/>
        <v>0.31148988828505264</v>
      </c>
      <c r="D30" s="7">
        <f t="shared" si="4"/>
        <v>0.3672776842415274</v>
      </c>
      <c r="E30" s="7">
        <f t="shared" si="4"/>
        <v>0.42969297864188305</v>
      </c>
      <c r="F30" s="7">
        <f t="shared" si="4"/>
        <v>0.47050912724460858</v>
      </c>
      <c r="G30" s="8">
        <f t="shared" si="4"/>
        <v>0.5789556671741769</v>
      </c>
      <c r="K30">
        <f t="shared" si="5"/>
        <v>27</v>
      </c>
      <c r="L30" s="6">
        <f t="shared" ref="L30:Q33" si="9">TINV(L$3,$A30)/SQRT(TINV(L$3,$A30)^2+$A30)</f>
        <v>0.24510997217524003</v>
      </c>
      <c r="M30" s="7">
        <f t="shared" si="9"/>
        <v>0.31148988828505264</v>
      </c>
      <c r="N30" s="7">
        <f t="shared" si="9"/>
        <v>0.3672776842415274</v>
      </c>
      <c r="O30" s="7">
        <f t="shared" si="9"/>
        <v>0.42969297864188305</v>
      </c>
      <c r="P30" s="7">
        <f t="shared" si="9"/>
        <v>0.47050912724460858</v>
      </c>
      <c r="Q30" s="8">
        <f t="shared" si="9"/>
        <v>0.5789556671741769</v>
      </c>
      <c r="S30">
        <v>3000</v>
      </c>
      <c r="T30" s="6">
        <f t="shared" si="7"/>
        <v>2.339657041183545E-2</v>
      </c>
      <c r="U30" s="7">
        <f t="shared" si="7"/>
        <v>3.0026512438107323E-2</v>
      </c>
      <c r="V30" s="7">
        <f t="shared" si="7"/>
        <v>3.5775409670453576E-2</v>
      </c>
      <c r="W30" s="7">
        <f t="shared" si="7"/>
        <v>4.2457493361706268E-2</v>
      </c>
      <c r="X30" s="7">
        <f t="shared" si="7"/>
        <v>4.7005915559858898E-2</v>
      </c>
      <c r="Y30" s="8">
        <f t="shared" si="7"/>
        <v>6.0027349302545628E-2</v>
      </c>
    </row>
    <row r="31" spans="1:25" x14ac:dyDescent="0.35">
      <c r="A31">
        <f t="shared" si="3"/>
        <v>28</v>
      </c>
      <c r="B31" s="6">
        <f t="shared" si="4"/>
        <v>0.2407486446090919</v>
      </c>
      <c r="C31" s="7">
        <f t="shared" si="4"/>
        <v>0.30605660061930101</v>
      </c>
      <c r="D31" s="7">
        <f t="shared" si="4"/>
        <v>0.36100690773323302</v>
      </c>
      <c r="E31" s="7">
        <f t="shared" si="4"/>
        <v>0.42257210161189263</v>
      </c>
      <c r="F31" s="7">
        <f t="shared" si="4"/>
        <v>0.46289232537625097</v>
      </c>
      <c r="G31" s="8">
        <f t="shared" si="4"/>
        <v>0.57031744900653614</v>
      </c>
      <c r="K31">
        <f t="shared" si="5"/>
        <v>28</v>
      </c>
      <c r="L31" s="6">
        <f t="shared" si="9"/>
        <v>0.2407486446090919</v>
      </c>
      <c r="M31" s="7">
        <f t="shared" si="9"/>
        <v>0.30605660061930101</v>
      </c>
      <c r="N31" s="7">
        <f t="shared" si="9"/>
        <v>0.36100690773323302</v>
      </c>
      <c r="O31" s="7">
        <f t="shared" si="9"/>
        <v>0.42257210161189263</v>
      </c>
      <c r="P31" s="7">
        <f t="shared" si="9"/>
        <v>0.46289232537625097</v>
      </c>
      <c r="Q31" s="8">
        <f t="shared" si="9"/>
        <v>0.57031744900653614</v>
      </c>
      <c r="S31">
        <v>4000</v>
      </c>
      <c r="T31" s="6">
        <f t="shared" si="7"/>
        <v>2.0262295683097106E-2</v>
      </c>
      <c r="U31" s="7">
        <f t="shared" si="7"/>
        <v>2.6004646849137378E-2</v>
      </c>
      <c r="V31" s="7">
        <f t="shared" si="7"/>
        <v>3.098424810803899E-2</v>
      </c>
      <c r="W31" s="7">
        <f t="shared" si="7"/>
        <v>3.6772647934839087E-2</v>
      </c>
      <c r="X31" s="7">
        <f t="shared" si="7"/>
        <v>4.071309628162588E-2</v>
      </c>
      <c r="Y31" s="8">
        <f t="shared" si="7"/>
        <v>5.1995851823566759E-2</v>
      </c>
    </row>
    <row r="32" spans="1:25" x14ac:dyDescent="0.35">
      <c r="A32">
        <f t="shared" si="3"/>
        <v>29</v>
      </c>
      <c r="B32" s="6">
        <f t="shared" si="4"/>
        <v>0.23661197394842895</v>
      </c>
      <c r="C32" s="7">
        <f t="shared" si="4"/>
        <v>0.30089764910801486</v>
      </c>
      <c r="D32" s="7">
        <f t="shared" si="4"/>
        <v>0.35504588917776814</v>
      </c>
      <c r="E32" s="7">
        <f t="shared" si="4"/>
        <v>0.41579213094342787</v>
      </c>
      <c r="F32" s="7">
        <f t="shared" si="4"/>
        <v>0.45563108094903298</v>
      </c>
      <c r="G32" s="8">
        <f t="shared" si="4"/>
        <v>0.56204668819390202</v>
      </c>
      <c r="K32">
        <f t="shared" si="5"/>
        <v>29</v>
      </c>
      <c r="L32" s="6">
        <f t="shared" si="9"/>
        <v>0.23661197394842895</v>
      </c>
      <c r="M32" s="7">
        <f t="shared" si="9"/>
        <v>0.30089764910801486</v>
      </c>
      <c r="N32" s="7">
        <f t="shared" si="9"/>
        <v>0.35504588917776814</v>
      </c>
      <c r="O32" s="7">
        <f t="shared" si="9"/>
        <v>0.41579213094342787</v>
      </c>
      <c r="P32" s="7">
        <f t="shared" si="9"/>
        <v>0.45563108094903298</v>
      </c>
      <c r="Q32" s="8">
        <f t="shared" si="9"/>
        <v>0.56204668819390202</v>
      </c>
      <c r="S32">
        <v>5000</v>
      </c>
      <c r="T32" s="9">
        <f t="shared" si="7"/>
        <v>1.812329380946991E-2</v>
      </c>
      <c r="U32" s="10">
        <f t="shared" si="7"/>
        <v>2.3259759237230133E-2</v>
      </c>
      <c r="V32" s="10">
        <f t="shared" si="7"/>
        <v>2.771413849789953E-2</v>
      </c>
      <c r="W32" s="10">
        <f t="shared" si="7"/>
        <v>3.2892270245626173E-2</v>
      </c>
      <c r="X32" s="10">
        <f t="shared" si="7"/>
        <v>3.6417465402970993E-2</v>
      </c>
      <c r="Y32" s="11">
        <f t="shared" si="7"/>
        <v>4.6512216208249697E-2</v>
      </c>
    </row>
    <row r="33" spans="1:17" x14ac:dyDescent="0.35">
      <c r="A33">
        <f t="shared" si="3"/>
        <v>30</v>
      </c>
      <c r="B33" s="6">
        <f t="shared" si="4"/>
        <v>0.23268132545447071</v>
      </c>
      <c r="C33" s="7">
        <f t="shared" si="4"/>
        <v>0.29599073141338156</v>
      </c>
      <c r="D33" s="7">
        <f t="shared" si="4"/>
        <v>0.34937000727708711</v>
      </c>
      <c r="E33" s="7">
        <f t="shared" si="4"/>
        <v>0.40932685072785913</v>
      </c>
      <c r="F33" s="7">
        <f t="shared" si="4"/>
        <v>0.44869879264711943</v>
      </c>
      <c r="G33" s="8">
        <f t="shared" si="4"/>
        <v>0.55411872252272498</v>
      </c>
      <c r="K33">
        <f t="shared" si="5"/>
        <v>30</v>
      </c>
      <c r="L33" s="9">
        <f t="shared" si="9"/>
        <v>0.23268132545447071</v>
      </c>
      <c r="M33" s="10">
        <f t="shared" si="9"/>
        <v>0.29599073141338156</v>
      </c>
      <c r="N33" s="10">
        <f t="shared" si="9"/>
        <v>0.34937000727708711</v>
      </c>
      <c r="O33" s="10">
        <f t="shared" si="9"/>
        <v>0.40932685072785913</v>
      </c>
      <c r="P33" s="10">
        <f t="shared" si="9"/>
        <v>0.44869879264711943</v>
      </c>
      <c r="Q33" s="11">
        <f t="shared" si="9"/>
        <v>0.55411872252272498</v>
      </c>
    </row>
    <row r="34" spans="1:17" x14ac:dyDescent="0.35">
      <c r="A34">
        <v>35</v>
      </c>
      <c r="B34" s="6">
        <f t="shared" si="4"/>
        <v>0.21559761566067975</v>
      </c>
      <c r="C34" s="7">
        <f t="shared" si="4"/>
        <v>0.2746105225799027</v>
      </c>
      <c r="D34" s="7">
        <f t="shared" si="4"/>
        <v>0.32457291523666998</v>
      </c>
      <c r="E34" s="7">
        <f t="shared" si="4"/>
        <v>0.38097558270616944</v>
      </c>
      <c r="F34" s="7">
        <f t="shared" si="4"/>
        <v>0.418210849426567</v>
      </c>
      <c r="G34" s="8">
        <f t="shared" si="4"/>
        <v>0.51889802017825537</v>
      </c>
    </row>
    <row r="35" spans="1:17" x14ac:dyDescent="0.35">
      <c r="A35">
        <v>40</v>
      </c>
      <c r="B35" s="6">
        <f t="shared" ref="B35:G50" si="10">TINV(B$3,$A35)/SQRT(TINV(B$3,$A35)^2+$A35)</f>
        <v>0.2017959441926199</v>
      </c>
      <c r="C35" s="7">
        <f t="shared" si="10"/>
        <v>0.25727789942971147</v>
      </c>
      <c r="D35" s="7">
        <f t="shared" si="10"/>
        <v>0.30439558128531835</v>
      </c>
      <c r="E35" s="7">
        <f t="shared" si="10"/>
        <v>0.35778718208168625</v>
      </c>
      <c r="F35" s="7">
        <f t="shared" si="10"/>
        <v>0.39317432821060738</v>
      </c>
      <c r="G35" s="8">
        <f t="shared" si="10"/>
        <v>0.48957021110841931</v>
      </c>
    </row>
    <row r="36" spans="1:17" x14ac:dyDescent="0.35">
      <c r="A36">
        <v>45</v>
      </c>
      <c r="B36" s="6">
        <f t="shared" si="10"/>
        <v>0.19034454352119981</v>
      </c>
      <c r="C36" s="7">
        <f t="shared" si="10"/>
        <v>0.24285904535313621</v>
      </c>
      <c r="D36" s="7">
        <f t="shared" si="10"/>
        <v>0.28756298464830221</v>
      </c>
      <c r="E36" s="7">
        <f t="shared" si="10"/>
        <v>0.33836706778165565</v>
      </c>
      <c r="F36" s="7">
        <f t="shared" si="10"/>
        <v>0.37214242670274456</v>
      </c>
      <c r="G36" s="8">
        <f t="shared" si="10"/>
        <v>0.46467291999933047</v>
      </c>
    </row>
    <row r="37" spans="1:17" x14ac:dyDescent="0.35">
      <c r="A37">
        <v>50</v>
      </c>
      <c r="B37" s="6">
        <f t="shared" si="10"/>
        <v>0.18064427275379205</v>
      </c>
      <c r="C37" s="7">
        <f t="shared" si="10"/>
        <v>0.23061993163052222</v>
      </c>
      <c r="D37" s="7">
        <f t="shared" si="10"/>
        <v>0.27324348372243595</v>
      </c>
      <c r="E37" s="7">
        <f t="shared" si="10"/>
        <v>0.32179577287168387</v>
      </c>
      <c r="F37" s="7">
        <f t="shared" si="10"/>
        <v>0.35415286456158074</v>
      </c>
      <c r="G37" s="8">
        <f t="shared" si="10"/>
        <v>0.44320093791691934</v>
      </c>
    </row>
    <row r="38" spans="1:17" x14ac:dyDescent="0.35">
      <c r="A38">
        <f>A37+10</f>
        <v>60</v>
      </c>
      <c r="B38" s="6">
        <f t="shared" si="10"/>
        <v>0.16499692368305058</v>
      </c>
      <c r="C38" s="7">
        <f t="shared" si="10"/>
        <v>0.21083186294286677</v>
      </c>
      <c r="D38" s="7">
        <f t="shared" si="10"/>
        <v>0.25003490053004712</v>
      </c>
      <c r="E38" s="7">
        <f t="shared" si="10"/>
        <v>0.29484587061675299</v>
      </c>
      <c r="F38" s="7">
        <f t="shared" si="10"/>
        <v>0.32481844735718168</v>
      </c>
      <c r="G38" s="8">
        <f t="shared" si="10"/>
        <v>0.40786505388898686</v>
      </c>
    </row>
    <row r="39" spans="1:17" x14ac:dyDescent="0.35">
      <c r="A39">
        <f>A38+10</f>
        <v>70</v>
      </c>
      <c r="B39" s="6">
        <f t="shared" si="10"/>
        <v>0.15281796398579284</v>
      </c>
      <c r="C39" s="7">
        <f t="shared" si="10"/>
        <v>0.19539410582602304</v>
      </c>
      <c r="D39" s="7">
        <f t="shared" si="10"/>
        <v>0.23188342228064182</v>
      </c>
      <c r="E39" s="7">
        <f t="shared" si="10"/>
        <v>0.27369536968550651</v>
      </c>
      <c r="F39" s="7">
        <f t="shared" si="10"/>
        <v>0.30173440413830327</v>
      </c>
      <c r="G39" s="8">
        <f t="shared" si="10"/>
        <v>0.37979891352259842</v>
      </c>
    </row>
    <row r="40" spans="1:17" x14ac:dyDescent="0.35">
      <c r="A40">
        <f>A39+10</f>
        <v>80</v>
      </c>
      <c r="B40" s="6">
        <f t="shared" si="10"/>
        <v>0.14299037512715537</v>
      </c>
      <c r="C40" s="7">
        <f t="shared" si="10"/>
        <v>0.18291577693299502</v>
      </c>
      <c r="D40" s="7">
        <f t="shared" si="10"/>
        <v>0.21718498177239087</v>
      </c>
      <c r="E40" s="7">
        <f t="shared" si="10"/>
        <v>0.2565253741189355</v>
      </c>
      <c r="F40" s="7">
        <f t="shared" si="10"/>
        <v>0.28295800939897592</v>
      </c>
      <c r="G40" s="8">
        <f t="shared" si="10"/>
        <v>0.35681567249818064</v>
      </c>
    </row>
    <row r="41" spans="1:17" x14ac:dyDescent="0.35">
      <c r="A41">
        <f>A40+10</f>
        <v>90</v>
      </c>
      <c r="B41" s="6">
        <f t="shared" si="10"/>
        <v>0.13484350525419964</v>
      </c>
      <c r="C41" s="7">
        <f t="shared" si="10"/>
        <v>0.17255817145670982</v>
      </c>
      <c r="D41" s="7">
        <f t="shared" si="10"/>
        <v>0.2049677602033336</v>
      </c>
      <c r="E41" s="7">
        <f t="shared" si="10"/>
        <v>0.24222656258815348</v>
      </c>
      <c r="F41" s="7">
        <f t="shared" si="10"/>
        <v>0.26729813042398426</v>
      </c>
      <c r="G41" s="8">
        <f t="shared" si="10"/>
        <v>0.33754879383725117</v>
      </c>
    </row>
    <row r="42" spans="1:17" x14ac:dyDescent="0.35">
      <c r="A42">
        <f>A41+10</f>
        <v>100</v>
      </c>
      <c r="B42" s="6">
        <f t="shared" si="10"/>
        <v>0.12794716185501773</v>
      </c>
      <c r="C42" s="7">
        <f t="shared" si="10"/>
        <v>0.16378155682346876</v>
      </c>
      <c r="D42" s="7">
        <f t="shared" si="10"/>
        <v>0.19460416681988521</v>
      </c>
      <c r="E42" s="7">
        <f t="shared" si="10"/>
        <v>0.23007900341476181</v>
      </c>
      <c r="F42" s="7">
        <f t="shared" si="10"/>
        <v>0.25397870719557492</v>
      </c>
      <c r="G42" s="8">
        <f t="shared" si="10"/>
        <v>0.321095411706106</v>
      </c>
    </row>
    <row r="43" spans="1:17" x14ac:dyDescent="0.35">
      <c r="A43">
        <f>A42+25</f>
        <v>125</v>
      </c>
      <c r="B43" s="6">
        <f t="shared" si="10"/>
        <v>0.1144769407688755</v>
      </c>
      <c r="C43" s="7">
        <f t="shared" si="10"/>
        <v>0.14661692834547321</v>
      </c>
      <c r="D43" s="7">
        <f t="shared" si="10"/>
        <v>0.17430829232765008</v>
      </c>
      <c r="E43" s="7">
        <f t="shared" si="10"/>
        <v>0.20624464656332464</v>
      </c>
      <c r="F43" s="7">
        <f t="shared" si="10"/>
        <v>0.2278066943304505</v>
      </c>
      <c r="G43" s="8">
        <f t="shared" si="10"/>
        <v>0.28860176157275269</v>
      </c>
    </row>
    <row r="44" spans="1:17" x14ac:dyDescent="0.35">
      <c r="A44">
        <f>A43+25</f>
        <v>150</v>
      </c>
      <c r="B44" s="6">
        <f t="shared" si="10"/>
        <v>0.10452542595509187</v>
      </c>
      <c r="C44" s="7">
        <f t="shared" si="10"/>
        <v>0.13391907707446343</v>
      </c>
      <c r="D44" s="7">
        <f t="shared" si="10"/>
        <v>0.15927253573777034</v>
      </c>
      <c r="E44" s="7">
        <f t="shared" si="10"/>
        <v>0.18855246455312138</v>
      </c>
      <c r="F44" s="7">
        <f t="shared" si="10"/>
        <v>0.2083492442330328</v>
      </c>
      <c r="G44" s="8">
        <f t="shared" si="10"/>
        <v>0.2643159810361016</v>
      </c>
    </row>
    <row r="45" spans="1:17" x14ac:dyDescent="0.35">
      <c r="A45">
        <f>A44+25</f>
        <v>175</v>
      </c>
      <c r="B45" s="6">
        <f t="shared" si="10"/>
        <v>9.6786751954998612E-2</v>
      </c>
      <c r="C45" s="7">
        <f t="shared" si="10"/>
        <v>0.12403568493254062</v>
      </c>
      <c r="D45" s="7">
        <f t="shared" si="10"/>
        <v>0.14755794561590824</v>
      </c>
      <c r="E45" s="7">
        <f t="shared" si="10"/>
        <v>0.17474948809836638</v>
      </c>
      <c r="F45" s="7">
        <f t="shared" si="10"/>
        <v>0.19315298025632507</v>
      </c>
      <c r="G45" s="8">
        <f t="shared" si="10"/>
        <v>0.24527973305040951</v>
      </c>
    </row>
    <row r="46" spans="1:17" x14ac:dyDescent="0.35">
      <c r="A46">
        <f>A45+25</f>
        <v>200</v>
      </c>
      <c r="B46" s="6">
        <f t="shared" si="10"/>
        <v>9.0546229536893605E-2</v>
      </c>
      <c r="C46" s="7">
        <f t="shared" si="10"/>
        <v>0.11606031588468257</v>
      </c>
      <c r="D46" s="7">
        <f t="shared" si="10"/>
        <v>0.13809813811636562</v>
      </c>
      <c r="E46" s="7">
        <f t="shared" si="10"/>
        <v>0.16359222971365275</v>
      </c>
      <c r="F46" s="7">
        <f t="shared" si="10"/>
        <v>0.18086002310726396</v>
      </c>
      <c r="G46" s="8">
        <f t="shared" si="10"/>
        <v>0.2298396190952039</v>
      </c>
    </row>
    <row r="47" spans="1:17" x14ac:dyDescent="0.35">
      <c r="A47">
        <f t="shared" ref="A47:A52" si="11">A46+50</f>
        <v>250</v>
      </c>
      <c r="B47" s="6">
        <f t="shared" si="10"/>
        <v>8.1000150628123976E-2</v>
      </c>
      <c r="C47" s="7">
        <f t="shared" si="10"/>
        <v>0.10385199975675062</v>
      </c>
      <c r="D47" s="7">
        <f t="shared" si="10"/>
        <v>0.12360678381255608</v>
      </c>
      <c r="E47" s="7">
        <f t="shared" si="10"/>
        <v>0.14648304684506064</v>
      </c>
      <c r="F47" s="7">
        <f t="shared" si="10"/>
        <v>0.16199423064152654</v>
      </c>
      <c r="G47" s="8">
        <f t="shared" si="10"/>
        <v>0.2060788611174254</v>
      </c>
    </row>
    <row r="48" spans="1:17" x14ac:dyDescent="0.35">
      <c r="A48">
        <f t="shared" si="11"/>
        <v>300</v>
      </c>
      <c r="B48" s="6">
        <f t="shared" si="10"/>
        <v>7.3950666032808129E-2</v>
      </c>
      <c r="C48" s="7">
        <f t="shared" si="10"/>
        <v>9.4830536020309802E-2</v>
      </c>
      <c r="D48" s="7">
        <f t="shared" si="10"/>
        <v>0.11289062805166837</v>
      </c>
      <c r="E48" s="7">
        <f t="shared" si="10"/>
        <v>0.13381859274457628</v>
      </c>
      <c r="F48" s="7">
        <f t="shared" si="10"/>
        <v>0.14801880289975514</v>
      </c>
      <c r="G48" s="8">
        <f t="shared" si="10"/>
        <v>0.18843097555223301</v>
      </c>
    </row>
    <row r="49" spans="1:7" x14ac:dyDescent="0.35">
      <c r="A49">
        <f t="shared" si="11"/>
        <v>350</v>
      </c>
      <c r="B49" s="6">
        <f t="shared" si="10"/>
        <v>6.8470285980430881E-2</v>
      </c>
      <c r="C49" s="7">
        <f t="shared" si="10"/>
        <v>8.781390691393666E-2</v>
      </c>
      <c r="D49" s="7">
        <f t="shared" si="10"/>
        <v>0.1045518507497795</v>
      </c>
      <c r="E49" s="7">
        <f t="shared" si="10"/>
        <v>0.12395709560726106</v>
      </c>
      <c r="F49" s="7">
        <f t="shared" si="10"/>
        <v>0.13713076074392011</v>
      </c>
      <c r="G49" s="8">
        <f t="shared" si="10"/>
        <v>0.17465695339467069</v>
      </c>
    </row>
    <row r="50" spans="1:7" x14ac:dyDescent="0.35">
      <c r="A50">
        <f t="shared" si="11"/>
        <v>400</v>
      </c>
      <c r="B50" s="6">
        <f t="shared" si="10"/>
        <v>6.4051783888826819E-2</v>
      </c>
      <c r="C50" s="7">
        <f t="shared" si="10"/>
        <v>8.2154936034726872E-2</v>
      </c>
      <c r="D50" s="7">
        <f t="shared" si="10"/>
        <v>9.7824163304302089E-2</v>
      </c>
      <c r="E50" s="7">
        <f t="shared" si="10"/>
        <v>0.11599696922670055</v>
      </c>
      <c r="F50" s="7">
        <f t="shared" si="10"/>
        <v>0.12833864533647396</v>
      </c>
      <c r="G50" s="8">
        <f t="shared" si="10"/>
        <v>0.16351976555767439</v>
      </c>
    </row>
    <row r="51" spans="1:7" x14ac:dyDescent="0.35">
      <c r="A51">
        <f t="shared" si="11"/>
        <v>450</v>
      </c>
      <c r="B51" s="6">
        <f t="shared" ref="B51:G62" si="12">TINV(B$3,$A51)/SQRT(TINV(B$3,$A51)^2+$A51)</f>
        <v>6.0391309469038618E-2</v>
      </c>
      <c r="C51" s="7">
        <f t="shared" si="12"/>
        <v>7.746561560519577E-2</v>
      </c>
      <c r="D51" s="7">
        <f t="shared" si="12"/>
        <v>9.224773698840015E-2</v>
      </c>
      <c r="E51" s="7">
        <f t="shared" si="12"/>
        <v>0.10939652871244213</v>
      </c>
      <c r="F51" s="7">
        <f t="shared" si="12"/>
        <v>0.12104620025664652</v>
      </c>
      <c r="G51" s="8">
        <f t="shared" si="12"/>
        <v>0.15427298739892661</v>
      </c>
    </row>
    <row r="52" spans="1:7" x14ac:dyDescent="0.35">
      <c r="A52">
        <f t="shared" si="11"/>
        <v>500</v>
      </c>
      <c r="B52" s="6">
        <f t="shared" si="12"/>
        <v>5.7294281153597686E-2</v>
      </c>
      <c r="C52" s="7">
        <f t="shared" si="12"/>
        <v>7.3497316096765755E-2</v>
      </c>
      <c r="D52" s="7">
        <f t="shared" si="12"/>
        <v>8.7527723995665538E-2</v>
      </c>
      <c r="E52" s="7">
        <f t="shared" si="12"/>
        <v>0.10380811770315304</v>
      </c>
      <c r="F52" s="7">
        <f t="shared" si="12"/>
        <v>0.11487046812576791</v>
      </c>
      <c r="G52" s="8">
        <f t="shared" si="12"/>
        <v>0.14643601530551412</v>
      </c>
    </row>
    <row r="53" spans="1:7" x14ac:dyDescent="0.35">
      <c r="A53">
        <f>A52+100</f>
        <v>600</v>
      </c>
      <c r="B53" s="6">
        <f t="shared" si="12"/>
        <v>5.2305095278837511E-2</v>
      </c>
      <c r="C53" s="7">
        <f t="shared" si="12"/>
        <v>6.7103119672374145E-2</v>
      </c>
      <c r="D53" s="7">
        <f t="shared" si="12"/>
        <v>7.9920461343623211E-2</v>
      </c>
      <c r="E53" s="7">
        <f t="shared" si="12"/>
        <v>9.4798280340258306E-2</v>
      </c>
      <c r="F53" s="7">
        <f t="shared" si="12"/>
        <v>0.1049111691589201</v>
      </c>
      <c r="G53" s="8">
        <f t="shared" si="12"/>
        <v>0.13378656041787315</v>
      </c>
    </row>
    <row r="54" spans="1:7" x14ac:dyDescent="0.35">
      <c r="A54">
        <f>A53+100</f>
        <v>700</v>
      </c>
      <c r="B54" s="6">
        <f t="shared" si="12"/>
        <v>4.8426966721150051E-2</v>
      </c>
      <c r="C54" s="7">
        <f t="shared" si="12"/>
        <v>6.2131735348783391E-2</v>
      </c>
      <c r="D54" s="7">
        <f t="shared" si="12"/>
        <v>7.4004498903004548E-2</v>
      </c>
      <c r="E54" s="7">
        <f t="shared" si="12"/>
        <v>8.7789216396850778E-2</v>
      </c>
      <c r="F54" s="7">
        <f t="shared" si="12"/>
        <v>9.7161456054638773E-2</v>
      </c>
      <c r="G54" s="8">
        <f t="shared" si="12"/>
        <v>0.1239346846420966</v>
      </c>
    </row>
    <row r="55" spans="1:7" x14ac:dyDescent="0.35">
      <c r="A55">
        <f>A54+100</f>
        <v>800</v>
      </c>
      <c r="B55" s="6">
        <f t="shared" si="12"/>
        <v>4.5300582497303649E-2</v>
      </c>
      <c r="C55" s="7">
        <f t="shared" si="12"/>
        <v>5.8123348719305586E-2</v>
      </c>
      <c r="D55" s="7">
        <f t="shared" si="12"/>
        <v>6.9233660139906936E-2</v>
      </c>
      <c r="E55" s="7">
        <f t="shared" si="12"/>
        <v>8.2135475263956786E-2</v>
      </c>
      <c r="F55" s="7">
        <f t="shared" si="12"/>
        <v>9.0909088068169205E-2</v>
      </c>
      <c r="G55" s="8">
        <f t="shared" si="12"/>
        <v>0.11598110715331028</v>
      </c>
    </row>
    <row r="56" spans="1:7" x14ac:dyDescent="0.35">
      <c r="A56">
        <f>A55+100</f>
        <v>900</v>
      </c>
      <c r="B56" s="6">
        <f t="shared" si="12"/>
        <v>4.2710753974507625E-2</v>
      </c>
      <c r="C56" s="7">
        <f t="shared" si="12"/>
        <v>5.4802468368278109E-2</v>
      </c>
      <c r="D56" s="7">
        <f t="shared" si="12"/>
        <v>6.5280566542414681E-2</v>
      </c>
      <c r="E56" s="7">
        <f t="shared" si="12"/>
        <v>7.7449936941264966E-2</v>
      </c>
      <c r="F56" s="7">
        <f t="shared" si="12"/>
        <v>8.5726682872253282E-2</v>
      </c>
      <c r="G56" s="8">
        <f t="shared" si="12"/>
        <v>0.1093853250487606</v>
      </c>
    </row>
    <row r="57" spans="1:7" x14ac:dyDescent="0.35">
      <c r="A57">
        <f>A56+100</f>
        <v>1000</v>
      </c>
      <c r="B57" s="6">
        <f t="shared" si="12"/>
        <v>4.0519703702088045E-2</v>
      </c>
      <c r="C57" s="7">
        <f t="shared" si="12"/>
        <v>5.1992652540319546E-2</v>
      </c>
      <c r="D57" s="7">
        <f t="shared" si="12"/>
        <v>6.1935475170805367E-2</v>
      </c>
      <c r="E57" s="7">
        <f t="shared" si="12"/>
        <v>7.3484469843800485E-2</v>
      </c>
      <c r="F57" s="7">
        <f t="shared" si="12"/>
        <v>8.1340203942399394E-2</v>
      </c>
      <c r="G57" s="8">
        <f t="shared" si="12"/>
        <v>0.1038003421662871</v>
      </c>
    </row>
    <row r="58" spans="1:7" x14ac:dyDescent="0.35">
      <c r="A58">
        <v>1500</v>
      </c>
      <c r="B58" s="6">
        <f t="shared" si="12"/>
        <v>3.3085973987874669E-2</v>
      </c>
      <c r="C58" s="7">
        <f t="shared" si="12"/>
        <v>4.2457862788634136E-2</v>
      </c>
      <c r="D58" s="7">
        <f t="shared" si="12"/>
        <v>5.0582086634079697E-2</v>
      </c>
      <c r="E58" s="7">
        <f t="shared" si="12"/>
        <v>6.0021887785457265E-2</v>
      </c>
      <c r="F58" s="7">
        <f t="shared" si="12"/>
        <v>6.6445193885425927E-2</v>
      </c>
      <c r="G58" s="8">
        <f t="shared" si="12"/>
        <v>8.4822021374157466E-2</v>
      </c>
    </row>
    <row r="59" spans="1:7" x14ac:dyDescent="0.35">
      <c r="A59">
        <v>2000</v>
      </c>
      <c r="B59" s="6">
        <f t="shared" si="12"/>
        <v>2.8654061936924644E-2</v>
      </c>
      <c r="C59" s="7">
        <f t="shared" si="12"/>
        <v>3.6772202594071726E-2</v>
      </c>
      <c r="D59" s="7">
        <f t="shared" si="12"/>
        <v>4.3810560758632384E-2</v>
      </c>
      <c r="E59" s="7">
        <f t="shared" si="12"/>
        <v>5.1990037804664657E-2</v>
      </c>
      <c r="F59" s="7">
        <f t="shared" si="12"/>
        <v>5.7556738427373591E-2</v>
      </c>
      <c r="G59" s="8">
        <f t="shared" si="12"/>
        <v>7.3488098827359766E-2</v>
      </c>
    </row>
    <row r="60" spans="1:7" x14ac:dyDescent="0.35">
      <c r="A60">
        <v>3000</v>
      </c>
      <c r="B60" s="6">
        <f t="shared" si="12"/>
        <v>2.339657041183545E-2</v>
      </c>
      <c r="C60" s="7">
        <f t="shared" si="12"/>
        <v>3.0026512438107323E-2</v>
      </c>
      <c r="D60" s="7">
        <f t="shared" si="12"/>
        <v>3.5775409670453576E-2</v>
      </c>
      <c r="E60" s="7">
        <f t="shared" si="12"/>
        <v>4.2457493361706268E-2</v>
      </c>
      <c r="F60" s="7">
        <f t="shared" si="12"/>
        <v>4.7005915559858898E-2</v>
      </c>
      <c r="G60" s="8">
        <f t="shared" si="12"/>
        <v>6.0027349302545628E-2</v>
      </c>
    </row>
    <row r="61" spans="1:7" x14ac:dyDescent="0.35">
      <c r="A61">
        <v>4000</v>
      </c>
      <c r="B61" s="6">
        <f t="shared" si="12"/>
        <v>2.0262295683097106E-2</v>
      </c>
      <c r="C61" s="7">
        <f t="shared" si="12"/>
        <v>2.6004646849137378E-2</v>
      </c>
      <c r="D61" s="7">
        <f t="shared" si="12"/>
        <v>3.098424810803899E-2</v>
      </c>
      <c r="E61" s="7">
        <f t="shared" si="12"/>
        <v>3.6772647934839087E-2</v>
      </c>
      <c r="F61" s="7">
        <f t="shared" si="12"/>
        <v>4.071309628162588E-2</v>
      </c>
      <c r="G61" s="8">
        <f t="shared" si="12"/>
        <v>5.1995851823566759E-2</v>
      </c>
    </row>
    <row r="62" spans="1:7" x14ac:dyDescent="0.35">
      <c r="A62">
        <v>5000</v>
      </c>
      <c r="B62" s="9">
        <f t="shared" si="12"/>
        <v>1.812329380946991E-2</v>
      </c>
      <c r="C62" s="10">
        <f t="shared" si="12"/>
        <v>2.3259759237230133E-2</v>
      </c>
      <c r="D62" s="10">
        <f t="shared" si="12"/>
        <v>2.771413849789953E-2</v>
      </c>
      <c r="E62" s="10">
        <f t="shared" si="12"/>
        <v>3.2892270245626173E-2</v>
      </c>
      <c r="F62" s="10">
        <f t="shared" si="12"/>
        <v>3.6417465402970993E-2</v>
      </c>
      <c r="G62" s="11">
        <f t="shared" si="12"/>
        <v>4.6512216208249697E-2</v>
      </c>
    </row>
    <row r="64" spans="1:7" x14ac:dyDescent="0.35">
      <c r="A64" t="s">
        <v>2</v>
      </c>
    </row>
    <row r="65" spans="1:1" x14ac:dyDescent="0.35">
      <c r="A65" t="s">
        <v>3</v>
      </c>
    </row>
    <row r="66" spans="1:1" x14ac:dyDescent="0.35">
      <c r="A6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Pearson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2022-12-29T09:29:10Z</dcterms:created>
  <dcterms:modified xsi:type="dcterms:W3CDTF">2022-12-29T09:32:22Z</dcterms:modified>
</cp:coreProperties>
</file>