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_lammers/Documents/OneDrive - The University of Colorado Denver/Bioe_3090_2020_Shared/Modules/Actuators/"/>
    </mc:Choice>
  </mc:AlternateContent>
  <xr:revisionPtr revIDLastSave="41" documentId="13_ncr:1_{6C0D1F34-F164-424B-A9A2-01C2481CB6AA}" xr6:coauthVersionLast="45" xr6:coauthVersionMax="45" xr10:uidLastSave="{1FD3C9C7-30DE-1D48-8635-DED3E2601DE3}"/>
  <bookViews>
    <workbookView xWindow="0" yWindow="460" windowWidth="28800" windowHeight="16260" xr2:uid="{076C39C8-DC9F-B640-B0CB-66585E98F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0" i="1" l="1"/>
  <c r="N10" i="1" s="1"/>
  <c r="M8" i="1"/>
  <c r="N8" i="1" s="1"/>
  <c r="N11" i="1" l="1"/>
  <c r="F8" i="1"/>
  <c r="F28" i="1"/>
  <c r="C17" i="1"/>
  <c r="C18" i="1" s="1"/>
  <c r="E11" i="1"/>
  <c r="E12" i="1" s="1"/>
  <c r="F12" i="1" s="1"/>
  <c r="E10" i="1"/>
  <c r="E8" i="1"/>
  <c r="C6" i="1"/>
</calcChain>
</file>

<file path=xl/sharedStrings.xml><?xml version="1.0" encoding="utf-8"?>
<sst xmlns="http://schemas.openxmlformats.org/spreadsheetml/2006/main" count="20" uniqueCount="17">
  <si>
    <t>Motor RPM</t>
  </si>
  <si>
    <t>Output RPM</t>
  </si>
  <si>
    <t>Ratio</t>
  </si>
  <si>
    <t>Pinion</t>
  </si>
  <si>
    <t>Tooth</t>
  </si>
  <si>
    <t>ratio</t>
  </si>
  <si>
    <t>These gear teeth are non-prime, can cause vibration and longitivity problems</t>
  </si>
  <si>
    <t>error</t>
  </si>
  <si>
    <t>RPM</t>
  </si>
  <si>
    <t>&lt; 1 RPM should be in spec</t>
  </si>
  <si>
    <t>First, pick the motor</t>
  </si>
  <si>
    <t>Second, design the gearbox</t>
  </si>
  <si>
    <t>Third Torque</t>
  </si>
  <si>
    <t>Motor Torque Stall</t>
  </si>
  <si>
    <t>oz-in</t>
  </si>
  <si>
    <t>Gearbox Multiplier</t>
  </si>
  <si>
    <t>Number of teeth - important for gear spacing on gearbox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</si>
</sst>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DB5B-5010-054B-82AB-D18863B21F6F}">
  <dimension ref="A2:N28"/>
  <sheetViews>
    <sheetView tabSelected="1" workbookViewId="0">
      <selection activeCell="M8" sqref="M8"/>
    </sheetView>
  </sheetViews>
  <sheetFormatPr baseColWidth="10" defaultRowHeight="16" x14ac:dyDescent="0.2"/>
  <sheetData>
    <row r="2" spans="1:14" x14ac:dyDescent="0.2">
      <c r="A2" t="s">
        <v>10</v>
      </c>
    </row>
    <row r="3" spans="1:14" x14ac:dyDescent="0.2">
      <c r="A3" t="s">
        <v>11</v>
      </c>
    </row>
    <row r="4" spans="1:14" x14ac:dyDescent="0.2">
      <c r="B4" t="s">
        <v>0</v>
      </c>
      <c r="C4">
        <v>485</v>
      </c>
    </row>
    <row r="5" spans="1:14" x14ac:dyDescent="0.2">
      <c r="B5" t="s">
        <v>1</v>
      </c>
      <c r="C5">
        <v>122</v>
      </c>
    </row>
    <row r="6" spans="1:14" x14ac:dyDescent="0.2">
      <c r="B6" t="s">
        <v>2</v>
      </c>
      <c r="C6">
        <f>C4/C5</f>
        <v>3.9754098360655736</v>
      </c>
    </row>
    <row r="7" spans="1:14" x14ac:dyDescent="0.2">
      <c r="B7" t="s">
        <v>3</v>
      </c>
      <c r="C7">
        <v>16</v>
      </c>
      <c r="D7" t="s">
        <v>4</v>
      </c>
      <c r="F7" t="s">
        <v>6</v>
      </c>
      <c r="M7">
        <v>18</v>
      </c>
    </row>
    <row r="8" spans="1:14" x14ac:dyDescent="0.2">
      <c r="C8">
        <v>32</v>
      </c>
      <c r="D8" t="s">
        <v>5</v>
      </c>
      <c r="E8">
        <f>C8/C7</f>
        <v>2</v>
      </c>
      <c r="F8">
        <f>C8+C7</f>
        <v>48</v>
      </c>
      <c r="G8" t="s">
        <v>16</v>
      </c>
      <c r="M8">
        <f>48-M7</f>
        <v>30</v>
      </c>
      <c r="N8">
        <f>M8/M7</f>
        <v>1.6666666666666667</v>
      </c>
    </row>
    <row r="9" spans="1:14" x14ac:dyDescent="0.2">
      <c r="C9">
        <v>16</v>
      </c>
      <c r="M9">
        <v>18</v>
      </c>
    </row>
    <row r="10" spans="1:14" x14ac:dyDescent="0.2">
      <c r="C10">
        <v>32</v>
      </c>
      <c r="D10" t="s">
        <v>5</v>
      </c>
      <c r="E10">
        <f>C10/C9</f>
        <v>2</v>
      </c>
      <c r="M10">
        <f>48-M9</f>
        <v>30</v>
      </c>
      <c r="N10">
        <f>M10/M9</f>
        <v>1.6666666666666667</v>
      </c>
    </row>
    <row r="11" spans="1:14" x14ac:dyDescent="0.2">
      <c r="D11" t="s">
        <v>5</v>
      </c>
      <c r="E11">
        <f>E10+E8</f>
        <v>4</v>
      </c>
      <c r="N11">
        <f>N10+N8</f>
        <v>3.3333333333333335</v>
      </c>
    </row>
    <row r="12" spans="1:14" x14ac:dyDescent="0.2">
      <c r="D12" t="s">
        <v>7</v>
      </c>
      <c r="E12" s="1">
        <f>(E11-C6)/E11</f>
        <v>6.147540983606592E-3</v>
      </c>
      <c r="F12">
        <f>C5*E12</f>
        <v>0.75000000000000422</v>
      </c>
      <c r="G12" t="s">
        <v>8</v>
      </c>
      <c r="H12" t="s">
        <v>9</v>
      </c>
    </row>
    <row r="14" spans="1:14" x14ac:dyDescent="0.2">
      <c r="A14" t="s">
        <v>12</v>
      </c>
    </row>
    <row r="15" spans="1:14" x14ac:dyDescent="0.2">
      <c r="B15" s="2" t="s">
        <v>13</v>
      </c>
      <c r="C15">
        <v>74.7</v>
      </c>
      <c r="D15" t="s">
        <v>14</v>
      </c>
    </row>
    <row r="16" spans="1:14" x14ac:dyDescent="0.2">
      <c r="B16" s="2" t="s">
        <v>15</v>
      </c>
      <c r="C16">
        <v>4</v>
      </c>
    </row>
    <row r="17" spans="3:6" x14ac:dyDescent="0.2">
      <c r="C17">
        <f>C15*C16</f>
        <v>298.8</v>
      </c>
      <c r="D17" t="s">
        <v>14</v>
      </c>
    </row>
    <row r="18" spans="3:6" x14ac:dyDescent="0.2">
      <c r="C18">
        <f>C17*0.33</f>
        <v>98.604000000000013</v>
      </c>
    </row>
    <row r="28" spans="3:6" x14ac:dyDescent="0.2">
      <c r="F28">
        <f>0.437+0.375+1.5</f>
        <v>2.3120000000000003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F84A702702F4EB4B48EE280548CFE" ma:contentTypeVersion="9" ma:contentTypeDescription="Create a new document." ma:contentTypeScope="" ma:versionID="b242937bcecc56194f4fffb5ac2e41d7">
  <xsd:schema xmlns:xsd="http://www.w3.org/2001/XMLSchema" xmlns:xs="http://www.w3.org/2001/XMLSchema" xmlns:p="http://schemas.microsoft.com/office/2006/metadata/properties" xmlns:ns2="01b0f637-917a-42ca-929f-3d4d619c5162" targetNamespace="http://schemas.microsoft.com/office/2006/metadata/properties" ma:root="true" ma:fieldsID="ef1e58c37fb5d90aebc5e3fb191b0bcc" ns2:_="">
    <xsd:import namespace="01b0f637-917a-42ca-929f-3d4d619c51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0f637-917a-42ca-929f-3d4d619c51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22409A-2E8D-43CA-BCEB-84F93972C283}"/>
</file>

<file path=customXml/itemProps2.xml><?xml version="1.0" encoding="utf-8"?>
<ds:datastoreItem xmlns:ds="http://schemas.openxmlformats.org/officeDocument/2006/customXml" ds:itemID="{D5C6DAA0-9840-4748-8BE8-473702EF5C13}"/>
</file>

<file path=customXml/itemProps3.xml><?xml version="1.0" encoding="utf-8"?>
<ds:datastoreItem xmlns:ds="http://schemas.openxmlformats.org/officeDocument/2006/customXml" ds:itemID="{AF1C25F0-A757-466E-BB31-AE50F92879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Lammers</dc:creator>
  <cp:lastModifiedBy>Lammers, Steven</cp:lastModifiedBy>
  <dcterms:created xsi:type="dcterms:W3CDTF">2020-01-02T16:06:51Z</dcterms:created>
  <dcterms:modified xsi:type="dcterms:W3CDTF">2020-02-24T17:10:31Z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0x010100E9BF84A702702F4EB4B48EE280548CFE</vt:lpwstr>
  </property>
</Properties>
</file>