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or_files_v2\ror_filter\"/>
    </mc:Choice>
  </mc:AlternateContent>
  <xr:revisionPtr revIDLastSave="0" documentId="8_{DDAA3C61-34FF-4E24-84A8-2AF9D547781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D49" i="1"/>
  <c r="D50" i="1" s="1"/>
  <c r="D51" i="1" s="1"/>
  <c r="D52" i="1" s="1"/>
  <c r="D53" i="1" s="1"/>
  <c r="D48" i="1"/>
  <c r="D46" i="1"/>
  <c r="D42" i="1"/>
  <c r="D43" i="1" s="1"/>
  <c r="D44" i="1" s="1"/>
  <c r="D45" i="1" s="1"/>
  <c r="D41" i="1"/>
  <c r="D35" i="1"/>
  <c r="D36" i="1" s="1"/>
  <c r="D37" i="1" s="1"/>
  <c r="D38" i="1" s="1"/>
  <c r="D39" i="1" s="1"/>
  <c r="D34" i="1"/>
  <c r="D32" i="1"/>
  <c r="D28" i="1"/>
  <c r="D29" i="1" s="1"/>
  <c r="D30" i="1" s="1"/>
  <c r="D31" i="1" s="1"/>
  <c r="D27" i="1"/>
  <c r="D21" i="1"/>
  <c r="D22" i="1" s="1"/>
  <c r="D23" i="1" s="1"/>
  <c r="D24" i="1" s="1"/>
  <c r="D25" i="1" s="1"/>
  <c r="D20" i="1"/>
  <c r="D18" i="1"/>
  <c r="I18" i="1" s="1"/>
  <c r="D14" i="1"/>
  <c r="D15" i="1" s="1"/>
  <c r="D13" i="1"/>
  <c r="I13" i="1" s="1"/>
  <c r="I5" i="1"/>
  <c r="I6" i="1"/>
  <c r="I7" i="1"/>
  <c r="I8" i="1"/>
  <c r="I9" i="1"/>
  <c r="I10" i="1"/>
  <c r="I11" i="1"/>
  <c r="I12" i="1"/>
  <c r="I14" i="1"/>
  <c r="D2" i="2"/>
  <c r="D1" i="2"/>
  <c r="D3" i="2" s="1"/>
  <c r="D16" i="1" l="1"/>
  <c r="I15" i="1"/>
  <c r="D17" i="1" l="1"/>
  <c r="I17" i="1" s="1"/>
  <c r="I16" i="1"/>
</calcChain>
</file>

<file path=xl/sharedStrings.xml><?xml version="1.0" encoding="utf-8"?>
<sst xmlns="http://schemas.openxmlformats.org/spreadsheetml/2006/main" count="74" uniqueCount="72">
  <si>
    <t>Point cloud size</t>
  </si>
  <si>
    <t>Cores</t>
  </si>
  <si>
    <t>Distance Modules</t>
  </si>
  <si>
    <t>LUTS</t>
  </si>
  <si>
    <t>FF</t>
  </si>
  <si>
    <t>DSP</t>
  </si>
  <si>
    <t>CYCLES</t>
  </si>
  <si>
    <t>Wrost case Estimation: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</si>
  <si>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</si>
  <si>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</si>
  <si>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</si>
  <si>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</si>
  <si>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</si>
  <si>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</si>
  <si>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</si>
  <si>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</si>
  <si>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</si>
  <si>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</si>
  <si>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</si>
  <si>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</si>
  <si>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</si>
  <si>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</si>
  <si>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</si>
  <si>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</si>
  <si>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ROR worst case cycles needed</t>
  </si>
  <si>
    <t>N*N</t>
  </si>
  <si>
    <t>17500*17500</t>
  </si>
  <si>
    <t>ROR Hardware Implementation</t>
  </si>
  <si>
    <t>(N/CORE_NUMBER)*(N/DISTANCE_MODULES)</t>
  </si>
  <si>
    <t>(17500/8)*(17500/8)</t>
  </si>
  <si>
    <t>improvement</t>
  </si>
  <si>
    <t>LUT</t>
  </si>
  <si>
    <t>LUT%</t>
  </si>
  <si>
    <t>FF%</t>
  </si>
  <si>
    <t>DSP%</t>
  </si>
  <si>
    <t>square root</t>
  </si>
  <si>
    <t>Distance Module</t>
  </si>
  <si>
    <t>Core(8xDistanceModules)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</si>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</sst>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erif"/>
    </font>
    <font>
      <sz val="8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4" fillId="0" borderId="0" xfId="0" applyFont="1" applyAlignment="1">
      <alignment wrapText="1"/>
    </xf>
    <xf numFmtId="3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4"/>
  <sheetViews>
    <sheetView tabSelected="1" topLeftCell="A10" workbookViewId="0">
      <selection activeCell="M29" sqref="M29"/>
    </sheetView>
  </sheetViews>
  <sheetFormatPr defaultRowHeight="14.25"/>
  <cols>
    <col min="1" max="1" width="10.625" customWidth="1"/>
    <col min="2" max="2" width="14.5" customWidth="1"/>
    <col min="3" max="3" width="10.625" customWidth="1"/>
    <col min="4" max="4" width="15.125" customWidth="1"/>
    <col min="5" max="7" width="10.625" customWidth="1"/>
    <col min="8" max="8" width="14.75" customWidth="1"/>
    <col min="9" max="9" width="19.875" customWidth="1"/>
    <col min="10" max="10" width="14.625" customWidth="1"/>
  </cols>
  <sheetData>
    <row r="1" spans="2:10">
      <c r="B1" t="s">
        <v>0</v>
      </c>
      <c r="C1">
        <v>17500</v>
      </c>
    </row>
    <row r="3" spans="2:10">
      <c r="J3" s="3"/>
    </row>
    <row r="4" spans="2:10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s="3"/>
    </row>
    <row r="5" spans="2:10">
      <c r="B5" t="s">
        <v>8</v>
      </c>
      <c r="C5" s="2">
        <v>1</v>
      </c>
      <c r="D5" s="2">
        <v>1</v>
      </c>
      <c r="E5">
        <v>466</v>
      </c>
      <c r="F5">
        <v>261</v>
      </c>
      <c r="G5" s="2">
        <v>3</v>
      </c>
      <c r="H5" s="2">
        <v>94265383</v>
      </c>
      <c r="I5" s="2">
        <f t="shared" ref="I5:I53" si="0">(17500/C5)*(17500/D5)</f>
        <v>306250000</v>
      </c>
      <c r="J5" s="3"/>
    </row>
    <row r="6" spans="2:10">
      <c r="B6" t="s">
        <v>9</v>
      </c>
      <c r="C6" s="2">
        <v>1</v>
      </c>
      <c r="D6" s="2">
        <v>2</v>
      </c>
      <c r="E6">
        <v>812</v>
      </c>
      <c r="F6">
        <v>324</v>
      </c>
      <c r="G6" s="2">
        <v>6</v>
      </c>
      <c r="H6" s="2">
        <v>49714000</v>
      </c>
      <c r="I6" s="2">
        <f t="shared" si="0"/>
        <v>153125000</v>
      </c>
      <c r="J6" s="3"/>
    </row>
    <row r="7" spans="2:10">
      <c r="B7" t="s">
        <v>10</v>
      </c>
      <c r="C7" s="2">
        <v>1</v>
      </c>
      <c r="D7" s="2">
        <v>4</v>
      </c>
      <c r="E7" s="2">
        <v>1446</v>
      </c>
      <c r="F7">
        <v>451</v>
      </c>
      <c r="G7" s="2">
        <v>12</v>
      </c>
      <c r="H7" s="2">
        <v>6064769</v>
      </c>
      <c r="I7" s="2">
        <f t="shared" si="0"/>
        <v>76562500</v>
      </c>
      <c r="J7" s="3"/>
    </row>
    <row r="8" spans="2:10">
      <c r="B8" t="s">
        <v>11</v>
      </c>
      <c r="C8" s="2">
        <v>1</v>
      </c>
      <c r="D8" s="2">
        <v>8</v>
      </c>
      <c r="E8" s="2">
        <v>2743</v>
      </c>
      <c r="F8">
        <v>706</v>
      </c>
      <c r="G8" s="2">
        <v>24</v>
      </c>
      <c r="H8" s="2">
        <v>14835752</v>
      </c>
      <c r="I8" s="2">
        <f t="shared" si="0"/>
        <v>38281250</v>
      </c>
      <c r="J8" s="3"/>
    </row>
    <row r="9" spans="2:10">
      <c r="B9" t="s">
        <v>12</v>
      </c>
      <c r="C9" s="2">
        <v>1</v>
      </c>
      <c r="D9" s="2">
        <v>16</v>
      </c>
      <c r="E9" s="2">
        <v>5357</v>
      </c>
      <c r="F9" s="2">
        <v>1217</v>
      </c>
      <c r="G9">
        <v>48</v>
      </c>
      <c r="H9" s="2"/>
      <c r="I9" s="2">
        <f t="shared" si="0"/>
        <v>19140625</v>
      </c>
      <c r="J9" s="3"/>
    </row>
    <row r="10" spans="2:10">
      <c r="B10" t="s">
        <v>13</v>
      </c>
      <c r="C10" s="2">
        <v>1</v>
      </c>
      <c r="D10" s="2">
        <v>32</v>
      </c>
      <c r="E10" s="2">
        <v>10572</v>
      </c>
      <c r="F10" s="2">
        <v>2240</v>
      </c>
      <c r="G10">
        <v>96</v>
      </c>
      <c r="H10" s="2"/>
      <c r="I10" s="2">
        <f t="shared" si="0"/>
        <v>9570312.5</v>
      </c>
      <c r="J10" s="3"/>
    </row>
    <row r="11" spans="2:10">
      <c r="B11" t="s">
        <v>14</v>
      </c>
      <c r="C11" s="2">
        <v>1</v>
      </c>
      <c r="D11" s="2">
        <v>64</v>
      </c>
      <c r="E11" s="2">
        <v>21025</v>
      </c>
      <c r="F11" s="2">
        <v>4287</v>
      </c>
      <c r="G11">
        <v>192</v>
      </c>
      <c r="H11" s="2"/>
      <c r="I11" s="2">
        <f t="shared" si="0"/>
        <v>4785156.25</v>
      </c>
      <c r="J11" s="3"/>
    </row>
    <row r="12" spans="2:10">
      <c r="B12" t="s">
        <v>15</v>
      </c>
      <c r="C12" s="2">
        <v>2</v>
      </c>
      <c r="D12" s="2">
        <v>1</v>
      </c>
      <c r="E12">
        <v>919</v>
      </c>
      <c r="F12">
        <v>376</v>
      </c>
      <c r="G12">
        <v>6</v>
      </c>
      <c r="H12" s="2"/>
      <c r="I12" s="2">
        <f t="shared" si="0"/>
        <v>153125000</v>
      </c>
      <c r="J12" s="3"/>
    </row>
    <row r="13" spans="2:10">
      <c r="B13" t="s">
        <v>16</v>
      </c>
      <c r="C13" s="2">
        <v>2</v>
      </c>
      <c r="D13" s="2">
        <f>D12*2</f>
        <v>2</v>
      </c>
      <c r="E13" s="2">
        <v>1571</v>
      </c>
      <c r="F13">
        <v>454</v>
      </c>
      <c r="G13">
        <v>12</v>
      </c>
      <c r="H13" s="2"/>
      <c r="I13" s="2">
        <f t="shared" si="0"/>
        <v>76562500</v>
      </c>
      <c r="J13" s="3"/>
    </row>
    <row r="14" spans="2:10">
      <c r="B14" t="s">
        <v>17</v>
      </c>
      <c r="C14" s="2">
        <v>2</v>
      </c>
      <c r="D14" s="2">
        <f t="shared" ref="D14:D18" si="1">D13*2</f>
        <v>4</v>
      </c>
      <c r="E14" s="2">
        <v>2873</v>
      </c>
      <c r="F14">
        <v>612</v>
      </c>
      <c r="G14">
        <v>24</v>
      </c>
      <c r="H14" s="2"/>
      <c r="I14" s="2">
        <f t="shared" si="0"/>
        <v>38281250</v>
      </c>
      <c r="J14" s="3"/>
    </row>
    <row r="15" spans="2:10">
      <c r="B15" t="s">
        <v>18</v>
      </c>
      <c r="C15" s="2">
        <v>2</v>
      </c>
      <c r="D15" s="2">
        <f t="shared" si="1"/>
        <v>8</v>
      </c>
      <c r="E15" s="2">
        <v>5477</v>
      </c>
      <c r="F15">
        <v>930</v>
      </c>
      <c r="G15">
        <v>48</v>
      </c>
      <c r="H15" s="2"/>
      <c r="I15" s="2">
        <f t="shared" si="0"/>
        <v>19140625</v>
      </c>
      <c r="J15" s="3"/>
    </row>
    <row r="16" spans="2:10">
      <c r="B16" t="s">
        <v>19</v>
      </c>
      <c r="C16" s="2">
        <v>2</v>
      </c>
      <c r="D16" s="2">
        <f t="shared" si="1"/>
        <v>16</v>
      </c>
      <c r="E16" s="2">
        <v>10717</v>
      </c>
      <c r="F16" s="2">
        <v>1568</v>
      </c>
      <c r="G16">
        <v>96</v>
      </c>
      <c r="H16" s="2"/>
      <c r="I16" s="2">
        <f t="shared" si="0"/>
        <v>9570312.5</v>
      </c>
      <c r="J16" s="3"/>
    </row>
    <row r="17" spans="2:10">
      <c r="B17" t="s">
        <v>20</v>
      </c>
      <c r="C17" s="2">
        <v>2</v>
      </c>
      <c r="D17" s="2">
        <f t="shared" si="1"/>
        <v>32</v>
      </c>
      <c r="E17" s="2">
        <v>21147</v>
      </c>
      <c r="F17" s="2">
        <v>2846</v>
      </c>
      <c r="G17">
        <v>192</v>
      </c>
      <c r="H17" s="2"/>
      <c r="I17" s="2">
        <f t="shared" si="0"/>
        <v>4785156.25</v>
      </c>
      <c r="J17" s="3"/>
    </row>
    <row r="18" spans="2:10">
      <c r="B18" t="s">
        <v>21</v>
      </c>
      <c r="C18" s="2">
        <v>2</v>
      </c>
      <c r="D18" s="2">
        <f t="shared" si="1"/>
        <v>64</v>
      </c>
      <c r="E18" s="2">
        <v>42053</v>
      </c>
      <c r="F18" s="2">
        <v>5404</v>
      </c>
      <c r="G18">
        <v>384</v>
      </c>
      <c r="H18" s="2"/>
      <c r="I18" s="2">
        <f t="shared" si="0"/>
        <v>2392578.125</v>
      </c>
      <c r="J18" s="3"/>
    </row>
    <row r="19" spans="2:10">
      <c r="B19" t="s">
        <v>22</v>
      </c>
      <c r="C19" s="2">
        <v>4</v>
      </c>
      <c r="D19">
        <v>1</v>
      </c>
      <c r="E19" s="2">
        <v>1915</v>
      </c>
      <c r="F19">
        <v>606</v>
      </c>
      <c r="G19">
        <v>12</v>
      </c>
      <c r="I19" s="2">
        <f t="shared" si="0"/>
        <v>76562500</v>
      </c>
    </row>
    <row r="20" spans="2:10">
      <c r="B20" t="s">
        <v>23</v>
      </c>
      <c r="C20" s="2">
        <v>4</v>
      </c>
      <c r="D20" s="2">
        <f>D19*2</f>
        <v>2</v>
      </c>
      <c r="E20" s="2">
        <v>3235</v>
      </c>
      <c r="F20">
        <v>714</v>
      </c>
      <c r="G20">
        <v>24</v>
      </c>
      <c r="I20" s="2">
        <f t="shared" si="0"/>
        <v>38281250</v>
      </c>
      <c r="J20" s="3"/>
    </row>
    <row r="21" spans="2:10">
      <c r="B21" t="s">
        <v>38</v>
      </c>
      <c r="C21" s="2">
        <v>4</v>
      </c>
      <c r="D21" s="2">
        <f t="shared" ref="D21:D25" si="2">D20*2</f>
        <v>4</v>
      </c>
      <c r="E21" s="2">
        <v>5831</v>
      </c>
      <c r="F21">
        <v>934</v>
      </c>
      <c r="G21">
        <v>48</v>
      </c>
      <c r="I21" s="2">
        <f t="shared" si="0"/>
        <v>19140625</v>
      </c>
      <c r="J21" s="3"/>
    </row>
    <row r="22" spans="2:10">
      <c r="B22" t="s">
        <v>39</v>
      </c>
      <c r="C22" s="2">
        <v>4</v>
      </c>
      <c r="D22" s="2">
        <f t="shared" si="2"/>
        <v>8</v>
      </c>
      <c r="E22" s="2">
        <v>11043</v>
      </c>
      <c r="F22" s="2">
        <v>1378</v>
      </c>
      <c r="G22">
        <v>96</v>
      </c>
      <c r="I22" s="2">
        <f t="shared" si="0"/>
        <v>9570312.5</v>
      </c>
    </row>
    <row r="23" spans="2:10">
      <c r="B23" t="s">
        <v>40</v>
      </c>
      <c r="C23" s="2">
        <v>4</v>
      </c>
      <c r="D23" s="2">
        <f t="shared" si="2"/>
        <v>16</v>
      </c>
      <c r="E23" s="2">
        <v>21491</v>
      </c>
      <c r="F23" s="2">
        <v>2270</v>
      </c>
      <c r="G23">
        <v>192</v>
      </c>
      <c r="I23" s="2">
        <f t="shared" si="0"/>
        <v>4785156.25</v>
      </c>
    </row>
    <row r="24" spans="2:10">
      <c r="B24" t="s">
        <v>41</v>
      </c>
      <c r="C24" s="2">
        <v>4</v>
      </c>
      <c r="D24" s="2">
        <f t="shared" si="2"/>
        <v>32</v>
      </c>
      <c r="E24" s="2">
        <v>42351</v>
      </c>
      <c r="F24" s="2">
        <v>4058</v>
      </c>
      <c r="G24">
        <v>384</v>
      </c>
      <c r="I24" s="2">
        <f t="shared" si="0"/>
        <v>2392578.125</v>
      </c>
    </row>
    <row r="25" spans="2:10">
      <c r="B25" t="s">
        <v>42</v>
      </c>
      <c r="C25" s="2">
        <v>4</v>
      </c>
      <c r="D25" s="2">
        <f t="shared" si="2"/>
        <v>64</v>
      </c>
      <c r="E25" s="2">
        <v>84163</v>
      </c>
      <c r="F25" s="2">
        <v>7638</v>
      </c>
      <c r="G25">
        <v>768</v>
      </c>
      <c r="I25" s="2">
        <f t="shared" si="0"/>
        <v>1196289.0625</v>
      </c>
    </row>
    <row r="26" spans="2:10">
      <c r="B26" t="s">
        <v>43</v>
      </c>
      <c r="C26" s="2">
        <v>8</v>
      </c>
      <c r="D26" s="2">
        <v>1</v>
      </c>
      <c r="E26" s="2">
        <v>4133</v>
      </c>
      <c r="F26" s="2">
        <v>1066</v>
      </c>
      <c r="G26">
        <v>24</v>
      </c>
      <c r="I26" s="2">
        <f t="shared" si="0"/>
        <v>38281250</v>
      </c>
    </row>
    <row r="27" spans="2:10">
      <c r="B27" t="s">
        <v>44</v>
      </c>
      <c r="C27" s="2">
        <v>8</v>
      </c>
      <c r="D27" s="2">
        <f>D26*2</f>
        <v>2</v>
      </c>
      <c r="E27" s="2">
        <v>6748</v>
      </c>
      <c r="F27" s="2">
        <v>1234</v>
      </c>
      <c r="G27">
        <v>48</v>
      </c>
      <c r="I27" s="2">
        <f t="shared" si="0"/>
        <v>19140625</v>
      </c>
    </row>
    <row r="28" spans="2:10">
      <c r="B28" t="s">
        <v>45</v>
      </c>
      <c r="C28" s="2">
        <v>8</v>
      </c>
      <c r="D28" s="2">
        <f t="shared" ref="D28:D31" si="3">D27*2</f>
        <v>4</v>
      </c>
      <c r="E28" s="2">
        <v>11927</v>
      </c>
      <c r="F28" s="2">
        <v>1578</v>
      </c>
      <c r="G28">
        <v>96</v>
      </c>
      <c r="I28" s="2">
        <f t="shared" si="0"/>
        <v>9570312.5</v>
      </c>
    </row>
    <row r="29" spans="2:10">
      <c r="B29" t="s">
        <v>46</v>
      </c>
      <c r="C29" s="2">
        <v>8</v>
      </c>
      <c r="D29" s="2">
        <f t="shared" si="3"/>
        <v>8</v>
      </c>
      <c r="E29" s="2">
        <v>22351</v>
      </c>
      <c r="F29" s="2">
        <v>2274</v>
      </c>
      <c r="G29">
        <v>192</v>
      </c>
      <c r="I29" s="2">
        <f t="shared" si="0"/>
        <v>4785156.25</v>
      </c>
    </row>
    <row r="30" spans="2:10">
      <c r="B30" t="s">
        <v>47</v>
      </c>
      <c r="C30" s="2">
        <v>8</v>
      </c>
      <c r="D30" s="2">
        <f t="shared" si="3"/>
        <v>16</v>
      </c>
      <c r="E30" s="2">
        <v>43247</v>
      </c>
      <c r="F30" s="2">
        <v>3674</v>
      </c>
      <c r="G30">
        <v>384</v>
      </c>
      <c r="I30" s="2">
        <f t="shared" si="0"/>
        <v>2392578.125</v>
      </c>
    </row>
    <row r="31" spans="2:10">
      <c r="B31" t="s">
        <v>48</v>
      </c>
      <c r="C31" s="2">
        <v>8</v>
      </c>
      <c r="D31" s="2">
        <f t="shared" si="3"/>
        <v>32</v>
      </c>
      <c r="E31" s="2">
        <v>84967</v>
      </c>
      <c r="F31" s="2">
        <v>6482</v>
      </c>
      <c r="G31">
        <v>768</v>
      </c>
      <c r="I31" s="2">
        <f t="shared" si="0"/>
        <v>1196289.0625</v>
      </c>
    </row>
    <row r="32" spans="2:10">
      <c r="B32" t="s">
        <v>49</v>
      </c>
      <c r="C32" s="2">
        <v>8</v>
      </c>
      <c r="D32" s="2">
        <f>D31*2</f>
        <v>64</v>
      </c>
      <c r="E32" s="2">
        <v>168591</v>
      </c>
      <c r="F32" s="2">
        <v>12106</v>
      </c>
      <c r="G32" s="2">
        <v>1536</v>
      </c>
      <c r="I32" s="2">
        <f t="shared" si="0"/>
        <v>598144.53125</v>
      </c>
    </row>
    <row r="33" spans="2:9">
      <c r="B33" t="s">
        <v>50</v>
      </c>
      <c r="C33" s="2">
        <v>16</v>
      </c>
      <c r="D33">
        <v>1</v>
      </c>
      <c r="I33" s="2">
        <f t="shared" si="0"/>
        <v>19140625</v>
      </c>
    </row>
    <row r="34" spans="2:9">
      <c r="B34" t="s">
        <v>51</v>
      </c>
      <c r="C34" s="2">
        <v>16</v>
      </c>
      <c r="D34" s="2">
        <f>D33*2</f>
        <v>2</v>
      </c>
      <c r="I34" s="2">
        <f t="shared" si="0"/>
        <v>9570312.5</v>
      </c>
    </row>
    <row r="35" spans="2:9">
      <c r="B35" t="s">
        <v>52</v>
      </c>
      <c r="C35" s="2">
        <v>16</v>
      </c>
      <c r="D35" s="2">
        <f t="shared" ref="D35:D39" si="4">D34*2</f>
        <v>4</v>
      </c>
      <c r="I35" s="2">
        <f t="shared" si="0"/>
        <v>4785156.25</v>
      </c>
    </row>
    <row r="36" spans="2:9">
      <c r="B36" t="s">
        <v>53</v>
      </c>
      <c r="C36" s="2">
        <v>16</v>
      </c>
      <c r="D36" s="2">
        <f t="shared" si="4"/>
        <v>8</v>
      </c>
      <c r="I36" s="2">
        <f t="shared" si="0"/>
        <v>2392578.125</v>
      </c>
    </row>
    <row r="37" spans="2:9">
      <c r="B37" t="s">
        <v>54</v>
      </c>
      <c r="C37" s="2">
        <v>16</v>
      </c>
      <c r="D37" s="2">
        <f t="shared" si="4"/>
        <v>16</v>
      </c>
      <c r="I37" s="2">
        <f t="shared" si="0"/>
        <v>1196289.0625</v>
      </c>
    </row>
    <row r="38" spans="2:9">
      <c r="B38" t="s">
        <v>55</v>
      </c>
      <c r="C38" s="2">
        <v>16</v>
      </c>
      <c r="D38" s="2">
        <f t="shared" si="4"/>
        <v>32</v>
      </c>
      <c r="I38" s="2">
        <f t="shared" si="0"/>
        <v>598144.53125</v>
      </c>
    </row>
    <row r="39" spans="2:9">
      <c r="B39" t="s">
        <v>56</v>
      </c>
      <c r="C39" s="2">
        <v>16</v>
      </c>
      <c r="D39" s="2">
        <f t="shared" si="4"/>
        <v>64</v>
      </c>
      <c r="I39" s="2">
        <f t="shared" si="0"/>
        <v>299072.265625</v>
      </c>
    </row>
    <row r="40" spans="2:9">
      <c r="B40" t="s">
        <v>57</v>
      </c>
      <c r="C40" s="2">
        <v>32</v>
      </c>
      <c r="D40">
        <v>1</v>
      </c>
      <c r="I40" s="2">
        <f t="shared" si="0"/>
        <v>9570312.5</v>
      </c>
    </row>
    <row r="41" spans="2:9">
      <c r="B41" t="s">
        <v>58</v>
      </c>
      <c r="C41" s="2">
        <v>32</v>
      </c>
      <c r="D41" s="2">
        <f>D40*2</f>
        <v>2</v>
      </c>
      <c r="I41" s="2">
        <f t="shared" si="0"/>
        <v>4785156.25</v>
      </c>
    </row>
    <row r="42" spans="2:9">
      <c r="B42" t="s">
        <v>59</v>
      </c>
      <c r="C42" s="2">
        <v>32</v>
      </c>
      <c r="D42" s="2">
        <f t="shared" ref="D42:D45" si="5">D41*2</f>
        <v>4</v>
      </c>
      <c r="I42" s="2">
        <f t="shared" si="0"/>
        <v>2392578.125</v>
      </c>
    </row>
    <row r="43" spans="2:9">
      <c r="B43" t="s">
        <v>60</v>
      </c>
      <c r="C43" s="2">
        <v>32</v>
      </c>
      <c r="D43" s="2">
        <f t="shared" si="5"/>
        <v>8</v>
      </c>
      <c r="I43" s="2">
        <f t="shared" si="0"/>
        <v>1196289.0625</v>
      </c>
    </row>
    <row r="44" spans="2:9">
      <c r="B44" t="s">
        <v>61</v>
      </c>
      <c r="C44" s="2">
        <v>32</v>
      </c>
      <c r="D44" s="2">
        <f t="shared" si="5"/>
        <v>16</v>
      </c>
      <c r="I44" s="2">
        <f t="shared" si="0"/>
        <v>598144.53125</v>
      </c>
    </row>
    <row r="45" spans="2:9">
      <c r="B45" t="s">
        <v>62</v>
      </c>
      <c r="C45" s="2">
        <v>32</v>
      </c>
      <c r="D45" s="2">
        <f t="shared" si="5"/>
        <v>32</v>
      </c>
      <c r="I45" s="2">
        <f t="shared" si="0"/>
        <v>299072.265625</v>
      </c>
    </row>
    <row r="46" spans="2:9">
      <c r="B46" t="s">
        <v>63</v>
      </c>
      <c r="C46" s="2">
        <v>32</v>
      </c>
      <c r="D46" s="2">
        <f>D45*2</f>
        <v>64</v>
      </c>
      <c r="I46" s="2">
        <f t="shared" si="0"/>
        <v>149536.1328125</v>
      </c>
    </row>
    <row r="47" spans="2:9">
      <c r="B47" t="s">
        <v>64</v>
      </c>
      <c r="C47" s="2">
        <v>64</v>
      </c>
      <c r="D47">
        <v>1</v>
      </c>
      <c r="I47" s="2">
        <f t="shared" si="0"/>
        <v>4785156.25</v>
      </c>
    </row>
    <row r="48" spans="2:9">
      <c r="B48" t="s">
        <v>65</v>
      </c>
      <c r="C48" s="2">
        <v>64</v>
      </c>
      <c r="D48" s="2">
        <f>D47*2</f>
        <v>2</v>
      </c>
      <c r="I48" s="2">
        <f t="shared" si="0"/>
        <v>2392578.125</v>
      </c>
    </row>
    <row r="49" spans="2:9">
      <c r="B49" t="s">
        <v>66</v>
      </c>
      <c r="C49" s="2">
        <v>64</v>
      </c>
      <c r="D49" s="2">
        <f t="shared" ref="D49:D53" si="6">D48*2</f>
        <v>4</v>
      </c>
      <c r="I49" s="2">
        <f t="shared" si="0"/>
        <v>1196289.0625</v>
      </c>
    </row>
    <row r="50" spans="2:9">
      <c r="B50" t="s">
        <v>67</v>
      </c>
      <c r="C50" s="2">
        <v>64</v>
      </c>
      <c r="D50" s="2">
        <f t="shared" si="6"/>
        <v>8</v>
      </c>
      <c r="I50" s="2">
        <f t="shared" si="0"/>
        <v>598144.53125</v>
      </c>
    </row>
    <row r="51" spans="2:9">
      <c r="B51" t="s">
        <v>68</v>
      </c>
      <c r="C51" s="2">
        <v>64</v>
      </c>
      <c r="D51" s="2">
        <f t="shared" si="6"/>
        <v>16</v>
      </c>
      <c r="I51" s="2">
        <f t="shared" si="0"/>
        <v>299072.265625</v>
      </c>
    </row>
    <row r="52" spans="2:9">
      <c r="B52" t="s">
        <v>69</v>
      </c>
      <c r="C52" s="2">
        <v>64</v>
      </c>
      <c r="D52" s="2">
        <f t="shared" si="6"/>
        <v>32</v>
      </c>
      <c r="I52" s="2">
        <f t="shared" si="0"/>
        <v>149536.1328125</v>
      </c>
    </row>
    <row r="53" spans="2:9">
      <c r="B53" t="s">
        <v>70</v>
      </c>
      <c r="C53" s="2">
        <v>64</v>
      </c>
      <c r="D53" s="2">
        <f t="shared" si="6"/>
        <v>64</v>
      </c>
      <c r="I53" s="2">
        <f t="shared" si="0"/>
        <v>74768.06640625</v>
      </c>
    </row>
    <row r="54" spans="2:9">
      <c r="B54" t="s">
        <v>71</v>
      </c>
      <c r="D54" s="2"/>
    </row>
  </sheetData>
  <phoneticPr fontId="15" type="noConversion"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RowHeight="14.25"/>
  <cols>
    <col min="1" max="1" width="26.875" customWidth="1"/>
    <col min="2" max="2" width="39.375" customWidth="1"/>
    <col min="3" max="3" width="21.375" customWidth="1"/>
    <col min="4" max="4" width="10.625" customWidth="1"/>
  </cols>
  <sheetData>
    <row r="1" spans="1:4">
      <c r="A1" t="s">
        <v>24</v>
      </c>
      <c r="B1" t="s">
        <v>25</v>
      </c>
      <c r="C1" t="s">
        <v>26</v>
      </c>
      <c r="D1">
        <f>17500*17500</f>
        <v>306250000</v>
      </c>
    </row>
    <row r="2" spans="1:4">
      <c r="A2" t="s">
        <v>27</v>
      </c>
      <c r="B2" t="s">
        <v>28</v>
      </c>
      <c r="C2" t="s">
        <v>29</v>
      </c>
      <c r="D2">
        <f>(17500/8)*(17500/8)</f>
        <v>4785156.25</v>
      </c>
    </row>
    <row r="3" spans="1:4">
      <c r="A3" t="s">
        <v>30</v>
      </c>
      <c r="D3" s="4">
        <f>((D1-D2)/D1)*100</f>
        <v>98.4375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6"/>
  <sheetViews>
    <sheetView workbookViewId="0"/>
  </sheetViews>
  <sheetFormatPr defaultRowHeight="14.25"/>
  <cols>
    <col min="1" max="1" width="19.625" customWidth="1"/>
    <col min="2" max="7" width="10.625" customWidth="1"/>
  </cols>
  <sheetData>
    <row r="3" spans="1:7">
      <c r="B3" t="s">
        <v>31</v>
      </c>
      <c r="C3" t="s">
        <v>32</v>
      </c>
      <c r="D3" t="s">
        <v>4</v>
      </c>
      <c r="E3" t="s">
        <v>33</v>
      </c>
      <c r="F3" t="s">
        <v>5</v>
      </c>
      <c r="G3" t="s">
        <v>34</v>
      </c>
    </row>
    <row r="4" spans="1:7">
      <c r="A4" t="s">
        <v>35</v>
      </c>
      <c r="B4" s="1">
        <v>231</v>
      </c>
      <c r="C4" s="1">
        <v>0.1</v>
      </c>
      <c r="D4" s="1">
        <v>16</v>
      </c>
      <c r="E4" s="1">
        <v>0.01</v>
      </c>
      <c r="F4">
        <v>0</v>
      </c>
      <c r="G4">
        <v>0</v>
      </c>
    </row>
    <row r="5" spans="1:7">
      <c r="A5" t="s">
        <v>36</v>
      </c>
      <c r="B5" s="1">
        <v>321</v>
      </c>
      <c r="C5" s="1">
        <v>0.1393229</v>
      </c>
      <c r="D5" s="1">
        <v>16</v>
      </c>
      <c r="E5" s="1">
        <v>0.01</v>
      </c>
      <c r="F5" s="1">
        <v>3</v>
      </c>
      <c r="G5" s="1">
        <v>0.17361112000000001</v>
      </c>
    </row>
    <row r="6" spans="1:7">
      <c r="A6" t="s">
        <v>37</v>
      </c>
      <c r="B6" s="1">
        <v>2187</v>
      </c>
      <c r="C6" s="1">
        <v>0.94921875</v>
      </c>
      <c r="D6" s="1">
        <v>136</v>
      </c>
      <c r="E6" s="1">
        <v>2.9513887999999999E-2</v>
      </c>
      <c r="F6" s="1">
        <v>24</v>
      </c>
      <c r="G6" s="1">
        <v>1.388889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Campos</dc:creator>
  <cp:lastModifiedBy>Andre Campos</cp:lastModifiedBy>
  <cp:revision>4</cp:revision>
  <dcterms:created xsi:type="dcterms:W3CDTF">2021-04-21T18:20:59Z</dcterms:created>
  <dcterms:modified xsi:type="dcterms:W3CDTF">2021-04-26T23:09:44Z</dcterms:modified>
</cp:coreProperties>
</file>