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100" yWindow="540" windowWidth="28180" windowHeight="1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1" l="1"/>
  <c r="W17" i="1"/>
  <c r="T10" i="1"/>
  <c r="W10" i="1"/>
  <c r="T9" i="1"/>
  <c r="W9" i="1"/>
  <c r="T8" i="1"/>
  <c r="W8" i="1"/>
  <c r="T7" i="1"/>
  <c r="W7" i="1"/>
  <c r="W16" i="1"/>
  <c r="T11" i="1"/>
  <c r="T12" i="1"/>
  <c r="T6" i="1"/>
  <c r="E6" i="1"/>
  <c r="E7" i="1"/>
  <c r="E8" i="1"/>
  <c r="E9" i="1"/>
  <c r="E10" i="1"/>
  <c r="E11" i="1"/>
  <c r="E12" i="1"/>
  <c r="E13" i="1"/>
  <c r="E14" i="1"/>
  <c r="E16" i="1"/>
  <c r="K6" i="1"/>
  <c r="N6" i="1"/>
  <c r="K7" i="1"/>
  <c r="N7" i="1"/>
  <c r="K8" i="1"/>
  <c r="N8" i="1"/>
  <c r="K9" i="1"/>
  <c r="N9" i="1"/>
  <c r="K10" i="1"/>
  <c r="N10" i="1"/>
  <c r="K11" i="1"/>
  <c r="N11" i="1"/>
  <c r="K12" i="1"/>
  <c r="N12" i="1"/>
  <c r="K13" i="1"/>
  <c r="N13" i="1"/>
  <c r="N16" i="1"/>
</calcChain>
</file>

<file path=xl/sharedStrings.xml><?xml version="1.0" encoding="utf-8"?>
<sst xmlns="http://schemas.openxmlformats.org/spreadsheetml/2006/main" count="127" uniqueCount="107">
  <si>
    <t>Exp. Util</t>
  </si>
  <si>
    <t>5, 6</t>
  </si>
  <si>
    <t>2 0.25</t>
  </si>
  <si>
    <t>3 0.2679</t>
  </si>
  <si>
    <t>4 0.2923</t>
  </si>
  <si>
    <t>5 0.3297</t>
  </si>
  <si>
    <t>6 0.3429</t>
  </si>
  <si>
    <t>7 0.282</t>
  </si>
  <si>
    <t>8 0.2393</t>
  </si>
  <si>
    <t>9 0.1411</t>
  </si>
  <si>
    <t>10 0.0213</t>
  </si>
  <si>
    <t>A -0.2046</t>
  </si>
  <si>
    <t>5, 6 with single card taken</t>
  </si>
  <si>
    <t>Hence double on all but A</t>
  </si>
  <si>
    <t>Exp Util of 5, 6 double down 2x</t>
  </si>
  <si>
    <t>4, 6</t>
  </si>
  <si>
    <t>4, 6 single</t>
  </si>
  <si>
    <t>Double</t>
  </si>
  <si>
    <t>Play</t>
  </si>
  <si>
    <t>d</t>
  </si>
  <si>
    <t>s</t>
  </si>
  <si>
    <t>Expected outcome</t>
  </si>
  <si>
    <t>Expected utility of 4, 6</t>
  </si>
  <si>
    <t>4,5</t>
  </si>
  <si>
    <t>2 0.0704</t>
  </si>
  <si>
    <t>3 0.1158</t>
  </si>
  <si>
    <t>4 0.1432</t>
  </si>
  <si>
    <t>5 0.2039</t>
  </si>
  <si>
    <t>6 0.202</t>
  </si>
  <si>
    <t>7 0.1573</t>
  </si>
  <si>
    <t>8 0.1098</t>
  </si>
  <si>
    <t>9 -0.0657</t>
  </si>
  <si>
    <t>10 -0.2206</t>
  </si>
  <si>
    <t>A -0.3808</t>
  </si>
  <si>
    <t>4, 5 single</t>
  </si>
  <si>
    <t>play</t>
  </si>
  <si>
    <t>Notice 2, 7, 8: return positive, but better to play a hand than to double</t>
  </si>
  <si>
    <t>Cases in blue where double of taking a single card is less than the outcome of playing basic strategy, though both positive</t>
  </si>
  <si>
    <t>Expected utility of 4, 5 after doubling</t>
  </si>
  <si>
    <t>No doubling</t>
  </si>
  <si>
    <t>Difference is about extra 2 dollars for each 100 played</t>
  </si>
  <si>
    <t>2 0.19058</t>
  </si>
  <si>
    <t>3 0.21278</t>
  </si>
  <si>
    <t>4 0.23617</t>
  </si>
  <si>
    <t>5 0.26932</t>
  </si>
  <si>
    <t>6 0.28976</t>
  </si>
  <si>
    <t>7 0.26006</t>
  </si>
  <si>
    <t>8 0.20158</t>
  </si>
  <si>
    <t>9 0.11837</t>
  </si>
  <si>
    <t>10 -0.05312</t>
  </si>
  <si>
    <t>A -0.25705</t>
  </si>
  <si>
    <t>splits</t>
  </si>
  <si>
    <t>2,2</t>
  </si>
  <si>
    <t>3,3</t>
  </si>
  <si>
    <t>4,4</t>
  </si>
  <si>
    <t>5,5</t>
  </si>
  <si>
    <t>6,6</t>
  </si>
  <si>
    <t>7,7</t>
  </si>
  <si>
    <t>8,8</t>
  </si>
  <si>
    <t>9,9</t>
  </si>
  <si>
    <t xml:space="preserve">10, 10 </t>
  </si>
  <si>
    <t>softs</t>
  </si>
  <si>
    <t>A, A</t>
  </si>
  <si>
    <t>A, 2</t>
  </si>
  <si>
    <t>A, 3</t>
  </si>
  <si>
    <t>A, 4</t>
  </si>
  <si>
    <t>A, 5</t>
  </si>
  <si>
    <t>BJ</t>
  </si>
  <si>
    <t>A,6</t>
  </si>
  <si>
    <t>A,7</t>
  </si>
  <si>
    <t>A,8</t>
  </si>
  <si>
    <t>A,9</t>
  </si>
  <si>
    <t>2,3</t>
  </si>
  <si>
    <t>2,4</t>
  </si>
  <si>
    <t>2,5</t>
  </si>
  <si>
    <t>2,6</t>
  </si>
  <si>
    <t>2,7</t>
  </si>
  <si>
    <t>2,8</t>
  </si>
  <si>
    <t>2,9</t>
  </si>
  <si>
    <t>2,10</t>
  </si>
  <si>
    <t>3,4</t>
  </si>
  <si>
    <t>3,5</t>
  </si>
  <si>
    <t>3,6</t>
  </si>
  <si>
    <t>3,7</t>
  </si>
  <si>
    <t>3,8</t>
  </si>
  <si>
    <t>3,9</t>
  </si>
  <si>
    <t>3,10</t>
  </si>
  <si>
    <t>4,6</t>
  </si>
  <si>
    <t>4,7</t>
  </si>
  <si>
    <t>4,8</t>
  </si>
  <si>
    <t>4,9</t>
  </si>
  <si>
    <t>4,10</t>
  </si>
  <si>
    <t>5,6</t>
  </si>
  <si>
    <t>5,7</t>
  </si>
  <si>
    <t>5,8</t>
  </si>
  <si>
    <t>5,9</t>
  </si>
  <si>
    <t>5,10</t>
  </si>
  <si>
    <t>6,7</t>
  </si>
  <si>
    <t>6,8</t>
  </si>
  <si>
    <t>6,9</t>
  </si>
  <si>
    <t>6,10</t>
  </si>
  <si>
    <t>7,8</t>
  </si>
  <si>
    <t>7,9</t>
  </si>
  <si>
    <t>7,10</t>
  </si>
  <si>
    <t>8,9</t>
  </si>
  <si>
    <t>8,10</t>
  </si>
  <si>
    <t>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</si>
</sst>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ourier New"/>
    </font>
    <font>
      <b/>
      <sz val="14"/>
      <color rgb="FF000000"/>
      <name val="Courier New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39"/>
  <sheetViews>
    <sheetView tabSelected="1" topLeftCell="A17" zoomScale="200" zoomScaleNormal="200" zoomScalePageLayoutView="200" workbookViewId="0">
      <selection activeCell="F40" sqref="F40"/>
    </sheetView>
  </sheetViews>
  <sheetFormatPr baseColWidth="10" defaultRowHeight="15" x14ac:dyDescent="0"/>
  <cols>
    <col min="7" max="7" width="10.83203125" customWidth="1"/>
  </cols>
  <sheetData>
    <row r="4" spans="1:25">
      <c r="A4" t="s">
        <v>0</v>
      </c>
    </row>
    <row r="5" spans="1:25" ht="45">
      <c r="A5" s="2" t="s">
        <v>1</v>
      </c>
      <c r="C5" s="3" t="s">
        <v>12</v>
      </c>
      <c r="E5" s="3" t="s">
        <v>14</v>
      </c>
      <c r="G5" t="s">
        <v>15</v>
      </c>
      <c r="I5" t="s">
        <v>16</v>
      </c>
      <c r="K5" t="s">
        <v>17</v>
      </c>
      <c r="M5" t="s">
        <v>18</v>
      </c>
      <c r="N5" s="3" t="s">
        <v>21</v>
      </c>
      <c r="P5" t="s">
        <v>23</v>
      </c>
      <c r="R5" t="s">
        <v>34</v>
      </c>
      <c r="S5" s="7"/>
      <c r="T5" t="s">
        <v>17</v>
      </c>
      <c r="V5" t="s">
        <v>35</v>
      </c>
    </row>
    <row r="6" spans="1:25" ht="17">
      <c r="A6" s="1" t="s">
        <v>2</v>
      </c>
      <c r="C6" s="8">
        <v>0.24809999999999999</v>
      </c>
      <c r="E6" s="5">
        <f>2*C6</f>
        <v>0.49619999999999997</v>
      </c>
      <c r="G6" s="1" t="s">
        <v>41</v>
      </c>
      <c r="I6" s="1">
        <v>0.18925</v>
      </c>
      <c r="K6">
        <f>2*I6</f>
        <v>0.3785</v>
      </c>
      <c r="M6" t="s">
        <v>19</v>
      </c>
      <c r="N6">
        <f>K6</f>
        <v>0.3785</v>
      </c>
      <c r="P6" s="6" t="s">
        <v>24</v>
      </c>
      <c r="R6" s="1">
        <v>3.3399999999999999E-2</v>
      </c>
      <c r="T6" s="13">
        <f>2*R6</f>
        <v>6.6799999999999998E-2</v>
      </c>
      <c r="V6" s="7" t="s">
        <v>20</v>
      </c>
      <c r="W6">
        <v>7.0400000000000004E-2</v>
      </c>
    </row>
    <row r="7" spans="1:25" ht="17">
      <c r="A7" s="1" t="s">
        <v>3</v>
      </c>
      <c r="C7" s="8">
        <v>0.26369999999999999</v>
      </c>
      <c r="E7" s="5">
        <f t="shared" ref="E7:E14" si="0">2*C7</f>
        <v>0.52739999999999998</v>
      </c>
      <c r="G7" s="1" t="s">
        <v>42</v>
      </c>
      <c r="I7" s="1">
        <v>0.20405999999999999</v>
      </c>
      <c r="K7">
        <f t="shared" ref="K7:K13" si="1">2*I7</f>
        <v>0.40811999999999998</v>
      </c>
      <c r="M7" t="s">
        <v>19</v>
      </c>
      <c r="N7">
        <f t="shared" ref="N7:N13" si="2">K7</f>
        <v>0.40811999999999998</v>
      </c>
      <c r="P7" s="1" t="s">
        <v>25</v>
      </c>
      <c r="R7" s="1">
        <v>6.3299999999999995E-2</v>
      </c>
      <c r="T7">
        <f t="shared" ref="T7:T12" si="3">2*R7</f>
        <v>0.12659999999999999</v>
      </c>
      <c r="V7" t="s">
        <v>19</v>
      </c>
      <c r="W7">
        <f>T7</f>
        <v>0.12659999999999999</v>
      </c>
      <c r="Y7" s="1">
        <v>0.1158</v>
      </c>
    </row>
    <row r="8" spans="1:25" ht="17">
      <c r="A8" s="1" t="s">
        <v>4</v>
      </c>
      <c r="C8" s="8">
        <v>0.3029</v>
      </c>
      <c r="E8" s="5">
        <f t="shared" si="0"/>
        <v>0.60580000000000001</v>
      </c>
      <c r="G8" s="1" t="s">
        <v>43</v>
      </c>
      <c r="I8" s="1">
        <v>0.23718</v>
      </c>
      <c r="K8">
        <f t="shared" si="1"/>
        <v>0.47436</v>
      </c>
      <c r="M8" t="s">
        <v>19</v>
      </c>
      <c r="N8">
        <f t="shared" si="2"/>
        <v>0.47436</v>
      </c>
      <c r="P8" s="1" t="s">
        <v>26</v>
      </c>
      <c r="R8" s="1">
        <v>9.5100000000000004E-2</v>
      </c>
      <c r="T8">
        <f t="shared" si="3"/>
        <v>0.19020000000000001</v>
      </c>
      <c r="V8" t="s">
        <v>19</v>
      </c>
      <c r="W8">
        <f t="shared" ref="W8:W10" si="4">T8</f>
        <v>0.19020000000000001</v>
      </c>
      <c r="Y8" s="1">
        <v>0.14319999999999999</v>
      </c>
    </row>
    <row r="9" spans="1:25" ht="17">
      <c r="A9" s="1" t="s">
        <v>5</v>
      </c>
      <c r="C9" s="8">
        <v>0.31840000000000002</v>
      </c>
      <c r="E9" s="5">
        <f t="shared" si="0"/>
        <v>0.63680000000000003</v>
      </c>
      <c r="G9" s="1" t="s">
        <v>44</v>
      </c>
      <c r="I9" s="1">
        <v>0.26930999999999999</v>
      </c>
      <c r="K9">
        <f t="shared" si="1"/>
        <v>0.53861999999999999</v>
      </c>
      <c r="M9" t="s">
        <v>19</v>
      </c>
      <c r="N9">
        <f t="shared" si="2"/>
        <v>0.53861999999999999</v>
      </c>
      <c r="P9" s="1" t="s">
        <v>27</v>
      </c>
      <c r="R9" s="1">
        <v>0.13669999999999999</v>
      </c>
      <c r="T9">
        <f t="shared" si="3"/>
        <v>0.27339999999999998</v>
      </c>
      <c r="V9" t="s">
        <v>19</v>
      </c>
      <c r="W9">
        <f t="shared" si="4"/>
        <v>0.27339999999999998</v>
      </c>
      <c r="Y9" s="1">
        <v>0.2039</v>
      </c>
    </row>
    <row r="10" spans="1:25" ht="17">
      <c r="A10" s="1" t="s">
        <v>6</v>
      </c>
      <c r="C10" s="8">
        <v>0.3372</v>
      </c>
      <c r="E10" s="5">
        <f t="shared" si="0"/>
        <v>0.6744</v>
      </c>
      <c r="G10" s="1" t="s">
        <v>45</v>
      </c>
      <c r="I10" s="1">
        <v>0.29407</v>
      </c>
      <c r="K10">
        <f t="shared" si="1"/>
        <v>0.58814</v>
      </c>
      <c r="M10" t="s">
        <v>19</v>
      </c>
      <c r="N10">
        <f t="shared" si="2"/>
        <v>0.58814</v>
      </c>
      <c r="P10" s="1" t="s">
        <v>28</v>
      </c>
      <c r="R10" s="1">
        <v>0.16900000000000001</v>
      </c>
      <c r="T10">
        <f t="shared" si="3"/>
        <v>0.33800000000000002</v>
      </c>
      <c r="V10" t="s">
        <v>19</v>
      </c>
      <c r="W10">
        <f t="shared" si="4"/>
        <v>0.33800000000000002</v>
      </c>
      <c r="Y10" s="1">
        <v>0.20200000000000001</v>
      </c>
    </row>
    <row r="11" spans="1:25" ht="17">
      <c r="A11" s="1" t="s">
        <v>7</v>
      </c>
      <c r="C11" s="8">
        <v>0.22720000000000001</v>
      </c>
      <c r="E11" s="5">
        <f t="shared" si="0"/>
        <v>0.45440000000000003</v>
      </c>
      <c r="G11" s="1" t="s">
        <v>46</v>
      </c>
      <c r="I11" s="1">
        <v>0.20022000000000001</v>
      </c>
      <c r="K11">
        <f t="shared" si="1"/>
        <v>0.40044000000000002</v>
      </c>
      <c r="M11" t="s">
        <v>19</v>
      </c>
      <c r="N11">
        <f t="shared" si="2"/>
        <v>0.40044000000000002</v>
      </c>
      <c r="P11" s="6" t="s">
        <v>29</v>
      </c>
      <c r="R11" s="1">
        <v>6.8400000000000002E-2</v>
      </c>
      <c r="T11" s="13">
        <f t="shared" si="3"/>
        <v>0.1368</v>
      </c>
      <c r="V11" s="7" t="s">
        <v>20</v>
      </c>
      <c r="W11" s="6">
        <v>0.1573</v>
      </c>
    </row>
    <row r="12" spans="1:25" ht="17">
      <c r="A12" s="1" t="s">
        <v>8</v>
      </c>
      <c r="C12" s="8">
        <v>0.16950000000000001</v>
      </c>
      <c r="E12" s="5">
        <f t="shared" si="0"/>
        <v>0.33900000000000002</v>
      </c>
      <c r="G12" s="1" t="s">
        <v>47</v>
      </c>
      <c r="I12" s="1">
        <v>0.14835000000000001</v>
      </c>
      <c r="K12">
        <f t="shared" si="1"/>
        <v>0.29670000000000002</v>
      </c>
      <c r="M12" t="s">
        <v>19</v>
      </c>
      <c r="N12">
        <f t="shared" si="2"/>
        <v>0.29670000000000002</v>
      </c>
      <c r="P12" s="6" t="s">
        <v>30</v>
      </c>
      <c r="R12" s="1">
        <v>2.3E-3</v>
      </c>
      <c r="T12" s="13">
        <f t="shared" si="3"/>
        <v>4.5999999999999999E-3</v>
      </c>
      <c r="V12" s="7" t="s">
        <v>20</v>
      </c>
      <c r="W12" s="6">
        <v>0.10979999999999999</v>
      </c>
    </row>
    <row r="13" spans="1:25" ht="17">
      <c r="A13" s="1" t="s">
        <v>9</v>
      </c>
      <c r="C13" s="8">
        <v>9.2499999999999999E-2</v>
      </c>
      <c r="E13" s="5">
        <f t="shared" si="0"/>
        <v>0.185</v>
      </c>
      <c r="G13" s="1" t="s">
        <v>48</v>
      </c>
      <c r="I13" s="1">
        <v>7.2059999999999999E-2</v>
      </c>
      <c r="K13">
        <f t="shared" si="1"/>
        <v>0.14412</v>
      </c>
      <c r="M13" t="s">
        <v>19</v>
      </c>
      <c r="N13">
        <f t="shared" si="2"/>
        <v>0.14412</v>
      </c>
      <c r="P13" s="6" t="s">
        <v>31</v>
      </c>
      <c r="R13" s="1">
        <v>-0.1512</v>
      </c>
      <c r="V13" s="7" t="s">
        <v>20</v>
      </c>
      <c r="W13" s="6">
        <v>-6.5699999999999995E-2</v>
      </c>
    </row>
    <row r="14" spans="1:25" ht="17">
      <c r="A14" s="1" t="s">
        <v>10</v>
      </c>
      <c r="C14" s="8">
        <v>6.7999999999999996E-3</v>
      </c>
      <c r="E14" s="5">
        <f t="shared" si="0"/>
        <v>1.3599999999999999E-2</v>
      </c>
      <c r="G14" s="6" t="s">
        <v>49</v>
      </c>
      <c r="I14" s="1">
        <v>-8.3919999999999995E-2</v>
      </c>
      <c r="M14" t="s">
        <v>20</v>
      </c>
      <c r="N14" s="7">
        <v>-5.3120000000000001E-2</v>
      </c>
      <c r="P14" s="6" t="s">
        <v>32</v>
      </c>
      <c r="R14" s="1">
        <v>-0.28949999999999998</v>
      </c>
      <c r="V14" s="7" t="s">
        <v>20</v>
      </c>
      <c r="W14" s="6">
        <v>-0.22059999999999999</v>
      </c>
    </row>
    <row r="15" spans="1:25" ht="17">
      <c r="A15" s="6" t="s">
        <v>11</v>
      </c>
      <c r="C15" s="1">
        <v>-0.26889999999999997</v>
      </c>
      <c r="E15" s="7">
        <v>-0.2046</v>
      </c>
      <c r="G15" s="6" t="s">
        <v>50</v>
      </c>
      <c r="I15" s="1">
        <v>-0.31143999999999999</v>
      </c>
      <c r="M15" t="s">
        <v>20</v>
      </c>
      <c r="N15" s="7">
        <v>-0.25705</v>
      </c>
      <c r="P15" s="6" t="s">
        <v>33</v>
      </c>
      <c r="R15" s="1">
        <v>-0.46810000000000002</v>
      </c>
      <c r="V15" s="7" t="s">
        <v>20</v>
      </c>
      <c r="W15" s="6">
        <v>-0.38080000000000003</v>
      </c>
    </row>
    <row r="16" spans="1:25" ht="238">
      <c r="C16" s="4" t="s">
        <v>13</v>
      </c>
      <c r="E16" s="11">
        <f>(E6+E7+E8+E9+E10+E11+E12+E13+(4*E14)+E15)/13</f>
        <v>0.28990769230769231</v>
      </c>
      <c r="M16" s="9" t="s">
        <v>22</v>
      </c>
      <c r="N16" s="10">
        <f>(N6+N7+N8+N9+N10+N11+N12+N13+(4*N14)+N15)/13</f>
        <v>0.21226692307692308</v>
      </c>
      <c r="P16" s="12" t="s">
        <v>36</v>
      </c>
      <c r="T16" s="3" t="s">
        <v>37</v>
      </c>
      <c r="V16" s="14" t="s">
        <v>38</v>
      </c>
      <c r="W16" s="10">
        <f>(W15+W13+W12+W11+W10+W9+W8+W7+W6+(4*W14))/13</f>
        <v>-4.861538461538464E-3</v>
      </c>
      <c r="X16" s="9" t="s">
        <v>40</v>
      </c>
    </row>
    <row r="17" spans="2:24">
      <c r="V17" s="15" t="s">
        <v>39</v>
      </c>
      <c r="W17" s="10">
        <f>((4*W14)+W15+W13+W12+W11+Y10+Y9+Y8+Y7+W6)/13</f>
        <v>-2.5115384615384626E-2</v>
      </c>
      <c r="X17" s="10"/>
    </row>
    <row r="18" spans="2:24">
      <c r="C18" t="s">
        <v>51</v>
      </c>
      <c r="D18" t="s">
        <v>61</v>
      </c>
    </row>
    <row r="19" spans="2:24">
      <c r="B19" s="5">
        <v>4</v>
      </c>
      <c r="C19" t="s">
        <v>52</v>
      </c>
    </row>
    <row r="20" spans="2:24">
      <c r="B20" s="5">
        <v>5</v>
      </c>
      <c r="E20" t="s">
        <v>72</v>
      </c>
    </row>
    <row r="21" spans="2:24">
      <c r="B21" s="5">
        <v>6</v>
      </c>
      <c r="C21" t="s">
        <v>53</v>
      </c>
      <c r="E21" t="s">
        <v>73</v>
      </c>
    </row>
    <row r="22" spans="2:24">
      <c r="B22" s="5">
        <v>7</v>
      </c>
      <c r="E22" t="s">
        <v>74</v>
      </c>
      <c r="F22" t="s">
        <v>80</v>
      </c>
    </row>
    <row r="23" spans="2:24">
      <c r="B23" s="5">
        <v>8</v>
      </c>
      <c r="C23" t="s">
        <v>54</v>
      </c>
      <c r="E23" t="s">
        <v>75</v>
      </c>
      <c r="F23" t="s">
        <v>81</v>
      </c>
    </row>
    <row r="24" spans="2:24">
      <c r="B24" s="5">
        <v>9</v>
      </c>
      <c r="E24" t="s">
        <v>76</v>
      </c>
      <c r="F24" t="s">
        <v>82</v>
      </c>
      <c r="G24" t="s">
        <v>23</v>
      </c>
    </row>
    <row r="25" spans="2:24">
      <c r="B25" s="5">
        <v>10</v>
      </c>
      <c r="C25" t="s">
        <v>55</v>
      </c>
      <c r="E25" t="s">
        <v>77</v>
      </c>
      <c r="F25" t="s">
        <v>83</v>
      </c>
      <c r="G25" t="s">
        <v>87</v>
      </c>
    </row>
    <row r="26" spans="2:24">
      <c r="B26" s="5">
        <v>11</v>
      </c>
      <c r="E26" t="s">
        <v>78</v>
      </c>
      <c r="F26" t="s">
        <v>84</v>
      </c>
      <c r="G26" t="s">
        <v>88</v>
      </c>
      <c r="H26" t="s">
        <v>92</v>
      </c>
    </row>
    <row r="27" spans="2:24">
      <c r="B27" s="5">
        <v>12</v>
      </c>
      <c r="C27" t="s">
        <v>56</v>
      </c>
      <c r="D27" t="s">
        <v>62</v>
      </c>
      <c r="E27" t="s">
        <v>79</v>
      </c>
      <c r="F27" t="s">
        <v>85</v>
      </c>
      <c r="G27" t="s">
        <v>89</v>
      </c>
      <c r="H27" t="s">
        <v>93</v>
      </c>
    </row>
    <row r="28" spans="2:24">
      <c r="B28" s="5">
        <v>13</v>
      </c>
      <c r="D28" t="s">
        <v>63</v>
      </c>
      <c r="F28" t="s">
        <v>86</v>
      </c>
      <c r="G28" t="s">
        <v>90</v>
      </c>
      <c r="H28" t="s">
        <v>94</v>
      </c>
      <c r="I28" t="s">
        <v>97</v>
      </c>
    </row>
    <row r="29" spans="2:24">
      <c r="B29" s="5">
        <v>14</v>
      </c>
      <c r="C29" t="s">
        <v>57</v>
      </c>
      <c r="D29" t="s">
        <v>64</v>
      </c>
      <c r="G29" t="s">
        <v>91</v>
      </c>
      <c r="H29" t="s">
        <v>95</v>
      </c>
      <c r="I29" t="s">
        <v>98</v>
      </c>
    </row>
    <row r="30" spans="2:24">
      <c r="B30" s="5">
        <v>15</v>
      </c>
      <c r="D30" t="s">
        <v>65</v>
      </c>
      <c r="H30" t="s">
        <v>96</v>
      </c>
      <c r="I30" t="s">
        <v>99</v>
      </c>
      <c r="J30" t="s">
        <v>101</v>
      </c>
    </row>
    <row r="31" spans="2:24">
      <c r="B31" s="5">
        <v>16</v>
      </c>
      <c r="C31" t="s">
        <v>58</v>
      </c>
      <c r="D31" t="s">
        <v>66</v>
      </c>
      <c r="I31" t="s">
        <v>100</v>
      </c>
      <c r="J31" t="s">
        <v>102</v>
      </c>
    </row>
    <row r="32" spans="2:24">
      <c r="B32" s="5">
        <v>17</v>
      </c>
      <c r="D32" t="s">
        <v>68</v>
      </c>
      <c r="J32" t="s">
        <v>103</v>
      </c>
      <c r="K32" t="s">
        <v>104</v>
      </c>
    </row>
    <row r="33" spans="2:12">
      <c r="B33" s="5">
        <v>18</v>
      </c>
      <c r="C33" t="s">
        <v>59</v>
      </c>
      <c r="D33" t="s">
        <v>69</v>
      </c>
      <c r="K33" t="s">
        <v>105</v>
      </c>
    </row>
    <row r="34" spans="2:12">
      <c r="B34" s="5">
        <v>19</v>
      </c>
      <c r="D34" t="s">
        <v>70</v>
      </c>
      <c r="L34" t="s">
        <v>106</v>
      </c>
    </row>
    <row r="35" spans="2:12">
      <c r="B35" s="5">
        <v>20</v>
      </c>
      <c r="C35" t="s">
        <v>60</v>
      </c>
      <c r="D35" t="s">
        <v>71</v>
      </c>
    </row>
    <row r="36" spans="2:12">
      <c r="B36" s="5">
        <v>21</v>
      </c>
      <c r="D36" t="s">
        <v>67</v>
      </c>
    </row>
    <row r="39" spans="2:12">
      <c r="F39">
        <f>54*13</f>
        <v>702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Sarenac</dc:creator>
  <cp:lastModifiedBy>Darko Sarenac</cp:lastModifiedBy>
  <dcterms:created xsi:type="dcterms:W3CDTF">2014-04-14T14:01:58Z</dcterms:created>
  <dcterms:modified xsi:type="dcterms:W3CDTF">2014-04-14T20:01:10Z</dcterms:modified>
</cp:coreProperties>
</file>